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Seafiles\吴嘉伟 2318\我的资料库\私人资料库\个人文档\大二上\美赛\Data\"/>
    </mc:Choice>
  </mc:AlternateContent>
  <xr:revisionPtr revIDLastSave="0" documentId="13_ncr:1_{0E4E1AD9-34E1-4A0B-A032-F774FCFF9BE6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Sheet1!$B$2:$B$14</definedName>
    <definedName name="_xlchart.v1.1" hidden="1">Sheet1!$F$1</definedName>
    <definedName name="_xlchart.v1.10" hidden="1">Sheet1!$F$1</definedName>
    <definedName name="_xlchart.v1.11" hidden="1">Sheet1!$F$2:$F$14</definedName>
    <definedName name="_xlchart.v1.12" hidden="1">Sheet1!$B$2:$B$14</definedName>
    <definedName name="_xlchart.v1.13" hidden="1">Sheet1!$F$1</definedName>
    <definedName name="_xlchart.v1.14" hidden="1">Sheet1!$F$2:$F$14</definedName>
    <definedName name="_xlchart.v1.15" hidden="1">Sheet1!$B$2:$B$14</definedName>
    <definedName name="_xlchart.v1.16" hidden="1">Sheet1!$F$1</definedName>
    <definedName name="_xlchart.v1.17" hidden="1">Sheet1!$F$2:$F$14</definedName>
    <definedName name="_xlchart.v1.2" hidden="1">Sheet1!$F$2:$F$14</definedName>
    <definedName name="_xlchart.v1.3" hidden="1">Sheet1!$B$2:$B$14</definedName>
    <definedName name="_xlchart.v1.4" hidden="1">Sheet1!$F$1</definedName>
    <definedName name="_xlchart.v1.5" hidden="1">Sheet1!$F$2:$F$14</definedName>
    <definedName name="_xlchart.v1.6" hidden="1">Sheet1!$B$2:$B$14</definedName>
    <definedName name="_xlchart.v1.7" hidden="1">Sheet1!$F$1</definedName>
    <definedName name="_xlchart.v1.8" hidden="1">Sheet1!$F$2:$F$14</definedName>
    <definedName name="_xlchart.v1.9" hidden="1">Sheet1!$B$2:$B$14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2" i="2" l="1"/>
  <c r="H83" i="2"/>
  <c r="H84" i="2"/>
  <c r="H85" i="2"/>
  <c r="H86" i="2"/>
  <c r="H87" i="2"/>
  <c r="H88" i="2"/>
  <c r="H89" i="2"/>
  <c r="H90" i="2"/>
  <c r="H91" i="2"/>
  <c r="H81" i="2"/>
  <c r="G82" i="2"/>
  <c r="G83" i="2"/>
  <c r="G84" i="2"/>
  <c r="G85" i="2"/>
  <c r="G86" i="2"/>
  <c r="G87" i="2"/>
  <c r="G88" i="2"/>
  <c r="G89" i="2"/>
  <c r="G90" i="2"/>
  <c r="G91" i="2"/>
  <c r="G81" i="2"/>
  <c r="E66" i="2"/>
  <c r="E67" i="2"/>
  <c r="E68" i="2"/>
  <c r="E69" i="2"/>
  <c r="E70" i="2"/>
  <c r="E71" i="2"/>
  <c r="E72" i="2"/>
  <c r="E73" i="2"/>
  <c r="E74" i="2"/>
  <c r="E75" i="2"/>
  <c r="E65" i="2"/>
  <c r="D66" i="2"/>
  <c r="D67" i="2"/>
  <c r="D68" i="2"/>
  <c r="D69" i="2"/>
  <c r="D70" i="2"/>
  <c r="D71" i="2"/>
  <c r="D72" i="2"/>
  <c r="D73" i="2"/>
  <c r="D74" i="2"/>
  <c r="D75" i="2"/>
  <c r="D65" i="2"/>
  <c r="E49" i="2"/>
  <c r="E50" i="2"/>
  <c r="E51" i="2"/>
  <c r="E52" i="2"/>
  <c r="E53" i="2"/>
  <c r="E54" i="2"/>
  <c r="E55" i="2"/>
  <c r="E56" i="2"/>
  <c r="E57" i="2"/>
  <c r="E58" i="2"/>
  <c r="E48" i="2"/>
  <c r="D58" i="2"/>
  <c r="D57" i="2"/>
  <c r="D56" i="2"/>
  <c r="D55" i="2"/>
  <c r="D54" i="2"/>
  <c r="D53" i="2"/>
  <c r="D52" i="2"/>
  <c r="D51" i="2"/>
  <c r="D50" i="2"/>
  <c r="D49" i="2"/>
  <c r="D48" i="2"/>
  <c r="D42" i="2"/>
  <c r="D41" i="2"/>
  <c r="D40" i="2"/>
  <c r="D39" i="2"/>
  <c r="D38" i="2"/>
  <c r="D37" i="2"/>
  <c r="D36" i="2"/>
  <c r="D35" i="2"/>
  <c r="D34" i="2"/>
  <c r="D33" i="2"/>
  <c r="D32" i="2"/>
  <c r="D17" i="2"/>
  <c r="D18" i="2"/>
  <c r="D19" i="2"/>
  <c r="D20" i="2"/>
  <c r="D21" i="2"/>
  <c r="D22" i="2"/>
  <c r="D23" i="2"/>
  <c r="D24" i="2"/>
  <c r="D25" i="2"/>
  <c r="D26" i="2"/>
  <c r="D16" i="2"/>
  <c r="E17" i="2"/>
  <c r="E18" i="2"/>
  <c r="E19" i="2"/>
  <c r="E20" i="2"/>
  <c r="E21" i="2"/>
  <c r="E22" i="2"/>
  <c r="E23" i="2"/>
  <c r="E24" i="2"/>
  <c r="E25" i="2"/>
  <c r="E26" i="2"/>
  <c r="E16" i="2"/>
  <c r="E11" i="1"/>
</calcChain>
</file>

<file path=xl/sharedStrings.xml><?xml version="1.0" encoding="utf-8"?>
<sst xmlns="http://schemas.openxmlformats.org/spreadsheetml/2006/main" count="25" uniqueCount="13">
  <si>
    <t>number of visitors</t>
    <phoneticPr fontId="1" type="noConversion"/>
  </si>
  <si>
    <t>glaciers</t>
    <phoneticPr fontId="1" type="noConversion"/>
  </si>
  <si>
    <t>On-Road Vehicle Emissions (Thousands of Tons CO2e)</t>
  </si>
  <si>
    <t>Mining Emissions (Thousands of Tons CO2e)</t>
    <phoneticPr fontId="1" type="noConversion"/>
  </si>
  <si>
    <t>PM10</t>
    <phoneticPr fontId="1" type="noConversion"/>
  </si>
  <si>
    <t>Total Spend</t>
  </si>
  <si>
    <t>Pavement Management</t>
    <phoneticPr fontId="1" type="noConversion"/>
  </si>
  <si>
    <t>Sidewalk &amp; Stairway Repairs</t>
    <phoneticPr fontId="1" type="noConversion"/>
  </si>
  <si>
    <t>Areawide Drainage Improvements</t>
    <phoneticPr fontId="1" type="noConversion"/>
  </si>
  <si>
    <t>year</t>
    <phoneticPr fontId="1" type="noConversion"/>
  </si>
  <si>
    <t>number of visitors
Million</t>
    <phoneticPr fontId="1" type="noConversion"/>
  </si>
  <si>
    <t>visitors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</si>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</sst>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949999999999999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游客</a:t>
            </a:r>
            <a:r>
              <a:rPr lang="en-US" altLang="zh-CN"/>
              <a:t>-</a:t>
            </a:r>
            <a:r>
              <a:rPr lang="zh-CN" altLang="en-US"/>
              <a:t>矿业</a:t>
            </a:r>
            <a:r>
              <a:rPr lang="en-US" altLang="zh-CN"/>
              <a:t>CO2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0.93100000000000005</c:v>
                </c:pt>
                <c:pt idx="1">
                  <c:v>0.98570000000000002</c:v>
                </c:pt>
                <c:pt idx="2">
                  <c:v>0.95309999999999995</c:v>
                </c:pt>
                <c:pt idx="3">
                  <c:v>0.98250000000000004</c:v>
                </c:pt>
                <c:pt idx="4">
                  <c:v>1.0150999999999999</c:v>
                </c:pt>
                <c:pt idx="5">
                  <c:v>1.0723</c:v>
                </c:pt>
                <c:pt idx="6">
                  <c:v>1.1511</c:v>
                </c:pt>
                <c:pt idx="7">
                  <c:v>1.3057000000000001</c:v>
                </c:pt>
                <c:pt idx="8">
                  <c:v>3.6999999999999998E-5</c:v>
                </c:pt>
                <c:pt idx="9">
                  <c:v>0.1158</c:v>
                </c:pt>
                <c:pt idx="10">
                  <c:v>1.1671940000000001</c:v>
                </c:pt>
                <c:pt idx="11">
                  <c:v>1.6389020000000001</c:v>
                </c:pt>
                <c:pt idx="12">
                  <c:v>1.675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38000</c:v>
                </c:pt>
                <c:pt idx="1">
                  <c:v>29000</c:v>
                </c:pt>
                <c:pt idx="2">
                  <c:v>28000</c:v>
                </c:pt>
                <c:pt idx="3">
                  <c:v>22000</c:v>
                </c:pt>
                <c:pt idx="4">
                  <c:v>16000</c:v>
                </c:pt>
                <c:pt idx="5">
                  <c:v>17000</c:v>
                </c:pt>
                <c:pt idx="6">
                  <c:v>15500</c:v>
                </c:pt>
                <c:pt idx="7">
                  <c:v>15000</c:v>
                </c:pt>
                <c:pt idx="8">
                  <c:v>14000</c:v>
                </c:pt>
                <c:pt idx="9">
                  <c:v>11650</c:v>
                </c:pt>
                <c:pt idx="10">
                  <c:v>10025</c:v>
                </c:pt>
                <c:pt idx="11">
                  <c:v>8327</c:v>
                </c:pt>
                <c:pt idx="12">
                  <c:v>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1-42E9-8F0D-B25C45917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33648"/>
        <c:axId val="456038640"/>
      </c:scatterChart>
      <c:valAx>
        <c:axId val="4560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038640"/>
        <c:crosses val="autoZero"/>
        <c:crossBetween val="midCat"/>
      </c:valAx>
      <c:valAx>
        <c:axId val="4560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0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8363517060367455E-2"/>
                  <c:y val="-0.17977653834937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Sheet2!$D$48:$D$58</c:f>
              <c:numCache>
                <c:formatCode>General</c:formatCode>
                <c:ptCount val="11"/>
                <c:pt idx="0">
                  <c:v>5.9689496809813427</c:v>
                </c:pt>
                <c:pt idx="1">
                  <c:v>5.9937447565544621</c:v>
                </c:pt>
                <c:pt idx="2">
                  <c:v>5.9791384695468102</c:v>
                </c:pt>
                <c:pt idx="3">
                  <c:v>5.9923325590474645</c:v>
                </c:pt>
                <c:pt idx="4">
                  <c:v>6.0065088277752903</c:v>
                </c:pt>
                <c:pt idx="5">
                  <c:v>6.0303163059885856</c:v>
                </c:pt>
                <c:pt idx="6">
                  <c:v>6.0611130539179792</c:v>
                </c:pt>
                <c:pt idx="7">
                  <c:v>6.115843404112816</c:v>
                </c:pt>
                <c:pt idx="8">
                  <c:v>6.0671430463857474</c:v>
                </c:pt>
                <c:pt idx="9">
                  <c:v>6.2145529852168151</c:v>
                </c:pt>
                <c:pt idx="10">
                  <c:v>6.2240148113728644</c:v>
                </c:pt>
              </c:numCache>
            </c:numRef>
          </c:xVal>
          <c:yVal>
            <c:numRef>
              <c:f>Sheet2!$E$48:$E$58</c:f>
              <c:numCache>
                <c:formatCode>General</c:formatCode>
                <c:ptCount val="11"/>
                <c:pt idx="0">
                  <c:v>4.5797835966168101</c:v>
                </c:pt>
                <c:pt idx="1">
                  <c:v>4.4623979978989565</c:v>
                </c:pt>
                <c:pt idx="2">
                  <c:v>4.4471580313422194</c:v>
                </c:pt>
                <c:pt idx="3">
                  <c:v>4.3424226808222066</c:v>
                </c:pt>
                <c:pt idx="4">
                  <c:v>4.204119982655925</c:v>
                </c:pt>
                <c:pt idx="5">
                  <c:v>4.2304489213782741</c:v>
                </c:pt>
                <c:pt idx="6">
                  <c:v>4.1903316981702918</c:v>
                </c:pt>
                <c:pt idx="7">
                  <c:v>4.1760912590556813</c:v>
                </c:pt>
                <c:pt idx="8">
                  <c:v>4.0010843812922197</c:v>
                </c:pt>
                <c:pt idx="9">
                  <c:v>3.9204885646582976</c:v>
                </c:pt>
                <c:pt idx="10">
                  <c:v>3.8808135922807914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A-440D-A878-625EE6F6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27392"/>
        <c:axId val="613638624"/>
      </c:scatterChart>
      <c:valAx>
        <c:axId val="6136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38624"/>
        <c:crosses val="autoZero"/>
        <c:crossBetween val="midCat"/>
      </c:valAx>
      <c:valAx>
        <c:axId val="61363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807961504811896E-2"/>
                  <c:y val="0.49280730533683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Sheet2!$D$65:$D$75</c:f>
              <c:numCache>
                <c:formatCode>General</c:formatCode>
                <c:ptCount val="11"/>
                <c:pt idx="0">
                  <c:v>5.9689496809813427</c:v>
                </c:pt>
                <c:pt idx="1">
                  <c:v>5.9937447565544621</c:v>
                </c:pt>
                <c:pt idx="2">
                  <c:v>5.9791384695468102</c:v>
                </c:pt>
                <c:pt idx="3">
                  <c:v>5.9923325590474645</c:v>
                </c:pt>
                <c:pt idx="4">
                  <c:v>6.0065088277752903</c:v>
                </c:pt>
                <c:pt idx="5">
                  <c:v>6.0303163059885856</c:v>
                </c:pt>
                <c:pt idx="6">
                  <c:v>6.0611130539179792</c:v>
                </c:pt>
                <c:pt idx="7">
                  <c:v>6.115843404112816</c:v>
                </c:pt>
                <c:pt idx="8">
                  <c:v>6.0671430463857474</c:v>
                </c:pt>
                <c:pt idx="9">
                  <c:v>6.2145529852168151</c:v>
                </c:pt>
                <c:pt idx="10">
                  <c:v>6.2240148113728644</c:v>
                </c:pt>
              </c:numCache>
            </c:numRef>
          </c:xVal>
          <c:yVal>
            <c:numRef>
              <c:f>Sheet2!$E$65:$E$75</c:f>
              <c:numCache>
                <c:formatCode>General</c:formatCode>
                <c:ptCount val="11"/>
                <c:pt idx="0">
                  <c:v>1.255272505103306</c:v>
                </c:pt>
                <c:pt idx="1">
                  <c:v>1.3802112417116059</c:v>
                </c:pt>
                <c:pt idx="2">
                  <c:v>1.5378190950732742</c:v>
                </c:pt>
                <c:pt idx="3">
                  <c:v>1.2900346113625181</c:v>
                </c:pt>
                <c:pt idx="4">
                  <c:v>1.5185139398778875</c:v>
                </c:pt>
                <c:pt idx="5">
                  <c:v>1.4771212547196624</c:v>
                </c:pt>
                <c:pt idx="6">
                  <c:v>1.3117538610557542</c:v>
                </c:pt>
                <c:pt idx="7">
                  <c:v>1.7558748556724915</c:v>
                </c:pt>
                <c:pt idx="8">
                  <c:v>1.5797835966168101</c:v>
                </c:pt>
                <c:pt idx="9">
                  <c:v>1.6020599913279623</c:v>
                </c:pt>
                <c:pt idx="10">
                  <c:v>1.6334684555795864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6-4845-8AB0-144ECCB7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85840"/>
        <c:axId val="881586256"/>
      </c:scatterChart>
      <c:valAx>
        <c:axId val="8815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586256"/>
        <c:crosses val="autoZero"/>
        <c:crossBetween val="midCat"/>
      </c:valAx>
      <c:valAx>
        <c:axId val="88158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5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Sheet2!$C$80</c:f>
              <c:strCache>
                <c:ptCount val="1"/>
                <c:pt idx="0">
                  <c:v>Total Spend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731386701662291"/>
                  <c:y val="0.32628572470107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Sheet2!$B$81:$B$91</c:f>
              <c:numCache>
                <c:formatCode>General</c:formatCode>
                <c:ptCount val="11"/>
                <c:pt idx="0">
                  <c:v>931000</c:v>
                </c:pt>
                <c:pt idx="1">
                  <c:v>985700</c:v>
                </c:pt>
                <c:pt idx="2">
                  <c:v>953100</c:v>
                </c:pt>
                <c:pt idx="3">
                  <c:v>982500</c:v>
                </c:pt>
                <c:pt idx="4">
                  <c:v>1015100</c:v>
                </c:pt>
                <c:pt idx="5">
                  <c:v>1072300</c:v>
                </c:pt>
                <c:pt idx="6">
                  <c:v>1151100</c:v>
                </c:pt>
                <c:pt idx="7">
                  <c:v>1305700</c:v>
                </c:pt>
                <c:pt idx="8">
                  <c:v>1167194</c:v>
                </c:pt>
                <c:pt idx="9">
                  <c:v>1638902</c:v>
                </c:pt>
                <c:pt idx="10">
                  <c:v>1675000</c:v>
                </c:pt>
              </c:numCache>
            </c:numRef>
          </c:xVal>
          <c:yVal>
            <c:numRef>
              <c:f>Sheet2!$C$81:$C$91</c:f>
              <c:numCache>
                <c:formatCode>General</c:formatCode>
                <c:ptCount val="11"/>
                <c:pt idx="0">
                  <c:v>8300000</c:v>
                </c:pt>
                <c:pt idx="1">
                  <c:v>9630000</c:v>
                </c:pt>
                <c:pt idx="2">
                  <c:v>14250000</c:v>
                </c:pt>
                <c:pt idx="3">
                  <c:v>11400000</c:v>
                </c:pt>
                <c:pt idx="4">
                  <c:v>7645000</c:v>
                </c:pt>
                <c:pt idx="5">
                  <c:v>6660000</c:v>
                </c:pt>
                <c:pt idx="6">
                  <c:v>7300000</c:v>
                </c:pt>
                <c:pt idx="7">
                  <c:v>7250000</c:v>
                </c:pt>
                <c:pt idx="8">
                  <c:v>9250000</c:v>
                </c:pt>
                <c:pt idx="9">
                  <c:v>8665000</c:v>
                </c:pt>
                <c:pt idx="10">
                  <c:v>10110000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2-4A04-AC9E-30CED3CE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37616"/>
        <c:axId val="1222138032"/>
      </c:scatterChart>
      <c:valAx>
        <c:axId val="12221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138032"/>
        <c:crosses val="autoZero"/>
        <c:crossBetween val="midCat"/>
      </c:valAx>
      <c:valAx>
        <c:axId val="12221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1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Sheet2!$D$80</c:f>
              <c:strCache>
                <c:ptCount val="1"/>
                <c:pt idx="0">
                  <c:v>Pavement Management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Sheet2!$B$81:$B$91</c:f>
              <c:numCache>
                <c:formatCode>General</c:formatCode>
                <c:ptCount val="11"/>
                <c:pt idx="0">
                  <c:v>931000</c:v>
                </c:pt>
                <c:pt idx="1">
                  <c:v>985700</c:v>
                </c:pt>
                <c:pt idx="2">
                  <c:v>953100</c:v>
                </c:pt>
                <c:pt idx="3">
                  <c:v>982500</c:v>
                </c:pt>
                <c:pt idx="4">
                  <c:v>1015100</c:v>
                </c:pt>
                <c:pt idx="5">
                  <c:v>1072300</c:v>
                </c:pt>
                <c:pt idx="6">
                  <c:v>1151100</c:v>
                </c:pt>
                <c:pt idx="7">
                  <c:v>1305700</c:v>
                </c:pt>
                <c:pt idx="8">
                  <c:v>1167194</c:v>
                </c:pt>
                <c:pt idx="9">
                  <c:v>1638902</c:v>
                </c:pt>
                <c:pt idx="10">
                  <c:v>1675000</c:v>
                </c:pt>
              </c:numCache>
            </c:numRef>
          </c:xVal>
          <c:yVal>
            <c:numRef>
              <c:f>Sheet2!$D$81:$D$91</c:f>
              <c:numCache>
                <c:formatCode>General</c:formatCode>
                <c:ptCount val="11"/>
                <c:pt idx="0">
                  <c:v>800000</c:v>
                </c:pt>
                <c:pt idx="1">
                  <c:v>250000</c:v>
                </c:pt>
                <c:pt idx="2">
                  <c:v>750000</c:v>
                </c:pt>
                <c:pt idx="3">
                  <c:v>1200000</c:v>
                </c:pt>
                <c:pt idx="4">
                  <c:v>200000</c:v>
                </c:pt>
                <c:pt idx="5">
                  <c:v>810000</c:v>
                </c:pt>
                <c:pt idx="6">
                  <c:v>725000</c:v>
                </c:pt>
                <c:pt idx="7">
                  <c:v>250000</c:v>
                </c:pt>
                <c:pt idx="8">
                  <c:v>250000</c:v>
                </c:pt>
                <c:pt idx="9">
                  <c:v>750000</c:v>
                </c:pt>
                <c:pt idx="10">
                  <c:v>930000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C-4F37-A2A0-92339690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82976"/>
        <c:axId val="456179648"/>
      </c:scatterChart>
      <c:valAx>
        <c:axId val="4561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179648"/>
        <c:crosses val="autoZero"/>
        <c:crossBetween val="midCat"/>
      </c:valAx>
      <c:valAx>
        <c:axId val="45617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1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Sheet2!$E$80</c:f>
              <c:strCache>
                <c:ptCount val="1"/>
                <c:pt idx="0">
                  <c:v>Sidewalk &amp; Stairway Repairs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Sheet2!$B$81:$B$91</c:f>
              <c:numCache>
                <c:formatCode>General</c:formatCode>
                <c:ptCount val="11"/>
                <c:pt idx="0">
                  <c:v>931000</c:v>
                </c:pt>
                <c:pt idx="1">
                  <c:v>985700</c:v>
                </c:pt>
                <c:pt idx="2">
                  <c:v>953100</c:v>
                </c:pt>
                <c:pt idx="3">
                  <c:v>982500</c:v>
                </c:pt>
                <c:pt idx="4">
                  <c:v>1015100</c:v>
                </c:pt>
                <c:pt idx="5">
                  <c:v>1072300</c:v>
                </c:pt>
                <c:pt idx="6">
                  <c:v>1151100</c:v>
                </c:pt>
                <c:pt idx="7">
                  <c:v>1305700</c:v>
                </c:pt>
                <c:pt idx="8">
                  <c:v>1167194</c:v>
                </c:pt>
                <c:pt idx="9">
                  <c:v>1638902</c:v>
                </c:pt>
                <c:pt idx="10">
                  <c:v>1675000</c:v>
                </c:pt>
              </c:numCache>
            </c:numRef>
          </c:xVal>
          <c:yVal>
            <c:numRef>
              <c:f>Sheet2!$E$81:$E$91</c:f>
              <c:numCache>
                <c:formatCode>General</c:formatCode>
                <c:ptCount val="11"/>
                <c:pt idx="0">
                  <c:v>200000</c:v>
                </c:pt>
                <c:pt idx="1">
                  <c:v>850000</c:v>
                </c:pt>
                <c:pt idx="2">
                  <c:v>250000</c:v>
                </c:pt>
                <c:pt idx="3">
                  <c:v>950000</c:v>
                </c:pt>
                <c:pt idx="4">
                  <c:v>300000</c:v>
                </c:pt>
                <c:pt idx="5">
                  <c:v>400000</c:v>
                </c:pt>
                <c:pt idx="6">
                  <c:v>150000</c:v>
                </c:pt>
                <c:pt idx="7">
                  <c:v>1000000</c:v>
                </c:pt>
                <c:pt idx="8">
                  <c:v>150000</c:v>
                </c:pt>
                <c:pt idx="9">
                  <c:v>200000</c:v>
                </c:pt>
                <c:pt idx="1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E-4ECA-A784-73145158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12048"/>
        <c:axId val="770199152"/>
      </c:scatterChart>
      <c:valAx>
        <c:axId val="770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99152"/>
        <c:crosses val="autoZero"/>
        <c:crossBetween val="midCat"/>
      </c:valAx>
      <c:valAx>
        <c:axId val="77019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2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Sheet2!$F$80</c:f>
              <c:strCache>
                <c:ptCount val="1"/>
                <c:pt idx="0">
                  <c:v>Areawide Drainage Improvements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Sheet2!$B$81:$B$91</c:f>
              <c:numCache>
                <c:formatCode>General</c:formatCode>
                <c:ptCount val="11"/>
                <c:pt idx="0">
                  <c:v>931000</c:v>
                </c:pt>
                <c:pt idx="1">
                  <c:v>985700</c:v>
                </c:pt>
                <c:pt idx="2">
                  <c:v>953100</c:v>
                </c:pt>
                <c:pt idx="3">
                  <c:v>982500</c:v>
                </c:pt>
                <c:pt idx="4">
                  <c:v>1015100</c:v>
                </c:pt>
                <c:pt idx="5">
                  <c:v>1072300</c:v>
                </c:pt>
                <c:pt idx="6">
                  <c:v>1151100</c:v>
                </c:pt>
                <c:pt idx="7">
                  <c:v>1305700</c:v>
                </c:pt>
                <c:pt idx="8">
                  <c:v>1167194</c:v>
                </c:pt>
                <c:pt idx="9">
                  <c:v>1638902</c:v>
                </c:pt>
                <c:pt idx="10">
                  <c:v>1675000</c:v>
                </c:pt>
              </c:numCache>
            </c:numRef>
          </c:xVal>
          <c:yVal>
            <c:numRef>
              <c:f>Sheet2!$F$81:$F$91</c:f>
              <c:numCache>
                <c:formatCode>General</c:formatCode>
                <c:ptCount val="11"/>
                <c:pt idx="0">
                  <c:v>200000</c:v>
                </c:pt>
                <c:pt idx="1">
                  <c:v>1200000</c:v>
                </c:pt>
                <c:pt idx="2">
                  <c:v>2000000</c:v>
                </c:pt>
                <c:pt idx="3">
                  <c:v>1000000</c:v>
                </c:pt>
                <c:pt idx="4">
                  <c:v>250000</c:v>
                </c:pt>
                <c:pt idx="5">
                  <c:v>1000000</c:v>
                </c:pt>
                <c:pt idx="6">
                  <c:v>975000</c:v>
                </c:pt>
                <c:pt idx="7">
                  <c:v>1100000</c:v>
                </c:pt>
                <c:pt idx="8">
                  <c:v>500000</c:v>
                </c:pt>
                <c:pt idx="9">
                  <c:v>992000</c:v>
                </c:pt>
                <c:pt idx="10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0-457D-BB2D-116C26BB8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625040"/>
        <c:axId val="2009602576"/>
      </c:scatterChart>
      <c:valAx>
        <c:axId val="20096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602576"/>
        <c:crosses val="autoZero"/>
        <c:crossBetween val="midCat"/>
      </c:valAx>
      <c:valAx>
        <c:axId val="20096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6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Sheet2!$C$80</c:f>
              <c:strCache>
                <c:ptCount val="1"/>
                <c:pt idx="0">
                  <c:v>Total Spend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Sheet2!$A$81:$A$91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Sheet2!$C$81:$C$91</c:f>
              <c:numCache>
                <c:formatCode>General</c:formatCode>
                <c:ptCount val="11"/>
                <c:pt idx="0">
                  <c:v>8300000</c:v>
                </c:pt>
                <c:pt idx="1">
                  <c:v>9630000</c:v>
                </c:pt>
                <c:pt idx="2">
                  <c:v>14250000</c:v>
                </c:pt>
                <c:pt idx="3">
                  <c:v>11400000</c:v>
                </c:pt>
                <c:pt idx="4">
                  <c:v>7645000</c:v>
                </c:pt>
                <c:pt idx="5">
                  <c:v>6660000</c:v>
                </c:pt>
                <c:pt idx="6">
                  <c:v>7300000</c:v>
                </c:pt>
                <c:pt idx="7">
                  <c:v>7250000</c:v>
                </c:pt>
                <c:pt idx="8">
                  <c:v>9250000</c:v>
                </c:pt>
                <c:pt idx="9">
                  <c:v>8665000</c:v>
                </c:pt>
                <c:pt idx="10">
                  <c:v>10110000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5-4991-88FB-7BB6A363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4607"/>
        <c:axId val="37963343"/>
      </c:lineChart>
      <c:lineChart>
        <c:grouping val="standard"/>
        <c:varyColors val="0"/>
        <c:ser>
          <c:idx val="1"/>
          <c:order val="1"/>
          <c:tx>
            <c:strRef>
              <c:f>Sheet2!$D$80</c:f>
              <c:strCache>
                <c:ptCount val="1"/>
                <c:pt idx="0">
                  <c:v>Pavement Management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Sheet2!$A$81:$A$91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Sheet2!$D$81:$D$91</c:f>
              <c:numCache>
                <c:formatCode>General</c:formatCode>
                <c:ptCount val="11"/>
                <c:pt idx="0">
                  <c:v>800000</c:v>
                </c:pt>
                <c:pt idx="1">
                  <c:v>250000</c:v>
                </c:pt>
                <c:pt idx="2">
                  <c:v>750000</c:v>
                </c:pt>
                <c:pt idx="3">
                  <c:v>1200000</c:v>
                </c:pt>
                <c:pt idx="4">
                  <c:v>200000</c:v>
                </c:pt>
                <c:pt idx="5">
                  <c:v>810000</c:v>
                </c:pt>
                <c:pt idx="6">
                  <c:v>725000</c:v>
                </c:pt>
                <c:pt idx="7">
                  <c:v>250000</c:v>
                </c:pt>
                <c:pt idx="8">
                  <c:v>250000</c:v>
                </c:pt>
                <c:pt idx="9">
                  <c:v>750000</c:v>
                </c:pt>
                <c:pt idx="10">
                  <c:v>930000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5-4991-88FB-7BB6A363E109}"/>
            </c:ext>
          </c:extLst>
        </c:ser>
        <c:ser>
          <c:idx val="2"/>
          <c:order val="2"/>
          <c:tx>
            <c:strRef>
              <c:f>Sheet2!$E$80</c:f>
              <c:strCache>
                <c:ptCount val="1"/>
                <c:pt idx="0">
                  <c:v>Sidewalk &amp; Stairway Repairs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Sheet2!$A$81:$A$91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Sheet2!$E$81:$E$91</c:f>
              <c:numCache>
                <c:formatCode>General</c:formatCode>
                <c:ptCount val="11"/>
                <c:pt idx="0">
                  <c:v>200000</c:v>
                </c:pt>
                <c:pt idx="1">
                  <c:v>850000</c:v>
                </c:pt>
                <c:pt idx="2">
                  <c:v>250000</c:v>
                </c:pt>
                <c:pt idx="3">
                  <c:v>950000</c:v>
                </c:pt>
                <c:pt idx="4">
                  <c:v>300000</c:v>
                </c:pt>
                <c:pt idx="5">
                  <c:v>400000</c:v>
                </c:pt>
                <c:pt idx="6">
                  <c:v>150000</c:v>
                </c:pt>
                <c:pt idx="7">
                  <c:v>1000000</c:v>
                </c:pt>
                <c:pt idx="8">
                  <c:v>150000</c:v>
                </c:pt>
                <c:pt idx="9">
                  <c:v>200000</c:v>
                </c:pt>
                <c:pt idx="1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5-4991-88FB-7BB6A363E109}"/>
            </c:ext>
          </c:extLst>
        </c:ser>
        <c:ser>
          <c:idx val="3"/>
          <c:order val="3"/>
          <c:tx>
            <c:strRef>
              <c:f>Sheet2!$F$80</c:f>
              <c:strCache>
                <c:ptCount val="1"/>
                <c:pt idx="0">
                  <c:v>Areawide Drainage Improvements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Sheet2!$A$81:$A$91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Sheet2!$F$81:$F$91</c:f>
              <c:numCache>
                <c:formatCode>General</c:formatCode>
                <c:ptCount val="11"/>
                <c:pt idx="0">
                  <c:v>200000</c:v>
                </c:pt>
                <c:pt idx="1">
                  <c:v>1200000</c:v>
                </c:pt>
                <c:pt idx="2">
                  <c:v>2000000</c:v>
                </c:pt>
                <c:pt idx="3">
                  <c:v>1000000</c:v>
                </c:pt>
                <c:pt idx="4">
                  <c:v>250000</c:v>
                </c:pt>
                <c:pt idx="5">
                  <c:v>1000000</c:v>
                </c:pt>
                <c:pt idx="6">
                  <c:v>975000</c:v>
                </c:pt>
                <c:pt idx="7">
                  <c:v>1100000</c:v>
                </c:pt>
                <c:pt idx="8">
                  <c:v>500000</c:v>
                </c:pt>
                <c:pt idx="9">
                  <c:v>992000</c:v>
                </c:pt>
                <c:pt idx="10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5-4991-88FB-7BB6A363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13519"/>
        <c:axId val="38116431"/>
      </c:lineChart>
      <c:catAx>
        <c:axId val="379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63343"/>
        <c:crosses val="autoZero"/>
        <c:auto val="1"/>
        <c:lblAlgn val="ctr"/>
        <c:lblOffset val="100"/>
        <c:noMultiLvlLbl val="0"/>
      </c:catAx>
      <c:valAx>
        <c:axId val="379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54607"/>
        <c:crosses val="autoZero"/>
        <c:crossBetween val="between"/>
      </c:valAx>
      <c:valAx>
        <c:axId val="38116431"/>
        <c:scaling>
          <c:orientation val="minMax"/>
          <c:max val="20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13519"/>
        <c:crosses val="max"/>
        <c:crossBetween val="between"/>
      </c:valAx>
      <c:catAx>
        <c:axId val="38113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16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游客</a:t>
            </a:r>
            <a:r>
              <a:rPr lang="en-US" altLang="zh-CN"/>
              <a:t>-</a:t>
            </a:r>
            <a:r>
              <a:rPr lang="zh-CN" altLang="en-US"/>
              <a:t>交通</a:t>
            </a:r>
            <a:r>
              <a:rPr lang="en-US" altLang="zh-CN"/>
              <a:t>CO2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0.93100000000000005</c:v>
                </c:pt>
                <c:pt idx="1">
                  <c:v>0.98570000000000002</c:v>
                </c:pt>
                <c:pt idx="2">
                  <c:v>0.95309999999999995</c:v>
                </c:pt>
                <c:pt idx="3">
                  <c:v>0.98250000000000004</c:v>
                </c:pt>
                <c:pt idx="4">
                  <c:v>1.0150999999999999</c:v>
                </c:pt>
                <c:pt idx="5">
                  <c:v>1.0723</c:v>
                </c:pt>
                <c:pt idx="6">
                  <c:v>1.1511</c:v>
                </c:pt>
                <c:pt idx="7">
                  <c:v>1.3057000000000001</c:v>
                </c:pt>
                <c:pt idx="8">
                  <c:v>3.6999999999999998E-5</c:v>
                </c:pt>
                <c:pt idx="9">
                  <c:v>0.1158</c:v>
                </c:pt>
                <c:pt idx="10">
                  <c:v>1.1671940000000001</c:v>
                </c:pt>
                <c:pt idx="11">
                  <c:v>1.6389020000000001</c:v>
                </c:pt>
                <c:pt idx="12">
                  <c:v>1.675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4960000</c:v>
                </c:pt>
                <c:pt idx="1">
                  <c:v>5140000</c:v>
                </c:pt>
                <c:pt idx="2">
                  <c:v>4920000</c:v>
                </c:pt>
                <c:pt idx="3">
                  <c:v>5200000</c:v>
                </c:pt>
                <c:pt idx="4">
                  <c:v>5380000</c:v>
                </c:pt>
                <c:pt idx="5">
                  <c:v>5580000</c:v>
                </c:pt>
                <c:pt idx="6">
                  <c:v>5740000</c:v>
                </c:pt>
                <c:pt idx="7">
                  <c:v>5865000</c:v>
                </c:pt>
                <c:pt idx="8">
                  <c:v>5880000</c:v>
                </c:pt>
                <c:pt idx="9">
                  <c:v>5407222.222222222</c:v>
                </c:pt>
                <c:pt idx="10">
                  <c:v>5750000</c:v>
                </c:pt>
                <c:pt idx="11">
                  <c:v>6020000</c:v>
                </c:pt>
                <c:pt idx="12">
                  <c:v>6230000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B-4BB6-B712-A7C1EE22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78624"/>
        <c:axId val="1542679456"/>
      </c:scatterChart>
      <c:valAx>
        <c:axId val="15426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679456"/>
        <c:crosses val="autoZero"/>
        <c:crossBetween val="midCat"/>
      </c:valAx>
      <c:valAx>
        <c:axId val="15426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6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PM10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0.93100000000000005</c:v>
                </c:pt>
                <c:pt idx="1">
                  <c:v>0.98570000000000002</c:v>
                </c:pt>
                <c:pt idx="2">
                  <c:v>0.95309999999999995</c:v>
                </c:pt>
                <c:pt idx="3">
                  <c:v>0.98250000000000004</c:v>
                </c:pt>
                <c:pt idx="4">
                  <c:v>1.0150999999999999</c:v>
                </c:pt>
                <c:pt idx="5">
                  <c:v>1.0723</c:v>
                </c:pt>
                <c:pt idx="6">
                  <c:v>1.1511</c:v>
                </c:pt>
                <c:pt idx="7">
                  <c:v>1.3057000000000001</c:v>
                </c:pt>
                <c:pt idx="8">
                  <c:v>3.6999999999999998E-5</c:v>
                </c:pt>
                <c:pt idx="9">
                  <c:v>0.1158</c:v>
                </c:pt>
                <c:pt idx="10">
                  <c:v>1.1671940000000001</c:v>
                </c:pt>
                <c:pt idx="11">
                  <c:v>1.6389020000000001</c:v>
                </c:pt>
                <c:pt idx="12">
                  <c:v>1.675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18</c:v>
                </c:pt>
                <c:pt idx="1">
                  <c:v>24</c:v>
                </c:pt>
                <c:pt idx="2">
                  <c:v>34.5</c:v>
                </c:pt>
                <c:pt idx="3">
                  <c:v>19.5</c:v>
                </c:pt>
                <c:pt idx="4">
                  <c:v>33</c:v>
                </c:pt>
                <c:pt idx="5">
                  <c:v>30</c:v>
                </c:pt>
                <c:pt idx="6">
                  <c:v>20.5</c:v>
                </c:pt>
                <c:pt idx="7">
                  <c:v>57</c:v>
                </c:pt>
                <c:pt idx="8">
                  <c:v>34.5</c:v>
                </c:pt>
                <c:pt idx="9">
                  <c:v>26.5</c:v>
                </c:pt>
                <c:pt idx="10">
                  <c:v>38</c:v>
                </c:pt>
                <c:pt idx="11">
                  <c:v>40</c:v>
                </c:pt>
                <c:pt idx="12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B-4B48-860B-D4E302B3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32928"/>
        <c:axId val="1965643328"/>
      </c:scatterChart>
      <c:valAx>
        <c:axId val="19656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643328"/>
        <c:crosses val="autoZero"/>
        <c:crossBetween val="midCat"/>
      </c:valAx>
      <c:valAx>
        <c:axId val="19656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6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Correlation between Visitors</a:t>
            </a:r>
            <a:r>
              <a:rPr lang="en-US" altLang="zh-CN" baseline="0"/>
              <a:t> &amp; Glacier Area Changes in Juneau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glaciers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(Sheet1!$B$2:$B$9,Sheet1!$B$12:$B$14)</c:f>
              <c:numCache>
                <c:formatCode>General</c:formatCode>
                <c:ptCount val="11"/>
                <c:pt idx="0">
                  <c:v>0.93100000000000005</c:v>
                </c:pt>
                <c:pt idx="1">
                  <c:v>0.98570000000000002</c:v>
                </c:pt>
                <c:pt idx="2">
                  <c:v>0.95309999999999995</c:v>
                </c:pt>
                <c:pt idx="3">
                  <c:v>0.98250000000000004</c:v>
                </c:pt>
                <c:pt idx="4">
                  <c:v>1.0150999999999999</c:v>
                </c:pt>
                <c:pt idx="5">
                  <c:v>1.0723</c:v>
                </c:pt>
                <c:pt idx="6">
                  <c:v>1.1511</c:v>
                </c:pt>
                <c:pt idx="7">
                  <c:v>1.3057000000000001</c:v>
                </c:pt>
                <c:pt idx="8">
                  <c:v>1.1671940000000001</c:v>
                </c:pt>
                <c:pt idx="9">
                  <c:v>1.6389020000000001</c:v>
                </c:pt>
                <c:pt idx="10">
                  <c:v>1.675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3.4524999999999997</c:v>
                </c:pt>
                <c:pt idx="1">
                  <c:v>1.9724999999999997</c:v>
                </c:pt>
                <c:pt idx="2">
                  <c:v>-0.52600000000000002</c:v>
                </c:pt>
                <c:pt idx="3">
                  <c:v>0.53333333333333333</c:v>
                </c:pt>
                <c:pt idx="4">
                  <c:v>-0.62571428571428556</c:v>
                </c:pt>
                <c:pt idx="5">
                  <c:v>-0.86500000000000032</c:v>
                </c:pt>
                <c:pt idx="6">
                  <c:v>-1.3475000000000001</c:v>
                </c:pt>
                <c:pt idx="7">
                  <c:v>-3.2016666666666667</c:v>
                </c:pt>
                <c:pt idx="8">
                  <c:v>-0.16571428571428573</c:v>
                </c:pt>
                <c:pt idx="9">
                  <c:v>-0.3833333333333333</c:v>
                </c:pt>
                <c:pt idx="10">
                  <c:v>-0.14666666666666667</c:v>
                </c:pt>
                <c:pt idx="11">
                  <c:v>-1.5450000000000002</c:v>
                </c:pt>
                <c:pt idx="12">
                  <c:v>-0.98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E-4314-A8CA-0945577F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23088"/>
        <c:axId val="1207521168"/>
      </c:scatterChart>
      <c:valAx>
        <c:axId val="12075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Annual Tourist Arrivals to Juneau (per Million)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521168"/>
        <c:crosses val="autoZero"/>
        <c:crossBetween val="midCat"/>
      </c:valAx>
      <c:valAx>
        <c:axId val="1207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Annual (Net) Mass Balance (m w.e.)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52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游客数</a:t>
            </a:r>
            <a:r>
              <a:rPr lang="en-US" altLang="zh-CN"/>
              <a:t>-</a:t>
            </a:r>
            <a:r>
              <a:rPr lang="zh-CN" altLang="en-US"/>
              <a:t>矿业</a:t>
            </a:r>
            <a:r>
              <a:rPr lang="en-US" altLang="zh-CN"/>
              <a:t>CO2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backward val="2"/>
            <c:dispRSqr val="1"/>
            <c:dispEq val="1"/>
            <c:trendlineLbl>
              <c:layout>
                <c:manualLayout>
                  <c:x val="0.19373906386701661"/>
                  <c:y val="-0.48696923301254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Sheet2!$B$2:$B$12</c:f>
              <c:numCache>
                <c:formatCode>General</c:formatCode>
                <c:ptCount val="11"/>
                <c:pt idx="0">
                  <c:v>931000</c:v>
                </c:pt>
                <c:pt idx="1">
                  <c:v>985700</c:v>
                </c:pt>
                <c:pt idx="2">
                  <c:v>953100</c:v>
                </c:pt>
                <c:pt idx="3">
                  <c:v>982500</c:v>
                </c:pt>
                <c:pt idx="4">
                  <c:v>1015100</c:v>
                </c:pt>
                <c:pt idx="5">
                  <c:v>1072300</c:v>
                </c:pt>
                <c:pt idx="6">
                  <c:v>1151100</c:v>
                </c:pt>
                <c:pt idx="7">
                  <c:v>1305700</c:v>
                </c:pt>
                <c:pt idx="8">
                  <c:v>1167194</c:v>
                </c:pt>
                <c:pt idx="9">
                  <c:v>1638902</c:v>
                </c:pt>
                <c:pt idx="10">
                  <c:v>1675000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38000</c:v>
                </c:pt>
                <c:pt idx="1">
                  <c:v>29000</c:v>
                </c:pt>
                <c:pt idx="2">
                  <c:v>28000</c:v>
                </c:pt>
                <c:pt idx="3">
                  <c:v>22000</c:v>
                </c:pt>
                <c:pt idx="4">
                  <c:v>16000</c:v>
                </c:pt>
                <c:pt idx="5">
                  <c:v>17000</c:v>
                </c:pt>
                <c:pt idx="6">
                  <c:v>15500</c:v>
                </c:pt>
                <c:pt idx="7">
                  <c:v>15000</c:v>
                </c:pt>
                <c:pt idx="8">
                  <c:v>10025</c:v>
                </c:pt>
                <c:pt idx="9">
                  <c:v>8327</c:v>
                </c:pt>
                <c:pt idx="10">
                  <c:v>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3-4191-A4D2-7A061057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24752"/>
        <c:axId val="604035152"/>
      </c:scatterChart>
      <c:valAx>
        <c:axId val="6040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035152"/>
        <c:crosses val="autoZero"/>
        <c:crossBetween val="midCat"/>
      </c:valAx>
      <c:valAx>
        <c:axId val="60403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02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游客数</a:t>
            </a:r>
            <a:r>
              <a:rPr lang="en-US" altLang="zh-CN"/>
              <a:t>-</a:t>
            </a:r>
            <a:r>
              <a:rPr lang="zh-CN" altLang="en-US"/>
              <a:t>交通</a:t>
            </a:r>
            <a:r>
              <a:rPr lang="en-US" altLang="zh-CN"/>
              <a:t>CO2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6649825021872268E-2"/>
                  <c:y val="0.4909025955088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Sheet2!$B$2:$B$12</c:f>
              <c:numCache>
                <c:formatCode>General</c:formatCode>
                <c:ptCount val="11"/>
                <c:pt idx="0">
                  <c:v>931000</c:v>
                </c:pt>
                <c:pt idx="1">
                  <c:v>985700</c:v>
                </c:pt>
                <c:pt idx="2">
                  <c:v>953100</c:v>
                </c:pt>
                <c:pt idx="3">
                  <c:v>982500</c:v>
                </c:pt>
                <c:pt idx="4">
                  <c:v>1015100</c:v>
                </c:pt>
                <c:pt idx="5">
                  <c:v>1072300</c:v>
                </c:pt>
                <c:pt idx="6">
                  <c:v>1151100</c:v>
                </c:pt>
                <c:pt idx="7">
                  <c:v>1305700</c:v>
                </c:pt>
                <c:pt idx="8">
                  <c:v>1167194</c:v>
                </c:pt>
                <c:pt idx="9">
                  <c:v>1638902</c:v>
                </c:pt>
                <c:pt idx="10">
                  <c:v>1675000</c:v>
                </c:pt>
              </c:numCache>
            </c:numRef>
          </c:xVal>
          <c:yVal>
            <c:numRef>
              <c:f>Sheet2!$D$2:$D$12</c:f>
              <c:numCache>
                <c:formatCode>General</c:formatCode>
                <c:ptCount val="11"/>
                <c:pt idx="0">
                  <c:v>4960000</c:v>
                </c:pt>
                <c:pt idx="1">
                  <c:v>5140000</c:v>
                </c:pt>
                <c:pt idx="2">
                  <c:v>4920000</c:v>
                </c:pt>
                <c:pt idx="3">
                  <c:v>5200000</c:v>
                </c:pt>
                <c:pt idx="4">
                  <c:v>5380000</c:v>
                </c:pt>
                <c:pt idx="5">
                  <c:v>5580000</c:v>
                </c:pt>
                <c:pt idx="6">
                  <c:v>5740000</c:v>
                </c:pt>
                <c:pt idx="7">
                  <c:v>5865000</c:v>
                </c:pt>
                <c:pt idx="8">
                  <c:v>5750000</c:v>
                </c:pt>
                <c:pt idx="9">
                  <c:v>6020000</c:v>
                </c:pt>
                <c:pt idx="10">
                  <c:v>6230000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0-4DB2-92FD-A6AB6CD1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120800"/>
        <c:axId val="1578134528"/>
      </c:scatterChart>
      <c:valAx>
        <c:axId val="15781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4528"/>
        <c:crosses val="autoZero"/>
        <c:crossBetween val="midCat"/>
      </c:valAx>
      <c:valAx>
        <c:axId val="157813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游客数</a:t>
            </a:r>
            <a:r>
              <a:rPr lang="en-US" altLang="zh-CN"/>
              <a:t>-</a:t>
            </a:r>
            <a:r>
              <a:rPr lang="zh-CN" altLang="en-US"/>
              <a:t>冰川质量净变化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846478565179352"/>
                  <c:y val="0.23130030621172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Sheet2!$B$2:$B$12</c:f>
              <c:numCache>
                <c:formatCode>General</c:formatCode>
                <c:ptCount val="11"/>
                <c:pt idx="0">
                  <c:v>931000</c:v>
                </c:pt>
                <c:pt idx="1">
                  <c:v>985700</c:v>
                </c:pt>
                <c:pt idx="2">
                  <c:v>953100</c:v>
                </c:pt>
                <c:pt idx="3">
                  <c:v>982500</c:v>
                </c:pt>
                <c:pt idx="4">
                  <c:v>1015100</c:v>
                </c:pt>
                <c:pt idx="5">
                  <c:v>1072300</c:v>
                </c:pt>
                <c:pt idx="6">
                  <c:v>1151100</c:v>
                </c:pt>
                <c:pt idx="7">
                  <c:v>1305700</c:v>
                </c:pt>
                <c:pt idx="8">
                  <c:v>1167194</c:v>
                </c:pt>
                <c:pt idx="9">
                  <c:v>1638902</c:v>
                </c:pt>
                <c:pt idx="10">
                  <c:v>1675000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3.4524999999999997</c:v>
                </c:pt>
                <c:pt idx="1">
                  <c:v>1.9724999999999997</c:v>
                </c:pt>
                <c:pt idx="2">
                  <c:v>-0.52600000000000002</c:v>
                </c:pt>
                <c:pt idx="3">
                  <c:v>0.53333333333333333</c:v>
                </c:pt>
                <c:pt idx="4">
                  <c:v>-0.62571428571428556</c:v>
                </c:pt>
                <c:pt idx="5">
                  <c:v>-0.86500000000000032</c:v>
                </c:pt>
                <c:pt idx="6">
                  <c:v>-1.3475000000000001</c:v>
                </c:pt>
                <c:pt idx="7">
                  <c:v>-3.2016666666666667</c:v>
                </c:pt>
                <c:pt idx="8">
                  <c:v>-0.14666666666666667</c:v>
                </c:pt>
                <c:pt idx="9">
                  <c:v>-1.5450000000000002</c:v>
                </c:pt>
                <c:pt idx="10">
                  <c:v>-0.98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7-49BC-8375-5160423A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71792"/>
        <c:axId val="606481776"/>
      </c:scatterChart>
      <c:valAx>
        <c:axId val="6064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481776"/>
        <c:crosses val="autoZero"/>
        <c:crossBetween val="midCat"/>
      </c:valAx>
      <c:valAx>
        <c:axId val="60648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4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Sheet2!$D$16:$D$26</c:f>
              <c:numCache>
                <c:formatCode>General</c:formatCode>
                <c:ptCount val="11"/>
                <c:pt idx="0">
                  <c:v>5.9689496809813427</c:v>
                </c:pt>
                <c:pt idx="1">
                  <c:v>5.9937447565544621</c:v>
                </c:pt>
                <c:pt idx="2">
                  <c:v>5.9791384695468102</c:v>
                </c:pt>
                <c:pt idx="3">
                  <c:v>5.9923325590474645</c:v>
                </c:pt>
                <c:pt idx="4">
                  <c:v>6.0065088277752903</c:v>
                </c:pt>
                <c:pt idx="5">
                  <c:v>6.0303163059885856</c:v>
                </c:pt>
                <c:pt idx="6">
                  <c:v>6.0611130539179792</c:v>
                </c:pt>
                <c:pt idx="7">
                  <c:v>6.115843404112816</c:v>
                </c:pt>
                <c:pt idx="8">
                  <c:v>6.0671430463857474</c:v>
                </c:pt>
                <c:pt idx="9">
                  <c:v>6.2145529852168151</c:v>
                </c:pt>
                <c:pt idx="10">
                  <c:v>6.2240148113728644</c:v>
                </c:pt>
              </c:numCache>
            </c:numRef>
          </c:xVal>
          <c:yVal>
            <c:numRef>
              <c:f>Sheet2!$E$16:$E$26</c:f>
              <c:numCache>
                <c:formatCode>General</c:formatCode>
                <c:ptCount val="11"/>
                <c:pt idx="0">
                  <c:v>6.6954816764901972</c:v>
                </c:pt>
                <c:pt idx="1">
                  <c:v>6.7109631189952754</c:v>
                </c:pt>
                <c:pt idx="2">
                  <c:v>6.6919651027673606</c:v>
                </c:pt>
                <c:pt idx="3">
                  <c:v>6.7160033436347994</c:v>
                </c:pt>
                <c:pt idx="4">
                  <c:v>6.7307822756663889</c:v>
                </c:pt>
                <c:pt idx="5">
                  <c:v>6.7466341989375787</c:v>
                </c:pt>
                <c:pt idx="6">
                  <c:v>6.7589118923979736</c:v>
                </c:pt>
                <c:pt idx="7">
                  <c:v>6.7682680164515476</c:v>
                </c:pt>
                <c:pt idx="8">
                  <c:v>6.7596678446896306</c:v>
                </c:pt>
                <c:pt idx="9">
                  <c:v>6.7795964912578244</c:v>
                </c:pt>
                <c:pt idx="10">
                  <c:v>6.7944880466591693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9-4548-8362-61A73A22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48400"/>
        <c:axId val="769566288"/>
      </c:scatterChart>
      <c:valAx>
        <c:axId val="7695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66288"/>
        <c:crosses val="autoZero"/>
        <c:crossBetween val="midCat"/>
      </c:valAx>
      <c:valAx>
        <c:axId val="76956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4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248753280839895E-2"/>
                  <c:y val="-0.49381926217556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820866141732283E-2"/>
                  <c:y val="-0.37898804316127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Sheet2!$C$32:$C$42</c:f>
              <c:numCache>
                <c:formatCode>General</c:formatCode>
                <c:ptCount val="11"/>
                <c:pt idx="0">
                  <c:v>3.4524999999999997</c:v>
                </c:pt>
                <c:pt idx="1">
                  <c:v>1.9724999999999997</c:v>
                </c:pt>
                <c:pt idx="2">
                  <c:v>-0.52600000000000002</c:v>
                </c:pt>
                <c:pt idx="3">
                  <c:v>0.53333333333333333</c:v>
                </c:pt>
                <c:pt idx="4">
                  <c:v>-0.62571428571428556</c:v>
                </c:pt>
                <c:pt idx="5">
                  <c:v>-0.86500000000000032</c:v>
                </c:pt>
                <c:pt idx="6">
                  <c:v>-1.3475000000000001</c:v>
                </c:pt>
                <c:pt idx="7">
                  <c:v>-3.2016666666666667</c:v>
                </c:pt>
                <c:pt idx="8">
                  <c:v>-0.14666666666666667</c:v>
                </c:pt>
                <c:pt idx="9">
                  <c:v>-1.5450000000000002</c:v>
                </c:pt>
                <c:pt idx="10">
                  <c:v>-0.98</c:v>
                </c:pt>
              </c:numCache>
            </c:numRef>
          </c:xVal>
          <c:yVal>
            <c:numRef>
              <c:f>Sheet2!$D$32:$D$42</c:f>
              <c:numCache>
                <c:formatCode>General</c:formatCode>
                <c:ptCount val="11"/>
                <c:pt idx="0">
                  <c:v>5.9689496809813427</c:v>
                </c:pt>
                <c:pt idx="1">
                  <c:v>5.9937447565544621</c:v>
                </c:pt>
                <c:pt idx="2">
                  <c:v>5.9791384695468102</c:v>
                </c:pt>
                <c:pt idx="3">
                  <c:v>5.9923325590474645</c:v>
                </c:pt>
                <c:pt idx="4">
                  <c:v>6.0065088277752903</c:v>
                </c:pt>
                <c:pt idx="5">
                  <c:v>6.0303163059885856</c:v>
                </c:pt>
                <c:pt idx="6">
                  <c:v>6.0611130539179792</c:v>
                </c:pt>
                <c:pt idx="7">
                  <c:v>6.115843404112816</c:v>
                </c:pt>
                <c:pt idx="8">
                  <c:v>6.0671430463857474</c:v>
                </c:pt>
                <c:pt idx="9">
                  <c:v>6.2145529852168151</c:v>
                </c:pt>
                <c:pt idx="10">
                  <c:v>6.2240148113728644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3-4A33-BF9C-206B003F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432"/>
        <c:axId val="1353297360"/>
      </c:scatterChart>
      <c:valAx>
        <c:axId val="13533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297360"/>
        <c:crosses val="autoZero"/>
        <c:crossBetween val="midCat"/>
      </c:valAx>
      <c:valAx>
        <c:axId val="135329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3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1063399</xdr:colOff>
      <xdr:row>37</xdr:row>
      <xdr:rowOff>124335</xdr:rowOff>
    </xdr:from>
    <xdr:to>
      <xdr:col>13</xdr:col>
      <xdr:colOff>48534</xdr:colOff>
      <xdr:row>53</xdr:row>
      <xdr:rowOff>9016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0F3DF07-8F2C-4F91-985D-04676588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1025350</xdr:colOff>
      <xdr:row>57</xdr:row>
      <xdr:rowOff>18620</xdr:rowOff>
    </xdr:from>
    <xdr:to>
      <xdr:col>9</xdr:col>
      <xdr:colOff>847777</xdr:colOff>
      <xdr:row>72</xdr:row>
      <xdr:rowOff>82913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1E60C9-CBC9-4F2B-8C70-302D3FD4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1096396</xdr:colOff>
      <xdr:row>55</xdr:row>
      <xdr:rowOff>36456</xdr:rowOff>
    </xdr:from>
    <xdr:to>
      <xdr:col>13</xdr:col>
      <xdr:colOff>81530</xdr:colOff>
      <xdr:row>70</xdr:row>
      <xdr:rowOff>100750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E96A51-90F3-4790-910B-1A11FE73B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206616</xdr:colOff>
      <xdr:row>14</xdr:row>
      <xdr:rowOff>120161</xdr:rowOff>
    </xdr:from>
    <xdr:to>
      <xdr:col>6</xdr:col>
      <xdr:colOff>695738</xdr:colOff>
      <xdr:row>38</xdr:row>
      <xdr:rowOff>145774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FC70F42-E153-137A-087A-A3F4AB38B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46</xdr:row>
      <xdr:rowOff>92075</xdr:rowOff>
    </xdr:from>
    <xdr:to>
      <xdr:col>10</xdr:col>
      <xdr:colOff>6350</xdr:colOff>
      <xdr:row>61</xdr:row>
      <xdr:rowOff>168275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B89F0C-87A2-4560-B839-4C9CE3901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260350</xdr:colOff>
      <xdr:row>13</xdr:row>
      <xdr:rowOff>92075</xdr:rowOff>
    </xdr:from>
    <xdr:to>
      <xdr:col>9</xdr:col>
      <xdr:colOff>622300</xdr:colOff>
      <xdr:row>28</xdr:row>
      <xdr:rowOff>168275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B74B01-1F67-432B-AE4C-5DDA1227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393700</xdr:colOff>
      <xdr:row>29</xdr:row>
      <xdr:rowOff>149225</xdr:rowOff>
    </xdr:from>
    <xdr:to>
      <xdr:col>10</xdr:col>
      <xdr:colOff>95250</xdr:colOff>
      <xdr:row>45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5045571-75BB-4297-8AA2-FD66E97A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13</xdr:row>
      <xdr:rowOff>28575</xdr:rowOff>
    </xdr:from>
    <xdr:to>
      <xdr:col>17</xdr:col>
      <xdr:colOff>6350</xdr:colOff>
      <xdr:row>28</xdr:row>
      <xdr:rowOff>104775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52ADD03-D946-47A5-989F-8D09D7C94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177800</xdr:colOff>
      <xdr:row>30</xdr:row>
      <xdr:rowOff>3175</xdr:rowOff>
    </xdr:from>
    <xdr:to>
      <xdr:col>17</xdr:col>
      <xdr:colOff>127000</xdr:colOff>
      <xdr:row>45</xdr:row>
      <xdr:rowOff>79375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A0C7245-1B95-4A17-BDC0-97FFA973F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46</xdr:row>
      <xdr:rowOff>79375</xdr:rowOff>
    </xdr:from>
    <xdr:to>
      <xdr:col>17</xdr:col>
      <xdr:colOff>12700</xdr:colOff>
      <xdr:row>61</xdr:row>
      <xdr:rowOff>155575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781C050-AB27-4912-8EBA-BD28598A2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315058</xdr:colOff>
      <xdr:row>61</xdr:row>
      <xdr:rowOff>162170</xdr:rowOff>
    </xdr:from>
    <xdr:to>
      <xdr:col>10</xdr:col>
      <xdr:colOff>17096</xdr:colOff>
      <xdr:row>77</xdr:row>
      <xdr:rowOff>91831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0D3ADA-3199-490B-AD0F-1DBFB2C7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148981</xdr:colOff>
      <xdr:row>92</xdr:row>
      <xdr:rowOff>49823</xdr:rowOff>
    </xdr:from>
    <xdr:to>
      <xdr:col>3</xdr:col>
      <xdr:colOff>1125904</xdr:colOff>
      <xdr:row>107</xdr:row>
      <xdr:rowOff>155331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0199280-F155-4783-AE54-FCD494796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163635</xdr:colOff>
      <xdr:row>107</xdr:row>
      <xdr:rowOff>147515</xdr:rowOff>
    </xdr:from>
    <xdr:to>
      <xdr:col>3</xdr:col>
      <xdr:colOff>1140558</xdr:colOff>
      <xdr:row>123</xdr:row>
      <xdr:rowOff>77176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C418C3A-D25D-43DB-8247-65D59A8D9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1013557</xdr:colOff>
      <xdr:row>107</xdr:row>
      <xdr:rowOff>157287</xdr:rowOff>
    </xdr:from>
    <xdr:to>
      <xdr:col>14</xdr:col>
      <xdr:colOff>354134</xdr:colOff>
      <xdr:row>123</xdr:row>
      <xdr:rowOff>86948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56418B-2EA7-4336-898D-AC72847B4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1145442</xdr:colOff>
      <xdr:row>107</xdr:row>
      <xdr:rowOff>123093</xdr:rowOff>
    </xdr:from>
    <xdr:to>
      <xdr:col>7</xdr:col>
      <xdr:colOff>945173</xdr:colOff>
      <xdr:row>123</xdr:row>
      <xdr:rowOff>52754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0652397-6B4A-4417-B5EE-94EFBEDAC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41520</xdr:colOff>
      <xdr:row>79</xdr:row>
      <xdr:rowOff>44938</xdr:rowOff>
    </xdr:from>
    <xdr:to>
      <xdr:col>14</xdr:col>
      <xdr:colOff>656982</xdr:colOff>
      <xdr:row>94</xdr:row>
      <xdr:rowOff>150446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AAF757F-246B-46F7-8FB4-9C513E267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zoomScale="115" zoomScaleNormal="115" workbookViewId="0">
      <pane xSplit="1" topLeftCell="B1" activePane="topRight" state="frozen"/>
      <selection pane="topRight" activeCell="F1" activeCellId="1" sqref="A1:B1048576 F1:F1048576"/>
    </sheetView>
  </sheetViews>
  <sheetFormatPr defaultRowHeight="14.1" x14ac:dyDescent="0.5"/>
  <cols>
    <col min="1" max="1" width="8.09765625" style="8" customWidth="1"/>
    <col min="2" max="2" width="16.8984375" style="8" customWidth="1"/>
    <col min="3" max="3" width="16.8984375" customWidth="1"/>
    <col min="4" max="4" width="22.1484375" customWidth="1"/>
    <col min="5" max="5" width="23.34765625" customWidth="1"/>
    <col min="6" max="6" width="9.3984375" customWidth="1"/>
    <col min="7" max="7" width="10.25" style="1" customWidth="1"/>
    <col min="8" max="8" width="16" customWidth="1"/>
    <col min="9" max="9" width="20.1484375" customWidth="1"/>
    <col min="10" max="10" width="23.25" customWidth="1"/>
  </cols>
  <sheetData>
    <row r="1" spans="1:10" ht="35.049999999999997" customHeight="1" x14ac:dyDescent="0.5">
      <c r="A1" s="7"/>
      <c r="B1" s="9" t="s">
        <v>10</v>
      </c>
      <c r="C1" s="1" t="s">
        <v>4</v>
      </c>
      <c r="D1" s="2" t="s">
        <v>3</v>
      </c>
      <c r="E1" s="3" t="s">
        <v>2</v>
      </c>
      <c r="F1" s="1" t="s">
        <v>1</v>
      </c>
      <c r="G1" s="6" t="s">
        <v>5</v>
      </c>
      <c r="H1" s="5" t="s">
        <v>6</v>
      </c>
      <c r="I1" s="5" t="s">
        <v>7</v>
      </c>
      <c r="J1" s="5" t="s">
        <v>8</v>
      </c>
    </row>
    <row r="2" spans="1:10" x14ac:dyDescent="0.5">
      <c r="A2" s="7">
        <v>2012</v>
      </c>
      <c r="B2" s="7">
        <v>0.93100000000000005</v>
      </c>
      <c r="C2" s="1">
        <v>18</v>
      </c>
      <c r="D2" s="1">
        <v>38000</v>
      </c>
      <c r="E2" s="1">
        <v>4960000</v>
      </c>
      <c r="F2" s="1">
        <v>3.4524999999999997</v>
      </c>
      <c r="G2" s="1">
        <v>8300000</v>
      </c>
      <c r="H2" s="1">
        <v>800000</v>
      </c>
      <c r="I2" s="1">
        <v>200000</v>
      </c>
      <c r="J2" s="1">
        <v>200000</v>
      </c>
    </row>
    <row r="3" spans="1:10" x14ac:dyDescent="0.5">
      <c r="A3" s="7">
        <v>2013</v>
      </c>
      <c r="B3" s="7">
        <v>0.98570000000000002</v>
      </c>
      <c r="C3" s="1">
        <v>24</v>
      </c>
      <c r="D3" s="1">
        <v>29000</v>
      </c>
      <c r="E3" s="1">
        <v>5140000</v>
      </c>
      <c r="F3" s="1">
        <v>1.9724999999999997</v>
      </c>
      <c r="G3" s="1">
        <v>9630000</v>
      </c>
      <c r="H3" s="1">
        <v>250000</v>
      </c>
      <c r="I3" s="1">
        <v>850000</v>
      </c>
      <c r="J3" s="1">
        <v>1200000</v>
      </c>
    </row>
    <row r="4" spans="1:10" x14ac:dyDescent="0.5">
      <c r="A4" s="7">
        <v>2014</v>
      </c>
      <c r="B4" s="7">
        <v>0.95309999999999995</v>
      </c>
      <c r="C4" s="1">
        <v>34.5</v>
      </c>
      <c r="D4" s="1">
        <v>28000</v>
      </c>
      <c r="E4" s="1">
        <v>4920000</v>
      </c>
      <c r="F4" s="1">
        <v>-0.52600000000000002</v>
      </c>
      <c r="G4" s="1">
        <v>14250000</v>
      </c>
      <c r="H4" s="1">
        <v>750000</v>
      </c>
      <c r="I4" s="1">
        <v>250000</v>
      </c>
      <c r="J4" s="1">
        <v>2000000</v>
      </c>
    </row>
    <row r="5" spans="1:10" x14ac:dyDescent="0.5">
      <c r="A5" s="7">
        <v>2015</v>
      </c>
      <c r="B5" s="7">
        <v>0.98250000000000004</v>
      </c>
      <c r="C5" s="1">
        <v>19.5</v>
      </c>
      <c r="D5" s="1">
        <v>22000</v>
      </c>
      <c r="E5" s="1">
        <v>5200000</v>
      </c>
      <c r="F5" s="1">
        <v>0.53333333333333333</v>
      </c>
      <c r="G5" s="1">
        <v>11400000</v>
      </c>
      <c r="H5" s="1">
        <v>1200000</v>
      </c>
      <c r="I5" s="1">
        <v>950000</v>
      </c>
      <c r="J5" s="1">
        <v>1000000</v>
      </c>
    </row>
    <row r="6" spans="1:10" x14ac:dyDescent="0.5">
      <c r="A6" s="7">
        <v>2016</v>
      </c>
      <c r="B6" s="7">
        <v>1.0150999999999999</v>
      </c>
      <c r="C6" s="1">
        <v>33</v>
      </c>
      <c r="D6" s="1">
        <v>16000</v>
      </c>
      <c r="E6" s="1">
        <v>5380000</v>
      </c>
      <c r="F6" s="1">
        <v>-0.62571428571428556</v>
      </c>
      <c r="G6" s="1">
        <v>7645000</v>
      </c>
      <c r="H6" s="1">
        <v>200000</v>
      </c>
      <c r="I6" s="1">
        <v>300000</v>
      </c>
      <c r="J6" s="1">
        <v>250000</v>
      </c>
    </row>
    <row r="7" spans="1:10" x14ac:dyDescent="0.5">
      <c r="A7" s="7">
        <v>2017</v>
      </c>
      <c r="B7" s="7">
        <v>1.0723</v>
      </c>
      <c r="C7" s="1">
        <v>30</v>
      </c>
      <c r="D7" s="1">
        <v>17000</v>
      </c>
      <c r="E7" s="1">
        <v>5580000</v>
      </c>
      <c r="F7" s="1">
        <v>-0.86500000000000032</v>
      </c>
      <c r="G7" s="1">
        <v>6660000</v>
      </c>
      <c r="H7" s="1">
        <v>810000</v>
      </c>
      <c r="I7" s="1">
        <v>400000</v>
      </c>
      <c r="J7" s="1">
        <v>1000000</v>
      </c>
    </row>
    <row r="8" spans="1:10" x14ac:dyDescent="0.5">
      <c r="A8" s="7">
        <v>2018</v>
      </c>
      <c r="B8" s="7">
        <v>1.1511</v>
      </c>
      <c r="C8" s="1">
        <v>20.5</v>
      </c>
      <c r="D8" s="1">
        <v>15500</v>
      </c>
      <c r="E8" s="1">
        <v>5740000</v>
      </c>
      <c r="F8" s="1">
        <v>-1.3475000000000001</v>
      </c>
      <c r="G8" s="1">
        <v>7300000</v>
      </c>
      <c r="H8" s="1">
        <v>725000</v>
      </c>
      <c r="I8" s="1">
        <v>150000</v>
      </c>
      <c r="J8" s="1">
        <v>975000</v>
      </c>
    </row>
    <row r="9" spans="1:10" x14ac:dyDescent="0.5">
      <c r="A9" s="7">
        <v>2019</v>
      </c>
      <c r="B9" s="7">
        <v>1.3057000000000001</v>
      </c>
      <c r="C9" s="1">
        <v>57</v>
      </c>
      <c r="D9" s="1">
        <v>15000</v>
      </c>
      <c r="E9" s="1">
        <v>5865000</v>
      </c>
      <c r="F9" s="1">
        <v>-3.2016666666666667</v>
      </c>
      <c r="G9" s="1">
        <v>7250000</v>
      </c>
      <c r="H9" s="1">
        <v>250000</v>
      </c>
      <c r="I9" s="1">
        <v>1000000</v>
      </c>
      <c r="J9" s="1">
        <v>1100000</v>
      </c>
    </row>
    <row r="10" spans="1:10" x14ac:dyDescent="0.5">
      <c r="A10" s="7">
        <v>2020</v>
      </c>
      <c r="B10" s="7">
        <v>3.6999999999999998E-5</v>
      </c>
      <c r="C10" s="1">
        <v>34.5</v>
      </c>
      <c r="D10" s="1">
        <v>14000</v>
      </c>
      <c r="E10" s="1">
        <v>5880000</v>
      </c>
      <c r="F10" s="1">
        <v>-0.16571428571428573</v>
      </c>
      <c r="G10" s="1">
        <v>8900000</v>
      </c>
      <c r="H10" s="1">
        <v>250000</v>
      </c>
      <c r="I10" s="1">
        <v>250000</v>
      </c>
      <c r="J10" s="1">
        <v>150000</v>
      </c>
    </row>
    <row r="11" spans="1:10" x14ac:dyDescent="0.5">
      <c r="A11" s="7">
        <v>2021</v>
      </c>
      <c r="B11" s="7">
        <v>0.1158</v>
      </c>
      <c r="C11" s="1">
        <v>26.5</v>
      </c>
      <c r="D11" s="1">
        <v>11650</v>
      </c>
      <c r="E11" s="1">
        <f>AVERAGE(E1:E10)</f>
        <v>5407222.222222222</v>
      </c>
      <c r="F11" s="1">
        <v>-0.3833333333333333</v>
      </c>
      <c r="G11" s="1">
        <v>4841581</v>
      </c>
      <c r="H11" s="1">
        <v>1125000</v>
      </c>
      <c r="I11" s="1">
        <v>505000</v>
      </c>
      <c r="J11" s="1">
        <v>50000</v>
      </c>
    </row>
    <row r="12" spans="1:10" x14ac:dyDescent="0.5">
      <c r="A12" s="7">
        <v>2022</v>
      </c>
      <c r="B12" s="7">
        <v>1.1671940000000001</v>
      </c>
      <c r="C12" s="1">
        <v>38</v>
      </c>
      <c r="D12" s="1">
        <v>10025</v>
      </c>
      <c r="E12" s="1">
        <v>5750000</v>
      </c>
      <c r="F12" s="1">
        <v>-0.14666666666666667</v>
      </c>
      <c r="G12" s="1">
        <v>9250000</v>
      </c>
      <c r="H12" s="1">
        <v>250000</v>
      </c>
      <c r="I12" s="1">
        <v>150000</v>
      </c>
      <c r="J12" s="1">
        <v>500000</v>
      </c>
    </row>
    <row r="13" spans="1:10" x14ac:dyDescent="0.5">
      <c r="A13" s="7">
        <v>2023</v>
      </c>
      <c r="B13" s="7">
        <v>1.6389020000000001</v>
      </c>
      <c r="C13" s="1">
        <v>40</v>
      </c>
      <c r="D13" s="1">
        <v>8327</v>
      </c>
      <c r="E13" s="1">
        <v>6020000</v>
      </c>
      <c r="F13" s="1">
        <v>-1.5450000000000002</v>
      </c>
      <c r="G13" s="1">
        <v>8665000</v>
      </c>
      <c r="H13" s="1">
        <v>750000</v>
      </c>
      <c r="I13" s="1">
        <v>200000</v>
      </c>
      <c r="J13" s="1">
        <v>992000</v>
      </c>
    </row>
    <row r="14" spans="1:10" x14ac:dyDescent="0.5">
      <c r="A14" s="7">
        <v>2024</v>
      </c>
      <c r="B14" s="7">
        <v>1.675</v>
      </c>
      <c r="C14" s="1">
        <v>43</v>
      </c>
      <c r="D14" s="1">
        <v>7600</v>
      </c>
      <c r="E14" s="1">
        <v>6230000</v>
      </c>
      <c r="F14" s="1">
        <v>-0.98</v>
      </c>
      <c r="G14" s="1">
        <v>10110000</v>
      </c>
      <c r="H14" s="1">
        <v>930000</v>
      </c>
      <c r="I14" s="1">
        <v>1000000</v>
      </c>
      <c r="J14" s="1">
        <v>250000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6DC6-9E49-41FF-8D10-391FDF6FAF61}">
  <dimension ref="A1:I91"/>
  <sheetViews>
    <sheetView topLeftCell="A26" zoomScale="130" zoomScaleNormal="130" workbookViewId="0">
      <selection activeCell="H82" sqref="H82"/>
    </sheetView>
  </sheetViews>
  <sheetFormatPr defaultRowHeight="14.1" x14ac:dyDescent="0.5"/>
  <cols>
    <col min="1" max="1" width="8.09765625" customWidth="1"/>
    <col min="2" max="2" width="16.8984375" customWidth="1"/>
    <col min="3" max="3" width="22.1484375" customWidth="1"/>
    <col min="4" max="4" width="23.34765625" customWidth="1"/>
    <col min="5" max="6" width="9.3984375" customWidth="1"/>
    <col min="7" max="7" width="20.3984375" customWidth="1"/>
    <col min="8" max="8" width="16.75" customWidth="1"/>
  </cols>
  <sheetData>
    <row r="1" spans="1:9" ht="35.049999999999997" customHeight="1" x14ac:dyDescent="0.5">
      <c r="A1" s="1"/>
      <c r="B1" s="1" t="s">
        <v>0</v>
      </c>
      <c r="C1" s="2" t="s">
        <v>3</v>
      </c>
      <c r="D1" s="3" t="s">
        <v>2</v>
      </c>
      <c r="E1" s="1" t="s">
        <v>1</v>
      </c>
      <c r="F1" s="1"/>
    </row>
    <row r="2" spans="1:9" x14ac:dyDescent="0.5">
      <c r="A2" s="1">
        <v>2012</v>
      </c>
      <c r="B2" s="1">
        <v>931000</v>
      </c>
      <c r="C2" s="1">
        <v>38000</v>
      </c>
      <c r="D2" s="1">
        <v>4960000</v>
      </c>
      <c r="E2" s="1">
        <v>3.4524999999999997</v>
      </c>
      <c r="F2" s="1"/>
    </row>
    <row r="3" spans="1:9" x14ac:dyDescent="0.5">
      <c r="A3" s="1">
        <v>2013</v>
      </c>
      <c r="B3" s="1">
        <v>985700</v>
      </c>
      <c r="C3" s="1">
        <v>29000</v>
      </c>
      <c r="D3" s="1">
        <v>5140000</v>
      </c>
      <c r="E3" s="1">
        <v>1.9724999999999997</v>
      </c>
      <c r="F3" s="1"/>
    </row>
    <row r="4" spans="1:9" x14ac:dyDescent="0.5">
      <c r="A4" s="1">
        <v>2014</v>
      </c>
      <c r="B4" s="1">
        <v>953100</v>
      </c>
      <c r="C4" s="1">
        <v>28000</v>
      </c>
      <c r="D4" s="1">
        <v>4920000</v>
      </c>
      <c r="E4" s="1">
        <v>-0.52600000000000002</v>
      </c>
      <c r="F4" s="1"/>
    </row>
    <row r="5" spans="1:9" x14ac:dyDescent="0.5">
      <c r="A5" s="1">
        <v>2015</v>
      </c>
      <c r="B5" s="1">
        <v>982500</v>
      </c>
      <c r="C5" s="1">
        <v>22000</v>
      </c>
      <c r="D5" s="1">
        <v>5200000</v>
      </c>
      <c r="E5" s="1">
        <v>0.53333333333333333</v>
      </c>
      <c r="F5" s="1"/>
    </row>
    <row r="6" spans="1:9" x14ac:dyDescent="0.5">
      <c r="A6" s="1">
        <v>2016</v>
      </c>
      <c r="B6" s="1">
        <v>1015100</v>
      </c>
      <c r="C6" s="1">
        <v>16000</v>
      </c>
      <c r="D6" s="1">
        <v>5380000</v>
      </c>
      <c r="E6" s="1">
        <v>-0.62571428571428556</v>
      </c>
    </row>
    <row r="7" spans="1:9" x14ac:dyDescent="0.5">
      <c r="A7" s="1">
        <v>2017</v>
      </c>
      <c r="B7" s="1">
        <v>1072300</v>
      </c>
      <c r="C7" s="1">
        <v>17000</v>
      </c>
      <c r="D7" s="1">
        <v>5580000</v>
      </c>
      <c r="E7" s="1">
        <v>-0.86500000000000032</v>
      </c>
      <c r="F7" s="1"/>
    </row>
    <row r="8" spans="1:9" x14ac:dyDescent="0.5">
      <c r="A8" s="1">
        <v>2018</v>
      </c>
      <c r="B8" s="1">
        <v>1151100</v>
      </c>
      <c r="C8" s="1">
        <v>15500</v>
      </c>
      <c r="D8" s="1">
        <v>5740000</v>
      </c>
      <c r="E8" s="1">
        <v>-1.3475000000000001</v>
      </c>
      <c r="F8" s="1"/>
    </row>
    <row r="9" spans="1:9" x14ac:dyDescent="0.5">
      <c r="A9" s="1">
        <v>2019</v>
      </c>
      <c r="B9" s="1">
        <v>1305700</v>
      </c>
      <c r="C9" s="1">
        <v>15000</v>
      </c>
      <c r="D9" s="1">
        <v>5865000</v>
      </c>
      <c r="E9" s="1">
        <v>-3.2016666666666667</v>
      </c>
      <c r="F9" s="1"/>
    </row>
    <row r="10" spans="1:9" x14ac:dyDescent="0.5">
      <c r="A10" s="1">
        <v>2022</v>
      </c>
      <c r="B10" s="1">
        <v>1167194</v>
      </c>
      <c r="C10" s="1">
        <v>10025</v>
      </c>
      <c r="D10" s="1">
        <v>5750000</v>
      </c>
      <c r="E10" s="1">
        <v>-0.14666666666666667</v>
      </c>
      <c r="F10" s="1"/>
    </row>
    <row r="11" spans="1:9" x14ac:dyDescent="0.5">
      <c r="A11" s="1">
        <v>2023</v>
      </c>
      <c r="B11" s="1">
        <v>1638902</v>
      </c>
      <c r="C11" s="1">
        <v>8327</v>
      </c>
      <c r="D11" s="1">
        <v>6020000</v>
      </c>
      <c r="E11" s="1">
        <v>-1.5450000000000002</v>
      </c>
      <c r="F11" s="1"/>
    </row>
    <row r="12" spans="1:9" x14ac:dyDescent="0.5">
      <c r="A12" s="1">
        <v>2024</v>
      </c>
      <c r="B12" s="1">
        <v>1675000</v>
      </c>
      <c r="C12" s="1">
        <v>7600</v>
      </c>
      <c r="D12" s="1">
        <v>6230000</v>
      </c>
      <c r="E12" s="1">
        <v>-0.98</v>
      </c>
      <c r="F12" s="1"/>
      <c r="G12" s="1"/>
      <c r="H12" s="1"/>
      <c r="I12" s="1"/>
    </row>
    <row r="15" spans="1:9" x14ac:dyDescent="0.5">
      <c r="A15" s="1"/>
      <c r="B15" s="1" t="s">
        <v>0</v>
      </c>
    </row>
    <row r="16" spans="1:9" x14ac:dyDescent="0.5">
      <c r="A16" s="1">
        <v>2012</v>
      </c>
      <c r="B16" s="1">
        <v>931000</v>
      </c>
      <c r="C16" s="1">
        <v>4960000</v>
      </c>
      <c r="D16">
        <f>LOG10(B16)</f>
        <v>5.9689496809813427</v>
      </c>
      <c r="E16">
        <f>LOG10(C16)</f>
        <v>6.6954816764901972</v>
      </c>
    </row>
    <row r="17" spans="1:5" x14ac:dyDescent="0.5">
      <c r="A17" s="1">
        <v>2013</v>
      </c>
      <c r="B17" s="1">
        <v>985700</v>
      </c>
      <c r="C17" s="1">
        <v>5140000</v>
      </c>
      <c r="D17">
        <f t="shared" ref="D17:D26" si="0">LOG10(B17)</f>
        <v>5.9937447565544621</v>
      </c>
      <c r="E17">
        <f t="shared" ref="E17:E26" si="1">LOG10(C17)</f>
        <v>6.7109631189952754</v>
      </c>
    </row>
    <row r="18" spans="1:5" x14ac:dyDescent="0.5">
      <c r="A18" s="1">
        <v>2014</v>
      </c>
      <c r="B18" s="1">
        <v>953100</v>
      </c>
      <c r="C18" s="1">
        <v>4920000</v>
      </c>
      <c r="D18">
        <f t="shared" si="0"/>
        <v>5.9791384695468102</v>
      </c>
      <c r="E18">
        <f t="shared" si="1"/>
        <v>6.6919651027673606</v>
      </c>
    </row>
    <row r="19" spans="1:5" x14ac:dyDescent="0.5">
      <c r="A19" s="1">
        <v>2015</v>
      </c>
      <c r="B19" s="1">
        <v>982500</v>
      </c>
      <c r="C19" s="1">
        <v>5200000</v>
      </c>
      <c r="D19">
        <f t="shared" si="0"/>
        <v>5.9923325590474645</v>
      </c>
      <c r="E19">
        <f t="shared" si="1"/>
        <v>6.7160033436347994</v>
      </c>
    </row>
    <row r="20" spans="1:5" x14ac:dyDescent="0.5">
      <c r="A20" s="1">
        <v>2016</v>
      </c>
      <c r="B20" s="1">
        <v>1015100</v>
      </c>
      <c r="C20" s="1">
        <v>5380000</v>
      </c>
      <c r="D20">
        <f t="shared" si="0"/>
        <v>6.0065088277752903</v>
      </c>
      <c r="E20">
        <f t="shared" si="1"/>
        <v>6.7307822756663889</v>
      </c>
    </row>
    <row r="21" spans="1:5" x14ac:dyDescent="0.5">
      <c r="A21" s="1">
        <v>2017</v>
      </c>
      <c r="B21" s="1">
        <v>1072300</v>
      </c>
      <c r="C21" s="1">
        <v>5580000</v>
      </c>
      <c r="D21">
        <f t="shared" si="0"/>
        <v>6.0303163059885856</v>
      </c>
      <c r="E21">
        <f t="shared" si="1"/>
        <v>6.7466341989375787</v>
      </c>
    </row>
    <row r="22" spans="1:5" x14ac:dyDescent="0.5">
      <c r="A22" s="1">
        <v>2018</v>
      </c>
      <c r="B22" s="1">
        <v>1151100</v>
      </c>
      <c r="C22" s="1">
        <v>5740000</v>
      </c>
      <c r="D22">
        <f t="shared" si="0"/>
        <v>6.0611130539179792</v>
      </c>
      <c r="E22">
        <f t="shared" si="1"/>
        <v>6.7589118923979736</v>
      </c>
    </row>
    <row r="23" spans="1:5" x14ac:dyDescent="0.5">
      <c r="A23" s="1">
        <v>2019</v>
      </c>
      <c r="B23" s="1">
        <v>1305700</v>
      </c>
      <c r="C23" s="1">
        <v>5865000</v>
      </c>
      <c r="D23">
        <f t="shared" si="0"/>
        <v>6.115843404112816</v>
      </c>
      <c r="E23">
        <f t="shared" si="1"/>
        <v>6.7682680164515476</v>
      </c>
    </row>
    <row r="24" spans="1:5" x14ac:dyDescent="0.5">
      <c r="A24" s="1">
        <v>2022</v>
      </c>
      <c r="B24" s="1">
        <v>1167194</v>
      </c>
      <c r="C24" s="1">
        <v>5750000</v>
      </c>
      <c r="D24">
        <f t="shared" si="0"/>
        <v>6.0671430463857474</v>
      </c>
      <c r="E24">
        <f t="shared" si="1"/>
        <v>6.7596678446896306</v>
      </c>
    </row>
    <row r="25" spans="1:5" x14ac:dyDescent="0.5">
      <c r="A25" s="1">
        <v>2023</v>
      </c>
      <c r="B25" s="1">
        <v>1638902</v>
      </c>
      <c r="C25" s="1">
        <v>6020000</v>
      </c>
      <c r="D25">
        <f t="shared" si="0"/>
        <v>6.2145529852168151</v>
      </c>
      <c r="E25">
        <f t="shared" si="1"/>
        <v>6.7795964912578244</v>
      </c>
    </row>
    <row r="26" spans="1:5" x14ac:dyDescent="0.5">
      <c r="A26" s="1">
        <v>2024</v>
      </c>
      <c r="B26" s="1">
        <v>1675000</v>
      </c>
      <c r="C26" s="1">
        <v>6230000</v>
      </c>
      <c r="D26">
        <f t="shared" si="0"/>
        <v>6.2240148113728644</v>
      </c>
      <c r="E26">
        <f t="shared" si="1"/>
        <v>6.7944880466591693</v>
      </c>
    </row>
    <row r="32" spans="1:5" x14ac:dyDescent="0.5">
      <c r="A32" s="1">
        <v>2012</v>
      </c>
      <c r="B32" s="1">
        <v>931000</v>
      </c>
      <c r="C32" s="1">
        <v>3.4524999999999997</v>
      </c>
      <c r="D32">
        <f>LOG10(B32)</f>
        <v>5.9689496809813427</v>
      </c>
    </row>
    <row r="33" spans="1:5" x14ac:dyDescent="0.5">
      <c r="A33" s="1">
        <v>2013</v>
      </c>
      <c r="B33" s="1">
        <v>985700</v>
      </c>
      <c r="C33" s="1">
        <v>1.9724999999999997</v>
      </c>
      <c r="D33">
        <f t="shared" ref="D33:D42" si="2">LOG10(B33)</f>
        <v>5.9937447565544621</v>
      </c>
    </row>
    <row r="34" spans="1:5" x14ac:dyDescent="0.5">
      <c r="A34" s="1">
        <v>2014</v>
      </c>
      <c r="B34" s="1">
        <v>953100</v>
      </c>
      <c r="C34" s="1">
        <v>-0.52600000000000002</v>
      </c>
      <c r="D34">
        <f t="shared" si="2"/>
        <v>5.9791384695468102</v>
      </c>
    </row>
    <row r="35" spans="1:5" x14ac:dyDescent="0.5">
      <c r="A35" s="1">
        <v>2015</v>
      </c>
      <c r="B35" s="1">
        <v>982500</v>
      </c>
      <c r="C35" s="1">
        <v>0.53333333333333333</v>
      </c>
      <c r="D35">
        <f t="shared" si="2"/>
        <v>5.9923325590474645</v>
      </c>
    </row>
    <row r="36" spans="1:5" x14ac:dyDescent="0.5">
      <c r="A36" s="1">
        <v>2016</v>
      </c>
      <c r="B36" s="1">
        <v>1015100</v>
      </c>
      <c r="C36" s="1">
        <v>-0.62571428571428556</v>
      </c>
      <c r="D36">
        <f t="shared" si="2"/>
        <v>6.0065088277752903</v>
      </c>
    </row>
    <row r="37" spans="1:5" x14ac:dyDescent="0.5">
      <c r="A37" s="1">
        <v>2017</v>
      </c>
      <c r="B37" s="1">
        <v>1072300</v>
      </c>
      <c r="C37" s="1">
        <v>-0.86500000000000032</v>
      </c>
      <c r="D37">
        <f t="shared" si="2"/>
        <v>6.0303163059885856</v>
      </c>
    </row>
    <row r="38" spans="1:5" x14ac:dyDescent="0.5">
      <c r="A38" s="1">
        <v>2018</v>
      </c>
      <c r="B38" s="1">
        <v>1151100</v>
      </c>
      <c r="C38" s="1">
        <v>-1.3475000000000001</v>
      </c>
      <c r="D38">
        <f t="shared" si="2"/>
        <v>6.0611130539179792</v>
      </c>
    </row>
    <row r="39" spans="1:5" x14ac:dyDescent="0.5">
      <c r="A39" s="1">
        <v>2019</v>
      </c>
      <c r="B39" s="1">
        <v>1305700</v>
      </c>
      <c r="C39" s="1">
        <v>-3.2016666666666667</v>
      </c>
      <c r="D39">
        <f t="shared" si="2"/>
        <v>6.115843404112816</v>
      </c>
    </row>
    <row r="40" spans="1:5" x14ac:dyDescent="0.5">
      <c r="A40" s="1">
        <v>2022</v>
      </c>
      <c r="B40" s="1">
        <v>1167194</v>
      </c>
      <c r="C40" s="1">
        <v>-0.14666666666666667</v>
      </c>
      <c r="D40">
        <f t="shared" si="2"/>
        <v>6.0671430463857474</v>
      </c>
    </row>
    <row r="41" spans="1:5" x14ac:dyDescent="0.5">
      <c r="A41" s="1">
        <v>2023</v>
      </c>
      <c r="B41" s="1">
        <v>1638902</v>
      </c>
      <c r="C41" s="1">
        <v>-1.5450000000000002</v>
      </c>
      <c r="D41">
        <f t="shared" si="2"/>
        <v>6.2145529852168151</v>
      </c>
    </row>
    <row r="42" spans="1:5" x14ac:dyDescent="0.5">
      <c r="A42" s="1">
        <v>2024</v>
      </c>
      <c r="B42" s="1">
        <v>1675000</v>
      </c>
      <c r="C42" s="1">
        <v>-0.98</v>
      </c>
      <c r="D42">
        <f t="shared" si="2"/>
        <v>6.2240148113728644</v>
      </c>
    </row>
    <row r="48" spans="1:5" x14ac:dyDescent="0.5">
      <c r="A48" s="1">
        <v>2012</v>
      </c>
      <c r="B48" s="1">
        <v>931000</v>
      </c>
      <c r="C48" s="1">
        <v>38000</v>
      </c>
      <c r="D48">
        <f>LOG10(B48)</f>
        <v>5.9689496809813427</v>
      </c>
      <c r="E48">
        <f>LOG10(C48)</f>
        <v>4.5797835966168101</v>
      </c>
    </row>
    <row r="49" spans="1:5" x14ac:dyDescent="0.5">
      <c r="A49" s="1">
        <v>2013</v>
      </c>
      <c r="B49" s="1">
        <v>985700</v>
      </c>
      <c r="C49" s="1">
        <v>29000</v>
      </c>
      <c r="D49">
        <f t="shared" ref="D49:D58" si="3">LOG10(B49)</f>
        <v>5.9937447565544621</v>
      </c>
      <c r="E49">
        <f t="shared" ref="E49:E58" si="4">LOG10(C49)</f>
        <v>4.4623979978989565</v>
      </c>
    </row>
    <row r="50" spans="1:5" x14ac:dyDescent="0.5">
      <c r="A50" s="1">
        <v>2014</v>
      </c>
      <c r="B50" s="1">
        <v>953100</v>
      </c>
      <c r="C50" s="1">
        <v>28000</v>
      </c>
      <c r="D50">
        <f t="shared" si="3"/>
        <v>5.9791384695468102</v>
      </c>
      <c r="E50">
        <f t="shared" si="4"/>
        <v>4.4471580313422194</v>
      </c>
    </row>
    <row r="51" spans="1:5" x14ac:dyDescent="0.5">
      <c r="A51" s="1">
        <v>2015</v>
      </c>
      <c r="B51" s="1">
        <v>982500</v>
      </c>
      <c r="C51" s="1">
        <v>22000</v>
      </c>
      <c r="D51">
        <f t="shared" si="3"/>
        <v>5.9923325590474645</v>
      </c>
      <c r="E51">
        <f t="shared" si="4"/>
        <v>4.3424226808222066</v>
      </c>
    </row>
    <row r="52" spans="1:5" x14ac:dyDescent="0.5">
      <c r="A52" s="1">
        <v>2016</v>
      </c>
      <c r="B52" s="1">
        <v>1015100</v>
      </c>
      <c r="C52" s="1">
        <v>16000</v>
      </c>
      <c r="D52">
        <f t="shared" si="3"/>
        <v>6.0065088277752903</v>
      </c>
      <c r="E52">
        <f t="shared" si="4"/>
        <v>4.204119982655925</v>
      </c>
    </row>
    <row r="53" spans="1:5" x14ac:dyDescent="0.5">
      <c r="A53" s="1">
        <v>2017</v>
      </c>
      <c r="B53" s="1">
        <v>1072300</v>
      </c>
      <c r="C53" s="1">
        <v>17000</v>
      </c>
      <c r="D53">
        <f t="shared" si="3"/>
        <v>6.0303163059885856</v>
      </c>
      <c r="E53">
        <f t="shared" si="4"/>
        <v>4.2304489213782741</v>
      </c>
    </row>
    <row r="54" spans="1:5" x14ac:dyDescent="0.5">
      <c r="A54" s="1">
        <v>2018</v>
      </c>
      <c r="B54" s="1">
        <v>1151100</v>
      </c>
      <c r="C54" s="1">
        <v>15500</v>
      </c>
      <c r="D54">
        <f t="shared" si="3"/>
        <v>6.0611130539179792</v>
      </c>
      <c r="E54">
        <f t="shared" si="4"/>
        <v>4.1903316981702918</v>
      </c>
    </row>
    <row r="55" spans="1:5" x14ac:dyDescent="0.5">
      <c r="A55" s="1">
        <v>2019</v>
      </c>
      <c r="B55" s="1">
        <v>1305700</v>
      </c>
      <c r="C55" s="1">
        <v>15000</v>
      </c>
      <c r="D55">
        <f t="shared" si="3"/>
        <v>6.115843404112816</v>
      </c>
      <c r="E55">
        <f t="shared" si="4"/>
        <v>4.1760912590556813</v>
      </c>
    </row>
    <row r="56" spans="1:5" x14ac:dyDescent="0.5">
      <c r="A56" s="1">
        <v>2022</v>
      </c>
      <c r="B56" s="1">
        <v>1167194</v>
      </c>
      <c r="C56" s="1">
        <v>10025</v>
      </c>
      <c r="D56">
        <f t="shared" si="3"/>
        <v>6.0671430463857474</v>
      </c>
      <c r="E56">
        <f t="shared" si="4"/>
        <v>4.0010843812922197</v>
      </c>
    </row>
    <row r="57" spans="1:5" x14ac:dyDescent="0.5">
      <c r="A57" s="1">
        <v>2023</v>
      </c>
      <c r="B57" s="1">
        <v>1638902</v>
      </c>
      <c r="C57" s="1">
        <v>8327</v>
      </c>
      <c r="D57">
        <f t="shared" si="3"/>
        <v>6.2145529852168151</v>
      </c>
      <c r="E57">
        <f t="shared" si="4"/>
        <v>3.9204885646582976</v>
      </c>
    </row>
    <row r="58" spans="1:5" x14ac:dyDescent="0.5">
      <c r="A58" s="1">
        <v>2024</v>
      </c>
      <c r="B58" s="1">
        <v>1675000</v>
      </c>
      <c r="C58" s="1">
        <v>7600</v>
      </c>
      <c r="D58">
        <f t="shared" si="3"/>
        <v>6.2240148113728644</v>
      </c>
      <c r="E58">
        <f t="shared" si="4"/>
        <v>3.8808135922807914</v>
      </c>
    </row>
    <row r="64" spans="1:5" x14ac:dyDescent="0.5">
      <c r="B64" s="1" t="s">
        <v>0</v>
      </c>
      <c r="C64" s="1" t="s">
        <v>4</v>
      </c>
    </row>
    <row r="65" spans="1:6" x14ac:dyDescent="0.5">
      <c r="B65" s="1">
        <v>931000</v>
      </c>
      <c r="C65" s="1">
        <v>18</v>
      </c>
      <c r="D65">
        <f>LOG10(B65)</f>
        <v>5.9689496809813427</v>
      </c>
      <c r="E65">
        <f>LOG10(C65)</f>
        <v>1.255272505103306</v>
      </c>
    </row>
    <row r="66" spans="1:6" x14ac:dyDescent="0.5">
      <c r="B66" s="1">
        <v>985700</v>
      </c>
      <c r="C66" s="1">
        <v>24</v>
      </c>
      <c r="D66">
        <f t="shared" ref="D66:D75" si="5">LOG10(B66)</f>
        <v>5.9937447565544621</v>
      </c>
      <c r="E66">
        <f t="shared" ref="E66:E75" si="6">LOG10(C66)</f>
        <v>1.3802112417116059</v>
      </c>
    </row>
    <row r="67" spans="1:6" x14ac:dyDescent="0.5">
      <c r="B67" s="1">
        <v>953100</v>
      </c>
      <c r="C67" s="1">
        <v>34.5</v>
      </c>
      <c r="D67">
        <f t="shared" si="5"/>
        <v>5.9791384695468102</v>
      </c>
      <c r="E67">
        <f t="shared" si="6"/>
        <v>1.5378190950732742</v>
      </c>
    </row>
    <row r="68" spans="1:6" x14ac:dyDescent="0.5">
      <c r="B68" s="1">
        <v>982500</v>
      </c>
      <c r="C68" s="1">
        <v>19.5</v>
      </c>
      <c r="D68">
        <f t="shared" si="5"/>
        <v>5.9923325590474645</v>
      </c>
      <c r="E68">
        <f t="shared" si="6"/>
        <v>1.2900346113625181</v>
      </c>
    </row>
    <row r="69" spans="1:6" x14ac:dyDescent="0.5">
      <c r="B69" s="1">
        <v>1015100</v>
      </c>
      <c r="C69" s="1">
        <v>33</v>
      </c>
      <c r="D69">
        <f t="shared" si="5"/>
        <v>6.0065088277752903</v>
      </c>
      <c r="E69">
        <f t="shared" si="6"/>
        <v>1.5185139398778875</v>
      </c>
    </row>
    <row r="70" spans="1:6" x14ac:dyDescent="0.5">
      <c r="B70" s="1">
        <v>1072300</v>
      </c>
      <c r="C70" s="1">
        <v>30</v>
      </c>
      <c r="D70">
        <f t="shared" si="5"/>
        <v>6.0303163059885856</v>
      </c>
      <c r="E70">
        <f t="shared" si="6"/>
        <v>1.4771212547196624</v>
      </c>
    </row>
    <row r="71" spans="1:6" x14ac:dyDescent="0.5">
      <c r="B71" s="1">
        <v>1151100</v>
      </c>
      <c r="C71" s="1">
        <v>20.5</v>
      </c>
      <c r="D71">
        <f t="shared" si="5"/>
        <v>6.0611130539179792</v>
      </c>
      <c r="E71">
        <f t="shared" si="6"/>
        <v>1.3117538610557542</v>
      </c>
    </row>
    <row r="72" spans="1:6" x14ac:dyDescent="0.5">
      <c r="B72" s="1">
        <v>1305700</v>
      </c>
      <c r="C72" s="1">
        <v>57</v>
      </c>
      <c r="D72">
        <f t="shared" si="5"/>
        <v>6.115843404112816</v>
      </c>
      <c r="E72">
        <f t="shared" si="6"/>
        <v>1.7558748556724915</v>
      </c>
    </row>
    <row r="73" spans="1:6" x14ac:dyDescent="0.5">
      <c r="B73" s="1">
        <v>1167194</v>
      </c>
      <c r="C73" s="1">
        <v>38</v>
      </c>
      <c r="D73">
        <f t="shared" si="5"/>
        <v>6.0671430463857474</v>
      </c>
      <c r="E73">
        <f t="shared" si="6"/>
        <v>1.5797835966168101</v>
      </c>
    </row>
    <row r="74" spans="1:6" x14ac:dyDescent="0.5">
      <c r="B74" s="1">
        <v>1638902</v>
      </c>
      <c r="C74" s="1">
        <v>40</v>
      </c>
      <c r="D74">
        <f t="shared" si="5"/>
        <v>6.2145529852168151</v>
      </c>
      <c r="E74">
        <f t="shared" si="6"/>
        <v>1.6020599913279623</v>
      </c>
    </row>
    <row r="75" spans="1:6" x14ac:dyDescent="0.5">
      <c r="B75" s="1">
        <v>1675000</v>
      </c>
      <c r="C75" s="1">
        <v>43</v>
      </c>
      <c r="D75">
        <f t="shared" si="5"/>
        <v>6.2240148113728644</v>
      </c>
      <c r="E75">
        <f t="shared" si="6"/>
        <v>1.6334684555795864</v>
      </c>
    </row>
    <row r="80" spans="1:6" x14ac:dyDescent="0.5">
      <c r="A80" s="1" t="s">
        <v>9</v>
      </c>
      <c r="B80" s="1" t="s">
        <v>0</v>
      </c>
      <c r="C80" s="6" t="s">
        <v>5</v>
      </c>
      <c r="D80" s="5" t="s">
        <v>6</v>
      </c>
      <c r="E80" s="5" t="s">
        <v>7</v>
      </c>
      <c r="F80" s="5" t="s">
        <v>8</v>
      </c>
    </row>
    <row r="81" spans="1:8" x14ac:dyDescent="0.5">
      <c r="A81" s="1">
        <v>2012</v>
      </c>
      <c r="B81" s="1">
        <v>931000</v>
      </c>
      <c r="C81" s="1">
        <v>8300000</v>
      </c>
      <c r="D81" s="1">
        <v>800000</v>
      </c>
      <c r="E81" s="1">
        <v>200000</v>
      </c>
      <c r="F81" s="1">
        <v>200000</v>
      </c>
      <c r="G81">
        <f>LOG(B81)</f>
        <v>5.9689496809813427</v>
      </c>
      <c r="H81">
        <f>LOG(C81)</f>
        <v>6.9190780923760737</v>
      </c>
    </row>
    <row r="82" spans="1:8" x14ac:dyDescent="0.5">
      <c r="A82" s="1">
        <v>2013</v>
      </c>
      <c r="B82" s="1">
        <v>985700</v>
      </c>
      <c r="C82" s="1">
        <v>9630000</v>
      </c>
      <c r="D82" s="1">
        <v>250000</v>
      </c>
      <c r="E82" s="4">
        <v>850000</v>
      </c>
      <c r="F82" s="1">
        <v>1200000</v>
      </c>
      <c r="G82">
        <f t="shared" ref="G82:G91" si="7">LOG(B82)</f>
        <v>5.9937447565544621</v>
      </c>
      <c r="H82">
        <f t="shared" ref="H82:H91" si="8">LOG(C82)</f>
        <v>6.9836262871245349</v>
      </c>
    </row>
    <row r="83" spans="1:8" x14ac:dyDescent="0.5">
      <c r="A83" s="1">
        <v>2014</v>
      </c>
      <c r="B83" s="1">
        <v>953100</v>
      </c>
      <c r="C83" s="1">
        <v>14250000</v>
      </c>
      <c r="D83" s="1">
        <v>750000</v>
      </c>
      <c r="E83" s="1">
        <v>250000</v>
      </c>
      <c r="F83" s="4">
        <v>2000000</v>
      </c>
      <c r="G83">
        <f t="shared" si="7"/>
        <v>5.9791384695468102</v>
      </c>
      <c r="H83">
        <f t="shared" si="8"/>
        <v>7.153814864344529</v>
      </c>
    </row>
    <row r="84" spans="1:8" x14ac:dyDescent="0.5">
      <c r="A84" s="1">
        <v>2015</v>
      </c>
      <c r="B84" s="1">
        <v>982500</v>
      </c>
      <c r="C84" s="1">
        <v>11400000</v>
      </c>
      <c r="D84" s="1">
        <v>1200000</v>
      </c>
      <c r="E84" s="4">
        <v>950000</v>
      </c>
      <c r="F84" s="1">
        <v>1000000</v>
      </c>
      <c r="G84">
        <f t="shared" si="7"/>
        <v>5.9923325590474645</v>
      </c>
      <c r="H84">
        <f t="shared" si="8"/>
        <v>7.0569048513364727</v>
      </c>
    </row>
    <row r="85" spans="1:8" x14ac:dyDescent="0.5">
      <c r="A85" s="1">
        <v>2016</v>
      </c>
      <c r="B85" s="1">
        <v>1015100</v>
      </c>
      <c r="C85" s="1">
        <v>7645000</v>
      </c>
      <c r="D85" s="1">
        <v>200000</v>
      </c>
      <c r="E85" s="1">
        <v>300000</v>
      </c>
      <c r="F85" s="1">
        <v>250000</v>
      </c>
      <c r="G85">
        <f t="shared" si="7"/>
        <v>6.0065088277752903</v>
      </c>
      <c r="H85">
        <f t="shared" si="8"/>
        <v>6.8833774897483391</v>
      </c>
    </row>
    <row r="86" spans="1:8" x14ac:dyDescent="0.5">
      <c r="A86" s="1">
        <v>2017</v>
      </c>
      <c r="B86" s="1">
        <v>1072300</v>
      </c>
      <c r="C86" s="1">
        <v>6660000</v>
      </c>
      <c r="D86" s="1">
        <v>810000</v>
      </c>
      <c r="E86" s="1">
        <v>400000</v>
      </c>
      <c r="F86" s="1">
        <v>1000000</v>
      </c>
      <c r="G86">
        <f t="shared" si="7"/>
        <v>6.0303163059885856</v>
      </c>
      <c r="H86">
        <f t="shared" si="8"/>
        <v>6.8234742291703014</v>
      </c>
    </row>
    <row r="87" spans="1:8" x14ac:dyDescent="0.5">
      <c r="A87" s="1">
        <v>2018</v>
      </c>
      <c r="B87" s="1">
        <v>1151100</v>
      </c>
      <c r="C87" s="1">
        <v>7300000</v>
      </c>
      <c r="D87" s="1">
        <v>725000</v>
      </c>
      <c r="E87" s="1">
        <v>150000</v>
      </c>
      <c r="F87" s="1">
        <v>975000</v>
      </c>
      <c r="G87">
        <f t="shared" si="7"/>
        <v>6.0611130539179792</v>
      </c>
      <c r="H87">
        <f t="shared" si="8"/>
        <v>6.8633228601204559</v>
      </c>
    </row>
    <row r="88" spans="1:8" x14ac:dyDescent="0.5">
      <c r="A88" s="1">
        <v>2019</v>
      </c>
      <c r="B88" s="1">
        <v>1305700</v>
      </c>
      <c r="C88" s="1">
        <v>7250000</v>
      </c>
      <c r="D88" s="1">
        <v>250000</v>
      </c>
      <c r="E88" s="1">
        <v>1000000</v>
      </c>
      <c r="F88" s="1">
        <v>1100000</v>
      </c>
      <c r="G88">
        <f t="shared" si="7"/>
        <v>6.115843404112816</v>
      </c>
      <c r="H88">
        <f t="shared" si="8"/>
        <v>6.860338006570994</v>
      </c>
    </row>
    <row r="89" spans="1:8" x14ac:dyDescent="0.5">
      <c r="A89" s="1">
        <v>2022</v>
      </c>
      <c r="B89" s="1">
        <v>1167194</v>
      </c>
      <c r="C89" s="1">
        <v>9250000</v>
      </c>
      <c r="D89" s="1">
        <v>250000</v>
      </c>
      <c r="E89" s="1">
        <v>150000</v>
      </c>
      <c r="F89" s="1">
        <v>500000</v>
      </c>
      <c r="G89">
        <f t="shared" si="7"/>
        <v>6.0671430463857474</v>
      </c>
      <c r="H89">
        <f t="shared" si="8"/>
        <v>6.9661417327390325</v>
      </c>
    </row>
    <row r="90" spans="1:8" x14ac:dyDescent="0.5">
      <c r="A90" s="1">
        <v>2023</v>
      </c>
      <c r="B90" s="1">
        <v>1638902</v>
      </c>
      <c r="C90" s="1">
        <v>8665000</v>
      </c>
      <c r="D90" s="1">
        <v>750000</v>
      </c>
      <c r="E90" s="1">
        <v>200000</v>
      </c>
      <c r="F90" s="1">
        <v>992000</v>
      </c>
      <c r="G90">
        <f t="shared" si="7"/>
        <v>6.2145529852168151</v>
      </c>
      <c r="H90">
        <f t="shared" si="8"/>
        <v>6.9377685670499361</v>
      </c>
    </row>
    <row r="91" spans="1:8" x14ac:dyDescent="0.5">
      <c r="A91" s="1">
        <v>2024</v>
      </c>
      <c r="B91" s="1">
        <v>1675000</v>
      </c>
      <c r="C91" s="1">
        <v>10110000</v>
      </c>
      <c r="D91" s="1">
        <v>930000</v>
      </c>
      <c r="E91" s="1">
        <v>1000000</v>
      </c>
      <c r="F91" s="1">
        <v>250000</v>
      </c>
      <c r="G91">
        <f t="shared" si="7"/>
        <v>6.2240148113728644</v>
      </c>
      <c r="H91">
        <f t="shared" si="8"/>
        <v>7.0047511555910011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BDA4-B290-4012-9A86-DB361CA27B1E}">
  <dimension ref="A1:C14"/>
  <sheetViews>
    <sheetView tabSelected="1" workbookViewId="0">
      <selection activeCell="C1" sqref="C1"/>
    </sheetView>
  </sheetViews>
  <sheetFormatPr defaultRowHeight="14.1" x14ac:dyDescent="0.5"/>
  <cols>
    <col min="1" max="1" width="8.09765625" style="8" customWidth="1"/>
    <col min="2" max="2" width="16.8984375" style="8" customWidth="1"/>
    <col min="3" max="3" width="9.3984375" customWidth="1"/>
  </cols>
  <sheetData>
    <row r="1" spans="1:3" x14ac:dyDescent="0.5">
      <c r="A1" s="7" t="s">
        <v>12</v>
      </c>
      <c r="B1" s="9" t="s">
        <v>11</v>
      </c>
      <c r="C1" s="1" t="s">
        <v>1</v>
      </c>
    </row>
    <row r="2" spans="1:3" x14ac:dyDescent="0.5">
      <c r="A2" s="7">
        <v>2012</v>
      </c>
      <c r="B2" s="7">
        <v>0.93100000000000005</v>
      </c>
      <c r="C2" s="1">
        <v>3.4524999999999997</v>
      </c>
    </row>
    <row r="3" spans="1:3" x14ac:dyDescent="0.5">
      <c r="A3" s="7">
        <v>2013</v>
      </c>
      <c r="B3" s="7">
        <v>0.98570000000000002</v>
      </c>
      <c r="C3" s="1">
        <v>1.9724999999999997</v>
      </c>
    </row>
    <row r="4" spans="1:3" x14ac:dyDescent="0.5">
      <c r="A4" s="7">
        <v>2014</v>
      </c>
      <c r="B4" s="7">
        <v>0.95309999999999995</v>
      </c>
      <c r="C4" s="1">
        <v>-0.52600000000000002</v>
      </c>
    </row>
    <row r="5" spans="1:3" x14ac:dyDescent="0.5">
      <c r="A5" s="7">
        <v>2015</v>
      </c>
      <c r="B5" s="7">
        <v>0.98250000000000004</v>
      </c>
      <c r="C5" s="1">
        <v>0.53333333333333333</v>
      </c>
    </row>
    <row r="6" spans="1:3" x14ac:dyDescent="0.5">
      <c r="A6" s="7">
        <v>2016</v>
      </c>
      <c r="B6" s="7">
        <v>1.0150999999999999</v>
      </c>
      <c r="C6" s="1">
        <v>-0.62571428571428556</v>
      </c>
    </row>
    <row r="7" spans="1:3" x14ac:dyDescent="0.5">
      <c r="A7" s="7">
        <v>2017</v>
      </c>
      <c r="B7" s="7">
        <v>1.0723</v>
      </c>
      <c r="C7" s="1">
        <v>-0.86500000000000032</v>
      </c>
    </row>
    <row r="8" spans="1:3" x14ac:dyDescent="0.5">
      <c r="A8" s="7">
        <v>2018</v>
      </c>
      <c r="B8" s="7">
        <v>1.1511</v>
      </c>
      <c r="C8" s="1">
        <v>-1.3475000000000001</v>
      </c>
    </row>
    <row r="9" spans="1:3" x14ac:dyDescent="0.5">
      <c r="A9" s="7">
        <v>2019</v>
      </c>
      <c r="B9" s="7">
        <v>1.3057000000000001</v>
      </c>
      <c r="C9" s="1">
        <v>-3.2016666666666667</v>
      </c>
    </row>
    <row r="10" spans="1:3" x14ac:dyDescent="0.5">
      <c r="A10" s="7">
        <v>2020</v>
      </c>
      <c r="B10" s="7">
        <v>3.6999999999999998E-5</v>
      </c>
      <c r="C10" s="1">
        <v>-0.16571428571428573</v>
      </c>
    </row>
    <row r="11" spans="1:3" x14ac:dyDescent="0.5">
      <c r="A11" s="7">
        <v>2021</v>
      </c>
      <c r="B11" s="7">
        <v>0.1158</v>
      </c>
      <c r="C11" s="1">
        <v>-0.3833333333333333</v>
      </c>
    </row>
    <row r="12" spans="1:3" x14ac:dyDescent="0.5">
      <c r="A12" s="7">
        <v>2022</v>
      </c>
      <c r="B12" s="7">
        <v>1.1671940000000001</v>
      </c>
      <c r="C12" s="1">
        <v>-0.14666666666666667</v>
      </c>
    </row>
    <row r="13" spans="1:3" x14ac:dyDescent="0.5">
      <c r="A13" s="7">
        <v>2023</v>
      </c>
      <c r="B13" s="7">
        <v>1.6389020000000001</v>
      </c>
      <c r="C13" s="1">
        <v>-1.5450000000000002</v>
      </c>
    </row>
    <row r="14" spans="1:3" x14ac:dyDescent="0.5">
      <c r="A14" s="7">
        <v>2024</v>
      </c>
      <c r="B14" s="7">
        <v>1.675</v>
      </c>
      <c r="C14" s="1">
        <v>-0.98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william</dc:creator>
  <cp:lastModifiedBy>嘉伟 吴</cp:lastModifiedBy>
  <dcterms:created xsi:type="dcterms:W3CDTF">2015-06-05T18:19:34Z</dcterms:created>
  <dcterms:modified xsi:type="dcterms:W3CDTF">2025-01-25T08:53:30Z</dcterms:modified>
</cp:coreProperties>
</file>