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D:\_Ivy Professional School\Course Design\MS-Office\Excel\Excel Training\Excel Interview Case Studies\"/>
    </mc:Choice>
  </mc:AlternateContent>
  <xr:revisionPtr revIDLastSave="0" documentId="13_ncr:1_{5948D174-FCAE-4CBE-869E-36097522B1C7}" xr6:coauthVersionLast="47" xr6:coauthVersionMax="47" xr10:uidLastSave="{00000000-0000-0000-0000-000000000000}"/>
  <bookViews>
    <workbookView xWindow="-98" yWindow="-98" windowWidth="19396" windowHeight="10395" xr2:uid="{00000000-000D-0000-FFFF-FFFF00000000}"/>
  </bookViews>
  <sheets>
    <sheet name="Localities" sheetId="9" r:id="rId1"/>
    <sheet name="Data" sheetId="6" r:id="rId2"/>
    <sheet name="Ques" sheetId="8" r:id="rId3"/>
    <sheet name="Q1" sheetId="10" r:id="rId4"/>
    <sheet name="Q2" sheetId="11" r:id="rId5"/>
    <sheet name="Q3" sheetId="12" r:id="rId6"/>
    <sheet name="Q4" sheetId="13" r:id="rId7"/>
    <sheet name="Q5" sheetId="15" r:id="rId8"/>
    <sheet name="Q6" sheetId="16" r:id="rId9"/>
    <sheet name="Q7" sheetId="17" r:id="rId10"/>
    <sheet name="Sum" sheetId="1" state="hidden" r:id="rId11"/>
    <sheet name="Dem_Sup" sheetId="5" state="hidden" r:id="rId12"/>
    <sheet name="Sheet1" sheetId="3" state="hidden" r:id="rId13"/>
  </sheets>
  <definedNames>
    <definedName name="_xlnm._FilterDatabase" localSheetId="1" hidden="1">Data!$A$1:$Q$1635</definedName>
    <definedName name="_xlnm._FilterDatabase" localSheetId="0" hidden="1">Localities!$A$1:$D$1876</definedName>
    <definedName name="_xlnm._FilterDatabase" localSheetId="8" hidden="1">'Q6'!$N$1:$O$421</definedName>
  </definedNames>
  <calcPr calcId="191029"/>
  <pivotCaches>
    <pivotCache cacheId="1" r:id="rId14"/>
    <pivotCache cacheId="2" r:id="rId15"/>
    <pivotCache cacheId="3" r:id="rId16"/>
    <pivotCache cacheId="4" r:id="rId17"/>
    <pivotCache cacheId="10"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2" i="17" l="1"/>
  <c r="E1635" i="12" l="1"/>
  <c r="D1635" i="12"/>
  <c r="E1634" i="12"/>
  <c r="D1634" i="12"/>
  <c r="E1633" i="12"/>
  <c r="D1633" i="12"/>
  <c r="E1632" i="12"/>
  <c r="D1632" i="12"/>
  <c r="E1631" i="12"/>
  <c r="D1631" i="12"/>
  <c r="E1630" i="12"/>
  <c r="D1630" i="12"/>
  <c r="E1629" i="12"/>
  <c r="D1629" i="12"/>
  <c r="E1628" i="12"/>
  <c r="D1628" i="12"/>
  <c r="E1627" i="12"/>
  <c r="D1627" i="12"/>
  <c r="E1626" i="12"/>
  <c r="D1626" i="12"/>
  <c r="E1625" i="12"/>
  <c r="D1625" i="12"/>
  <c r="E1624" i="12"/>
  <c r="D1624" i="12"/>
  <c r="E1623" i="12"/>
  <c r="D1623" i="12"/>
  <c r="E1622" i="12"/>
  <c r="D1622" i="12"/>
  <c r="E1621" i="12"/>
  <c r="D1621" i="12"/>
  <c r="E1620" i="12"/>
  <c r="D1620" i="12"/>
  <c r="E1619" i="12"/>
  <c r="D1619" i="12"/>
  <c r="E1618" i="12"/>
  <c r="D1618" i="12"/>
  <c r="E1617" i="12"/>
  <c r="D1617" i="12"/>
  <c r="E1616" i="12"/>
  <c r="D1616" i="12"/>
  <c r="E1615" i="12"/>
  <c r="D1615" i="12"/>
  <c r="E1614" i="12"/>
  <c r="D1614" i="12"/>
  <c r="E1613" i="12"/>
  <c r="D1613" i="12"/>
  <c r="E1612" i="12"/>
  <c r="D1612" i="12"/>
  <c r="E1611" i="12"/>
  <c r="D1611" i="12"/>
  <c r="E1610" i="12"/>
  <c r="D1610" i="12"/>
  <c r="E1609" i="12"/>
  <c r="D1609" i="12"/>
  <c r="E1608" i="12"/>
  <c r="D1608" i="12"/>
  <c r="E1607" i="12"/>
  <c r="D1607" i="12"/>
  <c r="E1606" i="12"/>
  <c r="D1606" i="12"/>
  <c r="E1605" i="12"/>
  <c r="D1605" i="12"/>
  <c r="E1604" i="12"/>
  <c r="D1604" i="12"/>
  <c r="E1603" i="12"/>
  <c r="D1603" i="12"/>
  <c r="E1602" i="12"/>
  <c r="D1602" i="12"/>
  <c r="E1601" i="12"/>
  <c r="D1601" i="12"/>
  <c r="E1600" i="12"/>
  <c r="D1600" i="12"/>
  <c r="E1599" i="12"/>
  <c r="D1599" i="12"/>
  <c r="E1598" i="12"/>
  <c r="D1598" i="12"/>
  <c r="E1597" i="12"/>
  <c r="D1597" i="12"/>
  <c r="E1596" i="12"/>
  <c r="D1596" i="12"/>
  <c r="E1595" i="12"/>
  <c r="D1595" i="12"/>
  <c r="E1594" i="12"/>
  <c r="D1594" i="12"/>
  <c r="E1593" i="12"/>
  <c r="D1593" i="12"/>
  <c r="E1592" i="12"/>
  <c r="D1592" i="12"/>
  <c r="E1591" i="12"/>
  <c r="D1591" i="12"/>
  <c r="E1590" i="12"/>
  <c r="D1590" i="12"/>
  <c r="E1589" i="12"/>
  <c r="D1589" i="12"/>
  <c r="E1588" i="12"/>
  <c r="D1588" i="12"/>
  <c r="E1587" i="12"/>
  <c r="D1587" i="12"/>
  <c r="E1586" i="12"/>
  <c r="D1586" i="12"/>
  <c r="E1585" i="12"/>
  <c r="D1585" i="12"/>
  <c r="E1584" i="12"/>
  <c r="D1584" i="12"/>
  <c r="E1583" i="12"/>
  <c r="D1583" i="12"/>
  <c r="E1582" i="12"/>
  <c r="D1582" i="12"/>
  <c r="E1581" i="12"/>
  <c r="D1581" i="12"/>
  <c r="E1580" i="12"/>
  <c r="D1580" i="12"/>
  <c r="E1579" i="12"/>
  <c r="D1579" i="12"/>
  <c r="E1578" i="12"/>
  <c r="D1578" i="12"/>
  <c r="E1577" i="12"/>
  <c r="D1577" i="12"/>
  <c r="E1576" i="12"/>
  <c r="D1576" i="12"/>
  <c r="E1575" i="12"/>
  <c r="D1575" i="12"/>
  <c r="E1574" i="12"/>
  <c r="D1574" i="12"/>
  <c r="E1573" i="12"/>
  <c r="D1573" i="12"/>
  <c r="E1572" i="12"/>
  <c r="D1572" i="12"/>
  <c r="E1571" i="12"/>
  <c r="D1571" i="12"/>
  <c r="E1570" i="12"/>
  <c r="D1570" i="12"/>
  <c r="E1569" i="12"/>
  <c r="D1569" i="12"/>
  <c r="E1568" i="12"/>
  <c r="D1568" i="12"/>
  <c r="E1567" i="12"/>
  <c r="D1567" i="12"/>
  <c r="E1566" i="12"/>
  <c r="D1566" i="12"/>
  <c r="E1565" i="12"/>
  <c r="D1565" i="12"/>
  <c r="E1564" i="12"/>
  <c r="D1564" i="12"/>
  <c r="E1563" i="12"/>
  <c r="D1563" i="12"/>
  <c r="E1562" i="12"/>
  <c r="D1562" i="12"/>
  <c r="E1561" i="12"/>
  <c r="D1561" i="12"/>
  <c r="E1560" i="12"/>
  <c r="D1560" i="12"/>
  <c r="E1559" i="12"/>
  <c r="D1559" i="12"/>
  <c r="E1558" i="12"/>
  <c r="D1558" i="12"/>
  <c r="E1557" i="12"/>
  <c r="D1557" i="12"/>
  <c r="E1556" i="12"/>
  <c r="D1556" i="12"/>
  <c r="E1555" i="12"/>
  <c r="D1555" i="12"/>
  <c r="E1554" i="12"/>
  <c r="D1554" i="12"/>
  <c r="E1553" i="12"/>
  <c r="D1553" i="12"/>
  <c r="E1552" i="12"/>
  <c r="D1552" i="12"/>
  <c r="E1551" i="12"/>
  <c r="D1551" i="12"/>
  <c r="E1550" i="12"/>
  <c r="D1550" i="12"/>
  <c r="E1549" i="12"/>
  <c r="D1549" i="12"/>
  <c r="E1548" i="12"/>
  <c r="D1548" i="12"/>
  <c r="E1547" i="12"/>
  <c r="D1547" i="12"/>
  <c r="E1546" i="12"/>
  <c r="D1546" i="12"/>
  <c r="E1545" i="12"/>
  <c r="D1545" i="12"/>
  <c r="E1544" i="12"/>
  <c r="D1544" i="12"/>
  <c r="E1543" i="12"/>
  <c r="D1543" i="12"/>
  <c r="E1542" i="12"/>
  <c r="D1542" i="12"/>
  <c r="E1541" i="12"/>
  <c r="D1541" i="12"/>
  <c r="E1540" i="12"/>
  <c r="D1540" i="12"/>
  <c r="E1539" i="12"/>
  <c r="D1539" i="12"/>
  <c r="E1538" i="12"/>
  <c r="D1538" i="12"/>
  <c r="E1537" i="12"/>
  <c r="D1537" i="12"/>
  <c r="E1536" i="12"/>
  <c r="D1536" i="12"/>
  <c r="E1535" i="12"/>
  <c r="D1535" i="12"/>
  <c r="E1534" i="12"/>
  <c r="D1534" i="12"/>
  <c r="E1533" i="12"/>
  <c r="D1533" i="12"/>
  <c r="E1532" i="12"/>
  <c r="D1532" i="12"/>
  <c r="E1531" i="12"/>
  <c r="D1531" i="12"/>
  <c r="E1530" i="12"/>
  <c r="D1530" i="12"/>
  <c r="E1529" i="12"/>
  <c r="D1529" i="12"/>
  <c r="E1528" i="12"/>
  <c r="D1528" i="12"/>
  <c r="E1527" i="12"/>
  <c r="D1527" i="12"/>
  <c r="E1526" i="12"/>
  <c r="D1526" i="12"/>
  <c r="E1525" i="12"/>
  <c r="D1525" i="12"/>
  <c r="E1524" i="12"/>
  <c r="D1524" i="12"/>
  <c r="E1523" i="12"/>
  <c r="D1523" i="12"/>
  <c r="E1522" i="12"/>
  <c r="D1522" i="12"/>
  <c r="E1521" i="12"/>
  <c r="D1521" i="12"/>
  <c r="E1520" i="12"/>
  <c r="D1520" i="12"/>
  <c r="E1519" i="12"/>
  <c r="D1519" i="12"/>
  <c r="E1518" i="12"/>
  <c r="D1518" i="12"/>
  <c r="E1517" i="12"/>
  <c r="D1517" i="12"/>
  <c r="E1516" i="12"/>
  <c r="D1516" i="12"/>
  <c r="E1515" i="12"/>
  <c r="D1515" i="12"/>
  <c r="E1514" i="12"/>
  <c r="D1514" i="12"/>
  <c r="E1513" i="12"/>
  <c r="D1513" i="12"/>
  <c r="E1512" i="12"/>
  <c r="D1512" i="12"/>
  <c r="E1511" i="12"/>
  <c r="D1511" i="12"/>
  <c r="E1510" i="12"/>
  <c r="D1510" i="12"/>
  <c r="E1509" i="12"/>
  <c r="D1509" i="12"/>
  <c r="E1508" i="12"/>
  <c r="D1508" i="12"/>
  <c r="E1507" i="12"/>
  <c r="D1507" i="12"/>
  <c r="E1506" i="12"/>
  <c r="D1506" i="12"/>
  <c r="E1505" i="12"/>
  <c r="D1505" i="12"/>
  <c r="E1504" i="12"/>
  <c r="D1504" i="12"/>
  <c r="E1503" i="12"/>
  <c r="D1503" i="12"/>
  <c r="E1502" i="12"/>
  <c r="D1502" i="12"/>
  <c r="E1501" i="12"/>
  <c r="D1501" i="12"/>
  <c r="E1500" i="12"/>
  <c r="D1500" i="12"/>
  <c r="E1499" i="12"/>
  <c r="D1499" i="12"/>
  <c r="E1498" i="12"/>
  <c r="D1498" i="12"/>
  <c r="E1497" i="12"/>
  <c r="D1497" i="12"/>
  <c r="E1496" i="12"/>
  <c r="D1496" i="12"/>
  <c r="E1495" i="12"/>
  <c r="D1495" i="12"/>
  <c r="E1494" i="12"/>
  <c r="D1494" i="12"/>
  <c r="E1493" i="12"/>
  <c r="D1493" i="12"/>
  <c r="E1492" i="12"/>
  <c r="D1492" i="12"/>
  <c r="E1491" i="12"/>
  <c r="D1491" i="12"/>
  <c r="E1490" i="12"/>
  <c r="D1490" i="12"/>
  <c r="E1489" i="12"/>
  <c r="D1489" i="12"/>
  <c r="E1488" i="12"/>
  <c r="D1488" i="12"/>
  <c r="E1487" i="12"/>
  <c r="D1487" i="12"/>
  <c r="E1486" i="12"/>
  <c r="D1486" i="12"/>
  <c r="E1485" i="12"/>
  <c r="D1485" i="12"/>
  <c r="E1484" i="12"/>
  <c r="D1484" i="12"/>
  <c r="E1483" i="12"/>
  <c r="D1483" i="12"/>
  <c r="E1482" i="12"/>
  <c r="D1482" i="12"/>
  <c r="E1481" i="12"/>
  <c r="D1481" i="12"/>
  <c r="E1480" i="12"/>
  <c r="D1480" i="12"/>
  <c r="E1479" i="12"/>
  <c r="D1479" i="12"/>
  <c r="E1478" i="12"/>
  <c r="D1478" i="12"/>
  <c r="E1477" i="12"/>
  <c r="D1477" i="12"/>
  <c r="E1476" i="12"/>
  <c r="D1476" i="12"/>
  <c r="E1475" i="12"/>
  <c r="D1475" i="12"/>
  <c r="E1474" i="12"/>
  <c r="D1474" i="12"/>
  <c r="E1473" i="12"/>
  <c r="D1473" i="12"/>
  <c r="E1472" i="12"/>
  <c r="D1472" i="12"/>
  <c r="E1471" i="12"/>
  <c r="D1471" i="12"/>
  <c r="E1470" i="12"/>
  <c r="D1470" i="12"/>
  <c r="E1469" i="12"/>
  <c r="D1469" i="12"/>
  <c r="E1468" i="12"/>
  <c r="D1468" i="12"/>
  <c r="E1467" i="12"/>
  <c r="D1467" i="12"/>
  <c r="E1466" i="12"/>
  <c r="D1466" i="12"/>
  <c r="E1465" i="12"/>
  <c r="D1465" i="12"/>
  <c r="E1464" i="12"/>
  <c r="D1464" i="12"/>
  <c r="E1463" i="12"/>
  <c r="D1463" i="12"/>
  <c r="E1462" i="12"/>
  <c r="D1462" i="12"/>
  <c r="E1461" i="12"/>
  <c r="D1461" i="12"/>
  <c r="E1460" i="12"/>
  <c r="D1460" i="12"/>
  <c r="E1459" i="12"/>
  <c r="D1459" i="12"/>
  <c r="E1458" i="12"/>
  <c r="D1458" i="12"/>
  <c r="E1457" i="12"/>
  <c r="D1457" i="12"/>
  <c r="E1456" i="12"/>
  <c r="D1456" i="12"/>
  <c r="E1455" i="12"/>
  <c r="D1455" i="12"/>
  <c r="E1454" i="12"/>
  <c r="D1454" i="12"/>
  <c r="E1453" i="12"/>
  <c r="D1453" i="12"/>
  <c r="E1452" i="12"/>
  <c r="D1452" i="12"/>
  <c r="E1451" i="12"/>
  <c r="D1451" i="12"/>
  <c r="E1450" i="12"/>
  <c r="D1450" i="12"/>
  <c r="E1449" i="12"/>
  <c r="D1449" i="12"/>
  <c r="E1448" i="12"/>
  <c r="D1448" i="12"/>
  <c r="E1447" i="12"/>
  <c r="D1447" i="12"/>
  <c r="E1446" i="12"/>
  <c r="D1446" i="12"/>
  <c r="E1445" i="12"/>
  <c r="D1445" i="12"/>
  <c r="E1444" i="12"/>
  <c r="D1444" i="12"/>
  <c r="E1443" i="12"/>
  <c r="D1443" i="12"/>
  <c r="E1442" i="12"/>
  <c r="D1442" i="12"/>
  <c r="E1441" i="12"/>
  <c r="D1441" i="12"/>
  <c r="E1440" i="12"/>
  <c r="D1440" i="12"/>
  <c r="E1439" i="12"/>
  <c r="D1439" i="12"/>
  <c r="E1438" i="12"/>
  <c r="D1438" i="12"/>
  <c r="E1437" i="12"/>
  <c r="D1437" i="12"/>
  <c r="E1436" i="12"/>
  <c r="D1436" i="12"/>
  <c r="E1435" i="12"/>
  <c r="D1435" i="12"/>
  <c r="E1434" i="12"/>
  <c r="D1434" i="12"/>
  <c r="E1433" i="12"/>
  <c r="D1433" i="12"/>
  <c r="E1432" i="12"/>
  <c r="D1432" i="12"/>
  <c r="E1431" i="12"/>
  <c r="D1431" i="12"/>
  <c r="E1430" i="12"/>
  <c r="D1430" i="12"/>
  <c r="E1429" i="12"/>
  <c r="D1429" i="12"/>
  <c r="E1428" i="12"/>
  <c r="D1428" i="12"/>
  <c r="E1427" i="12"/>
  <c r="D1427" i="12"/>
  <c r="E1426" i="12"/>
  <c r="D1426" i="12"/>
  <c r="E1425" i="12"/>
  <c r="D1425" i="12"/>
  <c r="E1424" i="12"/>
  <c r="D1424" i="12"/>
  <c r="E1423" i="12"/>
  <c r="D1423" i="12"/>
  <c r="E1422" i="12"/>
  <c r="D1422" i="12"/>
  <c r="E1421" i="12"/>
  <c r="D1421" i="12"/>
  <c r="E1420" i="12"/>
  <c r="D1420" i="12"/>
  <c r="E1419" i="12"/>
  <c r="D1419" i="12"/>
  <c r="E1418" i="12"/>
  <c r="D1418" i="12"/>
  <c r="E1417" i="12"/>
  <c r="D1417" i="12"/>
  <c r="E1416" i="12"/>
  <c r="D1416" i="12"/>
  <c r="E1415" i="12"/>
  <c r="D1415" i="12"/>
  <c r="E1414" i="12"/>
  <c r="D1414" i="12"/>
  <c r="E1413" i="12"/>
  <c r="D1413" i="12"/>
  <c r="E1412" i="12"/>
  <c r="D1412" i="12"/>
  <c r="E1411" i="12"/>
  <c r="D1411" i="12"/>
  <c r="E1410" i="12"/>
  <c r="D1410" i="12"/>
  <c r="E1409" i="12"/>
  <c r="D1409" i="12"/>
  <c r="E1408" i="12"/>
  <c r="D1408" i="12"/>
  <c r="E1407" i="12"/>
  <c r="D1407" i="12"/>
  <c r="E1406" i="12"/>
  <c r="D1406" i="12"/>
  <c r="E1405" i="12"/>
  <c r="D1405" i="12"/>
  <c r="E1404" i="12"/>
  <c r="D1404" i="12"/>
  <c r="E1403" i="12"/>
  <c r="D1403" i="12"/>
  <c r="E1402" i="12"/>
  <c r="D1402" i="12"/>
  <c r="E1401" i="12"/>
  <c r="D1401" i="12"/>
  <c r="E1400" i="12"/>
  <c r="D1400" i="12"/>
  <c r="E1399" i="12"/>
  <c r="D1399" i="12"/>
  <c r="E1398" i="12"/>
  <c r="D1398" i="12"/>
  <c r="E1397" i="12"/>
  <c r="D1397" i="12"/>
  <c r="E1396" i="12"/>
  <c r="D1396" i="12"/>
  <c r="E1395" i="12"/>
  <c r="D1395" i="12"/>
  <c r="E1394" i="12"/>
  <c r="D1394" i="12"/>
  <c r="E1393" i="12"/>
  <c r="D1393" i="12"/>
  <c r="E1392" i="12"/>
  <c r="D1392" i="12"/>
  <c r="E1391" i="12"/>
  <c r="D1391" i="12"/>
  <c r="E1390" i="12"/>
  <c r="D1390" i="12"/>
  <c r="E1389" i="12"/>
  <c r="D1389" i="12"/>
  <c r="E1388" i="12"/>
  <c r="D1388" i="12"/>
  <c r="E1387" i="12"/>
  <c r="D1387" i="12"/>
  <c r="E1386" i="12"/>
  <c r="D1386" i="12"/>
  <c r="E1385" i="12"/>
  <c r="D1385" i="12"/>
  <c r="E1384" i="12"/>
  <c r="D1384" i="12"/>
  <c r="E1383" i="12"/>
  <c r="D1383" i="12"/>
  <c r="E1382" i="12"/>
  <c r="D1382" i="12"/>
  <c r="E1381" i="12"/>
  <c r="D1381" i="12"/>
  <c r="E1380" i="12"/>
  <c r="D1380" i="12"/>
  <c r="E1379" i="12"/>
  <c r="D1379" i="12"/>
  <c r="E1378" i="12"/>
  <c r="D1378" i="12"/>
  <c r="E1377" i="12"/>
  <c r="D1377" i="12"/>
  <c r="E1376" i="12"/>
  <c r="D1376" i="12"/>
  <c r="E1375" i="12"/>
  <c r="D1375" i="12"/>
  <c r="E1374" i="12"/>
  <c r="D1374" i="12"/>
  <c r="E1373" i="12"/>
  <c r="D1373" i="12"/>
  <c r="E1372" i="12"/>
  <c r="D1372" i="12"/>
  <c r="E1371" i="12"/>
  <c r="D1371" i="12"/>
  <c r="E1370" i="12"/>
  <c r="D1370" i="12"/>
  <c r="E1369" i="12"/>
  <c r="D1369" i="12"/>
  <c r="E1368" i="12"/>
  <c r="D1368" i="12"/>
  <c r="E1367" i="12"/>
  <c r="D1367" i="12"/>
  <c r="E1366" i="12"/>
  <c r="D1366" i="12"/>
  <c r="E1365" i="12"/>
  <c r="D1365" i="12"/>
  <c r="E1364" i="12"/>
  <c r="D1364" i="12"/>
  <c r="E1363" i="12"/>
  <c r="D1363" i="12"/>
  <c r="E1362" i="12"/>
  <c r="D1362" i="12"/>
  <c r="E1361" i="12"/>
  <c r="D1361" i="12"/>
  <c r="E1360" i="12"/>
  <c r="D1360" i="12"/>
  <c r="E1359" i="12"/>
  <c r="D1359" i="12"/>
  <c r="E1358" i="12"/>
  <c r="D1358" i="12"/>
  <c r="E1357" i="12"/>
  <c r="D1357" i="12"/>
  <c r="E1356" i="12"/>
  <c r="D1356" i="12"/>
  <c r="E1355" i="12"/>
  <c r="D1355" i="12"/>
  <c r="E1354" i="12"/>
  <c r="D1354" i="12"/>
  <c r="E1353" i="12"/>
  <c r="D1353" i="12"/>
  <c r="E1352" i="12"/>
  <c r="D1352" i="12"/>
  <c r="E1351" i="12"/>
  <c r="D1351" i="12"/>
  <c r="E1350" i="12"/>
  <c r="D1350" i="12"/>
  <c r="E1349" i="12"/>
  <c r="D1349" i="12"/>
  <c r="E1348" i="12"/>
  <c r="D1348" i="12"/>
  <c r="E1347" i="12"/>
  <c r="D1347" i="12"/>
  <c r="E1346" i="12"/>
  <c r="D1346" i="12"/>
  <c r="E1345" i="12"/>
  <c r="D1345" i="12"/>
  <c r="E1344" i="12"/>
  <c r="D1344" i="12"/>
  <c r="E1343" i="12"/>
  <c r="D1343" i="12"/>
  <c r="E1342" i="12"/>
  <c r="D1342" i="12"/>
  <c r="E1341" i="12"/>
  <c r="D1341" i="12"/>
  <c r="E1340" i="12"/>
  <c r="D1340" i="12"/>
  <c r="E1339" i="12"/>
  <c r="D1339" i="12"/>
  <c r="E1338" i="12"/>
  <c r="D1338" i="12"/>
  <c r="E1337" i="12"/>
  <c r="D1337" i="12"/>
  <c r="E1336" i="12"/>
  <c r="D1336" i="12"/>
  <c r="E1335" i="12"/>
  <c r="D1335" i="12"/>
  <c r="E1334" i="12"/>
  <c r="D1334" i="12"/>
  <c r="E1333" i="12"/>
  <c r="D1333" i="12"/>
  <c r="E1332" i="12"/>
  <c r="D1332" i="12"/>
  <c r="E1331" i="12"/>
  <c r="D1331" i="12"/>
  <c r="E1330" i="12"/>
  <c r="D1330" i="12"/>
  <c r="E1329" i="12"/>
  <c r="D1329" i="12"/>
  <c r="E1328" i="12"/>
  <c r="D1328" i="12"/>
  <c r="E1327" i="12"/>
  <c r="D1327" i="12"/>
  <c r="E1326" i="12"/>
  <c r="D1326" i="12"/>
  <c r="E1325" i="12"/>
  <c r="D1325" i="12"/>
  <c r="E1324" i="12"/>
  <c r="D1324" i="12"/>
  <c r="E1323" i="12"/>
  <c r="D1323" i="12"/>
  <c r="E1322" i="12"/>
  <c r="D1322" i="12"/>
  <c r="E1321" i="12"/>
  <c r="D1321" i="12"/>
  <c r="E1320" i="12"/>
  <c r="D1320" i="12"/>
  <c r="E1319" i="12"/>
  <c r="D1319" i="12"/>
  <c r="E1318" i="12"/>
  <c r="D1318" i="12"/>
  <c r="E1317" i="12"/>
  <c r="D1317" i="12"/>
  <c r="E1316" i="12"/>
  <c r="D1316" i="12"/>
  <c r="E1315" i="12"/>
  <c r="D1315" i="12"/>
  <c r="E1314" i="12"/>
  <c r="D1314" i="12"/>
  <c r="E1313" i="12"/>
  <c r="D1313" i="12"/>
  <c r="E1312" i="12"/>
  <c r="D1312" i="12"/>
  <c r="E1311" i="12"/>
  <c r="D1311" i="12"/>
  <c r="E1310" i="12"/>
  <c r="D1310" i="12"/>
  <c r="E1309" i="12"/>
  <c r="D1309" i="12"/>
  <c r="E1308" i="12"/>
  <c r="D1308" i="12"/>
  <c r="E1307" i="12"/>
  <c r="D1307" i="12"/>
  <c r="E1306" i="12"/>
  <c r="D1306" i="12"/>
  <c r="E1305" i="12"/>
  <c r="D1305" i="12"/>
  <c r="E1304" i="12"/>
  <c r="D1304" i="12"/>
  <c r="E1303" i="12"/>
  <c r="D1303" i="12"/>
  <c r="E1302" i="12"/>
  <c r="D1302" i="12"/>
  <c r="E1301" i="12"/>
  <c r="D1301" i="12"/>
  <c r="E1300" i="12"/>
  <c r="D1300" i="12"/>
  <c r="E1299" i="12"/>
  <c r="D1299" i="12"/>
  <c r="E1298" i="12"/>
  <c r="D1298" i="12"/>
  <c r="E1297" i="12"/>
  <c r="D1297" i="12"/>
  <c r="E1296" i="12"/>
  <c r="D1296" i="12"/>
  <c r="E1295" i="12"/>
  <c r="D1295" i="12"/>
  <c r="E1294" i="12"/>
  <c r="D1294" i="12"/>
  <c r="E1293" i="12"/>
  <c r="D1293" i="12"/>
  <c r="E1292" i="12"/>
  <c r="D1292" i="12"/>
  <c r="E1291" i="12"/>
  <c r="D1291" i="12"/>
  <c r="E1290" i="12"/>
  <c r="D1290" i="12"/>
  <c r="E1289" i="12"/>
  <c r="D1289" i="12"/>
  <c r="E1288" i="12"/>
  <c r="D1288" i="12"/>
  <c r="E1287" i="12"/>
  <c r="D1287" i="12"/>
  <c r="E1286" i="12"/>
  <c r="D1286" i="12"/>
  <c r="E1285" i="12"/>
  <c r="D1285" i="12"/>
  <c r="E1284" i="12"/>
  <c r="D1284" i="12"/>
  <c r="E1283" i="12"/>
  <c r="D1283" i="12"/>
  <c r="E1282" i="12"/>
  <c r="D1282" i="12"/>
  <c r="E1281" i="12"/>
  <c r="D1281" i="12"/>
  <c r="E1280" i="12"/>
  <c r="D1280" i="12"/>
  <c r="E1279" i="12"/>
  <c r="D1279" i="12"/>
  <c r="E1278" i="12"/>
  <c r="D1278" i="12"/>
  <c r="E1277" i="12"/>
  <c r="D1277" i="12"/>
  <c r="E1276" i="12"/>
  <c r="D1276" i="12"/>
  <c r="E1275" i="12"/>
  <c r="D1275" i="12"/>
  <c r="E1274" i="12"/>
  <c r="D1274" i="12"/>
  <c r="E1273" i="12"/>
  <c r="D1273" i="12"/>
  <c r="E1272" i="12"/>
  <c r="D1272" i="12"/>
  <c r="E1271" i="12"/>
  <c r="D1271" i="12"/>
  <c r="E1270" i="12"/>
  <c r="D1270" i="12"/>
  <c r="E1269" i="12"/>
  <c r="D1269" i="12"/>
  <c r="E1268" i="12"/>
  <c r="D1268" i="12"/>
  <c r="E1267" i="12"/>
  <c r="D1267" i="12"/>
  <c r="E1266" i="12"/>
  <c r="D1266" i="12"/>
  <c r="E1265" i="12"/>
  <c r="D1265" i="12"/>
  <c r="E1264" i="12"/>
  <c r="D1264" i="12"/>
  <c r="E1263" i="12"/>
  <c r="D1263" i="12"/>
  <c r="E1262" i="12"/>
  <c r="D1262" i="12"/>
  <c r="E1261" i="12"/>
  <c r="D1261" i="12"/>
  <c r="E1260" i="12"/>
  <c r="D1260" i="12"/>
  <c r="E1259" i="12"/>
  <c r="D1259" i="12"/>
  <c r="E1258" i="12"/>
  <c r="D1258" i="12"/>
  <c r="E1257" i="12"/>
  <c r="D1257" i="12"/>
  <c r="E1256" i="12"/>
  <c r="D1256" i="12"/>
  <c r="E1255" i="12"/>
  <c r="D1255" i="12"/>
  <c r="E1254" i="12"/>
  <c r="D1254" i="12"/>
  <c r="E1253" i="12"/>
  <c r="D1253" i="12"/>
  <c r="E1252" i="12"/>
  <c r="D1252" i="12"/>
  <c r="E1251" i="12"/>
  <c r="D1251" i="12"/>
  <c r="E1250" i="12"/>
  <c r="D1250" i="12"/>
  <c r="E1249" i="12"/>
  <c r="D1249" i="12"/>
  <c r="E1248" i="12"/>
  <c r="D1248" i="12"/>
  <c r="E1247" i="12"/>
  <c r="D1247" i="12"/>
  <c r="E1246" i="12"/>
  <c r="D1246" i="12"/>
  <c r="E1245" i="12"/>
  <c r="D1245" i="12"/>
  <c r="E1244" i="12"/>
  <c r="D1244" i="12"/>
  <c r="E1243" i="12"/>
  <c r="D1243" i="12"/>
  <c r="E1242" i="12"/>
  <c r="D1242" i="12"/>
  <c r="E1241" i="12"/>
  <c r="D1241" i="12"/>
  <c r="E1240" i="12"/>
  <c r="D1240" i="12"/>
  <c r="E1239" i="12"/>
  <c r="D1239" i="12"/>
  <c r="E1238" i="12"/>
  <c r="D1238" i="12"/>
  <c r="E1237" i="12"/>
  <c r="D1237" i="12"/>
  <c r="E1236" i="12"/>
  <c r="D1236" i="12"/>
  <c r="E1235" i="12"/>
  <c r="D1235" i="12"/>
  <c r="E1234" i="12"/>
  <c r="D1234" i="12"/>
  <c r="E1233" i="12"/>
  <c r="D1233" i="12"/>
  <c r="E1232" i="12"/>
  <c r="D1232" i="12"/>
  <c r="E1231" i="12"/>
  <c r="D1231" i="12"/>
  <c r="E1230" i="12"/>
  <c r="D1230" i="12"/>
  <c r="E1229" i="12"/>
  <c r="D1229" i="12"/>
  <c r="E1228" i="12"/>
  <c r="D1228" i="12"/>
  <c r="E1227" i="12"/>
  <c r="D1227" i="12"/>
  <c r="E1226" i="12"/>
  <c r="D1226" i="12"/>
  <c r="E1225" i="12"/>
  <c r="D1225" i="12"/>
  <c r="E1224" i="12"/>
  <c r="D1224" i="12"/>
  <c r="E1223" i="12"/>
  <c r="D1223" i="12"/>
  <c r="E1222" i="12"/>
  <c r="D1222" i="12"/>
  <c r="E1221" i="12"/>
  <c r="D1221" i="12"/>
  <c r="E1220" i="12"/>
  <c r="D1220" i="12"/>
  <c r="E1219" i="12"/>
  <c r="D1219" i="12"/>
  <c r="E1218" i="12"/>
  <c r="D1218" i="12"/>
  <c r="E1217" i="12"/>
  <c r="D1217" i="12"/>
  <c r="E1216" i="12"/>
  <c r="D1216" i="12"/>
  <c r="E1215" i="12"/>
  <c r="D1215" i="12"/>
  <c r="E1214" i="12"/>
  <c r="D1214" i="12"/>
  <c r="E1213" i="12"/>
  <c r="D1213" i="12"/>
  <c r="E1212" i="12"/>
  <c r="D1212" i="12"/>
  <c r="E1211" i="12"/>
  <c r="D1211" i="12"/>
  <c r="E1210" i="12"/>
  <c r="D1210" i="12"/>
  <c r="E1209" i="12"/>
  <c r="D1209" i="12"/>
  <c r="E1208" i="12"/>
  <c r="D1208" i="12"/>
  <c r="E1207" i="12"/>
  <c r="D1207" i="12"/>
  <c r="E1206" i="12"/>
  <c r="D1206" i="12"/>
  <c r="E1205" i="12"/>
  <c r="D1205" i="12"/>
  <c r="E1204" i="12"/>
  <c r="D1204" i="12"/>
  <c r="E1203" i="12"/>
  <c r="D1203" i="12"/>
  <c r="E1202" i="12"/>
  <c r="D1202" i="12"/>
  <c r="E1201" i="12"/>
  <c r="D1201" i="12"/>
  <c r="E1200" i="12"/>
  <c r="D1200" i="12"/>
  <c r="E1199" i="12"/>
  <c r="D1199" i="12"/>
  <c r="E1198" i="12"/>
  <c r="D1198" i="12"/>
  <c r="E1197" i="12"/>
  <c r="D1197" i="12"/>
  <c r="E1196" i="12"/>
  <c r="D1196" i="12"/>
  <c r="E1195" i="12"/>
  <c r="D1195" i="12"/>
  <c r="E1194" i="12"/>
  <c r="D1194" i="12"/>
  <c r="E1193" i="12"/>
  <c r="D1193" i="12"/>
  <c r="E1192" i="12"/>
  <c r="D1192" i="12"/>
  <c r="E1191" i="12"/>
  <c r="D1191" i="12"/>
  <c r="E1190" i="12"/>
  <c r="D1190" i="12"/>
  <c r="E1189" i="12"/>
  <c r="D1189" i="12"/>
  <c r="E1188" i="12"/>
  <c r="D1188" i="12"/>
  <c r="E1187" i="12"/>
  <c r="D1187" i="12"/>
  <c r="E1186" i="12"/>
  <c r="D1186" i="12"/>
  <c r="E1185" i="12"/>
  <c r="D1185" i="12"/>
  <c r="E1184" i="12"/>
  <c r="D1184" i="12"/>
  <c r="E1183" i="12"/>
  <c r="D1183" i="12"/>
  <c r="E1182" i="12"/>
  <c r="D1182" i="12"/>
  <c r="E1181" i="12"/>
  <c r="D1181" i="12"/>
  <c r="E1180" i="12"/>
  <c r="D1180" i="12"/>
  <c r="E1179" i="12"/>
  <c r="D1179" i="12"/>
  <c r="E1178" i="12"/>
  <c r="D1178" i="12"/>
  <c r="E1177" i="12"/>
  <c r="D1177" i="12"/>
  <c r="E1176" i="12"/>
  <c r="D1176" i="12"/>
  <c r="E1175" i="12"/>
  <c r="D1175" i="12"/>
  <c r="E1174" i="12"/>
  <c r="D1174" i="12"/>
  <c r="E1173" i="12"/>
  <c r="D1173" i="12"/>
  <c r="E1172" i="12"/>
  <c r="D1172" i="12"/>
  <c r="E1171" i="12"/>
  <c r="D1171" i="12"/>
  <c r="E1170" i="12"/>
  <c r="D1170" i="12"/>
  <c r="E1169" i="12"/>
  <c r="D1169" i="12"/>
  <c r="E1168" i="12"/>
  <c r="D1168" i="12"/>
  <c r="E1167" i="12"/>
  <c r="D1167" i="12"/>
  <c r="E1166" i="12"/>
  <c r="D1166" i="12"/>
  <c r="E1165" i="12"/>
  <c r="D1165" i="12"/>
  <c r="E1164" i="12"/>
  <c r="D1164" i="12"/>
  <c r="E1163" i="12"/>
  <c r="D1163" i="12"/>
  <c r="E1162" i="12"/>
  <c r="D1162" i="12"/>
  <c r="E1161" i="12"/>
  <c r="D1161" i="12"/>
  <c r="E1160" i="12"/>
  <c r="D1160" i="12"/>
  <c r="E1159" i="12"/>
  <c r="D1159" i="12"/>
  <c r="E1158" i="12"/>
  <c r="D1158" i="12"/>
  <c r="E1157" i="12"/>
  <c r="D1157" i="12"/>
  <c r="E1156" i="12"/>
  <c r="D1156" i="12"/>
  <c r="E1155" i="12"/>
  <c r="D1155" i="12"/>
  <c r="E1154" i="12"/>
  <c r="D1154" i="12"/>
  <c r="E1153" i="12"/>
  <c r="D1153" i="12"/>
  <c r="E1152" i="12"/>
  <c r="D1152" i="12"/>
  <c r="E1151" i="12"/>
  <c r="D1151" i="12"/>
  <c r="E1150" i="12"/>
  <c r="D1150" i="12"/>
  <c r="E1149" i="12"/>
  <c r="D1149" i="12"/>
  <c r="E1148" i="12"/>
  <c r="D1148" i="12"/>
  <c r="E1147" i="12"/>
  <c r="D1147" i="12"/>
  <c r="E1146" i="12"/>
  <c r="D1146" i="12"/>
  <c r="E1145" i="12"/>
  <c r="D1145" i="12"/>
  <c r="E1144" i="12"/>
  <c r="D1144" i="12"/>
  <c r="E1143" i="12"/>
  <c r="D1143" i="12"/>
  <c r="E1142" i="12"/>
  <c r="D1142" i="12"/>
  <c r="E1141" i="12"/>
  <c r="D1141" i="12"/>
  <c r="E1140" i="12"/>
  <c r="D1140" i="12"/>
  <c r="E1139" i="12"/>
  <c r="D1139" i="12"/>
  <c r="E1138" i="12"/>
  <c r="D1138" i="12"/>
  <c r="E1137" i="12"/>
  <c r="D1137" i="12"/>
  <c r="E1136" i="12"/>
  <c r="D1136" i="12"/>
  <c r="E1135" i="12"/>
  <c r="D1135" i="12"/>
  <c r="E1134" i="12"/>
  <c r="D1134" i="12"/>
  <c r="E1133" i="12"/>
  <c r="D1133" i="12"/>
  <c r="E1132" i="12"/>
  <c r="D1132" i="12"/>
  <c r="E1131" i="12"/>
  <c r="D1131" i="12"/>
  <c r="E1130" i="12"/>
  <c r="D1130" i="12"/>
  <c r="E1129" i="12"/>
  <c r="D1129" i="12"/>
  <c r="E1128" i="12"/>
  <c r="D1128" i="12"/>
  <c r="E1127" i="12"/>
  <c r="D1127" i="12"/>
  <c r="E1126" i="12"/>
  <c r="D1126" i="12"/>
  <c r="E1125" i="12"/>
  <c r="D1125" i="12"/>
  <c r="E1124" i="12"/>
  <c r="D1124" i="12"/>
  <c r="E1123" i="12"/>
  <c r="D1123" i="12"/>
  <c r="E1122" i="12"/>
  <c r="D1122" i="12"/>
  <c r="E1121" i="12"/>
  <c r="D1121" i="12"/>
  <c r="E1120" i="12"/>
  <c r="D1120" i="12"/>
  <c r="E1119" i="12"/>
  <c r="D1119" i="12"/>
  <c r="E1118" i="12"/>
  <c r="D1118" i="12"/>
  <c r="E1117" i="12"/>
  <c r="D1117" i="12"/>
  <c r="E1116" i="12"/>
  <c r="D1116" i="12"/>
  <c r="E1115" i="12"/>
  <c r="D1115" i="12"/>
  <c r="E1114" i="12"/>
  <c r="D1114" i="12"/>
  <c r="E1113" i="12"/>
  <c r="D1113" i="12"/>
  <c r="E1112" i="12"/>
  <c r="D1112" i="12"/>
  <c r="E1111" i="12"/>
  <c r="D1111" i="12"/>
  <c r="E1110" i="12"/>
  <c r="D1110" i="12"/>
  <c r="E1109" i="12"/>
  <c r="D1109" i="12"/>
  <c r="E1108" i="12"/>
  <c r="D1108" i="12"/>
  <c r="E1107" i="12"/>
  <c r="D1107" i="12"/>
  <c r="E1106" i="12"/>
  <c r="D1106" i="12"/>
  <c r="E1105" i="12"/>
  <c r="D1105" i="12"/>
  <c r="E1104" i="12"/>
  <c r="D1104" i="12"/>
  <c r="E1103" i="12"/>
  <c r="D1103" i="12"/>
  <c r="E1102" i="12"/>
  <c r="D1102" i="12"/>
  <c r="E1101" i="12"/>
  <c r="D1101" i="12"/>
  <c r="E1100" i="12"/>
  <c r="D1100" i="12"/>
  <c r="E1099" i="12"/>
  <c r="D1099" i="12"/>
  <c r="E1098" i="12"/>
  <c r="D1098" i="12"/>
  <c r="E1097" i="12"/>
  <c r="D1097" i="12"/>
  <c r="E1096" i="12"/>
  <c r="D1096" i="12"/>
  <c r="E1095" i="12"/>
  <c r="D1095" i="12"/>
  <c r="E1094" i="12"/>
  <c r="D1094" i="12"/>
  <c r="E1093" i="12"/>
  <c r="D1093" i="12"/>
  <c r="E1092" i="12"/>
  <c r="D1092" i="12"/>
  <c r="E1091" i="12"/>
  <c r="D1091" i="12"/>
  <c r="E1090" i="12"/>
  <c r="D1090" i="12"/>
  <c r="E1089" i="12"/>
  <c r="D1089" i="12"/>
  <c r="E1088" i="12"/>
  <c r="D1088" i="12"/>
  <c r="E1087" i="12"/>
  <c r="D1087" i="12"/>
  <c r="E1086" i="12"/>
  <c r="D1086" i="12"/>
  <c r="E1085" i="12"/>
  <c r="D1085" i="12"/>
  <c r="E1084" i="12"/>
  <c r="D1084" i="12"/>
  <c r="E1083" i="12"/>
  <c r="D1083" i="12"/>
  <c r="E1082" i="12"/>
  <c r="D1082" i="12"/>
  <c r="E1081" i="12"/>
  <c r="D1081" i="12"/>
  <c r="E1080" i="12"/>
  <c r="D1080" i="12"/>
  <c r="E1079" i="12"/>
  <c r="D1079" i="12"/>
  <c r="E1078" i="12"/>
  <c r="D1078" i="12"/>
  <c r="E1077" i="12"/>
  <c r="D1077" i="12"/>
  <c r="E1076" i="12"/>
  <c r="D1076" i="12"/>
  <c r="E1075" i="12"/>
  <c r="D1075" i="12"/>
  <c r="E1074" i="12"/>
  <c r="D1074" i="12"/>
  <c r="E1073" i="12"/>
  <c r="D1073" i="12"/>
  <c r="E1072" i="12"/>
  <c r="D1072" i="12"/>
  <c r="E1071" i="12"/>
  <c r="D1071" i="12"/>
  <c r="E1070" i="12"/>
  <c r="D1070" i="12"/>
  <c r="E1069" i="12"/>
  <c r="D1069" i="12"/>
  <c r="E1068" i="12"/>
  <c r="D1068" i="12"/>
  <c r="E1067" i="12"/>
  <c r="D1067" i="12"/>
  <c r="E1066" i="12"/>
  <c r="D1066" i="12"/>
  <c r="E1065" i="12"/>
  <c r="D1065" i="12"/>
  <c r="E1064" i="12"/>
  <c r="D1064" i="12"/>
  <c r="E1063" i="12"/>
  <c r="D1063" i="12"/>
  <c r="E1062" i="12"/>
  <c r="D1062" i="12"/>
  <c r="E1061" i="12"/>
  <c r="D1061" i="12"/>
  <c r="E1060" i="12"/>
  <c r="D1060" i="12"/>
  <c r="E1059" i="12"/>
  <c r="D1059" i="12"/>
  <c r="E1058" i="12"/>
  <c r="D1058" i="12"/>
  <c r="E1057" i="12"/>
  <c r="D1057" i="12"/>
  <c r="E1056" i="12"/>
  <c r="D1056" i="12"/>
  <c r="E1055" i="12"/>
  <c r="D1055" i="12"/>
  <c r="E1054" i="12"/>
  <c r="D1054" i="12"/>
  <c r="E1053" i="12"/>
  <c r="D1053" i="12"/>
  <c r="E1052" i="12"/>
  <c r="D1052" i="12"/>
  <c r="E1051" i="12"/>
  <c r="D1051" i="12"/>
  <c r="E1050" i="12"/>
  <c r="D1050" i="12"/>
  <c r="E1049" i="12"/>
  <c r="D1049" i="12"/>
  <c r="E1048" i="12"/>
  <c r="D1048" i="12"/>
  <c r="E1047" i="12"/>
  <c r="D1047" i="12"/>
  <c r="E1046" i="12"/>
  <c r="D1046" i="12"/>
  <c r="E1045" i="12"/>
  <c r="D1045" i="12"/>
  <c r="E1044" i="12"/>
  <c r="D1044" i="12"/>
  <c r="E1043" i="12"/>
  <c r="D1043" i="12"/>
  <c r="E1042" i="12"/>
  <c r="D1042" i="12"/>
  <c r="E1041" i="12"/>
  <c r="D1041" i="12"/>
  <c r="E1040" i="12"/>
  <c r="D1040" i="12"/>
  <c r="E1039" i="12"/>
  <c r="D1039" i="12"/>
  <c r="E1038" i="12"/>
  <c r="D1038" i="12"/>
  <c r="E1037" i="12"/>
  <c r="D1037" i="12"/>
  <c r="E1036" i="12"/>
  <c r="D1036" i="12"/>
  <c r="E1035" i="12"/>
  <c r="D1035" i="12"/>
  <c r="E1034" i="12"/>
  <c r="D1034" i="12"/>
  <c r="E1033" i="12"/>
  <c r="D1033" i="12"/>
  <c r="E1032" i="12"/>
  <c r="D1032" i="12"/>
  <c r="E1031" i="12"/>
  <c r="D1031" i="12"/>
  <c r="E1030" i="12"/>
  <c r="D1030" i="12"/>
  <c r="E1029" i="12"/>
  <c r="D1029" i="12"/>
  <c r="E1028" i="12"/>
  <c r="D1028" i="12"/>
  <c r="E1027" i="12"/>
  <c r="D1027" i="12"/>
  <c r="E1026" i="12"/>
  <c r="D1026" i="12"/>
  <c r="E1025" i="12"/>
  <c r="D1025" i="12"/>
  <c r="E1024" i="12"/>
  <c r="D1024" i="12"/>
  <c r="E1023" i="12"/>
  <c r="D1023" i="12"/>
  <c r="E1022" i="12"/>
  <c r="D1022" i="12"/>
  <c r="E1021" i="12"/>
  <c r="D1021" i="12"/>
  <c r="E1020" i="12"/>
  <c r="D1020" i="12"/>
  <c r="E1019" i="12"/>
  <c r="D1019" i="12"/>
  <c r="E1018" i="12"/>
  <c r="D1018" i="12"/>
  <c r="E1017" i="12"/>
  <c r="D1017" i="12"/>
  <c r="E1016" i="12"/>
  <c r="D1016" i="12"/>
  <c r="E1015" i="12"/>
  <c r="D1015" i="12"/>
  <c r="E1014" i="12"/>
  <c r="D1014" i="12"/>
  <c r="E1013" i="12"/>
  <c r="D1013" i="12"/>
  <c r="E1012" i="12"/>
  <c r="D1012" i="12"/>
  <c r="E1011" i="12"/>
  <c r="D1011" i="12"/>
  <c r="E1010" i="12"/>
  <c r="D1010" i="12"/>
  <c r="E1009" i="12"/>
  <c r="D1009" i="12"/>
  <c r="E1008" i="12"/>
  <c r="D1008" i="12"/>
  <c r="E1007" i="12"/>
  <c r="D1007" i="12"/>
  <c r="E1006" i="12"/>
  <c r="D1006" i="12"/>
  <c r="E1005" i="12"/>
  <c r="D1005" i="12"/>
  <c r="E1004" i="12"/>
  <c r="D1004" i="12"/>
  <c r="E1003" i="12"/>
  <c r="D1003" i="12"/>
  <c r="E1002" i="12"/>
  <c r="D1002" i="12"/>
  <c r="E1001" i="12"/>
  <c r="D1001" i="12"/>
  <c r="E1000" i="12"/>
  <c r="D1000" i="12"/>
  <c r="E999" i="12"/>
  <c r="D999" i="12"/>
  <c r="E998" i="12"/>
  <c r="D998" i="12"/>
  <c r="E997" i="12"/>
  <c r="D997" i="12"/>
  <c r="E996" i="12"/>
  <c r="D996" i="12"/>
  <c r="E995" i="12"/>
  <c r="D995" i="12"/>
  <c r="E994" i="12"/>
  <c r="D994" i="12"/>
  <c r="E993" i="12"/>
  <c r="D993" i="12"/>
  <c r="E992" i="12"/>
  <c r="D992" i="12"/>
  <c r="E991" i="12"/>
  <c r="D991" i="12"/>
  <c r="E990" i="12"/>
  <c r="D990" i="12"/>
  <c r="E989" i="12"/>
  <c r="D989" i="12"/>
  <c r="E988" i="12"/>
  <c r="D988" i="12"/>
  <c r="E987" i="12"/>
  <c r="D987" i="12"/>
  <c r="E986" i="12"/>
  <c r="D986" i="12"/>
  <c r="E985" i="12"/>
  <c r="D985" i="12"/>
  <c r="E984" i="12"/>
  <c r="D984" i="12"/>
  <c r="E983" i="12"/>
  <c r="D983" i="12"/>
  <c r="E982" i="12"/>
  <c r="D982" i="12"/>
  <c r="E981" i="12"/>
  <c r="D981" i="12"/>
  <c r="E980" i="12"/>
  <c r="D980" i="12"/>
  <c r="E979" i="12"/>
  <c r="D979" i="12"/>
  <c r="E978" i="12"/>
  <c r="D978" i="12"/>
  <c r="E977" i="12"/>
  <c r="D977" i="12"/>
  <c r="E976" i="12"/>
  <c r="D976" i="12"/>
  <c r="E975" i="12"/>
  <c r="D975" i="12"/>
  <c r="E974" i="12"/>
  <c r="D974" i="12"/>
  <c r="E973" i="12"/>
  <c r="D973" i="12"/>
  <c r="E972" i="12"/>
  <c r="D972" i="12"/>
  <c r="E971" i="12"/>
  <c r="D971" i="12"/>
  <c r="E970" i="12"/>
  <c r="D970" i="12"/>
  <c r="E969" i="12"/>
  <c r="D969" i="12"/>
  <c r="E968" i="12"/>
  <c r="D968" i="12"/>
  <c r="E967" i="12"/>
  <c r="D967" i="12"/>
  <c r="E966" i="12"/>
  <c r="D966" i="12"/>
  <c r="E965" i="12"/>
  <c r="D965" i="12"/>
  <c r="E964" i="12"/>
  <c r="D964" i="12"/>
  <c r="E963" i="12"/>
  <c r="D963" i="12"/>
  <c r="E962" i="12"/>
  <c r="D962" i="12"/>
  <c r="E961" i="12"/>
  <c r="D961" i="12"/>
  <c r="E960" i="12"/>
  <c r="D960" i="12"/>
  <c r="E959" i="12"/>
  <c r="D959" i="12"/>
  <c r="E958" i="12"/>
  <c r="D958" i="12"/>
  <c r="E957" i="12"/>
  <c r="D957" i="12"/>
  <c r="E956" i="12"/>
  <c r="D956" i="12"/>
  <c r="E955" i="12"/>
  <c r="D955" i="12"/>
  <c r="E954" i="12"/>
  <c r="D954" i="12"/>
  <c r="E953" i="12"/>
  <c r="D953" i="12"/>
  <c r="E952" i="12"/>
  <c r="D952" i="12"/>
  <c r="E951" i="12"/>
  <c r="D951" i="12"/>
  <c r="E950" i="12"/>
  <c r="D950" i="12"/>
  <c r="E949" i="12"/>
  <c r="D949" i="12"/>
  <c r="E948" i="12"/>
  <c r="D948" i="12"/>
  <c r="E947" i="12"/>
  <c r="D947" i="12"/>
  <c r="E946" i="12"/>
  <c r="D946" i="12"/>
  <c r="E945" i="12"/>
  <c r="D945" i="12"/>
  <c r="E944" i="12"/>
  <c r="D944" i="12"/>
  <c r="E943" i="12"/>
  <c r="D943" i="12"/>
  <c r="E942" i="12"/>
  <c r="D942" i="12"/>
  <c r="E941" i="12"/>
  <c r="D941" i="12"/>
  <c r="E940" i="12"/>
  <c r="D940" i="12"/>
  <c r="E939" i="12"/>
  <c r="D939" i="12"/>
  <c r="E938" i="12"/>
  <c r="D938" i="12"/>
  <c r="E937" i="12"/>
  <c r="D937" i="12"/>
  <c r="E936" i="12"/>
  <c r="D936" i="12"/>
  <c r="E935" i="12"/>
  <c r="D935" i="12"/>
  <c r="E934" i="12"/>
  <c r="D934" i="12"/>
  <c r="E933" i="12"/>
  <c r="D933" i="12"/>
  <c r="E932" i="12"/>
  <c r="D932" i="12"/>
  <c r="E931" i="12"/>
  <c r="D931" i="12"/>
  <c r="E930" i="12"/>
  <c r="D930" i="12"/>
  <c r="E929" i="12"/>
  <c r="D929" i="12"/>
  <c r="E928" i="12"/>
  <c r="D928" i="12"/>
  <c r="E927" i="12"/>
  <c r="D927" i="12"/>
  <c r="E926" i="12"/>
  <c r="D926" i="12"/>
  <c r="E925" i="12"/>
  <c r="D925" i="12"/>
  <c r="E924" i="12"/>
  <c r="D924" i="12"/>
  <c r="E923" i="12"/>
  <c r="D923" i="12"/>
  <c r="E922" i="12"/>
  <c r="D922" i="12"/>
  <c r="E921" i="12"/>
  <c r="D921" i="12"/>
  <c r="E920" i="12"/>
  <c r="D920" i="12"/>
  <c r="E919" i="12"/>
  <c r="D919" i="12"/>
  <c r="E918" i="12"/>
  <c r="D918" i="12"/>
  <c r="E917" i="12"/>
  <c r="D917" i="12"/>
  <c r="E916" i="12"/>
  <c r="D916" i="12"/>
  <c r="E915" i="12"/>
  <c r="D915" i="12"/>
  <c r="E914" i="12"/>
  <c r="D914" i="12"/>
  <c r="E913" i="12"/>
  <c r="D913" i="12"/>
  <c r="E912" i="12"/>
  <c r="D912" i="12"/>
  <c r="E911" i="12"/>
  <c r="D911" i="12"/>
  <c r="E910" i="12"/>
  <c r="D910" i="12"/>
  <c r="E909" i="12"/>
  <c r="D909" i="12"/>
  <c r="E908" i="12"/>
  <c r="D908" i="12"/>
  <c r="E907" i="12"/>
  <c r="D907" i="12"/>
  <c r="E906" i="12"/>
  <c r="D906" i="12"/>
  <c r="E905" i="12"/>
  <c r="D905" i="12"/>
  <c r="E904" i="12"/>
  <c r="D904" i="12"/>
  <c r="E903" i="12"/>
  <c r="D903" i="12"/>
  <c r="E902" i="12"/>
  <c r="D902" i="12"/>
  <c r="E901" i="12"/>
  <c r="D901" i="12"/>
  <c r="E900" i="12"/>
  <c r="D900" i="12"/>
  <c r="E899" i="12"/>
  <c r="D899" i="12"/>
  <c r="E898" i="12"/>
  <c r="D898" i="12"/>
  <c r="E897" i="12"/>
  <c r="D897" i="12"/>
  <c r="E896" i="12"/>
  <c r="D896" i="12"/>
  <c r="E895" i="12"/>
  <c r="D895" i="12"/>
  <c r="E894" i="12"/>
  <c r="D894" i="12"/>
  <c r="E893" i="12"/>
  <c r="D893" i="12"/>
  <c r="E892" i="12"/>
  <c r="D892" i="12"/>
  <c r="E891" i="12"/>
  <c r="D891" i="12"/>
  <c r="E890" i="12"/>
  <c r="D890" i="12"/>
  <c r="E889" i="12"/>
  <c r="D889" i="12"/>
  <c r="E888" i="12"/>
  <c r="D888" i="12"/>
  <c r="E887" i="12"/>
  <c r="D887" i="12"/>
  <c r="E886" i="12"/>
  <c r="D886" i="12"/>
  <c r="E885" i="12"/>
  <c r="D885" i="12"/>
  <c r="E884" i="12"/>
  <c r="D884" i="12"/>
  <c r="E883" i="12"/>
  <c r="D883" i="12"/>
  <c r="E882" i="12"/>
  <c r="D882" i="12"/>
  <c r="E881" i="12"/>
  <c r="D881" i="12"/>
  <c r="E880" i="12"/>
  <c r="D880" i="12"/>
  <c r="E879" i="12"/>
  <c r="D879" i="12"/>
  <c r="E878" i="12"/>
  <c r="D878" i="12"/>
  <c r="E877" i="12"/>
  <c r="D877" i="12"/>
  <c r="E876" i="12"/>
  <c r="D876" i="12"/>
  <c r="E875" i="12"/>
  <c r="D875" i="12"/>
  <c r="E874" i="12"/>
  <c r="D874" i="12"/>
  <c r="E873" i="12"/>
  <c r="D873" i="12"/>
  <c r="E872" i="12"/>
  <c r="D872" i="12"/>
  <c r="E871" i="12"/>
  <c r="D871" i="12"/>
  <c r="E870" i="12"/>
  <c r="D870" i="12"/>
  <c r="E869" i="12"/>
  <c r="D869" i="12"/>
  <c r="E868" i="12"/>
  <c r="D868" i="12"/>
  <c r="E867" i="12"/>
  <c r="D867" i="12"/>
  <c r="E866" i="12"/>
  <c r="D866" i="12"/>
  <c r="E865" i="12"/>
  <c r="D865" i="12"/>
  <c r="E864" i="12"/>
  <c r="D864" i="12"/>
  <c r="E863" i="12"/>
  <c r="D863" i="12"/>
  <c r="E862" i="12"/>
  <c r="D862" i="12"/>
  <c r="E861" i="12"/>
  <c r="D861" i="12"/>
  <c r="E860" i="12"/>
  <c r="D860" i="12"/>
  <c r="E859" i="12"/>
  <c r="D859" i="12"/>
  <c r="E858" i="12"/>
  <c r="D858" i="12"/>
  <c r="E857" i="12"/>
  <c r="D857" i="12"/>
  <c r="E856" i="12"/>
  <c r="D856" i="12"/>
  <c r="E855" i="12"/>
  <c r="D855" i="12"/>
  <c r="E854" i="12"/>
  <c r="D854" i="12"/>
  <c r="E853" i="12"/>
  <c r="D853" i="12"/>
  <c r="E852" i="12"/>
  <c r="D852" i="12"/>
  <c r="E851" i="12"/>
  <c r="D851" i="12"/>
  <c r="E850" i="12"/>
  <c r="D850" i="12"/>
  <c r="E849" i="12"/>
  <c r="D849" i="12"/>
  <c r="E848" i="12"/>
  <c r="D848" i="12"/>
  <c r="E847" i="12"/>
  <c r="D847" i="12"/>
  <c r="E846" i="12"/>
  <c r="D846" i="12"/>
  <c r="E845" i="12"/>
  <c r="D845" i="12"/>
  <c r="E844" i="12"/>
  <c r="D844" i="12"/>
  <c r="E843" i="12"/>
  <c r="D843" i="12"/>
  <c r="E842" i="12"/>
  <c r="D842" i="12"/>
  <c r="E841" i="12"/>
  <c r="D841" i="12"/>
  <c r="E840" i="12"/>
  <c r="D840" i="12"/>
  <c r="E839" i="12"/>
  <c r="D839" i="12"/>
  <c r="E838" i="12"/>
  <c r="D838" i="12"/>
  <c r="E837" i="12"/>
  <c r="D837" i="12"/>
  <c r="E836" i="12"/>
  <c r="D836" i="12"/>
  <c r="E835" i="12"/>
  <c r="D835" i="12"/>
  <c r="E834" i="12"/>
  <c r="D834" i="12"/>
  <c r="E833" i="12"/>
  <c r="D833" i="12"/>
  <c r="E832" i="12"/>
  <c r="D832" i="12"/>
  <c r="E831" i="12"/>
  <c r="D831" i="12"/>
  <c r="E830" i="12"/>
  <c r="D830" i="12"/>
  <c r="E829" i="12"/>
  <c r="D829" i="12"/>
  <c r="E828" i="12"/>
  <c r="D828" i="12"/>
  <c r="E827" i="12"/>
  <c r="D827" i="12"/>
  <c r="E826" i="12"/>
  <c r="D826" i="12"/>
  <c r="E825" i="12"/>
  <c r="D825" i="12"/>
  <c r="E824" i="12"/>
  <c r="D824" i="12"/>
  <c r="E823" i="12"/>
  <c r="D823" i="12"/>
  <c r="E822" i="12"/>
  <c r="D822" i="12"/>
  <c r="E821" i="12"/>
  <c r="D821" i="12"/>
  <c r="E820" i="12"/>
  <c r="D820" i="12"/>
  <c r="E819" i="12"/>
  <c r="D819" i="12"/>
  <c r="E818" i="12"/>
  <c r="D818" i="12"/>
  <c r="E817" i="12"/>
  <c r="D817" i="12"/>
  <c r="E816" i="12"/>
  <c r="D816" i="12"/>
  <c r="E815" i="12"/>
  <c r="D815" i="12"/>
  <c r="E814" i="12"/>
  <c r="D814" i="12"/>
  <c r="E813" i="12"/>
  <c r="D813" i="12"/>
  <c r="E812" i="12"/>
  <c r="D812" i="12"/>
  <c r="E811" i="12"/>
  <c r="D811" i="12"/>
  <c r="E810" i="12"/>
  <c r="D810" i="12"/>
  <c r="E809" i="12"/>
  <c r="D809" i="12"/>
  <c r="E808" i="12"/>
  <c r="D808" i="12"/>
  <c r="E807" i="12"/>
  <c r="D807" i="12"/>
  <c r="E806" i="12"/>
  <c r="D806" i="12"/>
  <c r="E805" i="12"/>
  <c r="D805" i="12"/>
  <c r="E804" i="12"/>
  <c r="D804" i="12"/>
  <c r="E803" i="12"/>
  <c r="D803" i="12"/>
  <c r="E802" i="12"/>
  <c r="D802" i="12"/>
  <c r="E801" i="12"/>
  <c r="D801" i="12"/>
  <c r="E800" i="12"/>
  <c r="D800" i="12"/>
  <c r="E799" i="12"/>
  <c r="D799" i="12"/>
  <c r="E798" i="12"/>
  <c r="D798" i="12"/>
  <c r="E797" i="12"/>
  <c r="D797" i="12"/>
  <c r="E796" i="12"/>
  <c r="D796" i="12"/>
  <c r="E795" i="12"/>
  <c r="D795" i="12"/>
  <c r="E794" i="12"/>
  <c r="D794" i="12"/>
  <c r="E793" i="12"/>
  <c r="D793" i="12"/>
  <c r="E792" i="12"/>
  <c r="D792" i="12"/>
  <c r="E791" i="12"/>
  <c r="D791" i="12"/>
  <c r="E790" i="12"/>
  <c r="D790" i="12"/>
  <c r="E789" i="12"/>
  <c r="D789" i="12"/>
  <c r="E788" i="12"/>
  <c r="D788" i="12"/>
  <c r="E787" i="12"/>
  <c r="D787" i="12"/>
  <c r="E786" i="12"/>
  <c r="D786" i="12"/>
  <c r="E785" i="12"/>
  <c r="D785" i="12"/>
  <c r="E784" i="12"/>
  <c r="D784" i="12"/>
  <c r="E783" i="12"/>
  <c r="D783" i="12"/>
  <c r="E782" i="12"/>
  <c r="D782" i="12"/>
  <c r="E781" i="12"/>
  <c r="D781" i="12"/>
  <c r="E780" i="12"/>
  <c r="D780" i="12"/>
  <c r="E779" i="12"/>
  <c r="D779" i="12"/>
  <c r="E778" i="12"/>
  <c r="D778" i="12"/>
  <c r="E777" i="12"/>
  <c r="D777" i="12"/>
  <c r="E776" i="12"/>
  <c r="D776" i="12"/>
  <c r="E775" i="12"/>
  <c r="D775" i="12"/>
  <c r="E774" i="12"/>
  <c r="D774" i="12"/>
  <c r="E773" i="12"/>
  <c r="D773" i="12"/>
  <c r="E772" i="12"/>
  <c r="D772" i="12"/>
  <c r="E771" i="12"/>
  <c r="D771" i="12"/>
  <c r="E770" i="12"/>
  <c r="D770" i="12"/>
  <c r="E769" i="12"/>
  <c r="D769" i="12"/>
  <c r="E768" i="12"/>
  <c r="D768" i="12"/>
  <c r="E767" i="12"/>
  <c r="D767" i="12"/>
  <c r="E766" i="12"/>
  <c r="D766" i="12"/>
  <c r="E765" i="12"/>
  <c r="D765" i="12"/>
  <c r="E764" i="12"/>
  <c r="D764" i="12"/>
  <c r="E763" i="12"/>
  <c r="D763" i="12"/>
  <c r="E762" i="12"/>
  <c r="D762" i="12"/>
  <c r="E761" i="12"/>
  <c r="D761" i="12"/>
  <c r="E760" i="12"/>
  <c r="D760" i="12"/>
  <c r="E759" i="12"/>
  <c r="D759" i="12"/>
  <c r="E758" i="12"/>
  <c r="D758" i="12"/>
  <c r="E757" i="12"/>
  <c r="D757" i="12"/>
  <c r="E756" i="12"/>
  <c r="D756" i="12"/>
  <c r="E755" i="12"/>
  <c r="D755" i="12"/>
  <c r="E754" i="12"/>
  <c r="D754" i="12"/>
  <c r="E753" i="12"/>
  <c r="D753" i="12"/>
  <c r="E752" i="12"/>
  <c r="D752" i="12"/>
  <c r="E751" i="12"/>
  <c r="D751" i="12"/>
  <c r="E750" i="12"/>
  <c r="D750" i="12"/>
  <c r="E749" i="12"/>
  <c r="D749" i="12"/>
  <c r="E748" i="12"/>
  <c r="D748" i="12"/>
  <c r="E747" i="12"/>
  <c r="D747" i="12"/>
  <c r="E746" i="12"/>
  <c r="D746" i="12"/>
  <c r="E745" i="12"/>
  <c r="D745" i="12"/>
  <c r="E744" i="12"/>
  <c r="D744" i="12"/>
  <c r="E743" i="12"/>
  <c r="D743" i="12"/>
  <c r="E742" i="12"/>
  <c r="D742" i="12"/>
  <c r="E741" i="12"/>
  <c r="D741" i="12"/>
  <c r="E740" i="12"/>
  <c r="D740" i="12"/>
  <c r="E739" i="12"/>
  <c r="D739" i="12"/>
  <c r="E738" i="12"/>
  <c r="D738" i="12"/>
  <c r="E737" i="12"/>
  <c r="D737" i="12"/>
  <c r="E736" i="12"/>
  <c r="D736" i="12"/>
  <c r="E735" i="12"/>
  <c r="D735" i="12"/>
  <c r="E734" i="12"/>
  <c r="D734" i="12"/>
  <c r="E733" i="12"/>
  <c r="D733" i="12"/>
  <c r="E732" i="12"/>
  <c r="D732" i="12"/>
  <c r="E731" i="12"/>
  <c r="D731" i="12"/>
  <c r="E730" i="12"/>
  <c r="D730" i="12"/>
  <c r="E729" i="12"/>
  <c r="D729" i="12"/>
  <c r="E728" i="12"/>
  <c r="D728" i="12"/>
  <c r="E727" i="12"/>
  <c r="D727" i="12"/>
  <c r="E726" i="12"/>
  <c r="D726" i="12"/>
  <c r="E725" i="12"/>
  <c r="D725" i="12"/>
  <c r="E724" i="12"/>
  <c r="D724" i="12"/>
  <c r="E723" i="12"/>
  <c r="D723" i="12"/>
  <c r="E722" i="12"/>
  <c r="D722" i="12"/>
  <c r="E721" i="12"/>
  <c r="D721" i="12"/>
  <c r="E720" i="12"/>
  <c r="D720" i="12"/>
  <c r="E719" i="12"/>
  <c r="D719" i="12"/>
  <c r="E718" i="12"/>
  <c r="D718" i="12"/>
  <c r="E717" i="12"/>
  <c r="D717" i="12"/>
  <c r="E716" i="12"/>
  <c r="D716" i="12"/>
  <c r="E715" i="12"/>
  <c r="D715" i="12"/>
  <c r="E714" i="12"/>
  <c r="D714" i="12"/>
  <c r="E713" i="12"/>
  <c r="D713" i="12"/>
  <c r="E712" i="12"/>
  <c r="D712" i="12"/>
  <c r="E711" i="12"/>
  <c r="D711" i="12"/>
  <c r="E710" i="12"/>
  <c r="D710" i="12"/>
  <c r="E709" i="12"/>
  <c r="D709" i="12"/>
  <c r="E708" i="12"/>
  <c r="D708" i="12"/>
  <c r="E707" i="12"/>
  <c r="D707" i="12"/>
  <c r="E706" i="12"/>
  <c r="D706" i="12"/>
  <c r="E705" i="12"/>
  <c r="D705" i="12"/>
  <c r="E704" i="12"/>
  <c r="D704" i="12"/>
  <c r="E703" i="12"/>
  <c r="D703" i="12"/>
  <c r="E702" i="12"/>
  <c r="D702" i="12"/>
  <c r="E701" i="12"/>
  <c r="D701" i="12"/>
  <c r="E700" i="12"/>
  <c r="D700" i="12"/>
  <c r="E699" i="12"/>
  <c r="D699" i="12"/>
  <c r="E698" i="12"/>
  <c r="D698" i="12"/>
  <c r="E697" i="12"/>
  <c r="D697" i="12"/>
  <c r="E696" i="12"/>
  <c r="D696" i="12"/>
  <c r="E695" i="12"/>
  <c r="D695" i="12"/>
  <c r="E694" i="12"/>
  <c r="D694" i="12"/>
  <c r="E693" i="12"/>
  <c r="D693" i="12"/>
  <c r="E692" i="12"/>
  <c r="D692" i="12"/>
  <c r="E691" i="12"/>
  <c r="D691" i="12"/>
  <c r="E690" i="12"/>
  <c r="D690" i="12"/>
  <c r="E689" i="12"/>
  <c r="D689" i="12"/>
  <c r="E688" i="12"/>
  <c r="D688" i="12"/>
  <c r="E687" i="12"/>
  <c r="D687" i="12"/>
  <c r="E686" i="12"/>
  <c r="D686" i="12"/>
  <c r="E685" i="12"/>
  <c r="D685" i="12"/>
  <c r="E684" i="12"/>
  <c r="D684" i="12"/>
  <c r="E683" i="12"/>
  <c r="D683" i="12"/>
  <c r="E682" i="12"/>
  <c r="D682" i="12"/>
  <c r="E681" i="12"/>
  <c r="D681" i="12"/>
  <c r="E680" i="12"/>
  <c r="D680" i="12"/>
  <c r="E679" i="12"/>
  <c r="D679" i="12"/>
  <c r="E678" i="12"/>
  <c r="D678" i="12"/>
  <c r="E677" i="12"/>
  <c r="D677" i="12"/>
  <c r="E676" i="12"/>
  <c r="D676" i="12"/>
  <c r="E675" i="12"/>
  <c r="D675" i="12"/>
  <c r="E674" i="12"/>
  <c r="D674" i="12"/>
  <c r="E673" i="12"/>
  <c r="D673" i="12"/>
  <c r="E672" i="12"/>
  <c r="D672" i="12"/>
  <c r="E671" i="12"/>
  <c r="D671" i="12"/>
  <c r="E670" i="12"/>
  <c r="D670" i="12"/>
  <c r="E669" i="12"/>
  <c r="D669" i="12"/>
  <c r="E668" i="12"/>
  <c r="D668" i="12"/>
  <c r="E667" i="12"/>
  <c r="D667" i="12"/>
  <c r="E666" i="12"/>
  <c r="D666" i="12"/>
  <c r="E665" i="12"/>
  <c r="D665" i="12"/>
  <c r="E664" i="12"/>
  <c r="D664" i="12"/>
  <c r="E663" i="12"/>
  <c r="D663" i="12"/>
  <c r="E662" i="12"/>
  <c r="D662" i="12"/>
  <c r="E661" i="12"/>
  <c r="D661" i="12"/>
  <c r="E660" i="12"/>
  <c r="D660" i="12"/>
  <c r="E659" i="12"/>
  <c r="D659" i="12"/>
  <c r="E658" i="12"/>
  <c r="D658" i="12"/>
  <c r="E657" i="12"/>
  <c r="D657" i="12"/>
  <c r="E656" i="12"/>
  <c r="D656" i="12"/>
  <c r="E655" i="12"/>
  <c r="D655" i="12"/>
  <c r="E654" i="12"/>
  <c r="D654" i="12"/>
  <c r="E653" i="12"/>
  <c r="D653" i="12"/>
  <c r="E652" i="12"/>
  <c r="D652" i="12"/>
  <c r="E651" i="12"/>
  <c r="D651" i="12"/>
  <c r="E650" i="12"/>
  <c r="D650" i="12"/>
  <c r="E649" i="12"/>
  <c r="D649" i="12"/>
  <c r="E648" i="12"/>
  <c r="D648" i="12"/>
  <c r="E647" i="12"/>
  <c r="D647" i="12"/>
  <c r="E646" i="12"/>
  <c r="D646" i="12"/>
  <c r="E645" i="12"/>
  <c r="D645" i="12"/>
  <c r="E644" i="12"/>
  <c r="D644" i="12"/>
  <c r="E643" i="12"/>
  <c r="D643" i="12"/>
  <c r="E642" i="12"/>
  <c r="D642" i="12"/>
  <c r="E641" i="12"/>
  <c r="D641" i="12"/>
  <c r="E640" i="12"/>
  <c r="D640" i="12"/>
  <c r="E639" i="12"/>
  <c r="D639" i="12"/>
  <c r="E638" i="12"/>
  <c r="D638" i="12"/>
  <c r="E637" i="12"/>
  <c r="D637" i="12"/>
  <c r="E636" i="12"/>
  <c r="D636" i="12"/>
  <c r="E635" i="12"/>
  <c r="D635" i="12"/>
  <c r="E634" i="12"/>
  <c r="D634" i="12"/>
  <c r="E633" i="12"/>
  <c r="D633" i="12"/>
  <c r="E632" i="12"/>
  <c r="D632" i="12"/>
  <c r="E631" i="12"/>
  <c r="D631" i="12"/>
  <c r="E630" i="12"/>
  <c r="D630" i="12"/>
  <c r="E629" i="12"/>
  <c r="D629" i="12"/>
  <c r="E628" i="12"/>
  <c r="D628" i="12"/>
  <c r="E627" i="12"/>
  <c r="D627" i="12"/>
  <c r="E626" i="12"/>
  <c r="D626" i="12"/>
  <c r="E625" i="12"/>
  <c r="D625" i="12"/>
  <c r="E624" i="12"/>
  <c r="D624" i="12"/>
  <c r="E623" i="12"/>
  <c r="D623" i="12"/>
  <c r="E622" i="12"/>
  <c r="D622" i="12"/>
  <c r="E621" i="12"/>
  <c r="D621" i="12"/>
  <c r="E620" i="12"/>
  <c r="D620" i="12"/>
  <c r="E619" i="12"/>
  <c r="D619" i="12"/>
  <c r="E618" i="12"/>
  <c r="D618" i="12"/>
  <c r="E617" i="12"/>
  <c r="D617" i="12"/>
  <c r="E616" i="12"/>
  <c r="D616" i="12"/>
  <c r="E615" i="12"/>
  <c r="D615" i="12"/>
  <c r="E614" i="12"/>
  <c r="D614" i="12"/>
  <c r="E613" i="12"/>
  <c r="D613" i="12"/>
  <c r="E612" i="12"/>
  <c r="D612" i="12"/>
  <c r="E611" i="12"/>
  <c r="D611" i="12"/>
  <c r="E610" i="12"/>
  <c r="D610" i="12"/>
  <c r="E609" i="12"/>
  <c r="D609" i="12"/>
  <c r="E608" i="12"/>
  <c r="D608" i="12"/>
  <c r="E607" i="12"/>
  <c r="D607" i="12"/>
  <c r="E606" i="12"/>
  <c r="D606" i="12"/>
  <c r="E605" i="12"/>
  <c r="D605" i="12"/>
  <c r="E604" i="12"/>
  <c r="D604" i="12"/>
  <c r="E603" i="12"/>
  <c r="D603" i="12"/>
  <c r="E602" i="12"/>
  <c r="D602" i="12"/>
  <c r="E601" i="12"/>
  <c r="D601" i="12"/>
  <c r="E600" i="12"/>
  <c r="D600" i="12"/>
  <c r="E599" i="12"/>
  <c r="D599" i="12"/>
  <c r="E598" i="12"/>
  <c r="D598" i="12"/>
  <c r="E597" i="12"/>
  <c r="D597" i="12"/>
  <c r="E596" i="12"/>
  <c r="D596" i="12"/>
  <c r="E595" i="12"/>
  <c r="D595" i="12"/>
  <c r="E594" i="12"/>
  <c r="D594" i="12"/>
  <c r="E593" i="12"/>
  <c r="D593" i="12"/>
  <c r="E592" i="12"/>
  <c r="D592" i="12"/>
  <c r="E591" i="12"/>
  <c r="D591" i="12"/>
  <c r="E590" i="12"/>
  <c r="D590" i="12"/>
  <c r="E589" i="12"/>
  <c r="D589" i="12"/>
  <c r="E588" i="12"/>
  <c r="D588" i="12"/>
  <c r="E587" i="12"/>
  <c r="D587" i="12"/>
  <c r="E586" i="12"/>
  <c r="D586" i="12"/>
  <c r="E585" i="12"/>
  <c r="D585" i="12"/>
  <c r="E584" i="12"/>
  <c r="D584" i="12"/>
  <c r="E583" i="12"/>
  <c r="D583" i="12"/>
  <c r="E582" i="12"/>
  <c r="D582" i="12"/>
  <c r="E581" i="12"/>
  <c r="D581" i="12"/>
  <c r="E580" i="12"/>
  <c r="D580" i="12"/>
  <c r="E579" i="12"/>
  <c r="D579" i="12"/>
  <c r="E578" i="12"/>
  <c r="D578" i="12"/>
  <c r="E577" i="12"/>
  <c r="D577" i="12"/>
  <c r="E576" i="12"/>
  <c r="D576" i="12"/>
  <c r="E575" i="12"/>
  <c r="D575" i="12"/>
  <c r="E574" i="12"/>
  <c r="D574" i="12"/>
  <c r="E573" i="12"/>
  <c r="D573" i="12"/>
  <c r="E572" i="12"/>
  <c r="D572" i="12"/>
  <c r="E571" i="12"/>
  <c r="D571" i="12"/>
  <c r="E570" i="12"/>
  <c r="D570" i="12"/>
  <c r="E569" i="12"/>
  <c r="D569" i="12"/>
  <c r="E568" i="12"/>
  <c r="D568" i="12"/>
  <c r="E567" i="12"/>
  <c r="D567" i="12"/>
  <c r="E566" i="12"/>
  <c r="D566" i="12"/>
  <c r="E565" i="12"/>
  <c r="D565" i="12"/>
  <c r="E564" i="12"/>
  <c r="D564" i="12"/>
  <c r="E563" i="12"/>
  <c r="D563" i="12"/>
  <c r="E562" i="12"/>
  <c r="D562" i="12"/>
  <c r="E561" i="12"/>
  <c r="D561" i="12"/>
  <c r="E560" i="12"/>
  <c r="D560" i="12"/>
  <c r="E559" i="12"/>
  <c r="D559" i="12"/>
  <c r="E558" i="12"/>
  <c r="D558" i="12"/>
  <c r="E557" i="12"/>
  <c r="D557" i="12"/>
  <c r="E556" i="12"/>
  <c r="D556" i="12"/>
  <c r="E555" i="12"/>
  <c r="D555" i="12"/>
  <c r="E554" i="12"/>
  <c r="D554" i="12"/>
  <c r="E553" i="12"/>
  <c r="D553" i="12"/>
  <c r="E552" i="12"/>
  <c r="D552" i="12"/>
  <c r="E551" i="12"/>
  <c r="D551" i="12"/>
  <c r="E550" i="12"/>
  <c r="D550" i="12"/>
  <c r="E549" i="12"/>
  <c r="D549" i="12"/>
  <c r="E548" i="12"/>
  <c r="D548" i="12"/>
  <c r="E547" i="12"/>
  <c r="D547" i="12"/>
  <c r="E546" i="12"/>
  <c r="D546" i="12"/>
  <c r="E545" i="12"/>
  <c r="D545" i="12"/>
  <c r="E544" i="12"/>
  <c r="D544" i="12"/>
  <c r="E543" i="12"/>
  <c r="D543" i="12"/>
  <c r="E542" i="12"/>
  <c r="D542" i="12"/>
  <c r="E541" i="12"/>
  <c r="D541" i="12"/>
  <c r="E540" i="12"/>
  <c r="D540" i="12"/>
  <c r="E539" i="12"/>
  <c r="D539" i="12"/>
  <c r="E538" i="12"/>
  <c r="D538" i="12"/>
  <c r="E537" i="12"/>
  <c r="D537" i="12"/>
  <c r="E536" i="12"/>
  <c r="D536" i="12"/>
  <c r="E535" i="12"/>
  <c r="D535" i="12"/>
  <c r="E534" i="12"/>
  <c r="D534" i="12"/>
  <c r="E533" i="12"/>
  <c r="D533" i="12"/>
  <c r="E532" i="12"/>
  <c r="D532" i="12"/>
  <c r="E531" i="12"/>
  <c r="D531" i="12"/>
  <c r="E530" i="12"/>
  <c r="D530" i="12"/>
  <c r="E529" i="12"/>
  <c r="D529" i="12"/>
  <c r="E528" i="12"/>
  <c r="D528" i="12"/>
  <c r="E527" i="12"/>
  <c r="D527" i="12"/>
  <c r="E526" i="12"/>
  <c r="D526" i="12"/>
  <c r="E525" i="12"/>
  <c r="D525" i="12"/>
  <c r="E524" i="12"/>
  <c r="D524" i="12"/>
  <c r="E523" i="12"/>
  <c r="D523" i="12"/>
  <c r="E522" i="12"/>
  <c r="D522" i="12"/>
  <c r="E521" i="12"/>
  <c r="D521" i="12"/>
  <c r="E520" i="12"/>
  <c r="D520" i="12"/>
  <c r="E519" i="12"/>
  <c r="D519" i="12"/>
  <c r="E518" i="12"/>
  <c r="D518" i="12"/>
  <c r="E517" i="12"/>
  <c r="D517" i="12"/>
  <c r="E516" i="12"/>
  <c r="D516" i="12"/>
  <c r="E515" i="12"/>
  <c r="D515" i="12"/>
  <c r="E514" i="12"/>
  <c r="D514" i="12"/>
  <c r="E513" i="12"/>
  <c r="D513" i="12"/>
  <c r="E512" i="12"/>
  <c r="D512" i="12"/>
  <c r="E511" i="12"/>
  <c r="D511" i="12"/>
  <c r="E510" i="12"/>
  <c r="D510" i="12"/>
  <c r="E509" i="12"/>
  <c r="D509" i="12"/>
  <c r="E508" i="12"/>
  <c r="D508" i="12"/>
  <c r="E507" i="12"/>
  <c r="D507" i="12"/>
  <c r="E506" i="12"/>
  <c r="D506" i="12"/>
  <c r="E505" i="12"/>
  <c r="D505" i="12"/>
  <c r="E504" i="12"/>
  <c r="D504" i="12"/>
  <c r="E503" i="12"/>
  <c r="D503" i="12"/>
  <c r="E502" i="12"/>
  <c r="D502" i="12"/>
  <c r="E501" i="12"/>
  <c r="D501" i="12"/>
  <c r="E500" i="12"/>
  <c r="D500" i="12"/>
  <c r="E499" i="12"/>
  <c r="D499" i="12"/>
  <c r="E498" i="12"/>
  <c r="D498" i="12"/>
  <c r="E497" i="12"/>
  <c r="D497" i="12"/>
  <c r="E496" i="12"/>
  <c r="D496" i="12"/>
  <c r="E495" i="12"/>
  <c r="D495" i="12"/>
  <c r="E494" i="12"/>
  <c r="D494" i="12"/>
  <c r="E493" i="12"/>
  <c r="D493" i="12"/>
  <c r="E492" i="12"/>
  <c r="D492" i="12"/>
  <c r="E491" i="12"/>
  <c r="D491" i="12"/>
  <c r="E490" i="12"/>
  <c r="D490" i="12"/>
  <c r="E489" i="12"/>
  <c r="D489" i="12"/>
  <c r="E488" i="12"/>
  <c r="D488" i="12"/>
  <c r="E487" i="12"/>
  <c r="D487" i="12"/>
  <c r="E486" i="12"/>
  <c r="D486" i="12"/>
  <c r="E485" i="12"/>
  <c r="D485" i="12"/>
  <c r="E484" i="12"/>
  <c r="D484" i="12"/>
  <c r="E483" i="12"/>
  <c r="D483" i="12"/>
  <c r="E482" i="12"/>
  <c r="D482" i="12"/>
  <c r="E481" i="12"/>
  <c r="D481" i="12"/>
  <c r="E480" i="12"/>
  <c r="D480" i="12"/>
  <c r="E479" i="12"/>
  <c r="D479" i="12"/>
  <c r="E478" i="12"/>
  <c r="D478" i="12"/>
  <c r="E477" i="12"/>
  <c r="D477" i="12"/>
  <c r="E476" i="12"/>
  <c r="D476" i="12"/>
  <c r="E475" i="12"/>
  <c r="D475" i="12"/>
  <c r="E474" i="12"/>
  <c r="D474" i="12"/>
  <c r="E473" i="12"/>
  <c r="D473" i="12"/>
  <c r="E472" i="12"/>
  <c r="D472" i="12"/>
  <c r="E471" i="12"/>
  <c r="D471" i="12"/>
  <c r="E470" i="12"/>
  <c r="D470" i="12"/>
  <c r="E469" i="12"/>
  <c r="D469" i="12"/>
  <c r="E468" i="12"/>
  <c r="D468" i="12"/>
  <c r="E467" i="12"/>
  <c r="D467" i="12"/>
  <c r="E466" i="12"/>
  <c r="D466" i="12"/>
  <c r="E465" i="12"/>
  <c r="D465" i="12"/>
  <c r="E464" i="12"/>
  <c r="D464" i="12"/>
  <c r="E463" i="12"/>
  <c r="D463" i="12"/>
  <c r="E462" i="12"/>
  <c r="D462" i="12"/>
  <c r="E461" i="12"/>
  <c r="D461" i="12"/>
  <c r="E460" i="12"/>
  <c r="D460" i="12"/>
  <c r="E459" i="12"/>
  <c r="D459" i="12"/>
  <c r="E458" i="12"/>
  <c r="D458" i="12"/>
  <c r="E457" i="12"/>
  <c r="D457" i="12"/>
  <c r="E456" i="12"/>
  <c r="D456" i="12"/>
  <c r="E455" i="12"/>
  <c r="D455" i="12"/>
  <c r="E454" i="12"/>
  <c r="D454" i="12"/>
  <c r="E453" i="12"/>
  <c r="D453" i="12"/>
  <c r="E452" i="12"/>
  <c r="D452" i="12"/>
  <c r="E451" i="12"/>
  <c r="D451" i="12"/>
  <c r="E450" i="12"/>
  <c r="D450" i="12"/>
  <c r="E449" i="12"/>
  <c r="D449" i="12"/>
  <c r="E448" i="12"/>
  <c r="D448" i="12"/>
  <c r="E447" i="12"/>
  <c r="D447" i="12"/>
  <c r="E446" i="12"/>
  <c r="D446" i="12"/>
  <c r="E445" i="12"/>
  <c r="D445" i="12"/>
  <c r="E444" i="12"/>
  <c r="D444" i="12"/>
  <c r="E443" i="12"/>
  <c r="D443" i="12"/>
  <c r="E442" i="12"/>
  <c r="D442" i="12"/>
  <c r="E441" i="12"/>
  <c r="D441" i="12"/>
  <c r="E440" i="12"/>
  <c r="D440" i="12"/>
  <c r="E439" i="12"/>
  <c r="D439" i="12"/>
  <c r="E438" i="12"/>
  <c r="D438" i="12"/>
  <c r="E437" i="12"/>
  <c r="D437" i="12"/>
  <c r="E436" i="12"/>
  <c r="D436" i="12"/>
  <c r="E435" i="12"/>
  <c r="D435" i="12"/>
  <c r="E434" i="12"/>
  <c r="D434" i="12"/>
  <c r="E433" i="12"/>
  <c r="D433" i="12"/>
  <c r="E432" i="12"/>
  <c r="D432" i="12"/>
  <c r="E431" i="12"/>
  <c r="D431" i="12"/>
  <c r="E430" i="12"/>
  <c r="D430" i="12"/>
  <c r="E429" i="12"/>
  <c r="D429" i="12"/>
  <c r="E428" i="12"/>
  <c r="D428" i="12"/>
  <c r="E427" i="12"/>
  <c r="D427" i="12"/>
  <c r="E426" i="12"/>
  <c r="D426" i="12"/>
  <c r="E425" i="12"/>
  <c r="D425" i="12"/>
  <c r="E424" i="12"/>
  <c r="D424" i="12"/>
  <c r="E423" i="12"/>
  <c r="D423" i="12"/>
  <c r="E422" i="12"/>
  <c r="D422" i="12"/>
  <c r="E421" i="12"/>
  <c r="D421" i="12"/>
  <c r="E420" i="12"/>
  <c r="D420" i="12"/>
  <c r="E419" i="12"/>
  <c r="D419" i="12"/>
  <c r="E418" i="12"/>
  <c r="D418" i="12"/>
  <c r="E417" i="12"/>
  <c r="D417" i="12"/>
  <c r="E416" i="12"/>
  <c r="D416" i="12"/>
  <c r="E415" i="12"/>
  <c r="D415" i="12"/>
  <c r="E414" i="12"/>
  <c r="D414" i="12"/>
  <c r="E413" i="12"/>
  <c r="D413" i="12"/>
  <c r="E412" i="12"/>
  <c r="D412" i="12"/>
  <c r="E411" i="12"/>
  <c r="D411" i="12"/>
  <c r="E410" i="12"/>
  <c r="D410" i="12"/>
  <c r="E409" i="12"/>
  <c r="D409" i="12"/>
  <c r="E408" i="12"/>
  <c r="D408" i="12"/>
  <c r="E407" i="12"/>
  <c r="D407" i="12"/>
  <c r="E406" i="12"/>
  <c r="D406" i="12"/>
  <c r="E405" i="12"/>
  <c r="D405" i="12"/>
  <c r="E404" i="12"/>
  <c r="D404" i="12"/>
  <c r="E403" i="12"/>
  <c r="D403" i="12"/>
  <c r="E402" i="12"/>
  <c r="D402" i="12"/>
  <c r="E401" i="12"/>
  <c r="D401" i="12"/>
  <c r="E400" i="12"/>
  <c r="D400" i="12"/>
  <c r="E399" i="12"/>
  <c r="D399" i="12"/>
  <c r="E398" i="12"/>
  <c r="D398" i="12"/>
  <c r="E397" i="12"/>
  <c r="D397" i="12"/>
  <c r="E396" i="12"/>
  <c r="D396" i="12"/>
  <c r="E395" i="12"/>
  <c r="D395" i="12"/>
  <c r="E394" i="12"/>
  <c r="D394" i="12"/>
  <c r="E393" i="12"/>
  <c r="D393" i="12"/>
  <c r="E392" i="12"/>
  <c r="D392" i="12"/>
  <c r="E391" i="12"/>
  <c r="D391" i="12"/>
  <c r="E390" i="12"/>
  <c r="D390" i="12"/>
  <c r="E389" i="12"/>
  <c r="D389" i="12"/>
  <c r="E388" i="12"/>
  <c r="D388" i="12"/>
  <c r="E387" i="12"/>
  <c r="D387" i="12"/>
  <c r="E386" i="12"/>
  <c r="D386" i="12"/>
  <c r="E385" i="12"/>
  <c r="D385" i="12"/>
  <c r="E384" i="12"/>
  <c r="D384" i="12"/>
  <c r="E383" i="12"/>
  <c r="D383" i="12"/>
  <c r="E382" i="12"/>
  <c r="D382" i="12"/>
  <c r="E381" i="12"/>
  <c r="D381" i="12"/>
  <c r="E380" i="12"/>
  <c r="D380" i="12"/>
  <c r="E379" i="12"/>
  <c r="D379" i="12"/>
  <c r="E378" i="12"/>
  <c r="D378" i="12"/>
  <c r="E377" i="12"/>
  <c r="D377" i="12"/>
  <c r="E376" i="12"/>
  <c r="D376" i="12"/>
  <c r="E375" i="12"/>
  <c r="D375" i="12"/>
  <c r="E374" i="12"/>
  <c r="D374" i="12"/>
  <c r="E373" i="12"/>
  <c r="D373" i="12"/>
  <c r="E372" i="12"/>
  <c r="D372" i="12"/>
  <c r="E371" i="12"/>
  <c r="D371" i="12"/>
  <c r="E370" i="12"/>
  <c r="D370" i="12"/>
  <c r="E369" i="12"/>
  <c r="D369" i="12"/>
  <c r="E368" i="12"/>
  <c r="D368" i="12"/>
  <c r="E367" i="12"/>
  <c r="D367" i="12"/>
  <c r="E366" i="12"/>
  <c r="D366" i="12"/>
  <c r="E365" i="12"/>
  <c r="D365" i="12"/>
  <c r="E364" i="12"/>
  <c r="D364" i="12"/>
  <c r="E363" i="12"/>
  <c r="D363" i="12"/>
  <c r="E362" i="12"/>
  <c r="D362" i="12"/>
  <c r="E361" i="12"/>
  <c r="D361" i="12"/>
  <c r="E360" i="12"/>
  <c r="D360" i="12"/>
  <c r="E359" i="12"/>
  <c r="D359" i="12"/>
  <c r="E358" i="12"/>
  <c r="D358" i="12"/>
  <c r="E357" i="12"/>
  <c r="D357" i="12"/>
  <c r="E356" i="12"/>
  <c r="D356" i="12"/>
  <c r="E355" i="12"/>
  <c r="D355" i="12"/>
  <c r="E354" i="12"/>
  <c r="D354" i="12"/>
  <c r="E353" i="12"/>
  <c r="D353" i="12"/>
  <c r="E352" i="12"/>
  <c r="D352" i="12"/>
  <c r="E351" i="12"/>
  <c r="D351" i="12"/>
  <c r="E350" i="12"/>
  <c r="D350" i="12"/>
  <c r="E349" i="12"/>
  <c r="D349" i="12"/>
  <c r="E348" i="12"/>
  <c r="D348" i="12"/>
  <c r="E347" i="12"/>
  <c r="D347" i="12"/>
  <c r="E346" i="12"/>
  <c r="D346" i="12"/>
  <c r="E345" i="12"/>
  <c r="D345" i="12"/>
  <c r="E344" i="12"/>
  <c r="D344" i="12"/>
  <c r="E343" i="12"/>
  <c r="D343" i="12"/>
  <c r="E342" i="12"/>
  <c r="D342" i="12"/>
  <c r="E341" i="12"/>
  <c r="D341" i="12"/>
  <c r="E340" i="12"/>
  <c r="D340" i="12"/>
  <c r="E339" i="12"/>
  <c r="D339" i="12"/>
  <c r="E338" i="12"/>
  <c r="D338" i="12"/>
  <c r="E337" i="12"/>
  <c r="D337" i="12"/>
  <c r="E336" i="12"/>
  <c r="D336" i="12"/>
  <c r="E335" i="12"/>
  <c r="D335" i="12"/>
  <c r="E334" i="12"/>
  <c r="D334" i="12"/>
  <c r="E333" i="12"/>
  <c r="D333" i="12"/>
  <c r="E332" i="12"/>
  <c r="D332" i="12"/>
  <c r="E331" i="12"/>
  <c r="D331" i="12"/>
  <c r="E330" i="12"/>
  <c r="D330" i="12"/>
  <c r="E329" i="12"/>
  <c r="D329" i="12"/>
  <c r="E328" i="12"/>
  <c r="D328" i="12"/>
  <c r="E327" i="12"/>
  <c r="D327" i="12"/>
  <c r="E326" i="12"/>
  <c r="D326" i="12"/>
  <c r="E325" i="12"/>
  <c r="D325" i="12"/>
  <c r="E324" i="12"/>
  <c r="D324" i="12"/>
  <c r="E323" i="12"/>
  <c r="D323" i="12"/>
  <c r="E322" i="12"/>
  <c r="D322" i="12"/>
  <c r="E321" i="12"/>
  <c r="D321" i="12"/>
  <c r="E320" i="12"/>
  <c r="D320" i="12"/>
  <c r="E319" i="12"/>
  <c r="D319" i="12"/>
  <c r="E318" i="12"/>
  <c r="D318" i="12"/>
  <c r="E317" i="12"/>
  <c r="D317" i="12"/>
  <c r="E316" i="12"/>
  <c r="D316" i="12"/>
  <c r="E315" i="12"/>
  <c r="D315" i="12"/>
  <c r="E314" i="12"/>
  <c r="D314" i="12"/>
  <c r="E313" i="12"/>
  <c r="D313" i="12"/>
  <c r="E312" i="12"/>
  <c r="D312" i="12"/>
  <c r="E311" i="12"/>
  <c r="D311" i="12"/>
  <c r="E310" i="12"/>
  <c r="D310" i="12"/>
  <c r="E309" i="12"/>
  <c r="D309" i="12"/>
  <c r="E308" i="12"/>
  <c r="D308" i="12"/>
  <c r="E307" i="12"/>
  <c r="D307" i="12"/>
  <c r="E306" i="12"/>
  <c r="D306" i="12"/>
  <c r="E305" i="12"/>
  <c r="D305" i="12"/>
  <c r="E304" i="12"/>
  <c r="D304" i="12"/>
  <c r="E303" i="12"/>
  <c r="D303" i="12"/>
  <c r="E302" i="12"/>
  <c r="D302" i="12"/>
  <c r="E301" i="12"/>
  <c r="D301" i="12"/>
  <c r="E300" i="12"/>
  <c r="D300" i="12"/>
  <c r="E299" i="12"/>
  <c r="D299" i="12"/>
  <c r="E298" i="12"/>
  <c r="D298" i="12"/>
  <c r="E297" i="12"/>
  <c r="D297" i="12"/>
  <c r="E296" i="12"/>
  <c r="D296" i="12"/>
  <c r="E295" i="12"/>
  <c r="D295" i="12"/>
  <c r="E294" i="12"/>
  <c r="D294" i="12"/>
  <c r="E293" i="12"/>
  <c r="D293" i="12"/>
  <c r="E292" i="12"/>
  <c r="D292" i="12"/>
  <c r="E291" i="12"/>
  <c r="D291" i="12"/>
  <c r="E290" i="12"/>
  <c r="D290" i="12"/>
  <c r="E289" i="12"/>
  <c r="D289" i="12"/>
  <c r="E288" i="12"/>
  <c r="D288" i="12"/>
  <c r="E287" i="12"/>
  <c r="D287" i="12"/>
  <c r="E286" i="12"/>
  <c r="D286" i="12"/>
  <c r="E285" i="12"/>
  <c r="D285" i="12"/>
  <c r="E284" i="12"/>
  <c r="D284" i="12"/>
  <c r="E283" i="12"/>
  <c r="D283" i="12"/>
  <c r="E282" i="12"/>
  <c r="D282" i="12"/>
  <c r="E281" i="12"/>
  <c r="D281" i="12"/>
  <c r="E280" i="12"/>
  <c r="D280" i="12"/>
  <c r="E279" i="12"/>
  <c r="D279" i="12"/>
  <c r="E278" i="12"/>
  <c r="D278" i="12"/>
  <c r="E277" i="12"/>
  <c r="D277" i="12"/>
  <c r="E276" i="12"/>
  <c r="D276" i="12"/>
  <c r="E275" i="12"/>
  <c r="D275" i="12"/>
  <c r="E274" i="12"/>
  <c r="D274" i="12"/>
  <c r="E273" i="12"/>
  <c r="D273" i="12"/>
  <c r="E272" i="12"/>
  <c r="D272" i="12"/>
  <c r="E271" i="12"/>
  <c r="D271" i="12"/>
  <c r="E270" i="12"/>
  <c r="D270" i="12"/>
  <c r="E269" i="12"/>
  <c r="D269" i="12"/>
  <c r="E268" i="12"/>
  <c r="D268" i="12"/>
  <c r="E267" i="12"/>
  <c r="D267" i="12"/>
  <c r="E266" i="12"/>
  <c r="D266" i="12"/>
  <c r="E265" i="12"/>
  <c r="D265" i="12"/>
  <c r="E264" i="12"/>
  <c r="D264" i="12"/>
  <c r="E263" i="12"/>
  <c r="D263" i="12"/>
  <c r="E262" i="12"/>
  <c r="D262" i="12"/>
  <c r="E261" i="12"/>
  <c r="D261" i="12"/>
  <c r="E260" i="12"/>
  <c r="D260" i="12"/>
  <c r="E259" i="12"/>
  <c r="D259" i="12"/>
  <c r="E258" i="12"/>
  <c r="D258" i="12"/>
  <c r="E257" i="12"/>
  <c r="D257" i="12"/>
  <c r="E256" i="12"/>
  <c r="D256" i="12"/>
  <c r="E255" i="12"/>
  <c r="D255" i="12"/>
  <c r="E254" i="12"/>
  <c r="D254" i="12"/>
  <c r="E253" i="12"/>
  <c r="D253" i="12"/>
  <c r="E252" i="12"/>
  <c r="D252" i="12"/>
  <c r="E251" i="12"/>
  <c r="D251" i="12"/>
  <c r="E250" i="12"/>
  <c r="D250" i="12"/>
  <c r="E249" i="12"/>
  <c r="D249" i="12"/>
  <c r="E248" i="12"/>
  <c r="D248" i="12"/>
  <c r="E247" i="12"/>
  <c r="D247" i="12"/>
  <c r="E246" i="12"/>
  <c r="D246" i="12"/>
  <c r="E245" i="12"/>
  <c r="D245" i="12"/>
  <c r="E244" i="12"/>
  <c r="D244" i="12"/>
  <c r="E243" i="12"/>
  <c r="D243" i="12"/>
  <c r="E242" i="12"/>
  <c r="D242" i="12"/>
  <c r="E241" i="12"/>
  <c r="D241" i="12"/>
  <c r="E240" i="12"/>
  <c r="D240" i="12"/>
  <c r="E239" i="12"/>
  <c r="D239" i="12"/>
  <c r="E238" i="12"/>
  <c r="D238" i="12"/>
  <c r="E237" i="12"/>
  <c r="D237" i="12"/>
  <c r="E236" i="12"/>
  <c r="D236" i="12"/>
  <c r="E235" i="12"/>
  <c r="D235" i="12"/>
  <c r="E234" i="12"/>
  <c r="D234" i="12"/>
  <c r="E233" i="12"/>
  <c r="D233" i="12"/>
  <c r="E232" i="12"/>
  <c r="D232" i="12"/>
  <c r="E231" i="12"/>
  <c r="D231" i="12"/>
  <c r="E230" i="12"/>
  <c r="D230" i="12"/>
  <c r="E229" i="12"/>
  <c r="D229" i="12"/>
  <c r="E228" i="12"/>
  <c r="D228" i="12"/>
  <c r="E227" i="12"/>
  <c r="D227" i="12"/>
  <c r="E226" i="12"/>
  <c r="D226" i="12"/>
  <c r="E225" i="12"/>
  <c r="D225" i="12"/>
  <c r="E224" i="12"/>
  <c r="D224" i="12"/>
  <c r="E223" i="12"/>
  <c r="D223" i="12"/>
  <c r="E222" i="12"/>
  <c r="D222" i="12"/>
  <c r="E221" i="12"/>
  <c r="D221" i="12"/>
  <c r="E220" i="12"/>
  <c r="D220" i="12"/>
  <c r="E219" i="12"/>
  <c r="D219" i="12"/>
  <c r="E218" i="12"/>
  <c r="D218" i="12"/>
  <c r="E217" i="12"/>
  <c r="D217" i="12"/>
  <c r="E216" i="12"/>
  <c r="D216" i="12"/>
  <c r="E215" i="12"/>
  <c r="D215" i="12"/>
  <c r="E214" i="12"/>
  <c r="D214" i="12"/>
  <c r="E213" i="12"/>
  <c r="D213" i="12"/>
  <c r="E212" i="12"/>
  <c r="D212" i="12"/>
  <c r="E211" i="12"/>
  <c r="D211" i="12"/>
  <c r="E210" i="12"/>
  <c r="D210" i="12"/>
  <c r="E209" i="12"/>
  <c r="D209" i="12"/>
  <c r="E208" i="12"/>
  <c r="D208" i="12"/>
  <c r="E207" i="12"/>
  <c r="D207" i="12"/>
  <c r="E206" i="12"/>
  <c r="D206" i="12"/>
  <c r="E205" i="12"/>
  <c r="D205" i="12"/>
  <c r="E204" i="12"/>
  <c r="D204" i="12"/>
  <c r="E203" i="12"/>
  <c r="D203" i="12"/>
  <c r="E202" i="12"/>
  <c r="D202" i="12"/>
  <c r="E201" i="12"/>
  <c r="D201" i="12"/>
  <c r="E200" i="12"/>
  <c r="D200" i="12"/>
  <c r="E199" i="12"/>
  <c r="D199" i="12"/>
  <c r="E198" i="12"/>
  <c r="D198" i="12"/>
  <c r="E197" i="12"/>
  <c r="D197" i="12"/>
  <c r="E196" i="12"/>
  <c r="D196" i="12"/>
  <c r="E195" i="12"/>
  <c r="D195" i="12"/>
  <c r="E194" i="12"/>
  <c r="D194" i="12"/>
  <c r="E193" i="12"/>
  <c r="D193" i="12"/>
  <c r="E192" i="12"/>
  <c r="D192" i="12"/>
  <c r="E191" i="12"/>
  <c r="D191" i="12"/>
  <c r="E190" i="12"/>
  <c r="D190" i="12"/>
  <c r="E189" i="12"/>
  <c r="D189" i="12"/>
  <c r="E188" i="12"/>
  <c r="D188" i="12"/>
  <c r="E187" i="12"/>
  <c r="D187" i="12"/>
  <c r="E186" i="12"/>
  <c r="D186" i="12"/>
  <c r="E185" i="12"/>
  <c r="D185" i="12"/>
  <c r="E184" i="12"/>
  <c r="D184" i="12"/>
  <c r="E183" i="12"/>
  <c r="D183" i="12"/>
  <c r="E182" i="12"/>
  <c r="D182" i="12"/>
  <c r="E181" i="12"/>
  <c r="D181" i="12"/>
  <c r="E180" i="12"/>
  <c r="D180" i="12"/>
  <c r="E179" i="12"/>
  <c r="D179" i="12"/>
  <c r="E178" i="12"/>
  <c r="D178" i="12"/>
  <c r="E177" i="12"/>
  <c r="D177" i="12"/>
  <c r="E176" i="12"/>
  <c r="D176" i="12"/>
  <c r="E175" i="12"/>
  <c r="D175" i="12"/>
  <c r="E174" i="12"/>
  <c r="D174" i="12"/>
  <c r="E173" i="12"/>
  <c r="D173" i="12"/>
  <c r="E172" i="12"/>
  <c r="D172" i="12"/>
  <c r="E171" i="12"/>
  <c r="D171" i="12"/>
  <c r="E170" i="12"/>
  <c r="D170" i="12"/>
  <c r="E169" i="12"/>
  <c r="D169" i="12"/>
  <c r="E168" i="12"/>
  <c r="D168" i="12"/>
  <c r="E167" i="12"/>
  <c r="D167" i="12"/>
  <c r="E166" i="12"/>
  <c r="D166" i="12"/>
  <c r="E165" i="12"/>
  <c r="D165" i="12"/>
  <c r="E164" i="12"/>
  <c r="D164" i="12"/>
  <c r="E163" i="12"/>
  <c r="D163" i="12"/>
  <c r="E162" i="12"/>
  <c r="D162" i="12"/>
  <c r="E161" i="12"/>
  <c r="D161" i="12"/>
  <c r="E160" i="12"/>
  <c r="D160" i="12"/>
  <c r="E159" i="12"/>
  <c r="D159" i="12"/>
  <c r="E158" i="12"/>
  <c r="D158" i="12"/>
  <c r="E157" i="12"/>
  <c r="D157" i="12"/>
  <c r="E156" i="12"/>
  <c r="D156" i="12"/>
  <c r="E155" i="12"/>
  <c r="D155" i="12"/>
  <c r="E154" i="12"/>
  <c r="D154" i="12"/>
  <c r="E153" i="12"/>
  <c r="D153" i="12"/>
  <c r="E152" i="12"/>
  <c r="D152" i="12"/>
  <c r="E151" i="12"/>
  <c r="D151" i="12"/>
  <c r="E150" i="12"/>
  <c r="D150" i="12"/>
  <c r="E149" i="12"/>
  <c r="D149" i="12"/>
  <c r="E148" i="12"/>
  <c r="D148" i="12"/>
  <c r="E147" i="12"/>
  <c r="D147" i="12"/>
  <c r="E146" i="12"/>
  <c r="D146" i="12"/>
  <c r="E145" i="12"/>
  <c r="D145" i="12"/>
  <c r="E144" i="12"/>
  <c r="D144" i="12"/>
  <c r="E143" i="12"/>
  <c r="D143" i="12"/>
  <c r="E142" i="12"/>
  <c r="D142" i="12"/>
  <c r="E141" i="12"/>
  <c r="D141" i="12"/>
  <c r="E140" i="12"/>
  <c r="D140" i="12"/>
  <c r="E139" i="12"/>
  <c r="D139" i="12"/>
  <c r="E138" i="12"/>
  <c r="D138" i="12"/>
  <c r="E137" i="12"/>
  <c r="D137" i="12"/>
  <c r="E136" i="12"/>
  <c r="D136" i="12"/>
  <c r="E135" i="12"/>
  <c r="D135" i="12"/>
  <c r="E134" i="12"/>
  <c r="D134" i="12"/>
  <c r="E133" i="12"/>
  <c r="D133" i="12"/>
  <c r="E132" i="12"/>
  <c r="D132" i="12"/>
  <c r="E131" i="12"/>
  <c r="D131" i="12"/>
  <c r="E130" i="12"/>
  <c r="D130" i="12"/>
  <c r="E129" i="12"/>
  <c r="D129" i="12"/>
  <c r="E128" i="12"/>
  <c r="D128" i="12"/>
  <c r="E127" i="12"/>
  <c r="D127" i="12"/>
  <c r="E126" i="12"/>
  <c r="D126" i="12"/>
  <c r="E125" i="12"/>
  <c r="D125" i="12"/>
  <c r="E124" i="12"/>
  <c r="D124" i="12"/>
  <c r="E123" i="12"/>
  <c r="D123" i="12"/>
  <c r="E122" i="12"/>
  <c r="D122" i="12"/>
  <c r="E121" i="12"/>
  <c r="D121" i="12"/>
  <c r="E120" i="12"/>
  <c r="D120" i="12"/>
  <c r="E119" i="12"/>
  <c r="D119" i="12"/>
  <c r="E118" i="12"/>
  <c r="D118" i="12"/>
  <c r="E117" i="12"/>
  <c r="D117" i="12"/>
  <c r="E116" i="12"/>
  <c r="D116" i="12"/>
  <c r="E115" i="12"/>
  <c r="D115" i="12"/>
  <c r="E114" i="12"/>
  <c r="D114" i="12"/>
  <c r="E113" i="12"/>
  <c r="D113" i="12"/>
  <c r="E112" i="12"/>
  <c r="D112" i="12"/>
  <c r="E111" i="12"/>
  <c r="D111" i="12"/>
  <c r="E110" i="12"/>
  <c r="D110" i="12"/>
  <c r="E109" i="12"/>
  <c r="D109" i="12"/>
  <c r="E108" i="12"/>
  <c r="D108" i="12"/>
  <c r="E107" i="12"/>
  <c r="D107" i="12"/>
  <c r="E106" i="12"/>
  <c r="D106" i="12"/>
  <c r="E105" i="12"/>
  <c r="D105" i="12"/>
  <c r="E104" i="12"/>
  <c r="D104" i="12"/>
  <c r="E103" i="12"/>
  <c r="D103" i="12"/>
  <c r="E102" i="12"/>
  <c r="D102" i="12"/>
  <c r="E101" i="12"/>
  <c r="D101" i="12"/>
  <c r="E100" i="12"/>
  <c r="D100" i="12"/>
  <c r="E99" i="12"/>
  <c r="D99" i="12"/>
  <c r="E98" i="12"/>
  <c r="D98" i="12"/>
  <c r="E97" i="12"/>
  <c r="D97" i="12"/>
  <c r="E96" i="12"/>
  <c r="D96" i="12"/>
  <c r="E95" i="12"/>
  <c r="D95" i="12"/>
  <c r="E94" i="12"/>
  <c r="D94" i="12"/>
  <c r="E93" i="12"/>
  <c r="D93" i="12"/>
  <c r="E92" i="12"/>
  <c r="D92" i="12"/>
  <c r="E91" i="12"/>
  <c r="D91" i="12"/>
  <c r="E90" i="12"/>
  <c r="D90" i="12"/>
  <c r="E89" i="12"/>
  <c r="D89" i="12"/>
  <c r="E88" i="12"/>
  <c r="D88" i="12"/>
  <c r="E87" i="12"/>
  <c r="D87" i="12"/>
  <c r="E86" i="12"/>
  <c r="D86" i="12"/>
  <c r="E85" i="12"/>
  <c r="D85" i="12"/>
  <c r="E84" i="12"/>
  <c r="D84" i="12"/>
  <c r="E83" i="12"/>
  <c r="D83" i="12"/>
  <c r="E82" i="12"/>
  <c r="D82" i="12"/>
  <c r="E81" i="12"/>
  <c r="D81" i="12"/>
  <c r="E80" i="12"/>
  <c r="D80" i="12"/>
  <c r="E79" i="12"/>
  <c r="D79" i="12"/>
  <c r="E78" i="12"/>
  <c r="D78" i="12"/>
  <c r="E77" i="12"/>
  <c r="D77" i="12"/>
  <c r="E76" i="12"/>
  <c r="D76" i="12"/>
  <c r="E75" i="12"/>
  <c r="D75" i="12"/>
  <c r="E74" i="12"/>
  <c r="D74" i="12"/>
  <c r="E73" i="12"/>
  <c r="D73" i="12"/>
  <c r="E72" i="12"/>
  <c r="D72" i="12"/>
  <c r="E71" i="12"/>
  <c r="D71" i="12"/>
  <c r="E70" i="12"/>
  <c r="D70" i="12"/>
  <c r="E69" i="12"/>
  <c r="D69" i="12"/>
  <c r="E68" i="12"/>
  <c r="D68" i="12"/>
  <c r="E67" i="12"/>
  <c r="D67" i="12"/>
  <c r="E66" i="12"/>
  <c r="D66" i="12"/>
  <c r="E65" i="12"/>
  <c r="D65" i="12"/>
  <c r="E64" i="12"/>
  <c r="D64" i="12"/>
  <c r="E63" i="12"/>
  <c r="D63" i="12"/>
  <c r="E62" i="12"/>
  <c r="D62" i="12"/>
  <c r="E61" i="12"/>
  <c r="D61" i="12"/>
  <c r="E60" i="12"/>
  <c r="D60" i="12"/>
  <c r="E59" i="12"/>
  <c r="D59" i="12"/>
  <c r="E58" i="12"/>
  <c r="D58" i="12"/>
  <c r="E57" i="12"/>
  <c r="D57" i="12"/>
  <c r="E56" i="12"/>
  <c r="D56" i="12"/>
  <c r="E55" i="12"/>
  <c r="D55" i="12"/>
  <c r="E54" i="12"/>
  <c r="D54" i="12"/>
  <c r="E53" i="12"/>
  <c r="D53" i="12"/>
  <c r="E52" i="12"/>
  <c r="D52" i="12"/>
  <c r="E51" i="12"/>
  <c r="D51" i="12"/>
  <c r="E50" i="12"/>
  <c r="D50" i="12"/>
  <c r="E49" i="12"/>
  <c r="D49" i="12"/>
  <c r="E48" i="12"/>
  <c r="D48" i="12"/>
  <c r="E47" i="12"/>
  <c r="D47" i="12"/>
  <c r="E46" i="12"/>
  <c r="D46" i="12"/>
  <c r="E45" i="12"/>
  <c r="D45" i="12"/>
  <c r="E44" i="12"/>
  <c r="D44" i="12"/>
  <c r="E43" i="12"/>
  <c r="D43" i="12"/>
  <c r="E42" i="12"/>
  <c r="D42" i="12"/>
  <c r="E41" i="12"/>
  <c r="D41" i="12"/>
  <c r="E40" i="12"/>
  <c r="D40" i="12"/>
  <c r="E39" i="12"/>
  <c r="D39" i="12"/>
  <c r="E38" i="12"/>
  <c r="D38" i="12"/>
  <c r="E37" i="12"/>
  <c r="D37" i="12"/>
  <c r="E36" i="12"/>
  <c r="D36" i="12"/>
  <c r="E35" i="12"/>
  <c r="D35" i="12"/>
  <c r="E34" i="12"/>
  <c r="D34" i="12"/>
  <c r="E33" i="12"/>
  <c r="D33" i="12"/>
  <c r="E32" i="12"/>
  <c r="D32" i="12"/>
  <c r="E31" i="12"/>
  <c r="D31" i="12"/>
  <c r="E30" i="12"/>
  <c r="D30" i="12"/>
  <c r="E29" i="12"/>
  <c r="D29" i="12"/>
  <c r="E28" i="12"/>
  <c r="D28" i="12"/>
  <c r="E27" i="12"/>
  <c r="D27" i="12"/>
  <c r="E26" i="12"/>
  <c r="D26" i="12"/>
  <c r="E25" i="12"/>
  <c r="D25" i="12"/>
  <c r="E24" i="12"/>
  <c r="D24" i="12"/>
  <c r="E23" i="12"/>
  <c r="D23" i="12"/>
  <c r="E22" i="12"/>
  <c r="D22" i="12"/>
  <c r="E21" i="12"/>
  <c r="D21" i="12"/>
  <c r="E20" i="12"/>
  <c r="D20" i="12"/>
  <c r="E19" i="12"/>
  <c r="D19" i="12"/>
  <c r="E18" i="12"/>
  <c r="D18" i="12"/>
  <c r="E17" i="12"/>
  <c r="D17" i="12"/>
  <c r="E16" i="12"/>
  <c r="D16" i="12"/>
  <c r="E15" i="12"/>
  <c r="D15" i="12"/>
  <c r="E14" i="12"/>
  <c r="D14" i="12"/>
  <c r="E13" i="12"/>
  <c r="D13" i="12"/>
  <c r="E12" i="12"/>
  <c r="D12" i="12"/>
  <c r="E11" i="12"/>
  <c r="D11" i="12"/>
  <c r="E10" i="12"/>
  <c r="D10" i="12"/>
  <c r="E9" i="12"/>
  <c r="D9" i="12"/>
  <c r="E8" i="12"/>
  <c r="D8" i="12"/>
  <c r="E7" i="12"/>
  <c r="D7" i="12"/>
  <c r="E6" i="12"/>
  <c r="D6" i="12"/>
  <c r="E5" i="12"/>
  <c r="D5" i="12"/>
  <c r="E4" i="12"/>
  <c r="D4" i="12"/>
  <c r="E3" i="12"/>
  <c r="D3" i="12"/>
  <c r="E2" i="12"/>
  <c r="D2" i="12"/>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H1024" i="6"/>
  <c r="H1025" i="6"/>
  <c r="H1026" i="6"/>
  <c r="H1027" i="6"/>
  <c r="H1028" i="6"/>
  <c r="H1029" i="6"/>
  <c r="H1030" i="6"/>
  <c r="H1031" i="6"/>
  <c r="H1032" i="6"/>
  <c r="H1033" i="6"/>
  <c r="H1034" i="6"/>
  <c r="H1035" i="6"/>
  <c r="H1036" i="6"/>
  <c r="H1037" i="6"/>
  <c r="H1038" i="6"/>
  <c r="H1039" i="6"/>
  <c r="H1040" i="6"/>
  <c r="H1041" i="6"/>
  <c r="H1042" i="6"/>
  <c r="H1043" i="6"/>
  <c r="H1044" i="6"/>
  <c r="H1045" i="6"/>
  <c r="H1046" i="6"/>
  <c r="H1047" i="6"/>
  <c r="H1048" i="6"/>
  <c r="H1049" i="6"/>
  <c r="H1050" i="6"/>
  <c r="H1051" i="6"/>
  <c r="H1052" i="6"/>
  <c r="H1053" i="6"/>
  <c r="H1054" i="6"/>
  <c r="H1055" i="6"/>
  <c r="H1056" i="6"/>
  <c r="H1057" i="6"/>
  <c r="H1058" i="6"/>
  <c r="H1059" i="6"/>
  <c r="H1060" i="6"/>
  <c r="H1061" i="6"/>
  <c r="H1062" i="6"/>
  <c r="H1063" i="6"/>
  <c r="H1064" i="6"/>
  <c r="H1065" i="6"/>
  <c r="H1066" i="6"/>
  <c r="H1067" i="6"/>
  <c r="H1068" i="6"/>
  <c r="H1069" i="6"/>
  <c r="H1070" i="6"/>
  <c r="H1071" i="6"/>
  <c r="H1072" i="6"/>
  <c r="H1073" i="6"/>
  <c r="H1074" i="6"/>
  <c r="H1075" i="6"/>
  <c r="H1076" i="6"/>
  <c r="H1077" i="6"/>
  <c r="H1078" i="6"/>
  <c r="H1079" i="6"/>
  <c r="H1080" i="6"/>
  <c r="H1081" i="6"/>
  <c r="H1082" i="6"/>
  <c r="H1083" i="6"/>
  <c r="H1084" i="6"/>
  <c r="H1085" i="6"/>
  <c r="H1086" i="6"/>
  <c r="H1087" i="6"/>
  <c r="H1088" i="6"/>
  <c r="H1089" i="6"/>
  <c r="H1090" i="6"/>
  <c r="H1091" i="6"/>
  <c r="H1092" i="6"/>
  <c r="H1093" i="6"/>
  <c r="H1094" i="6"/>
  <c r="H1095" i="6"/>
  <c r="H1096" i="6"/>
  <c r="H1097" i="6"/>
  <c r="H1098" i="6"/>
  <c r="H1099" i="6"/>
  <c r="H1100" i="6"/>
  <c r="H1101" i="6"/>
  <c r="H1102" i="6"/>
  <c r="H1103" i="6"/>
  <c r="H1104" i="6"/>
  <c r="H1105" i="6"/>
  <c r="H1106" i="6"/>
  <c r="H1107" i="6"/>
  <c r="H1108" i="6"/>
  <c r="H1109" i="6"/>
  <c r="H1110" i="6"/>
  <c r="H1111" i="6"/>
  <c r="H1112" i="6"/>
  <c r="H1113" i="6"/>
  <c r="H1114" i="6"/>
  <c r="H1115" i="6"/>
  <c r="H1116" i="6"/>
  <c r="H1117" i="6"/>
  <c r="H1118" i="6"/>
  <c r="H1119" i="6"/>
  <c r="H1120" i="6"/>
  <c r="H1121" i="6"/>
  <c r="H1122" i="6"/>
  <c r="H1123" i="6"/>
  <c r="H1124" i="6"/>
  <c r="H1125" i="6"/>
  <c r="H1126" i="6"/>
  <c r="H1127" i="6"/>
  <c r="H1128" i="6"/>
  <c r="H1129" i="6"/>
  <c r="H1130" i="6"/>
  <c r="H1131" i="6"/>
  <c r="H1132" i="6"/>
  <c r="H1133" i="6"/>
  <c r="H1134" i="6"/>
  <c r="H1135" i="6"/>
  <c r="H1136" i="6"/>
  <c r="H1137" i="6"/>
  <c r="H1138" i="6"/>
  <c r="H1139" i="6"/>
  <c r="H1140" i="6"/>
  <c r="H1141" i="6"/>
  <c r="H1142" i="6"/>
  <c r="H1143" i="6"/>
  <c r="H1144" i="6"/>
  <c r="H1145" i="6"/>
  <c r="H1146" i="6"/>
  <c r="H1147" i="6"/>
  <c r="H1148" i="6"/>
  <c r="H1149" i="6"/>
  <c r="H1150" i="6"/>
  <c r="H1151" i="6"/>
  <c r="H1152" i="6"/>
  <c r="H1153" i="6"/>
  <c r="H1154" i="6"/>
  <c r="H1155" i="6"/>
  <c r="H1156" i="6"/>
  <c r="H1157" i="6"/>
  <c r="H1158" i="6"/>
  <c r="H1159" i="6"/>
  <c r="H1160" i="6"/>
  <c r="H1161" i="6"/>
  <c r="H1162" i="6"/>
  <c r="H1163" i="6"/>
  <c r="H1164" i="6"/>
  <c r="H1165" i="6"/>
  <c r="H1166" i="6"/>
  <c r="H1167" i="6"/>
  <c r="H1168" i="6"/>
  <c r="H1169" i="6"/>
  <c r="H1170" i="6"/>
  <c r="H1171" i="6"/>
  <c r="H1172" i="6"/>
  <c r="H1173" i="6"/>
  <c r="H1174" i="6"/>
  <c r="H1175" i="6"/>
  <c r="H1176" i="6"/>
  <c r="H1177" i="6"/>
  <c r="H1178" i="6"/>
  <c r="H1179" i="6"/>
  <c r="H1180" i="6"/>
  <c r="H1181" i="6"/>
  <c r="H1182" i="6"/>
  <c r="H1183" i="6"/>
  <c r="H1184" i="6"/>
  <c r="H1185" i="6"/>
  <c r="H1186" i="6"/>
  <c r="H1187" i="6"/>
  <c r="H1188" i="6"/>
  <c r="H1189" i="6"/>
  <c r="H1190" i="6"/>
  <c r="H1191" i="6"/>
  <c r="H1192" i="6"/>
  <c r="H1193" i="6"/>
  <c r="H1194" i="6"/>
  <c r="H1195" i="6"/>
  <c r="H1196" i="6"/>
  <c r="H1197" i="6"/>
  <c r="H1198" i="6"/>
  <c r="H1199" i="6"/>
  <c r="H1200" i="6"/>
  <c r="H1201" i="6"/>
  <c r="H1202" i="6"/>
  <c r="H1203" i="6"/>
  <c r="H1204" i="6"/>
  <c r="H1205" i="6"/>
  <c r="H1206" i="6"/>
  <c r="H1207" i="6"/>
  <c r="H1208" i="6"/>
  <c r="H1209" i="6"/>
  <c r="H1210" i="6"/>
  <c r="H1211" i="6"/>
  <c r="H1212" i="6"/>
  <c r="H1213" i="6"/>
  <c r="H1214" i="6"/>
  <c r="H1215" i="6"/>
  <c r="H1216" i="6"/>
  <c r="H1217" i="6"/>
  <c r="H1218" i="6"/>
  <c r="H1219" i="6"/>
  <c r="H1220" i="6"/>
  <c r="H1221" i="6"/>
  <c r="H1222" i="6"/>
  <c r="H1223" i="6"/>
  <c r="H1224" i="6"/>
  <c r="H1225" i="6"/>
  <c r="H1226" i="6"/>
  <c r="H1227" i="6"/>
  <c r="H1228" i="6"/>
  <c r="H1229" i="6"/>
  <c r="H1230" i="6"/>
  <c r="H1231" i="6"/>
  <c r="H1232" i="6"/>
  <c r="H1233" i="6"/>
  <c r="H1234" i="6"/>
  <c r="H1235" i="6"/>
  <c r="H1236" i="6"/>
  <c r="H1237" i="6"/>
  <c r="H1238" i="6"/>
  <c r="H1239" i="6"/>
  <c r="H1240" i="6"/>
  <c r="H1241" i="6"/>
  <c r="H1242" i="6"/>
  <c r="H1243" i="6"/>
  <c r="H1244" i="6"/>
  <c r="H1245" i="6"/>
  <c r="H1246" i="6"/>
  <c r="H1247" i="6"/>
  <c r="H1248" i="6"/>
  <c r="H1249" i="6"/>
  <c r="H1250" i="6"/>
  <c r="H1251" i="6"/>
  <c r="H1252" i="6"/>
  <c r="H1253" i="6"/>
  <c r="H1254" i="6"/>
  <c r="H1255" i="6"/>
  <c r="H1256" i="6"/>
  <c r="H1257" i="6"/>
  <c r="H1258" i="6"/>
  <c r="H1259" i="6"/>
  <c r="H1260" i="6"/>
  <c r="H1261" i="6"/>
  <c r="H1262" i="6"/>
  <c r="H1263" i="6"/>
  <c r="H1264" i="6"/>
  <c r="H1265" i="6"/>
  <c r="H1266" i="6"/>
  <c r="H1267" i="6"/>
  <c r="H1268" i="6"/>
  <c r="H1269" i="6"/>
  <c r="H1270" i="6"/>
  <c r="H1271" i="6"/>
  <c r="H1272" i="6"/>
  <c r="H1273" i="6"/>
  <c r="H1274" i="6"/>
  <c r="H1275" i="6"/>
  <c r="H1276" i="6"/>
  <c r="H1277" i="6"/>
  <c r="H1278" i="6"/>
  <c r="H1279" i="6"/>
  <c r="H1280" i="6"/>
  <c r="H1281" i="6"/>
  <c r="H1282" i="6"/>
  <c r="H1283" i="6"/>
  <c r="H1284" i="6"/>
  <c r="H1285" i="6"/>
  <c r="H1286" i="6"/>
  <c r="H1287" i="6"/>
  <c r="H1288" i="6"/>
  <c r="H1289" i="6"/>
  <c r="H1290" i="6"/>
  <c r="H1291" i="6"/>
  <c r="H1292" i="6"/>
  <c r="H1293" i="6"/>
  <c r="H1294" i="6"/>
  <c r="H1295" i="6"/>
  <c r="H1296" i="6"/>
  <c r="H1297" i="6"/>
  <c r="H1298" i="6"/>
  <c r="H1299" i="6"/>
  <c r="H1300" i="6"/>
  <c r="H1301" i="6"/>
  <c r="H1302" i="6"/>
  <c r="H1303" i="6"/>
  <c r="H1304" i="6"/>
  <c r="H1305" i="6"/>
  <c r="H1306" i="6"/>
  <c r="H1307" i="6"/>
  <c r="H1308" i="6"/>
  <c r="H1309" i="6"/>
  <c r="H1310" i="6"/>
  <c r="H1311" i="6"/>
  <c r="H1312" i="6"/>
  <c r="H1313" i="6"/>
  <c r="H1314" i="6"/>
  <c r="H1315" i="6"/>
  <c r="H1316" i="6"/>
  <c r="H1317" i="6"/>
  <c r="H1318" i="6"/>
  <c r="H1319" i="6"/>
  <c r="H1320" i="6"/>
  <c r="H1321" i="6"/>
  <c r="H1322" i="6"/>
  <c r="H1323" i="6"/>
  <c r="H1324" i="6"/>
  <c r="H1325" i="6"/>
  <c r="H1326" i="6"/>
  <c r="H1327" i="6"/>
  <c r="H1328" i="6"/>
  <c r="H1329" i="6"/>
  <c r="H1330" i="6"/>
  <c r="H1331" i="6"/>
  <c r="H1332" i="6"/>
  <c r="H1333" i="6"/>
  <c r="H1334" i="6"/>
  <c r="H1335" i="6"/>
  <c r="H1336" i="6"/>
  <c r="H1337" i="6"/>
  <c r="H1338" i="6"/>
  <c r="H1339" i="6"/>
  <c r="H1340" i="6"/>
  <c r="H1341" i="6"/>
  <c r="H1342" i="6"/>
  <c r="H1343" i="6"/>
  <c r="H1344" i="6"/>
  <c r="H1345" i="6"/>
  <c r="H1346" i="6"/>
  <c r="H1347" i="6"/>
  <c r="H1348" i="6"/>
  <c r="H1349" i="6"/>
  <c r="H1350" i="6"/>
  <c r="H1351" i="6"/>
  <c r="H1352" i="6"/>
  <c r="H1353" i="6"/>
  <c r="H1354" i="6"/>
  <c r="H1355" i="6"/>
  <c r="H1356" i="6"/>
  <c r="H1357" i="6"/>
  <c r="H1358" i="6"/>
  <c r="H1359" i="6"/>
  <c r="H1360" i="6"/>
  <c r="H1361" i="6"/>
  <c r="H1362" i="6"/>
  <c r="H1363" i="6"/>
  <c r="H1364" i="6"/>
  <c r="H1365" i="6"/>
  <c r="H1366" i="6"/>
  <c r="H1367" i="6"/>
  <c r="H1368" i="6"/>
  <c r="H1369" i="6"/>
  <c r="H1370" i="6"/>
  <c r="H1371" i="6"/>
  <c r="H1372" i="6"/>
  <c r="H1373" i="6"/>
  <c r="H1374" i="6"/>
  <c r="H1375" i="6"/>
  <c r="H1376" i="6"/>
  <c r="H1377" i="6"/>
  <c r="H1378" i="6"/>
  <c r="H1379" i="6"/>
  <c r="H1380" i="6"/>
  <c r="H1381" i="6"/>
  <c r="H1382" i="6"/>
  <c r="H1383" i="6"/>
  <c r="H1384" i="6"/>
  <c r="H1385" i="6"/>
  <c r="H1386" i="6"/>
  <c r="H1387" i="6"/>
  <c r="H1388" i="6"/>
  <c r="H1389" i="6"/>
  <c r="H1390" i="6"/>
  <c r="H1391" i="6"/>
  <c r="H1392" i="6"/>
  <c r="H1393" i="6"/>
  <c r="H1394" i="6"/>
  <c r="H1395" i="6"/>
  <c r="H1396" i="6"/>
  <c r="H1397" i="6"/>
  <c r="H1398" i="6"/>
  <c r="H1399" i="6"/>
  <c r="H1400" i="6"/>
  <c r="H1401" i="6"/>
  <c r="H1402" i="6"/>
  <c r="H1403" i="6"/>
  <c r="H1404" i="6"/>
  <c r="H1405" i="6"/>
  <c r="H1406" i="6"/>
  <c r="H1407" i="6"/>
  <c r="H1408" i="6"/>
  <c r="H1409" i="6"/>
  <c r="H1410" i="6"/>
  <c r="H1411" i="6"/>
  <c r="H1412" i="6"/>
  <c r="H1413" i="6"/>
  <c r="H1414" i="6"/>
  <c r="H1415" i="6"/>
  <c r="H1416" i="6"/>
  <c r="H1417" i="6"/>
  <c r="H1418" i="6"/>
  <c r="H1419" i="6"/>
  <c r="H1420" i="6"/>
  <c r="H1421" i="6"/>
  <c r="H1422" i="6"/>
  <c r="H1423" i="6"/>
  <c r="H1424" i="6"/>
  <c r="H1425" i="6"/>
  <c r="H1426" i="6"/>
  <c r="H1427" i="6"/>
  <c r="H1428" i="6"/>
  <c r="H1429" i="6"/>
  <c r="H1430" i="6"/>
  <c r="H1431" i="6"/>
  <c r="H1432" i="6"/>
  <c r="H1433" i="6"/>
  <c r="H1434" i="6"/>
  <c r="H1435" i="6"/>
  <c r="H1436" i="6"/>
  <c r="H1437" i="6"/>
  <c r="H1438" i="6"/>
  <c r="H1439" i="6"/>
  <c r="H1440" i="6"/>
  <c r="H1441" i="6"/>
  <c r="H1442" i="6"/>
  <c r="H1443" i="6"/>
  <c r="H1444" i="6"/>
  <c r="H1445" i="6"/>
  <c r="H1446" i="6"/>
  <c r="H1447" i="6"/>
  <c r="H1448" i="6"/>
  <c r="H1449" i="6"/>
  <c r="H1450" i="6"/>
  <c r="H1451" i="6"/>
  <c r="H1452" i="6"/>
  <c r="H1453" i="6"/>
  <c r="H1454" i="6"/>
  <c r="H1455" i="6"/>
  <c r="H1456" i="6"/>
  <c r="H1457" i="6"/>
  <c r="H1458" i="6"/>
  <c r="H1459" i="6"/>
  <c r="H1460" i="6"/>
  <c r="H1461" i="6"/>
  <c r="H1462" i="6"/>
  <c r="H1463" i="6"/>
  <c r="H1464" i="6"/>
  <c r="H1465" i="6"/>
  <c r="H1466" i="6"/>
  <c r="H1467" i="6"/>
  <c r="H1468" i="6"/>
  <c r="H1469" i="6"/>
  <c r="H1470" i="6"/>
  <c r="H1471" i="6"/>
  <c r="H1472" i="6"/>
  <c r="H1473" i="6"/>
  <c r="H1474" i="6"/>
  <c r="H1475" i="6"/>
  <c r="H1476" i="6"/>
  <c r="H1477" i="6"/>
  <c r="H1478" i="6"/>
  <c r="H1479" i="6"/>
  <c r="H1480" i="6"/>
  <c r="H1481" i="6"/>
  <c r="H1482" i="6"/>
  <c r="H1483" i="6"/>
  <c r="H1484" i="6"/>
  <c r="H1485" i="6"/>
  <c r="H1486" i="6"/>
  <c r="H1487" i="6"/>
  <c r="H1488" i="6"/>
  <c r="H1489" i="6"/>
  <c r="H1490" i="6"/>
  <c r="H1491" i="6"/>
  <c r="H1492" i="6"/>
  <c r="H1493" i="6"/>
  <c r="H1494" i="6"/>
  <c r="H1495" i="6"/>
  <c r="H1496" i="6"/>
  <c r="H1497" i="6"/>
  <c r="H1498" i="6"/>
  <c r="H1499" i="6"/>
  <c r="H1500" i="6"/>
  <c r="H1501" i="6"/>
  <c r="H1502" i="6"/>
  <c r="H1503" i="6"/>
  <c r="H1504" i="6"/>
  <c r="H1505" i="6"/>
  <c r="H1506" i="6"/>
  <c r="H1507" i="6"/>
  <c r="H1508" i="6"/>
  <c r="H1509" i="6"/>
  <c r="H1510" i="6"/>
  <c r="H1511" i="6"/>
  <c r="H1512" i="6"/>
  <c r="H1513" i="6"/>
  <c r="H1514" i="6"/>
  <c r="H1515" i="6"/>
  <c r="H1516" i="6"/>
  <c r="H1517" i="6"/>
  <c r="H1518" i="6"/>
  <c r="H1519" i="6"/>
  <c r="H1520" i="6"/>
  <c r="H1521" i="6"/>
  <c r="H1522" i="6"/>
  <c r="H1523" i="6"/>
  <c r="H1524" i="6"/>
  <c r="H1525" i="6"/>
  <c r="H1526" i="6"/>
  <c r="H1527" i="6"/>
  <c r="H1528" i="6"/>
  <c r="H1529" i="6"/>
  <c r="H1530" i="6"/>
  <c r="H1531" i="6"/>
  <c r="H1532" i="6"/>
  <c r="H1533" i="6"/>
  <c r="H1534" i="6"/>
  <c r="H1535" i="6"/>
  <c r="H1536" i="6"/>
  <c r="H1537" i="6"/>
  <c r="H1538" i="6"/>
  <c r="H1539" i="6"/>
  <c r="H1540" i="6"/>
  <c r="H1541" i="6"/>
  <c r="H1542" i="6"/>
  <c r="H1543" i="6"/>
  <c r="H1544" i="6"/>
  <c r="H1545" i="6"/>
  <c r="H1546" i="6"/>
  <c r="H1547" i="6"/>
  <c r="H1548" i="6"/>
  <c r="H1549" i="6"/>
  <c r="H1550" i="6"/>
  <c r="H1551" i="6"/>
  <c r="H1552" i="6"/>
  <c r="H1553" i="6"/>
  <c r="H1554" i="6"/>
  <c r="H1555" i="6"/>
  <c r="H1556" i="6"/>
  <c r="H1557" i="6"/>
  <c r="H1558" i="6"/>
  <c r="H1559" i="6"/>
  <c r="H1560" i="6"/>
  <c r="H1561" i="6"/>
  <c r="H1562" i="6"/>
  <c r="H1563" i="6"/>
  <c r="H1564" i="6"/>
  <c r="H1565" i="6"/>
  <c r="H1566" i="6"/>
  <c r="H1567" i="6"/>
  <c r="H1568" i="6"/>
  <c r="H1569" i="6"/>
  <c r="H1570" i="6"/>
  <c r="H1571" i="6"/>
  <c r="H1572" i="6"/>
  <c r="H1573" i="6"/>
  <c r="H1574" i="6"/>
  <c r="H1575" i="6"/>
  <c r="H1576" i="6"/>
  <c r="H1577" i="6"/>
  <c r="H1578" i="6"/>
  <c r="H1579" i="6"/>
  <c r="H1580" i="6"/>
  <c r="H1581" i="6"/>
  <c r="H1582" i="6"/>
  <c r="H1583" i="6"/>
  <c r="H1584" i="6"/>
  <c r="H1585" i="6"/>
  <c r="H1586" i="6"/>
  <c r="H1587" i="6"/>
  <c r="H1588" i="6"/>
  <c r="H1589" i="6"/>
  <c r="H1590" i="6"/>
  <c r="H1591" i="6"/>
  <c r="H1592" i="6"/>
  <c r="H1593" i="6"/>
  <c r="H1594" i="6"/>
  <c r="H1595" i="6"/>
  <c r="H1596" i="6"/>
  <c r="H1597" i="6"/>
  <c r="H1598" i="6"/>
  <c r="H1599" i="6"/>
  <c r="H1600" i="6"/>
  <c r="H1601" i="6"/>
  <c r="H1602" i="6"/>
  <c r="H1603" i="6"/>
  <c r="H1604" i="6"/>
  <c r="H1605" i="6"/>
  <c r="H1606" i="6"/>
  <c r="H1607" i="6"/>
  <c r="H1608" i="6"/>
  <c r="H1609" i="6"/>
  <c r="H1610" i="6"/>
  <c r="H1611" i="6"/>
  <c r="H1612" i="6"/>
  <c r="H1613" i="6"/>
  <c r="H1614" i="6"/>
  <c r="H1615" i="6"/>
  <c r="H1616" i="6"/>
  <c r="H1617" i="6"/>
  <c r="H1618" i="6"/>
  <c r="H1619" i="6"/>
  <c r="H1620" i="6"/>
  <c r="H1621" i="6"/>
  <c r="H1622" i="6"/>
  <c r="H1623" i="6"/>
  <c r="H1624" i="6"/>
  <c r="H1625" i="6"/>
  <c r="H1626" i="6"/>
  <c r="H1627" i="6"/>
  <c r="H1628" i="6"/>
  <c r="H1629" i="6"/>
  <c r="H1630" i="6"/>
  <c r="H1631" i="6"/>
  <c r="H1632" i="6"/>
  <c r="H1633" i="6"/>
  <c r="H1634" i="6"/>
  <c r="H1635"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G958" i="6"/>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1002" i="6"/>
  <c r="G1003" i="6"/>
  <c r="G1004" i="6"/>
  <c r="G1005" i="6"/>
  <c r="G1006" i="6"/>
  <c r="G1007" i="6"/>
  <c r="G1008" i="6"/>
  <c r="G1009" i="6"/>
  <c r="G1010" i="6"/>
  <c r="G1011" i="6"/>
  <c r="G1012" i="6"/>
  <c r="G1013" i="6"/>
  <c r="G1014" i="6"/>
  <c r="G1015" i="6"/>
  <c r="G1016" i="6"/>
  <c r="G1017" i="6"/>
  <c r="G1018" i="6"/>
  <c r="G1019" i="6"/>
  <c r="G1020" i="6"/>
  <c r="G1021" i="6"/>
  <c r="G1022" i="6"/>
  <c r="G1023" i="6"/>
  <c r="G1024" i="6"/>
  <c r="G1025" i="6"/>
  <c r="G1026" i="6"/>
  <c r="G1027" i="6"/>
  <c r="G1028" i="6"/>
  <c r="G1029" i="6"/>
  <c r="G1030" i="6"/>
  <c r="G1031" i="6"/>
  <c r="G1032" i="6"/>
  <c r="G1033" i="6"/>
  <c r="G1034" i="6"/>
  <c r="G1035" i="6"/>
  <c r="G1036" i="6"/>
  <c r="G1037" i="6"/>
  <c r="G1038" i="6"/>
  <c r="G1039" i="6"/>
  <c r="G1040" i="6"/>
  <c r="G1041" i="6"/>
  <c r="G1042" i="6"/>
  <c r="G1043" i="6"/>
  <c r="G1044" i="6"/>
  <c r="G1045" i="6"/>
  <c r="G1046" i="6"/>
  <c r="G1047" i="6"/>
  <c r="G1048" i="6"/>
  <c r="G1049" i="6"/>
  <c r="G1050" i="6"/>
  <c r="G1051" i="6"/>
  <c r="G1052" i="6"/>
  <c r="G1053" i="6"/>
  <c r="G1054" i="6"/>
  <c r="G1055" i="6"/>
  <c r="G1056" i="6"/>
  <c r="G1057" i="6"/>
  <c r="G1058" i="6"/>
  <c r="G1059" i="6"/>
  <c r="G1060" i="6"/>
  <c r="G1061" i="6"/>
  <c r="G1062" i="6"/>
  <c r="G1063" i="6"/>
  <c r="G1064" i="6"/>
  <c r="G1065" i="6"/>
  <c r="G1066" i="6"/>
  <c r="G1067" i="6"/>
  <c r="G1068" i="6"/>
  <c r="G1069" i="6"/>
  <c r="G1070" i="6"/>
  <c r="G1071" i="6"/>
  <c r="G1072" i="6"/>
  <c r="G1073" i="6"/>
  <c r="G1074" i="6"/>
  <c r="G1075" i="6"/>
  <c r="G1076" i="6"/>
  <c r="G1077" i="6"/>
  <c r="G1078" i="6"/>
  <c r="G1079" i="6"/>
  <c r="G1080" i="6"/>
  <c r="G1081" i="6"/>
  <c r="G1082" i="6"/>
  <c r="G1083" i="6"/>
  <c r="G1084" i="6"/>
  <c r="G1085" i="6"/>
  <c r="G1086" i="6"/>
  <c r="G1087" i="6"/>
  <c r="G1088" i="6"/>
  <c r="G1089" i="6"/>
  <c r="G1090" i="6"/>
  <c r="G1091" i="6"/>
  <c r="G1092" i="6"/>
  <c r="G1093" i="6"/>
  <c r="G1094" i="6"/>
  <c r="G1095" i="6"/>
  <c r="G1096" i="6"/>
  <c r="G1097" i="6"/>
  <c r="G1098" i="6"/>
  <c r="G1099" i="6"/>
  <c r="G1100" i="6"/>
  <c r="G1101" i="6"/>
  <c r="G1102" i="6"/>
  <c r="G1103" i="6"/>
  <c r="G1104" i="6"/>
  <c r="G1105" i="6"/>
  <c r="G1106" i="6"/>
  <c r="G1107" i="6"/>
  <c r="G1108" i="6"/>
  <c r="G1109" i="6"/>
  <c r="G1110" i="6"/>
  <c r="G1111" i="6"/>
  <c r="G1112" i="6"/>
  <c r="G1113" i="6"/>
  <c r="G1114" i="6"/>
  <c r="G1115" i="6"/>
  <c r="G1116" i="6"/>
  <c r="G1117" i="6"/>
  <c r="G1118" i="6"/>
  <c r="G1119" i="6"/>
  <c r="G1120" i="6"/>
  <c r="G1121" i="6"/>
  <c r="G1122" i="6"/>
  <c r="G1123" i="6"/>
  <c r="G1124" i="6"/>
  <c r="G1125" i="6"/>
  <c r="G1126" i="6"/>
  <c r="G1127" i="6"/>
  <c r="G1128" i="6"/>
  <c r="G1129" i="6"/>
  <c r="G1130" i="6"/>
  <c r="G1131" i="6"/>
  <c r="G1132" i="6"/>
  <c r="G1133" i="6"/>
  <c r="G1134" i="6"/>
  <c r="G1135" i="6"/>
  <c r="G1136" i="6"/>
  <c r="G1137" i="6"/>
  <c r="G1138" i="6"/>
  <c r="G1139" i="6"/>
  <c r="G1140" i="6"/>
  <c r="G1141" i="6"/>
  <c r="G1142" i="6"/>
  <c r="G1143" i="6"/>
  <c r="G1144" i="6"/>
  <c r="G1145" i="6"/>
  <c r="G1146" i="6"/>
  <c r="G1147" i="6"/>
  <c r="G1148" i="6"/>
  <c r="G1149" i="6"/>
  <c r="G1150" i="6"/>
  <c r="G1151" i="6"/>
  <c r="G1152" i="6"/>
  <c r="G1153" i="6"/>
  <c r="G1154" i="6"/>
  <c r="G1155" i="6"/>
  <c r="G1156" i="6"/>
  <c r="G1157" i="6"/>
  <c r="G1158" i="6"/>
  <c r="G1159" i="6"/>
  <c r="G1160" i="6"/>
  <c r="G1161" i="6"/>
  <c r="G1162" i="6"/>
  <c r="G1163" i="6"/>
  <c r="G1164" i="6"/>
  <c r="G1165" i="6"/>
  <c r="G1166" i="6"/>
  <c r="G1167" i="6"/>
  <c r="G1168" i="6"/>
  <c r="G1169" i="6"/>
  <c r="G1170" i="6"/>
  <c r="G1171" i="6"/>
  <c r="G1172" i="6"/>
  <c r="G1173" i="6"/>
  <c r="G1174" i="6"/>
  <c r="G1175" i="6"/>
  <c r="G1176" i="6"/>
  <c r="G1177" i="6"/>
  <c r="G1178" i="6"/>
  <c r="G1179" i="6"/>
  <c r="G1180" i="6"/>
  <c r="G1181" i="6"/>
  <c r="G1182" i="6"/>
  <c r="G1183" i="6"/>
  <c r="G1184" i="6"/>
  <c r="G1185" i="6"/>
  <c r="G1186" i="6"/>
  <c r="G1187" i="6"/>
  <c r="G1188" i="6"/>
  <c r="G1189" i="6"/>
  <c r="G1190" i="6"/>
  <c r="G1191" i="6"/>
  <c r="G1192" i="6"/>
  <c r="G1193" i="6"/>
  <c r="G1194" i="6"/>
  <c r="G1195" i="6"/>
  <c r="G1196" i="6"/>
  <c r="G1197" i="6"/>
  <c r="G1198" i="6"/>
  <c r="G1199" i="6"/>
  <c r="G1200" i="6"/>
  <c r="G1201" i="6"/>
  <c r="G1202" i="6"/>
  <c r="G1203" i="6"/>
  <c r="G1204" i="6"/>
  <c r="G1205" i="6"/>
  <c r="G1206" i="6"/>
  <c r="G1207" i="6"/>
  <c r="G1208" i="6"/>
  <c r="G1209" i="6"/>
  <c r="G1210" i="6"/>
  <c r="G1211" i="6"/>
  <c r="G1212" i="6"/>
  <c r="G1213" i="6"/>
  <c r="G1214" i="6"/>
  <c r="G1215" i="6"/>
  <c r="G1216" i="6"/>
  <c r="G1217" i="6"/>
  <c r="G1218" i="6"/>
  <c r="G1219" i="6"/>
  <c r="G1220" i="6"/>
  <c r="G1221" i="6"/>
  <c r="G1222" i="6"/>
  <c r="G1223" i="6"/>
  <c r="G1224" i="6"/>
  <c r="G1225" i="6"/>
  <c r="G1226" i="6"/>
  <c r="G1227" i="6"/>
  <c r="G1228" i="6"/>
  <c r="G1229" i="6"/>
  <c r="G1230" i="6"/>
  <c r="G1231" i="6"/>
  <c r="G1232" i="6"/>
  <c r="G1233" i="6"/>
  <c r="G1234" i="6"/>
  <c r="G1235" i="6"/>
  <c r="G1236" i="6"/>
  <c r="G1237" i="6"/>
  <c r="G1238" i="6"/>
  <c r="G1239" i="6"/>
  <c r="G1240" i="6"/>
  <c r="G1241" i="6"/>
  <c r="G1242" i="6"/>
  <c r="G1243" i="6"/>
  <c r="G1244" i="6"/>
  <c r="G1245" i="6"/>
  <c r="G1246" i="6"/>
  <c r="G1247" i="6"/>
  <c r="G1248" i="6"/>
  <c r="G1249" i="6"/>
  <c r="G1250" i="6"/>
  <c r="G1251" i="6"/>
  <c r="G1252" i="6"/>
  <c r="G1253" i="6"/>
  <c r="G1254" i="6"/>
  <c r="G1255" i="6"/>
  <c r="G1256" i="6"/>
  <c r="G1257" i="6"/>
  <c r="G1258" i="6"/>
  <c r="G1259" i="6"/>
  <c r="G1260" i="6"/>
  <c r="G1261" i="6"/>
  <c r="G1262" i="6"/>
  <c r="G1263" i="6"/>
  <c r="G1264" i="6"/>
  <c r="G1265" i="6"/>
  <c r="G1266" i="6"/>
  <c r="G1267" i="6"/>
  <c r="G1268" i="6"/>
  <c r="G1269" i="6"/>
  <c r="G1270" i="6"/>
  <c r="G1271" i="6"/>
  <c r="G1272" i="6"/>
  <c r="G1273" i="6"/>
  <c r="G1274" i="6"/>
  <c r="G1275" i="6"/>
  <c r="G1276" i="6"/>
  <c r="G1277" i="6"/>
  <c r="G1278" i="6"/>
  <c r="G1279" i="6"/>
  <c r="G1280" i="6"/>
  <c r="G1281" i="6"/>
  <c r="G1282" i="6"/>
  <c r="G1283" i="6"/>
  <c r="G1284" i="6"/>
  <c r="G1285" i="6"/>
  <c r="G1286" i="6"/>
  <c r="G1287" i="6"/>
  <c r="G1288" i="6"/>
  <c r="G1289" i="6"/>
  <c r="G1290" i="6"/>
  <c r="G1291" i="6"/>
  <c r="G1292" i="6"/>
  <c r="G1293" i="6"/>
  <c r="G1294" i="6"/>
  <c r="G1295" i="6"/>
  <c r="G1296" i="6"/>
  <c r="G1297" i="6"/>
  <c r="G1298" i="6"/>
  <c r="G1299" i="6"/>
  <c r="G1300" i="6"/>
  <c r="G1301" i="6"/>
  <c r="G1302" i="6"/>
  <c r="G1303" i="6"/>
  <c r="G1304" i="6"/>
  <c r="G1305" i="6"/>
  <c r="G1306" i="6"/>
  <c r="G1307" i="6"/>
  <c r="G1308" i="6"/>
  <c r="G1309" i="6"/>
  <c r="G1310" i="6"/>
  <c r="G1311" i="6"/>
  <c r="G1312" i="6"/>
  <c r="G1313" i="6"/>
  <c r="G1314" i="6"/>
  <c r="G1315" i="6"/>
  <c r="G1316" i="6"/>
  <c r="G1317" i="6"/>
  <c r="G1318" i="6"/>
  <c r="G1319" i="6"/>
  <c r="G1320" i="6"/>
  <c r="G1321" i="6"/>
  <c r="G1322" i="6"/>
  <c r="G1323" i="6"/>
  <c r="G1324" i="6"/>
  <c r="G1325" i="6"/>
  <c r="G1326" i="6"/>
  <c r="G1327" i="6"/>
  <c r="G1328" i="6"/>
  <c r="G1329" i="6"/>
  <c r="G1330" i="6"/>
  <c r="G1331" i="6"/>
  <c r="G1332" i="6"/>
  <c r="G1333" i="6"/>
  <c r="G1334" i="6"/>
  <c r="G1335" i="6"/>
  <c r="G1336" i="6"/>
  <c r="G1337" i="6"/>
  <c r="G1338" i="6"/>
  <c r="G1339" i="6"/>
  <c r="G1340" i="6"/>
  <c r="G1341" i="6"/>
  <c r="G1342" i="6"/>
  <c r="G1343" i="6"/>
  <c r="G1344" i="6"/>
  <c r="G1345" i="6"/>
  <c r="G1346" i="6"/>
  <c r="G1347" i="6"/>
  <c r="G1348" i="6"/>
  <c r="G1349" i="6"/>
  <c r="G1350" i="6"/>
  <c r="G1351" i="6"/>
  <c r="G1352" i="6"/>
  <c r="G1353" i="6"/>
  <c r="G1354" i="6"/>
  <c r="G1355" i="6"/>
  <c r="G1356" i="6"/>
  <c r="G1357" i="6"/>
  <c r="G1358" i="6"/>
  <c r="G1359" i="6"/>
  <c r="G1360" i="6"/>
  <c r="G1361" i="6"/>
  <c r="G1362" i="6"/>
  <c r="G1363" i="6"/>
  <c r="G1364" i="6"/>
  <c r="G1365" i="6"/>
  <c r="G1366" i="6"/>
  <c r="G1367" i="6"/>
  <c r="G1368" i="6"/>
  <c r="G1369" i="6"/>
  <c r="G1370" i="6"/>
  <c r="G1371" i="6"/>
  <c r="G1372" i="6"/>
  <c r="G1373" i="6"/>
  <c r="G1374" i="6"/>
  <c r="G1375" i="6"/>
  <c r="G1376" i="6"/>
  <c r="G1377" i="6"/>
  <c r="G1378" i="6"/>
  <c r="G1379" i="6"/>
  <c r="G1380" i="6"/>
  <c r="G1381" i="6"/>
  <c r="G1382" i="6"/>
  <c r="G1383" i="6"/>
  <c r="G1384" i="6"/>
  <c r="G1385" i="6"/>
  <c r="G1386" i="6"/>
  <c r="G1387" i="6"/>
  <c r="G1388" i="6"/>
  <c r="G1389" i="6"/>
  <c r="G1390" i="6"/>
  <c r="G1391" i="6"/>
  <c r="G1392" i="6"/>
  <c r="G1393" i="6"/>
  <c r="G1394" i="6"/>
  <c r="G1395" i="6"/>
  <c r="G1396" i="6"/>
  <c r="G1397" i="6"/>
  <c r="G1398" i="6"/>
  <c r="G1399" i="6"/>
  <c r="G1400" i="6"/>
  <c r="G1401" i="6"/>
  <c r="G1402" i="6"/>
  <c r="G1403" i="6"/>
  <c r="G1404" i="6"/>
  <c r="G1405" i="6"/>
  <c r="G1406" i="6"/>
  <c r="G1407" i="6"/>
  <c r="G1408" i="6"/>
  <c r="G1409" i="6"/>
  <c r="G1410" i="6"/>
  <c r="G1411" i="6"/>
  <c r="G1412" i="6"/>
  <c r="G1413" i="6"/>
  <c r="G1414" i="6"/>
  <c r="G1415" i="6"/>
  <c r="G1416" i="6"/>
  <c r="G1417" i="6"/>
  <c r="G1418" i="6"/>
  <c r="G1419" i="6"/>
  <c r="G1420" i="6"/>
  <c r="G1421" i="6"/>
  <c r="G1422" i="6"/>
  <c r="G1423" i="6"/>
  <c r="G1424" i="6"/>
  <c r="G1425" i="6"/>
  <c r="G1426" i="6"/>
  <c r="G1427" i="6"/>
  <c r="G1428" i="6"/>
  <c r="G1429" i="6"/>
  <c r="G1430" i="6"/>
  <c r="G1431" i="6"/>
  <c r="G1432" i="6"/>
  <c r="G1433" i="6"/>
  <c r="G1434" i="6"/>
  <c r="G1435" i="6"/>
  <c r="G1436" i="6"/>
  <c r="G1437" i="6"/>
  <c r="G1438" i="6"/>
  <c r="G1439" i="6"/>
  <c r="G1440" i="6"/>
  <c r="G1441" i="6"/>
  <c r="G1442" i="6"/>
  <c r="G1443" i="6"/>
  <c r="G1444" i="6"/>
  <c r="G1445" i="6"/>
  <c r="G1446" i="6"/>
  <c r="G1447" i="6"/>
  <c r="G1448" i="6"/>
  <c r="G1449" i="6"/>
  <c r="G1450" i="6"/>
  <c r="G1451" i="6"/>
  <c r="G1452" i="6"/>
  <c r="G1453" i="6"/>
  <c r="G1454" i="6"/>
  <c r="G1455" i="6"/>
  <c r="G1456" i="6"/>
  <c r="G1457" i="6"/>
  <c r="G1458" i="6"/>
  <c r="G1459" i="6"/>
  <c r="G1460" i="6"/>
  <c r="G1461" i="6"/>
  <c r="G1462" i="6"/>
  <c r="G1463" i="6"/>
  <c r="G1464" i="6"/>
  <c r="G1465" i="6"/>
  <c r="G1466" i="6"/>
  <c r="G1467" i="6"/>
  <c r="G1468" i="6"/>
  <c r="G1469" i="6"/>
  <c r="G1470" i="6"/>
  <c r="G1471" i="6"/>
  <c r="G1472" i="6"/>
  <c r="G1473" i="6"/>
  <c r="G1474" i="6"/>
  <c r="G1475" i="6"/>
  <c r="G1476" i="6"/>
  <c r="G1477" i="6"/>
  <c r="G1478" i="6"/>
  <c r="G1479" i="6"/>
  <c r="G1480" i="6"/>
  <c r="G1481" i="6"/>
  <c r="G1482" i="6"/>
  <c r="G1483" i="6"/>
  <c r="G1484" i="6"/>
  <c r="G1485" i="6"/>
  <c r="G1486" i="6"/>
  <c r="G1487" i="6"/>
  <c r="G1488" i="6"/>
  <c r="G1489" i="6"/>
  <c r="G1490" i="6"/>
  <c r="G1491" i="6"/>
  <c r="G1492" i="6"/>
  <c r="G1493" i="6"/>
  <c r="G1494" i="6"/>
  <c r="G1495" i="6"/>
  <c r="G1496" i="6"/>
  <c r="G1497" i="6"/>
  <c r="G1498" i="6"/>
  <c r="G1499" i="6"/>
  <c r="G1500" i="6"/>
  <c r="G1501" i="6"/>
  <c r="G1502" i="6"/>
  <c r="G1503" i="6"/>
  <c r="G1504" i="6"/>
  <c r="G1505" i="6"/>
  <c r="G1506" i="6"/>
  <c r="G1507" i="6"/>
  <c r="G1508" i="6"/>
  <c r="G1509" i="6"/>
  <c r="G1510" i="6"/>
  <c r="G1511" i="6"/>
  <c r="G1512" i="6"/>
  <c r="G1513" i="6"/>
  <c r="G1514" i="6"/>
  <c r="G1515" i="6"/>
  <c r="G1516" i="6"/>
  <c r="G1517" i="6"/>
  <c r="G1518" i="6"/>
  <c r="G1519" i="6"/>
  <c r="G1520" i="6"/>
  <c r="G1521" i="6"/>
  <c r="G1522" i="6"/>
  <c r="G1523" i="6"/>
  <c r="G1524" i="6"/>
  <c r="G1525" i="6"/>
  <c r="G1526" i="6"/>
  <c r="G1527" i="6"/>
  <c r="G1528" i="6"/>
  <c r="G1529" i="6"/>
  <c r="G1530" i="6"/>
  <c r="G1531" i="6"/>
  <c r="G1532" i="6"/>
  <c r="G1533" i="6"/>
  <c r="G1534" i="6"/>
  <c r="G1535" i="6"/>
  <c r="G1536" i="6"/>
  <c r="G1537" i="6"/>
  <c r="G1538" i="6"/>
  <c r="G1539" i="6"/>
  <c r="G1540" i="6"/>
  <c r="G1541" i="6"/>
  <c r="G1542" i="6"/>
  <c r="G1543" i="6"/>
  <c r="G1544" i="6"/>
  <c r="G1545" i="6"/>
  <c r="G1546" i="6"/>
  <c r="G1547" i="6"/>
  <c r="G1548" i="6"/>
  <c r="G1549" i="6"/>
  <c r="G1550" i="6"/>
  <c r="G1551" i="6"/>
  <c r="G1552" i="6"/>
  <c r="G1553" i="6"/>
  <c r="G1554" i="6"/>
  <c r="G1555" i="6"/>
  <c r="G1556" i="6"/>
  <c r="G1557" i="6"/>
  <c r="G1558" i="6"/>
  <c r="G1559" i="6"/>
  <c r="G1560" i="6"/>
  <c r="G1561" i="6"/>
  <c r="G1562" i="6"/>
  <c r="G1563" i="6"/>
  <c r="G1564" i="6"/>
  <c r="G1565" i="6"/>
  <c r="G1566" i="6"/>
  <c r="G1567" i="6"/>
  <c r="G1568" i="6"/>
  <c r="G1569" i="6"/>
  <c r="G1570" i="6"/>
  <c r="G1571" i="6"/>
  <c r="G1572" i="6"/>
  <c r="G1573" i="6"/>
  <c r="G1574" i="6"/>
  <c r="G1575" i="6"/>
  <c r="G1576" i="6"/>
  <c r="G1577" i="6"/>
  <c r="G1578" i="6"/>
  <c r="G1579" i="6"/>
  <c r="G1580" i="6"/>
  <c r="G1581" i="6"/>
  <c r="G1582" i="6"/>
  <c r="G1583" i="6"/>
  <c r="G1584" i="6"/>
  <c r="G1585" i="6"/>
  <c r="G1586" i="6"/>
  <c r="G1587" i="6"/>
  <c r="G1588" i="6"/>
  <c r="G1589" i="6"/>
  <c r="G1590" i="6"/>
  <c r="G1591" i="6"/>
  <c r="G1592" i="6"/>
  <c r="G1593" i="6"/>
  <c r="G1594" i="6"/>
  <c r="G1595" i="6"/>
  <c r="G1596" i="6"/>
  <c r="G1597" i="6"/>
  <c r="G1598" i="6"/>
  <c r="G1599" i="6"/>
  <c r="G1600" i="6"/>
  <c r="G1601" i="6"/>
  <c r="G1602" i="6"/>
  <c r="G1603" i="6"/>
  <c r="G1604" i="6"/>
  <c r="G1605" i="6"/>
  <c r="G1606" i="6"/>
  <c r="G1607" i="6"/>
  <c r="G1608" i="6"/>
  <c r="G1609" i="6"/>
  <c r="G1610" i="6"/>
  <c r="G1611" i="6"/>
  <c r="G1612" i="6"/>
  <c r="G1613" i="6"/>
  <c r="G1614" i="6"/>
  <c r="G1615" i="6"/>
  <c r="G1616" i="6"/>
  <c r="G1617" i="6"/>
  <c r="G1618" i="6"/>
  <c r="G1619" i="6"/>
  <c r="G1620" i="6"/>
  <c r="G1621" i="6"/>
  <c r="G1622" i="6"/>
  <c r="G1623" i="6"/>
  <c r="G1624" i="6"/>
  <c r="G1625" i="6"/>
  <c r="G1626" i="6"/>
  <c r="G1627" i="6"/>
  <c r="G1628" i="6"/>
  <c r="G1629" i="6"/>
  <c r="G1630" i="6"/>
  <c r="G1631" i="6"/>
  <c r="G1632" i="6"/>
  <c r="G1633" i="6"/>
  <c r="G1634" i="6"/>
  <c r="G1635" i="6"/>
  <c r="H2" i="6"/>
  <c r="G2" i="6"/>
  <c r="F3" i="10" l="1"/>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F108" i="10"/>
  <c r="F109" i="10"/>
  <c r="F110" i="10"/>
  <c r="F111" i="10"/>
  <c r="F112" i="10"/>
  <c r="F113" i="10"/>
  <c r="F114" i="10"/>
  <c r="F115" i="10"/>
  <c r="F116" i="10"/>
  <c r="F117" i="10"/>
  <c r="F118" i="10"/>
  <c r="F119" i="10"/>
  <c r="F120" i="10"/>
  <c r="F121" i="10"/>
  <c r="F122" i="10"/>
  <c r="F123" i="10"/>
  <c r="F124" i="10"/>
  <c r="F125" i="10"/>
  <c r="F126" i="10"/>
  <c r="F127" i="10"/>
  <c r="F128" i="10"/>
  <c r="F129" i="10"/>
  <c r="F130" i="10"/>
  <c r="F131" i="10"/>
  <c r="F132" i="10"/>
  <c r="F133" i="10"/>
  <c r="F134" i="10"/>
  <c r="F135" i="10"/>
  <c r="F136" i="10"/>
  <c r="F137" i="10"/>
  <c r="F138" i="10"/>
  <c r="F139" i="10"/>
  <c r="F140" i="10"/>
  <c r="F141" i="10"/>
  <c r="F142" i="10"/>
  <c r="F143" i="10"/>
  <c r="F144" i="10"/>
  <c r="F145" i="10"/>
  <c r="F146" i="10"/>
  <c r="F147" i="10"/>
  <c r="F148" i="10"/>
  <c r="F149" i="10"/>
  <c r="F150" i="10"/>
  <c r="F151" i="10"/>
  <c r="F152" i="10"/>
  <c r="F153" i="10"/>
  <c r="F154" i="10"/>
  <c r="F155" i="10"/>
  <c r="F156" i="10"/>
  <c r="F157" i="10"/>
  <c r="F158" i="10"/>
  <c r="F159" i="10"/>
  <c r="F160" i="10"/>
  <c r="F161" i="10"/>
  <c r="F162" i="10"/>
  <c r="F163" i="10"/>
  <c r="F164" i="10"/>
  <c r="F165" i="10"/>
  <c r="F166" i="10"/>
  <c r="F167" i="10"/>
  <c r="F168" i="10"/>
  <c r="F169" i="10"/>
  <c r="F170" i="10"/>
  <c r="F171" i="10"/>
  <c r="F172" i="10"/>
  <c r="F173" i="10"/>
  <c r="F174" i="10"/>
  <c r="F175" i="10"/>
  <c r="F176" i="10"/>
  <c r="F177" i="10"/>
  <c r="F178" i="10"/>
  <c r="F179" i="10"/>
  <c r="F180" i="10"/>
  <c r="F181" i="10"/>
  <c r="F182" i="10"/>
  <c r="F183" i="10"/>
  <c r="F184" i="10"/>
  <c r="F185" i="10"/>
  <c r="F186" i="10"/>
  <c r="F187" i="10"/>
  <c r="F188" i="10"/>
  <c r="F189" i="10"/>
  <c r="F190" i="10"/>
  <c r="F191" i="10"/>
  <c r="F192" i="10"/>
  <c r="F193" i="10"/>
  <c r="F194" i="10"/>
  <c r="F195" i="10"/>
  <c r="F196" i="10"/>
  <c r="F197" i="10"/>
  <c r="F198" i="10"/>
  <c r="F199" i="10"/>
  <c r="F200" i="10"/>
  <c r="F201" i="10"/>
  <c r="F202" i="10"/>
  <c r="F203" i="10"/>
  <c r="F204" i="10"/>
  <c r="F205" i="10"/>
  <c r="F206" i="10"/>
  <c r="F207" i="10"/>
  <c r="F208" i="10"/>
  <c r="F209" i="10"/>
  <c r="F210" i="10"/>
  <c r="F211" i="10"/>
  <c r="F212" i="10"/>
  <c r="F213" i="10"/>
  <c r="F214" i="10"/>
  <c r="F215" i="10"/>
  <c r="F216" i="10"/>
  <c r="F217" i="10"/>
  <c r="F218" i="10"/>
  <c r="F219" i="10"/>
  <c r="F220" i="10"/>
  <c r="F221" i="10"/>
  <c r="F222" i="10"/>
  <c r="F223" i="10"/>
  <c r="F224" i="10"/>
  <c r="F225" i="10"/>
  <c r="F226" i="10"/>
  <c r="F227" i="10"/>
  <c r="F228" i="10"/>
  <c r="F229" i="10"/>
  <c r="F230" i="10"/>
  <c r="F231" i="10"/>
  <c r="F232" i="10"/>
  <c r="F233" i="10"/>
  <c r="F234" i="10"/>
  <c r="F235" i="10"/>
  <c r="F236" i="10"/>
  <c r="F237" i="10"/>
  <c r="F238" i="10"/>
  <c r="F239" i="10"/>
  <c r="F240" i="10"/>
  <c r="F241" i="10"/>
  <c r="F242" i="10"/>
  <c r="F243" i="10"/>
  <c r="F244" i="10"/>
  <c r="F245" i="10"/>
  <c r="F246" i="10"/>
  <c r="F247" i="10"/>
  <c r="F248" i="10"/>
  <c r="F249" i="10"/>
  <c r="F250" i="10"/>
  <c r="F251" i="10"/>
  <c r="F252" i="10"/>
  <c r="F253" i="10"/>
  <c r="F254" i="10"/>
  <c r="F255" i="10"/>
  <c r="F256" i="10"/>
  <c r="F257" i="10"/>
  <c r="F258" i="10"/>
  <c r="F259" i="10"/>
  <c r="F260" i="10"/>
  <c r="F261" i="10"/>
  <c r="F262" i="10"/>
  <c r="F263" i="10"/>
  <c r="F264" i="10"/>
  <c r="F265" i="10"/>
  <c r="F266" i="10"/>
  <c r="F267" i="10"/>
  <c r="F268" i="10"/>
  <c r="F269" i="10"/>
  <c r="F270" i="10"/>
  <c r="F271" i="10"/>
  <c r="F272" i="10"/>
  <c r="F273" i="10"/>
  <c r="F274" i="10"/>
  <c r="F275" i="10"/>
  <c r="F276" i="10"/>
  <c r="F277" i="10"/>
  <c r="F278" i="10"/>
  <c r="F279" i="10"/>
  <c r="F280" i="10"/>
  <c r="F281" i="10"/>
  <c r="F282" i="10"/>
  <c r="F283" i="10"/>
  <c r="F284" i="10"/>
  <c r="F285" i="10"/>
  <c r="F286" i="10"/>
  <c r="F287" i="10"/>
  <c r="F288" i="10"/>
  <c r="F289" i="10"/>
  <c r="F290" i="10"/>
  <c r="F291" i="10"/>
  <c r="F292" i="10"/>
  <c r="F293" i="10"/>
  <c r="F294"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23" i="10"/>
  <c r="F324" i="10"/>
  <c r="F325" i="10"/>
  <c r="F326" i="10"/>
  <c r="F327" i="10"/>
  <c r="F328" i="10"/>
  <c r="F329" i="10"/>
  <c r="F330" i="10"/>
  <c r="F331" i="10"/>
  <c r="F332" i="10"/>
  <c r="F333" i="10"/>
  <c r="F334" i="10"/>
  <c r="F335" i="10"/>
  <c r="F336" i="10"/>
  <c r="F337" i="10"/>
  <c r="F338" i="10"/>
  <c r="F339" i="10"/>
  <c r="F340" i="10"/>
  <c r="F341" i="10"/>
  <c r="F342" i="10"/>
  <c r="F343" i="10"/>
  <c r="F344" i="10"/>
  <c r="F345" i="10"/>
  <c r="F346" i="10"/>
  <c r="F347" i="10"/>
  <c r="F348" i="10"/>
  <c r="F349" i="10"/>
  <c r="F350" i="10"/>
  <c r="F351" i="10"/>
  <c r="F352" i="10"/>
  <c r="F353" i="10"/>
  <c r="F354" i="10"/>
  <c r="F355" i="10"/>
  <c r="F356" i="10"/>
  <c r="F357" i="10"/>
  <c r="F358" i="10"/>
  <c r="F359" i="10"/>
  <c r="F360" i="10"/>
  <c r="F361" i="10"/>
  <c r="F362" i="10"/>
  <c r="F363" i="10"/>
  <c r="F364" i="10"/>
  <c r="F365" i="10"/>
  <c r="F366" i="10"/>
  <c r="F367" i="10"/>
  <c r="F368" i="10"/>
  <c r="F369" i="10"/>
  <c r="F370" i="10"/>
  <c r="F371" i="10"/>
  <c r="F372" i="10"/>
  <c r="F373" i="10"/>
  <c r="F374" i="10"/>
  <c r="F375" i="10"/>
  <c r="F376" i="10"/>
  <c r="F377" i="10"/>
  <c r="F378" i="10"/>
  <c r="F379" i="10"/>
  <c r="F380" i="10"/>
  <c r="F381" i="10"/>
  <c r="F382" i="10"/>
  <c r="F383" i="10"/>
  <c r="F384" i="10"/>
  <c r="F385" i="10"/>
  <c r="F386" i="10"/>
  <c r="F387" i="10"/>
  <c r="F388" i="10"/>
  <c r="F389" i="10"/>
  <c r="F390" i="10"/>
  <c r="F391" i="10"/>
  <c r="F392" i="10"/>
  <c r="F393" i="10"/>
  <c r="F394" i="10"/>
  <c r="F395" i="10"/>
  <c r="F396" i="10"/>
  <c r="F397" i="10"/>
  <c r="F398" i="10"/>
  <c r="F399" i="10"/>
  <c r="F400" i="10"/>
  <c r="F401" i="10"/>
  <c r="F402" i="10"/>
  <c r="F403" i="10"/>
  <c r="F404" i="10"/>
  <c r="F405" i="10"/>
  <c r="F406" i="10"/>
  <c r="F407" i="10"/>
  <c r="F408" i="10"/>
  <c r="F409" i="10"/>
  <c r="F410" i="10"/>
  <c r="F411" i="10"/>
  <c r="F412" i="10"/>
  <c r="F413" i="10"/>
  <c r="F414" i="10"/>
  <c r="F415" i="10"/>
  <c r="F416" i="10"/>
  <c r="F417" i="10"/>
  <c r="F418" i="10"/>
  <c r="F419" i="10"/>
  <c r="F420" i="10"/>
  <c r="F421" i="10"/>
  <c r="F422" i="10"/>
  <c r="F423" i="10"/>
  <c r="F424" i="10"/>
  <c r="F425" i="10"/>
  <c r="F426" i="10"/>
  <c r="F427" i="10"/>
  <c r="F428" i="10"/>
  <c r="F429" i="10"/>
  <c r="F430" i="10"/>
  <c r="F431" i="10"/>
  <c r="F432" i="10"/>
  <c r="F433" i="10"/>
  <c r="F434" i="10"/>
  <c r="F435" i="10"/>
  <c r="F436" i="10"/>
  <c r="F437" i="10"/>
  <c r="F438" i="10"/>
  <c r="F439" i="10"/>
  <c r="F440" i="10"/>
  <c r="F441" i="10"/>
  <c r="F442" i="10"/>
  <c r="F443" i="10"/>
  <c r="F444" i="10"/>
  <c r="F445" i="10"/>
  <c r="F446" i="10"/>
  <c r="F447" i="10"/>
  <c r="F448" i="10"/>
  <c r="F449" i="10"/>
  <c r="F450" i="10"/>
  <c r="F451" i="10"/>
  <c r="F452" i="10"/>
  <c r="F453" i="10"/>
  <c r="F454" i="10"/>
  <c r="F455" i="10"/>
  <c r="F456" i="10"/>
  <c r="F457" i="10"/>
  <c r="F458" i="10"/>
  <c r="F459" i="10"/>
  <c r="F460" i="10"/>
  <c r="F461" i="10"/>
  <c r="F462" i="10"/>
  <c r="F463" i="10"/>
  <c r="F464" i="10"/>
  <c r="F465" i="10"/>
  <c r="F466" i="10"/>
  <c r="F467" i="10"/>
  <c r="F468" i="10"/>
  <c r="F469" i="10"/>
  <c r="F470" i="10"/>
  <c r="F471" i="10"/>
  <c r="F472" i="10"/>
  <c r="F473" i="10"/>
  <c r="F474" i="10"/>
  <c r="F475" i="10"/>
  <c r="F476" i="10"/>
  <c r="F477" i="10"/>
  <c r="F478" i="10"/>
  <c r="F479" i="10"/>
  <c r="F480" i="10"/>
  <c r="F481" i="10"/>
  <c r="F482" i="10"/>
  <c r="F483" i="10"/>
  <c r="F484" i="10"/>
  <c r="F485" i="10"/>
  <c r="F486" i="10"/>
  <c r="F487" i="10"/>
  <c r="F488" i="10"/>
  <c r="F489" i="10"/>
  <c r="F490" i="10"/>
  <c r="F491" i="10"/>
  <c r="F492" i="10"/>
  <c r="F493" i="10"/>
  <c r="F494" i="10"/>
  <c r="F495" i="10"/>
  <c r="F496" i="10"/>
  <c r="F497" i="10"/>
  <c r="F498" i="10"/>
  <c r="F499" i="10"/>
  <c r="F500" i="10"/>
  <c r="F501" i="10"/>
  <c r="F502" i="10"/>
  <c r="F503" i="10"/>
  <c r="F504" i="10"/>
  <c r="F505" i="10"/>
  <c r="F506" i="10"/>
  <c r="F507" i="10"/>
  <c r="F508" i="10"/>
  <c r="F509" i="10"/>
  <c r="F510" i="10"/>
  <c r="F511" i="10"/>
  <c r="F512" i="10"/>
  <c r="F513" i="10"/>
  <c r="F514" i="10"/>
  <c r="F515" i="10"/>
  <c r="F516" i="10"/>
  <c r="F517" i="10"/>
  <c r="F518" i="10"/>
  <c r="F519" i="10"/>
  <c r="F520" i="10"/>
  <c r="F521" i="10"/>
  <c r="F522" i="10"/>
  <c r="F523" i="10"/>
  <c r="F524" i="10"/>
  <c r="F525" i="10"/>
  <c r="F526" i="10"/>
  <c r="F527" i="10"/>
  <c r="F528" i="10"/>
  <c r="F529" i="10"/>
  <c r="F530" i="10"/>
  <c r="F531" i="10"/>
  <c r="F532" i="10"/>
  <c r="F533" i="10"/>
  <c r="F534" i="10"/>
  <c r="F535" i="10"/>
  <c r="F536" i="10"/>
  <c r="F537" i="10"/>
  <c r="F538" i="10"/>
  <c r="F539" i="10"/>
  <c r="F540" i="10"/>
  <c r="F541" i="10"/>
  <c r="F542" i="10"/>
  <c r="F543"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642" i="10"/>
  <c r="F643" i="10"/>
  <c r="F644" i="10"/>
  <c r="F645" i="10"/>
  <c r="F646" i="10"/>
  <c r="F647" i="10"/>
  <c r="F648" i="10"/>
  <c r="F649" i="10"/>
  <c r="F650" i="10"/>
  <c r="F651" i="10"/>
  <c r="F652" i="10"/>
  <c r="F653" i="10"/>
  <c r="F654" i="10"/>
  <c r="F655" i="10"/>
  <c r="F656" i="10"/>
  <c r="F657" i="10"/>
  <c r="F658" i="10"/>
  <c r="F659" i="10"/>
  <c r="F660" i="10"/>
  <c r="F661" i="10"/>
  <c r="F662" i="10"/>
  <c r="F663" i="10"/>
  <c r="F664" i="10"/>
  <c r="F665" i="10"/>
  <c r="F666" i="10"/>
  <c r="F667" i="10"/>
  <c r="F668" i="10"/>
  <c r="F669" i="10"/>
  <c r="F670" i="10"/>
  <c r="F671" i="10"/>
  <c r="F672" i="10"/>
  <c r="F673" i="10"/>
  <c r="F674" i="10"/>
  <c r="F675" i="10"/>
  <c r="F676" i="10"/>
  <c r="F677" i="10"/>
  <c r="F678" i="10"/>
  <c r="F679" i="10"/>
  <c r="F680" i="10"/>
  <c r="F681" i="10"/>
  <c r="F682" i="10"/>
  <c r="F683" i="10"/>
  <c r="F684" i="10"/>
  <c r="F685" i="10"/>
  <c r="F686" i="10"/>
  <c r="F687" i="10"/>
  <c r="F688" i="10"/>
  <c r="F689" i="10"/>
  <c r="F690" i="10"/>
  <c r="F691" i="10"/>
  <c r="F692" i="10"/>
  <c r="F693" i="10"/>
  <c r="F694" i="10"/>
  <c r="F695" i="10"/>
  <c r="F696" i="10"/>
  <c r="F697" i="10"/>
  <c r="F698" i="10"/>
  <c r="F699" i="10"/>
  <c r="F700" i="10"/>
  <c r="F701" i="10"/>
  <c r="F702" i="10"/>
  <c r="F703" i="10"/>
  <c r="F704" i="10"/>
  <c r="F705" i="10"/>
  <c r="F706" i="10"/>
  <c r="F707" i="10"/>
  <c r="F708" i="10"/>
  <c r="F709" i="10"/>
  <c r="F710" i="10"/>
  <c r="F711" i="10"/>
  <c r="F712" i="10"/>
  <c r="F713" i="10"/>
  <c r="F714" i="10"/>
  <c r="F715" i="10"/>
  <c r="F716" i="10"/>
  <c r="F717" i="10"/>
  <c r="F718" i="10"/>
  <c r="F719" i="10"/>
  <c r="F720" i="10"/>
  <c r="F721" i="10"/>
  <c r="F722" i="10"/>
  <c r="F723" i="10"/>
  <c r="F724" i="10"/>
  <c r="F725" i="10"/>
  <c r="F726" i="10"/>
  <c r="F727" i="10"/>
  <c r="F728" i="10"/>
  <c r="F729" i="10"/>
  <c r="F730" i="10"/>
  <c r="F731" i="10"/>
  <c r="F732" i="10"/>
  <c r="F733" i="10"/>
  <c r="F734" i="10"/>
  <c r="F735" i="10"/>
  <c r="F736" i="10"/>
  <c r="F737" i="10"/>
  <c r="F738" i="10"/>
  <c r="F739" i="10"/>
  <c r="F740" i="10"/>
  <c r="F741" i="10"/>
  <c r="F742" i="10"/>
  <c r="F743" i="10"/>
  <c r="F744" i="10"/>
  <c r="F745" i="10"/>
  <c r="F746" i="10"/>
  <c r="F747" i="10"/>
  <c r="F748" i="10"/>
  <c r="F749" i="10"/>
  <c r="F750" i="10"/>
  <c r="F751" i="10"/>
  <c r="F752" i="10"/>
  <c r="F753" i="10"/>
  <c r="F754" i="10"/>
  <c r="F755" i="10"/>
  <c r="F756" i="10"/>
  <c r="F757" i="10"/>
  <c r="F758" i="10"/>
  <c r="F759" i="10"/>
  <c r="F760" i="10"/>
  <c r="F761" i="10"/>
  <c r="F762" i="10"/>
  <c r="F763" i="10"/>
  <c r="F764" i="10"/>
  <c r="F765" i="10"/>
  <c r="F766" i="10"/>
  <c r="F767" i="10"/>
  <c r="F768" i="10"/>
  <c r="F769" i="10"/>
  <c r="F770" i="10"/>
  <c r="F771" i="10"/>
  <c r="F772" i="10"/>
  <c r="F773" i="10"/>
  <c r="F774" i="10"/>
  <c r="F775" i="10"/>
  <c r="F776" i="10"/>
  <c r="F777" i="10"/>
  <c r="F778" i="10"/>
  <c r="F779" i="10"/>
  <c r="F780" i="10"/>
  <c r="F781" i="10"/>
  <c r="F782" i="10"/>
  <c r="F783" i="10"/>
  <c r="F784" i="10"/>
  <c r="F785" i="10"/>
  <c r="F786" i="10"/>
  <c r="F787" i="10"/>
  <c r="F788" i="10"/>
  <c r="F789" i="10"/>
  <c r="F790" i="10"/>
  <c r="F791" i="10"/>
  <c r="F792" i="10"/>
  <c r="F793" i="10"/>
  <c r="F794" i="10"/>
  <c r="F795" i="10"/>
  <c r="F796" i="10"/>
  <c r="F797" i="10"/>
  <c r="F798" i="10"/>
  <c r="F799" i="10"/>
  <c r="F800" i="10"/>
  <c r="F801" i="10"/>
  <c r="F802" i="10"/>
  <c r="F803" i="10"/>
  <c r="F804" i="10"/>
  <c r="F805" i="10"/>
  <c r="F806" i="10"/>
  <c r="F807" i="10"/>
  <c r="F808" i="10"/>
  <c r="F809" i="10"/>
  <c r="F810" i="10"/>
  <c r="F811" i="10"/>
  <c r="F812" i="10"/>
  <c r="F813" i="10"/>
  <c r="F814" i="10"/>
  <c r="F815" i="10"/>
  <c r="F816" i="10"/>
  <c r="F817" i="10"/>
  <c r="F818" i="10"/>
  <c r="F819" i="10"/>
  <c r="F820" i="10"/>
  <c r="F821" i="10"/>
  <c r="F822" i="10"/>
  <c r="F823" i="10"/>
  <c r="F824" i="10"/>
  <c r="F825" i="10"/>
  <c r="F826" i="10"/>
  <c r="F827" i="10"/>
  <c r="F828" i="10"/>
  <c r="F829" i="10"/>
  <c r="F830" i="10"/>
  <c r="F831" i="10"/>
  <c r="F832" i="10"/>
  <c r="F833" i="10"/>
  <c r="F834" i="10"/>
  <c r="F835" i="10"/>
  <c r="F836" i="10"/>
  <c r="F837" i="10"/>
  <c r="F838" i="10"/>
  <c r="F839" i="10"/>
  <c r="F840" i="10"/>
  <c r="F841" i="10"/>
  <c r="F842" i="10"/>
  <c r="F843" i="10"/>
  <c r="F844" i="10"/>
  <c r="F845" i="10"/>
  <c r="F846" i="10"/>
  <c r="F847" i="10"/>
  <c r="F848" i="10"/>
  <c r="F849" i="10"/>
  <c r="F850" i="10"/>
  <c r="F851" i="10"/>
  <c r="F852" i="10"/>
  <c r="F853" i="10"/>
  <c r="F854" i="10"/>
  <c r="F855" i="10"/>
  <c r="F856" i="10"/>
  <c r="F857" i="10"/>
  <c r="F858" i="10"/>
  <c r="F859" i="10"/>
  <c r="F860" i="10"/>
  <c r="F861" i="10"/>
  <c r="F862" i="10"/>
  <c r="F863" i="10"/>
  <c r="F864" i="10"/>
  <c r="F865" i="10"/>
  <c r="F866" i="10"/>
  <c r="F867" i="10"/>
  <c r="F868" i="10"/>
  <c r="F869" i="10"/>
  <c r="F870" i="10"/>
  <c r="F871" i="10"/>
  <c r="F872" i="10"/>
  <c r="F873" i="10"/>
  <c r="F874" i="10"/>
  <c r="F875" i="10"/>
  <c r="F876" i="10"/>
  <c r="F877" i="10"/>
  <c r="F878" i="10"/>
  <c r="F879" i="10"/>
  <c r="F880" i="10"/>
  <c r="F881" i="10"/>
  <c r="F882" i="10"/>
  <c r="F883" i="10"/>
  <c r="F884" i="10"/>
  <c r="F885" i="10"/>
  <c r="F886" i="10"/>
  <c r="F887" i="10"/>
  <c r="F888" i="10"/>
  <c r="F889" i="10"/>
  <c r="F890" i="10"/>
  <c r="F891" i="10"/>
  <c r="F892" i="10"/>
  <c r="F893" i="10"/>
  <c r="F894" i="10"/>
  <c r="F895" i="10"/>
  <c r="F896" i="10"/>
  <c r="F897" i="10"/>
  <c r="F898" i="10"/>
  <c r="F899" i="10"/>
  <c r="F900" i="10"/>
  <c r="F901" i="10"/>
  <c r="F902" i="10"/>
  <c r="F903" i="10"/>
  <c r="F904" i="10"/>
  <c r="F905" i="10"/>
  <c r="F906" i="10"/>
  <c r="F907" i="10"/>
  <c r="F908" i="10"/>
  <c r="F909" i="10"/>
  <c r="F910" i="10"/>
  <c r="F911" i="10"/>
  <c r="F912" i="10"/>
  <c r="F913" i="10"/>
  <c r="F914" i="10"/>
  <c r="F915" i="10"/>
  <c r="F916" i="10"/>
  <c r="F917" i="10"/>
  <c r="F918" i="10"/>
  <c r="F919" i="10"/>
  <c r="F920" i="10"/>
  <c r="F921" i="10"/>
  <c r="F922" i="10"/>
  <c r="F923" i="10"/>
  <c r="F924" i="10"/>
  <c r="F925" i="10"/>
  <c r="F926" i="10"/>
  <c r="F927" i="10"/>
  <c r="F928" i="10"/>
  <c r="F929" i="10"/>
  <c r="F930" i="10"/>
  <c r="F931" i="10"/>
  <c r="F932" i="10"/>
  <c r="F933" i="10"/>
  <c r="F934" i="10"/>
  <c r="F935" i="10"/>
  <c r="F936" i="10"/>
  <c r="F937" i="10"/>
  <c r="F938" i="10"/>
  <c r="F939" i="10"/>
  <c r="F940" i="10"/>
  <c r="F941" i="10"/>
  <c r="F942" i="10"/>
  <c r="F943" i="10"/>
  <c r="F944" i="10"/>
  <c r="F945" i="10"/>
  <c r="F946" i="10"/>
  <c r="F947" i="10"/>
  <c r="F948" i="10"/>
  <c r="F949" i="10"/>
  <c r="F950" i="10"/>
  <c r="F951" i="10"/>
  <c r="F952" i="10"/>
  <c r="F953" i="10"/>
  <c r="F954" i="10"/>
  <c r="F955" i="10"/>
  <c r="F956" i="10"/>
  <c r="F957" i="10"/>
  <c r="F958" i="10"/>
  <c r="F959" i="10"/>
  <c r="F960" i="10"/>
  <c r="F961" i="10"/>
  <c r="F962" i="10"/>
  <c r="F963" i="10"/>
  <c r="F964" i="10"/>
  <c r="F965" i="10"/>
  <c r="F966" i="10"/>
  <c r="F967" i="10"/>
  <c r="F968" i="10"/>
  <c r="F969" i="10"/>
  <c r="F970" i="10"/>
  <c r="F971" i="10"/>
  <c r="F972" i="10"/>
  <c r="F973" i="10"/>
  <c r="F974" i="10"/>
  <c r="F975" i="10"/>
  <c r="F976" i="10"/>
  <c r="F977" i="10"/>
  <c r="F978" i="10"/>
  <c r="F979" i="10"/>
  <c r="F980" i="10"/>
  <c r="F981" i="10"/>
  <c r="F982" i="10"/>
  <c r="F983" i="10"/>
  <c r="F984" i="10"/>
  <c r="F985" i="10"/>
  <c r="F986" i="10"/>
  <c r="F987" i="10"/>
  <c r="F988" i="10"/>
  <c r="F989" i="10"/>
  <c r="F990" i="10"/>
  <c r="F991" i="10"/>
  <c r="F992" i="10"/>
  <c r="F993" i="10"/>
  <c r="F994" i="10"/>
  <c r="F995" i="10"/>
  <c r="F996" i="10"/>
  <c r="F997" i="10"/>
  <c r="F998" i="10"/>
  <c r="F999" i="10"/>
  <c r="F1000" i="10"/>
  <c r="F1001" i="10"/>
  <c r="F1002" i="10"/>
  <c r="F1003" i="10"/>
  <c r="F1004" i="10"/>
  <c r="F1005" i="10"/>
  <c r="F1006" i="10"/>
  <c r="F1007" i="10"/>
  <c r="F1008" i="10"/>
  <c r="F1009" i="10"/>
  <c r="F1010" i="10"/>
  <c r="F1011" i="10"/>
  <c r="F1012" i="10"/>
  <c r="F1013" i="10"/>
  <c r="F1014" i="10"/>
  <c r="F1015" i="10"/>
  <c r="F1016" i="10"/>
  <c r="F1017" i="10"/>
  <c r="F1018" i="10"/>
  <c r="F1019" i="10"/>
  <c r="F1020" i="10"/>
  <c r="F1021" i="10"/>
  <c r="F1022" i="10"/>
  <c r="F1023" i="10"/>
  <c r="F1024" i="10"/>
  <c r="F1025" i="10"/>
  <c r="F1026" i="10"/>
  <c r="F1027" i="10"/>
  <c r="F1028" i="10"/>
  <c r="F1029" i="10"/>
  <c r="F1030" i="10"/>
  <c r="F1031" i="10"/>
  <c r="F1032" i="10"/>
  <c r="F1033" i="10"/>
  <c r="F1034" i="10"/>
  <c r="F1035" i="10"/>
  <c r="F1036" i="10"/>
  <c r="F1037" i="10"/>
  <c r="F1038" i="10"/>
  <c r="F1039" i="10"/>
  <c r="F1040" i="10"/>
  <c r="F1041" i="10"/>
  <c r="F1042" i="10"/>
  <c r="F1043" i="10"/>
  <c r="F1044" i="10"/>
  <c r="F1045" i="10"/>
  <c r="F1046" i="10"/>
  <c r="F1047" i="10"/>
  <c r="F1048" i="10"/>
  <c r="F1049" i="10"/>
  <c r="F1050" i="10"/>
  <c r="F1051" i="10"/>
  <c r="F1052" i="10"/>
  <c r="F1053" i="10"/>
  <c r="F1054" i="10"/>
  <c r="F1055" i="10"/>
  <c r="F1056" i="10"/>
  <c r="F1057" i="10"/>
  <c r="F1058" i="10"/>
  <c r="F1059" i="10"/>
  <c r="F1060" i="10"/>
  <c r="F1061" i="10"/>
  <c r="F1062" i="10"/>
  <c r="F1063" i="10"/>
  <c r="F1064" i="10"/>
  <c r="F1065" i="10"/>
  <c r="F1066" i="10"/>
  <c r="F1067" i="10"/>
  <c r="F1068" i="10"/>
  <c r="F1069" i="10"/>
  <c r="F1070" i="10"/>
  <c r="F1071" i="10"/>
  <c r="F1072" i="10"/>
  <c r="F1073" i="10"/>
  <c r="F1074" i="10"/>
  <c r="F1075" i="10"/>
  <c r="F1076" i="10"/>
  <c r="F1077" i="10"/>
  <c r="F1078" i="10"/>
  <c r="F1079" i="10"/>
  <c r="F1080" i="10"/>
  <c r="F1081" i="10"/>
  <c r="F1082" i="10"/>
  <c r="F1083" i="10"/>
  <c r="F1084" i="10"/>
  <c r="F1085" i="10"/>
  <c r="F1086" i="10"/>
  <c r="F1087" i="10"/>
  <c r="F1088" i="10"/>
  <c r="F1089" i="10"/>
  <c r="F1090" i="10"/>
  <c r="F1091" i="10"/>
  <c r="F1092" i="10"/>
  <c r="F1093" i="10"/>
  <c r="F1094" i="10"/>
  <c r="F1095" i="10"/>
  <c r="F1096" i="10"/>
  <c r="F1097" i="10"/>
  <c r="F1098" i="10"/>
  <c r="F1099" i="10"/>
  <c r="F1100" i="10"/>
  <c r="F1101" i="10"/>
  <c r="F1102" i="10"/>
  <c r="F1103" i="10"/>
  <c r="F1104" i="10"/>
  <c r="F1105" i="10"/>
  <c r="F1106" i="10"/>
  <c r="F1107" i="10"/>
  <c r="F1108" i="10"/>
  <c r="F1109" i="10"/>
  <c r="F1110" i="10"/>
  <c r="F1111" i="10"/>
  <c r="F1112" i="10"/>
  <c r="F1113" i="10"/>
  <c r="F1114" i="10"/>
  <c r="F1115" i="10"/>
  <c r="F1116" i="10"/>
  <c r="F1117" i="10"/>
  <c r="F1118" i="10"/>
  <c r="F1119" i="10"/>
  <c r="F1120" i="10"/>
  <c r="F1121" i="10"/>
  <c r="F1122" i="10"/>
  <c r="F1123" i="10"/>
  <c r="F1124" i="10"/>
  <c r="F1125" i="10"/>
  <c r="F1126" i="10"/>
  <c r="F1127" i="10"/>
  <c r="F1128" i="10"/>
  <c r="F1129" i="10"/>
  <c r="F1130" i="10"/>
  <c r="F1131" i="10"/>
  <c r="F1132" i="10"/>
  <c r="F1133" i="10"/>
  <c r="F1134" i="10"/>
  <c r="F1135" i="10"/>
  <c r="F1136" i="10"/>
  <c r="F1137" i="10"/>
  <c r="F1138" i="10"/>
  <c r="F1139" i="10"/>
  <c r="F1140" i="10"/>
  <c r="F1141" i="10"/>
  <c r="F1142" i="10"/>
  <c r="F1143" i="10"/>
  <c r="F1144" i="10"/>
  <c r="F1145" i="10"/>
  <c r="F1146" i="10"/>
  <c r="F1147" i="10"/>
  <c r="F1148" i="10"/>
  <c r="F1149" i="10"/>
  <c r="F1150" i="10"/>
  <c r="F1151" i="10"/>
  <c r="F1152" i="10"/>
  <c r="F1153" i="10"/>
  <c r="F1154" i="10"/>
  <c r="F1155" i="10"/>
  <c r="F1156" i="10"/>
  <c r="F1157" i="10"/>
  <c r="F1158" i="10"/>
  <c r="F1159" i="10"/>
  <c r="F1160" i="10"/>
  <c r="F1161" i="10"/>
  <c r="F1162" i="10"/>
  <c r="F1163" i="10"/>
  <c r="F1164" i="10"/>
  <c r="F1165" i="10"/>
  <c r="F1166" i="10"/>
  <c r="F1167" i="10"/>
  <c r="F1168" i="10"/>
  <c r="F1169" i="10"/>
  <c r="F1170" i="10"/>
  <c r="F1171" i="10"/>
  <c r="F1172" i="10"/>
  <c r="F1173" i="10"/>
  <c r="F1174" i="10"/>
  <c r="F1175" i="10"/>
  <c r="F1176" i="10"/>
  <c r="F1177" i="10"/>
  <c r="F1178" i="10"/>
  <c r="F1179" i="10"/>
  <c r="F1180" i="10"/>
  <c r="F1181" i="10"/>
  <c r="F1182" i="10"/>
  <c r="F1183" i="10"/>
  <c r="F1184" i="10"/>
  <c r="F1185" i="10"/>
  <c r="F1186" i="10"/>
  <c r="F1187" i="10"/>
  <c r="F1188" i="10"/>
  <c r="F1189" i="10"/>
  <c r="F1190" i="10"/>
  <c r="F1191" i="10"/>
  <c r="F1192" i="10"/>
  <c r="F1193" i="10"/>
  <c r="F1194" i="10"/>
  <c r="F1195" i="10"/>
  <c r="F1196" i="10"/>
  <c r="F1197" i="10"/>
  <c r="F1198" i="10"/>
  <c r="F1199" i="10"/>
  <c r="F1200" i="10"/>
  <c r="F1201" i="10"/>
  <c r="F1202" i="10"/>
  <c r="F1203" i="10"/>
  <c r="F1204" i="10"/>
  <c r="F1205" i="10"/>
  <c r="F1206" i="10"/>
  <c r="F1207" i="10"/>
  <c r="F1208" i="10"/>
  <c r="F1209" i="10"/>
  <c r="F1210" i="10"/>
  <c r="F1211" i="10"/>
  <c r="F1212" i="10"/>
  <c r="F1213" i="10"/>
  <c r="F1214" i="10"/>
  <c r="F1215" i="10"/>
  <c r="F1216" i="10"/>
  <c r="F1217" i="10"/>
  <c r="F1218" i="10"/>
  <c r="F1219" i="10"/>
  <c r="F1220" i="10"/>
  <c r="F1221" i="10"/>
  <c r="F1222" i="10"/>
  <c r="F1223" i="10"/>
  <c r="F1224" i="10"/>
  <c r="F1225" i="10"/>
  <c r="F1226" i="10"/>
  <c r="F1227" i="10"/>
  <c r="F1228" i="10"/>
  <c r="F1229" i="10"/>
  <c r="F1230" i="10"/>
  <c r="F1231" i="10"/>
  <c r="F1232" i="10"/>
  <c r="F1233" i="10"/>
  <c r="F1234" i="10"/>
  <c r="F1235" i="10"/>
  <c r="F1236" i="10"/>
  <c r="F1237" i="10"/>
  <c r="F1238" i="10"/>
  <c r="F1239" i="10"/>
  <c r="F1240" i="10"/>
  <c r="F1241" i="10"/>
  <c r="F1242" i="10"/>
  <c r="F1243" i="10"/>
  <c r="F1244" i="10"/>
  <c r="F1245" i="10"/>
  <c r="F1246" i="10"/>
  <c r="F1247" i="10"/>
  <c r="F1248" i="10"/>
  <c r="F1249" i="10"/>
  <c r="F1250" i="10"/>
  <c r="F1251" i="10"/>
  <c r="F1252" i="10"/>
  <c r="F1253" i="10"/>
  <c r="F1254" i="10"/>
  <c r="F1255" i="10"/>
  <c r="F1256" i="10"/>
  <c r="F1257" i="10"/>
  <c r="F1258" i="10"/>
  <c r="F1259" i="10"/>
  <c r="F1260" i="10"/>
  <c r="F1261" i="10"/>
  <c r="F1262" i="10"/>
  <c r="F1263" i="10"/>
  <c r="F1264" i="10"/>
  <c r="F1265" i="10"/>
  <c r="F1266" i="10"/>
  <c r="F1267" i="10"/>
  <c r="F1268" i="10"/>
  <c r="F1269" i="10"/>
  <c r="F1270" i="10"/>
  <c r="F1271" i="10"/>
  <c r="F1272" i="10"/>
  <c r="F1273" i="10"/>
  <c r="F1274" i="10"/>
  <c r="F1275" i="10"/>
  <c r="F1276" i="10"/>
  <c r="F1277" i="10"/>
  <c r="F1278" i="10"/>
  <c r="F1279" i="10"/>
  <c r="F1280" i="10"/>
  <c r="F1281" i="10"/>
  <c r="F1282" i="10"/>
  <c r="F1283" i="10"/>
  <c r="F1284" i="10"/>
  <c r="F1285" i="10"/>
  <c r="F1286" i="10"/>
  <c r="F1287" i="10"/>
  <c r="F1288" i="10"/>
  <c r="F1289" i="10"/>
  <c r="F1290" i="10"/>
  <c r="F1291" i="10"/>
  <c r="F1292" i="10"/>
  <c r="F1293" i="10"/>
  <c r="F1294" i="10"/>
  <c r="F1295" i="10"/>
  <c r="F1296" i="10"/>
  <c r="F1297" i="10"/>
  <c r="F1298" i="10"/>
  <c r="F1299" i="10"/>
  <c r="F1300" i="10"/>
  <c r="F1301" i="10"/>
  <c r="F1302" i="10"/>
  <c r="F1303" i="10"/>
  <c r="F1304" i="10"/>
  <c r="F1305" i="10"/>
  <c r="F1306" i="10"/>
  <c r="F1307" i="10"/>
  <c r="F1308" i="10"/>
  <c r="F1309" i="10"/>
  <c r="F1310" i="10"/>
  <c r="F1311" i="10"/>
  <c r="F1312" i="10"/>
  <c r="F1313" i="10"/>
  <c r="F1314" i="10"/>
  <c r="F1315" i="10"/>
  <c r="F1316" i="10"/>
  <c r="F1317" i="10"/>
  <c r="F1318" i="10"/>
  <c r="F1319" i="10"/>
  <c r="F1320" i="10"/>
  <c r="F1321" i="10"/>
  <c r="F1322" i="10"/>
  <c r="F1323" i="10"/>
  <c r="F1324" i="10"/>
  <c r="F1325" i="10"/>
  <c r="F1326" i="10"/>
  <c r="F1327" i="10"/>
  <c r="F1328" i="10"/>
  <c r="F1329" i="10"/>
  <c r="F1330" i="10"/>
  <c r="F1331" i="10"/>
  <c r="F1332" i="10"/>
  <c r="F1333" i="10"/>
  <c r="F1334" i="10"/>
  <c r="F1335" i="10"/>
  <c r="F1336" i="10"/>
  <c r="F1337" i="10"/>
  <c r="F1338" i="10"/>
  <c r="F1339" i="10"/>
  <c r="F1340" i="10"/>
  <c r="F1341" i="10"/>
  <c r="F1342" i="10"/>
  <c r="F1343" i="10"/>
  <c r="F1344" i="10"/>
  <c r="F1345" i="10"/>
  <c r="F1346" i="10"/>
  <c r="F1347" i="10"/>
  <c r="F1348" i="10"/>
  <c r="F1349" i="10"/>
  <c r="F1350" i="10"/>
  <c r="F1351" i="10"/>
  <c r="F1352" i="10"/>
  <c r="F1353" i="10"/>
  <c r="F1354" i="10"/>
  <c r="F1355" i="10"/>
  <c r="F1356" i="10"/>
  <c r="F1357" i="10"/>
  <c r="F1358" i="10"/>
  <c r="F1359" i="10"/>
  <c r="F1360" i="10"/>
  <c r="F1361" i="10"/>
  <c r="F1362" i="10"/>
  <c r="F1363" i="10"/>
  <c r="F1364" i="10"/>
  <c r="F1365" i="10"/>
  <c r="F1366" i="10"/>
  <c r="F1367" i="10"/>
  <c r="F1368" i="10"/>
  <c r="F1369" i="10"/>
  <c r="F1370" i="10"/>
  <c r="F1371" i="10"/>
  <c r="F1372" i="10"/>
  <c r="F1373" i="10"/>
  <c r="F1374" i="10"/>
  <c r="F1375" i="10"/>
  <c r="F1376" i="10"/>
  <c r="F1377" i="10"/>
  <c r="F1378" i="10"/>
  <c r="F1379" i="10"/>
  <c r="F1380" i="10"/>
  <c r="F1381" i="10"/>
  <c r="F1382" i="10"/>
  <c r="F1383" i="10"/>
  <c r="F1384" i="10"/>
  <c r="F1385" i="10"/>
  <c r="F1386" i="10"/>
  <c r="F1387" i="10"/>
  <c r="F1388" i="10"/>
  <c r="F1389" i="10"/>
  <c r="F1390" i="10"/>
  <c r="F1391" i="10"/>
  <c r="F1392" i="10"/>
  <c r="F1393" i="10"/>
  <c r="F1394" i="10"/>
  <c r="F1395" i="10"/>
  <c r="F1396" i="10"/>
  <c r="F1397" i="10"/>
  <c r="F1398" i="10"/>
  <c r="F1399" i="10"/>
  <c r="F1400" i="10"/>
  <c r="F1401" i="10"/>
  <c r="F1402" i="10"/>
  <c r="F1403" i="10"/>
  <c r="F1404" i="10"/>
  <c r="F1405" i="10"/>
  <c r="F1406" i="10"/>
  <c r="F1407" i="10"/>
  <c r="F1408" i="10"/>
  <c r="F1409" i="10"/>
  <c r="F1410" i="10"/>
  <c r="F1411" i="10"/>
  <c r="F1412" i="10"/>
  <c r="F1413" i="10"/>
  <c r="F1414" i="10"/>
  <c r="F1415" i="10"/>
  <c r="F1416" i="10"/>
  <c r="F1417" i="10"/>
  <c r="F1418" i="10"/>
  <c r="F1419" i="10"/>
  <c r="F1420" i="10"/>
  <c r="F1421" i="10"/>
  <c r="F1422" i="10"/>
  <c r="F1423" i="10"/>
  <c r="F1424" i="10"/>
  <c r="F1425" i="10"/>
  <c r="F1426" i="10"/>
  <c r="F1427" i="10"/>
  <c r="F1428" i="10"/>
  <c r="F1429" i="10"/>
  <c r="F1430" i="10"/>
  <c r="F1431" i="10"/>
  <c r="F1432" i="10"/>
  <c r="F1433" i="10"/>
  <c r="F1434" i="10"/>
  <c r="F1435" i="10"/>
  <c r="F1436" i="10"/>
  <c r="F1437" i="10"/>
  <c r="F1438" i="10"/>
  <c r="F1439" i="10"/>
  <c r="F1440" i="10"/>
  <c r="F1441" i="10"/>
  <c r="F1442" i="10"/>
  <c r="F1443" i="10"/>
  <c r="F1444" i="10"/>
  <c r="F1445" i="10"/>
  <c r="F1446" i="10"/>
  <c r="F1447" i="10"/>
  <c r="F1448" i="10"/>
  <c r="F1449" i="10"/>
  <c r="F1450" i="10"/>
  <c r="F1451" i="10"/>
  <c r="F1452" i="10"/>
  <c r="F1453" i="10"/>
  <c r="F1454" i="10"/>
  <c r="F1455" i="10"/>
  <c r="F1456" i="10"/>
  <c r="F1457" i="10"/>
  <c r="F1458" i="10"/>
  <c r="F1459" i="10"/>
  <c r="F1460" i="10"/>
  <c r="F1461" i="10"/>
  <c r="F1462" i="10"/>
  <c r="F1463" i="10"/>
  <c r="F1464" i="10"/>
  <c r="F1465" i="10"/>
  <c r="F1466" i="10"/>
  <c r="F1467" i="10"/>
  <c r="F1468" i="10"/>
  <c r="F1469" i="10"/>
  <c r="F1470" i="10"/>
  <c r="F1471" i="10"/>
  <c r="F1472" i="10"/>
  <c r="F1473" i="10"/>
  <c r="F1474" i="10"/>
  <c r="F1475" i="10"/>
  <c r="F1476" i="10"/>
  <c r="F1477" i="10"/>
  <c r="F1478" i="10"/>
  <c r="F1479" i="10"/>
  <c r="F1480" i="10"/>
  <c r="F1481" i="10"/>
  <c r="F1482" i="10"/>
  <c r="F1483" i="10"/>
  <c r="F1484" i="10"/>
  <c r="F1485" i="10"/>
  <c r="F1486" i="10"/>
  <c r="F1487" i="10"/>
  <c r="F1488" i="10"/>
  <c r="F1489" i="10"/>
  <c r="F1490" i="10"/>
  <c r="F1491" i="10"/>
  <c r="F1492" i="10"/>
  <c r="F1493" i="10"/>
  <c r="F1494" i="10"/>
  <c r="F1495" i="10"/>
  <c r="F1496" i="10"/>
  <c r="F1497" i="10"/>
  <c r="F1498" i="10"/>
  <c r="F1499" i="10"/>
  <c r="F1500" i="10"/>
  <c r="F1501" i="10"/>
  <c r="F1502" i="10"/>
  <c r="F1503" i="10"/>
  <c r="F1504" i="10"/>
  <c r="F1505" i="10"/>
  <c r="F1506" i="10"/>
  <c r="F1507" i="10"/>
  <c r="F1508" i="10"/>
  <c r="F1509" i="10"/>
  <c r="F1510" i="10"/>
  <c r="F1511" i="10"/>
  <c r="F1512" i="10"/>
  <c r="F1513" i="10"/>
  <c r="F1514" i="10"/>
  <c r="F1515" i="10"/>
  <c r="F1516" i="10"/>
  <c r="F1517" i="10"/>
  <c r="F1518" i="10"/>
  <c r="F1519" i="10"/>
  <c r="F1520" i="10"/>
  <c r="F1521" i="10"/>
  <c r="F1522" i="10"/>
  <c r="F1523" i="10"/>
  <c r="F1524" i="10"/>
  <c r="F1525" i="10"/>
  <c r="F1526" i="10"/>
  <c r="F1527" i="10"/>
  <c r="F1528" i="10"/>
  <c r="F1529" i="10"/>
  <c r="F1530" i="10"/>
  <c r="F1531" i="10"/>
  <c r="F1532" i="10"/>
  <c r="F1533" i="10"/>
  <c r="F1534" i="10"/>
  <c r="F1535" i="10"/>
  <c r="F1536" i="10"/>
  <c r="F1537" i="10"/>
  <c r="F1538" i="10"/>
  <c r="F1539" i="10"/>
  <c r="F1540" i="10"/>
  <c r="F1541" i="10"/>
  <c r="F1542" i="10"/>
  <c r="F1543" i="10"/>
  <c r="F1544" i="10"/>
  <c r="F1545" i="10"/>
  <c r="F1546" i="10"/>
  <c r="F1547" i="10"/>
  <c r="F1548" i="10"/>
  <c r="F1549" i="10"/>
  <c r="F1550" i="10"/>
  <c r="F1551" i="10"/>
  <c r="F1552" i="10"/>
  <c r="F1553" i="10"/>
  <c r="F1554" i="10"/>
  <c r="F1555" i="10"/>
  <c r="F1556" i="10"/>
  <c r="F1557" i="10"/>
  <c r="F1558" i="10"/>
  <c r="F1559" i="10"/>
  <c r="F1560" i="10"/>
  <c r="F1561" i="10"/>
  <c r="F1562" i="10"/>
  <c r="F1563" i="10"/>
  <c r="F1564" i="10"/>
  <c r="F1565" i="10"/>
  <c r="F1566" i="10"/>
  <c r="F1567" i="10"/>
  <c r="F1568" i="10"/>
  <c r="F1569" i="10"/>
  <c r="F1570" i="10"/>
  <c r="F1571" i="10"/>
  <c r="F1572" i="10"/>
  <c r="F1573" i="10"/>
  <c r="F1574" i="10"/>
  <c r="F1575" i="10"/>
  <c r="F1576" i="10"/>
  <c r="F1577" i="10"/>
  <c r="F1578" i="10"/>
  <c r="F1579" i="10"/>
  <c r="F1580" i="10"/>
  <c r="F1581" i="10"/>
  <c r="F1582" i="10"/>
  <c r="F1583" i="10"/>
  <c r="F1584" i="10"/>
  <c r="F1585" i="10"/>
  <c r="F1586" i="10"/>
  <c r="F1587" i="10"/>
  <c r="F1588" i="10"/>
  <c r="F1589" i="10"/>
  <c r="F1590" i="10"/>
  <c r="F1591" i="10"/>
  <c r="F1592" i="10"/>
  <c r="F1593" i="10"/>
  <c r="F1594" i="10"/>
  <c r="F1595" i="10"/>
  <c r="F1596" i="10"/>
  <c r="F1597" i="10"/>
  <c r="F1598" i="10"/>
  <c r="F1599" i="10"/>
  <c r="F1600" i="10"/>
  <c r="F1601" i="10"/>
  <c r="F1602" i="10"/>
  <c r="F1603" i="10"/>
  <c r="F1604" i="10"/>
  <c r="F1605" i="10"/>
  <c r="F1606" i="10"/>
  <c r="F1607" i="10"/>
  <c r="F1608" i="10"/>
  <c r="F1609" i="10"/>
  <c r="F1610" i="10"/>
  <c r="F1611" i="10"/>
  <c r="F1612" i="10"/>
  <c r="F1613" i="10"/>
  <c r="F1614" i="10"/>
  <c r="F1615" i="10"/>
  <c r="F1616" i="10"/>
  <c r="F1617" i="10"/>
  <c r="F1618" i="10"/>
  <c r="F1619" i="10"/>
  <c r="F1620" i="10"/>
  <c r="F1621" i="10"/>
  <c r="F1622" i="10"/>
  <c r="F1623" i="10"/>
  <c r="F1624" i="10"/>
  <c r="F1625" i="10"/>
  <c r="F1626" i="10"/>
  <c r="F1627" i="10"/>
  <c r="F1628" i="10"/>
  <c r="F1629" i="10"/>
  <c r="F1630" i="10"/>
  <c r="F1631" i="10"/>
  <c r="F1632" i="10"/>
  <c r="F1633" i="10"/>
  <c r="F1634" i="10"/>
  <c r="F1635" i="10"/>
  <c r="F2"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D401" i="10"/>
  <c r="D402" i="10"/>
  <c r="D403" i="10"/>
  <c r="D404" i="10"/>
  <c r="D405" i="10"/>
  <c r="D406" i="10"/>
  <c r="D407" i="10"/>
  <c r="D408" i="10"/>
  <c r="D409" i="10"/>
  <c r="D410" i="10"/>
  <c r="D411" i="10"/>
  <c r="D412" i="10"/>
  <c r="D413" i="10"/>
  <c r="D414" i="10"/>
  <c r="D415" i="10"/>
  <c r="D416" i="10"/>
  <c r="D417" i="10"/>
  <c r="D418" i="10"/>
  <c r="D419" i="10"/>
  <c r="D420" i="10"/>
  <c r="D421" i="10"/>
  <c r="D422" i="10"/>
  <c r="D423" i="10"/>
  <c r="D424" i="10"/>
  <c r="D425" i="10"/>
  <c r="D426" i="10"/>
  <c r="D427" i="10"/>
  <c r="D428" i="10"/>
  <c r="D429" i="10"/>
  <c r="D430" i="10"/>
  <c r="D431" i="10"/>
  <c r="D432" i="10"/>
  <c r="D433" i="10"/>
  <c r="D434" i="10"/>
  <c r="D435" i="10"/>
  <c r="D436" i="10"/>
  <c r="D437" i="10"/>
  <c r="D438" i="10"/>
  <c r="D439"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4"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39"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4"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09" i="10"/>
  <c r="D610" i="10"/>
  <c r="D611" i="10"/>
  <c r="D612" i="10"/>
  <c r="D613" i="10"/>
  <c r="D614" i="10"/>
  <c r="D615" i="10"/>
  <c r="D616" i="10"/>
  <c r="D617" i="10"/>
  <c r="D618" i="10"/>
  <c r="D619" i="10"/>
  <c r="D620" i="10"/>
  <c r="D621" i="10"/>
  <c r="D622" i="10"/>
  <c r="D623" i="10"/>
  <c r="D624" i="10"/>
  <c r="D625" i="10"/>
  <c r="D626" i="10"/>
  <c r="D627" i="10"/>
  <c r="D628" i="10"/>
  <c r="D629" i="10"/>
  <c r="D630" i="10"/>
  <c r="D631" i="10"/>
  <c r="D632" i="10"/>
  <c r="D633" i="10"/>
  <c r="D634" i="10"/>
  <c r="D635" i="10"/>
  <c r="D636" i="10"/>
  <c r="D637" i="10"/>
  <c r="D638" i="10"/>
  <c r="D639" i="10"/>
  <c r="D640" i="10"/>
  <c r="D641" i="10"/>
  <c r="D642" i="10"/>
  <c r="D643" i="10"/>
  <c r="D644" i="10"/>
  <c r="D645" i="10"/>
  <c r="D646" i="10"/>
  <c r="D647" i="10"/>
  <c r="D648" i="10"/>
  <c r="D649" i="10"/>
  <c r="D650" i="10"/>
  <c r="D651" i="10"/>
  <c r="D652" i="10"/>
  <c r="D653" i="10"/>
  <c r="D654" i="10"/>
  <c r="D655" i="10"/>
  <c r="D656" i="10"/>
  <c r="D657" i="10"/>
  <c r="D658" i="10"/>
  <c r="D659" i="10"/>
  <c r="D660" i="10"/>
  <c r="D661" i="10"/>
  <c r="D662" i="10"/>
  <c r="D663" i="10"/>
  <c r="D664" i="10"/>
  <c r="D665" i="10"/>
  <c r="D666" i="10"/>
  <c r="D667" i="10"/>
  <c r="D668" i="10"/>
  <c r="D669" i="10"/>
  <c r="D670" i="10"/>
  <c r="D671" i="10"/>
  <c r="D672" i="10"/>
  <c r="D673" i="10"/>
  <c r="D674" i="10"/>
  <c r="D675" i="10"/>
  <c r="D676" i="10"/>
  <c r="D677" i="10"/>
  <c r="D678" i="10"/>
  <c r="D679" i="10"/>
  <c r="D680" i="10"/>
  <c r="D681" i="10"/>
  <c r="D682" i="10"/>
  <c r="D683" i="10"/>
  <c r="D684" i="10"/>
  <c r="D685" i="10"/>
  <c r="D686" i="10"/>
  <c r="D687" i="10"/>
  <c r="D688" i="10"/>
  <c r="D689" i="10"/>
  <c r="D690" i="10"/>
  <c r="D691" i="10"/>
  <c r="D692" i="10"/>
  <c r="D693" i="10"/>
  <c r="D694" i="10"/>
  <c r="D695" i="10"/>
  <c r="D696" i="10"/>
  <c r="D697" i="10"/>
  <c r="D698" i="10"/>
  <c r="D699" i="10"/>
  <c r="D700" i="10"/>
  <c r="D701" i="10"/>
  <c r="D702" i="10"/>
  <c r="D703" i="10"/>
  <c r="D704" i="10"/>
  <c r="D705" i="10"/>
  <c r="D706" i="10"/>
  <c r="D707" i="10"/>
  <c r="D708" i="10"/>
  <c r="D709" i="10"/>
  <c r="D710" i="10"/>
  <c r="D711" i="10"/>
  <c r="D712" i="10"/>
  <c r="D713" i="10"/>
  <c r="D714" i="10"/>
  <c r="D715" i="10"/>
  <c r="D716" i="10"/>
  <c r="D717" i="10"/>
  <c r="D718" i="10"/>
  <c r="D719" i="10"/>
  <c r="D720" i="10"/>
  <c r="D721" i="10"/>
  <c r="D722" i="10"/>
  <c r="D723" i="10"/>
  <c r="D724" i="10"/>
  <c r="D725" i="10"/>
  <c r="D726" i="10"/>
  <c r="D727" i="10"/>
  <c r="D728" i="10"/>
  <c r="D729" i="10"/>
  <c r="D730" i="10"/>
  <c r="D731" i="10"/>
  <c r="D732" i="10"/>
  <c r="D733" i="10"/>
  <c r="D734" i="10"/>
  <c r="D735" i="10"/>
  <c r="D736" i="10"/>
  <c r="D737" i="10"/>
  <c r="D738" i="10"/>
  <c r="D739" i="10"/>
  <c r="D740" i="10"/>
  <c r="D741" i="10"/>
  <c r="D742" i="10"/>
  <c r="D743" i="10"/>
  <c r="D744" i="10"/>
  <c r="D745" i="10"/>
  <c r="D746" i="10"/>
  <c r="D747" i="10"/>
  <c r="D748" i="10"/>
  <c r="D749" i="10"/>
  <c r="D750" i="10"/>
  <c r="D751" i="10"/>
  <c r="D752" i="10"/>
  <c r="D753" i="10"/>
  <c r="D754" i="10"/>
  <c r="D755" i="10"/>
  <c r="D756" i="10"/>
  <c r="D757" i="10"/>
  <c r="D758" i="10"/>
  <c r="D759" i="10"/>
  <c r="D760" i="10"/>
  <c r="D761" i="10"/>
  <c r="D762" i="10"/>
  <c r="D763" i="10"/>
  <c r="D764" i="10"/>
  <c r="D765" i="10"/>
  <c r="D766" i="10"/>
  <c r="D767" i="10"/>
  <c r="D768" i="10"/>
  <c r="D769" i="10"/>
  <c r="D770" i="10"/>
  <c r="D771" i="10"/>
  <c r="D772" i="10"/>
  <c r="D773" i="10"/>
  <c r="D774" i="10"/>
  <c r="D775" i="10"/>
  <c r="D776" i="10"/>
  <c r="D777" i="10"/>
  <c r="D778" i="10"/>
  <c r="D779" i="10"/>
  <c r="D780" i="10"/>
  <c r="D781" i="10"/>
  <c r="D782" i="10"/>
  <c r="D783" i="10"/>
  <c r="D784" i="10"/>
  <c r="D785" i="10"/>
  <c r="D786" i="10"/>
  <c r="D787" i="10"/>
  <c r="D788" i="10"/>
  <c r="D789" i="10"/>
  <c r="D790" i="10"/>
  <c r="D791" i="10"/>
  <c r="D792" i="10"/>
  <c r="D793" i="10"/>
  <c r="D794" i="10"/>
  <c r="D795" i="10"/>
  <c r="D796" i="10"/>
  <c r="D797" i="10"/>
  <c r="D798" i="10"/>
  <c r="D799" i="10"/>
  <c r="D800" i="10"/>
  <c r="D801" i="10"/>
  <c r="D802" i="10"/>
  <c r="D803" i="10"/>
  <c r="D804" i="10"/>
  <c r="D805" i="10"/>
  <c r="D806" i="10"/>
  <c r="D807" i="10"/>
  <c r="D808" i="10"/>
  <c r="D809" i="10"/>
  <c r="D810" i="10"/>
  <c r="D811" i="10"/>
  <c r="D812" i="10"/>
  <c r="D813" i="10"/>
  <c r="D814" i="10"/>
  <c r="D815" i="10"/>
  <c r="D816" i="10"/>
  <c r="D817" i="10"/>
  <c r="D818" i="10"/>
  <c r="D819" i="10"/>
  <c r="D820" i="10"/>
  <c r="D821" i="10"/>
  <c r="D822" i="10"/>
  <c r="D823" i="10"/>
  <c r="D824" i="10"/>
  <c r="D825" i="10"/>
  <c r="D826" i="10"/>
  <c r="D827" i="10"/>
  <c r="D828" i="10"/>
  <c r="D829" i="10"/>
  <c r="D830" i="10"/>
  <c r="D831" i="10"/>
  <c r="D832" i="10"/>
  <c r="D833" i="10"/>
  <c r="D834" i="10"/>
  <c r="D835" i="10"/>
  <c r="D836" i="10"/>
  <c r="D837" i="10"/>
  <c r="D838" i="10"/>
  <c r="D839" i="10"/>
  <c r="D840" i="10"/>
  <c r="D841" i="10"/>
  <c r="D842" i="10"/>
  <c r="D843" i="10"/>
  <c r="D844" i="10"/>
  <c r="D845" i="10"/>
  <c r="D846" i="10"/>
  <c r="D847" i="10"/>
  <c r="D848" i="10"/>
  <c r="D849" i="10"/>
  <c r="D850" i="10"/>
  <c r="D851" i="10"/>
  <c r="D852" i="10"/>
  <c r="D853" i="10"/>
  <c r="D854" i="10"/>
  <c r="D855" i="10"/>
  <c r="D856" i="10"/>
  <c r="D857" i="10"/>
  <c r="D858" i="10"/>
  <c r="D859" i="10"/>
  <c r="D860" i="10"/>
  <c r="D861" i="10"/>
  <c r="D862" i="10"/>
  <c r="D863" i="10"/>
  <c r="D864" i="10"/>
  <c r="D865" i="10"/>
  <c r="D866" i="10"/>
  <c r="D867" i="10"/>
  <c r="D868" i="10"/>
  <c r="D869" i="10"/>
  <c r="D870" i="10"/>
  <c r="D871" i="10"/>
  <c r="D872" i="10"/>
  <c r="D873" i="10"/>
  <c r="D874" i="10"/>
  <c r="D875" i="10"/>
  <c r="D876" i="10"/>
  <c r="D877" i="10"/>
  <c r="D878" i="10"/>
  <c r="D879" i="10"/>
  <c r="D880" i="10"/>
  <c r="D881" i="10"/>
  <c r="D882" i="10"/>
  <c r="D883" i="10"/>
  <c r="D884" i="10"/>
  <c r="D885" i="10"/>
  <c r="D886" i="10"/>
  <c r="D887" i="10"/>
  <c r="D888" i="10"/>
  <c r="D889" i="10"/>
  <c r="D890" i="10"/>
  <c r="D891" i="10"/>
  <c r="D892" i="10"/>
  <c r="D893" i="10"/>
  <c r="D894" i="10"/>
  <c r="D895" i="10"/>
  <c r="D896" i="10"/>
  <c r="D897" i="10"/>
  <c r="D898" i="10"/>
  <c r="D899" i="10"/>
  <c r="D900" i="10"/>
  <c r="D901" i="10"/>
  <c r="D902" i="10"/>
  <c r="D903" i="10"/>
  <c r="D904" i="10"/>
  <c r="D905" i="10"/>
  <c r="D906" i="10"/>
  <c r="D907" i="10"/>
  <c r="D908" i="10"/>
  <c r="D909" i="10"/>
  <c r="D910" i="10"/>
  <c r="D911" i="10"/>
  <c r="D912" i="10"/>
  <c r="D913" i="10"/>
  <c r="D914" i="10"/>
  <c r="D915" i="10"/>
  <c r="D916" i="10"/>
  <c r="D917" i="10"/>
  <c r="D918" i="10"/>
  <c r="D919" i="10"/>
  <c r="D920" i="10"/>
  <c r="D921" i="10"/>
  <c r="D922" i="10"/>
  <c r="D923" i="10"/>
  <c r="D924" i="10"/>
  <c r="D925" i="10"/>
  <c r="D926" i="10"/>
  <c r="D927" i="10"/>
  <c r="D928" i="10"/>
  <c r="D929" i="10"/>
  <c r="D930" i="10"/>
  <c r="D931" i="10"/>
  <c r="D932" i="10"/>
  <c r="D933" i="10"/>
  <c r="D934" i="10"/>
  <c r="D935" i="10"/>
  <c r="D936" i="10"/>
  <c r="D937" i="10"/>
  <c r="D938" i="10"/>
  <c r="D939" i="10"/>
  <c r="D940" i="10"/>
  <c r="D941" i="10"/>
  <c r="D942" i="10"/>
  <c r="D943" i="10"/>
  <c r="D944" i="10"/>
  <c r="D945" i="10"/>
  <c r="D946" i="10"/>
  <c r="D947" i="10"/>
  <c r="D948" i="10"/>
  <c r="D949" i="10"/>
  <c r="D950" i="10"/>
  <c r="D951" i="10"/>
  <c r="D952" i="10"/>
  <c r="D953" i="10"/>
  <c r="D954" i="10"/>
  <c r="D955" i="10"/>
  <c r="D956" i="10"/>
  <c r="D957" i="10"/>
  <c r="D958" i="10"/>
  <c r="D959" i="10"/>
  <c r="D960" i="10"/>
  <c r="D961" i="10"/>
  <c r="D962" i="10"/>
  <c r="D963" i="10"/>
  <c r="D964" i="10"/>
  <c r="D965" i="10"/>
  <c r="D966" i="10"/>
  <c r="D967" i="10"/>
  <c r="D968" i="10"/>
  <c r="D969" i="10"/>
  <c r="D970" i="10"/>
  <c r="D971" i="10"/>
  <c r="D972" i="10"/>
  <c r="D973" i="10"/>
  <c r="D974" i="10"/>
  <c r="D975" i="10"/>
  <c r="D976" i="10"/>
  <c r="D977" i="10"/>
  <c r="D978" i="10"/>
  <c r="D979" i="10"/>
  <c r="D980" i="10"/>
  <c r="D981" i="10"/>
  <c r="D982" i="10"/>
  <c r="D983" i="10"/>
  <c r="D984" i="10"/>
  <c r="D985" i="10"/>
  <c r="D986" i="10"/>
  <c r="D987" i="10"/>
  <c r="D988" i="10"/>
  <c r="D989" i="10"/>
  <c r="D990" i="10"/>
  <c r="D991" i="10"/>
  <c r="D992" i="10"/>
  <c r="D993" i="10"/>
  <c r="D994" i="10"/>
  <c r="D995" i="10"/>
  <c r="D996" i="10"/>
  <c r="D997" i="10"/>
  <c r="D998" i="10"/>
  <c r="D999" i="10"/>
  <c r="D1000" i="10"/>
  <c r="D1001" i="10"/>
  <c r="D1002" i="10"/>
  <c r="D1003" i="10"/>
  <c r="D1004" i="10"/>
  <c r="D1005" i="10"/>
  <c r="D1006" i="10"/>
  <c r="D1007" i="10"/>
  <c r="D1008" i="10"/>
  <c r="D1009" i="10"/>
  <c r="D1010" i="10"/>
  <c r="D1011" i="10"/>
  <c r="D1012" i="10"/>
  <c r="D1013" i="10"/>
  <c r="D1014" i="10"/>
  <c r="D1015" i="10"/>
  <c r="D1016" i="10"/>
  <c r="D1017" i="10"/>
  <c r="D1018" i="10"/>
  <c r="D1019" i="10"/>
  <c r="D1020" i="10"/>
  <c r="D1021" i="10"/>
  <c r="D1022" i="10"/>
  <c r="D1023" i="10"/>
  <c r="D1024" i="10"/>
  <c r="D1025" i="10"/>
  <c r="D1026" i="10"/>
  <c r="D1027" i="10"/>
  <c r="D1028" i="10"/>
  <c r="D1029" i="10"/>
  <c r="D1030" i="10"/>
  <c r="D1031" i="10"/>
  <c r="D1032" i="10"/>
  <c r="D1033" i="10"/>
  <c r="D1034" i="10"/>
  <c r="D1035" i="10"/>
  <c r="D1036" i="10"/>
  <c r="D1037" i="10"/>
  <c r="D1038" i="10"/>
  <c r="D1039" i="10"/>
  <c r="D1040" i="10"/>
  <c r="D1041" i="10"/>
  <c r="D1042" i="10"/>
  <c r="D1043" i="10"/>
  <c r="D1044" i="10"/>
  <c r="D1045" i="10"/>
  <c r="D1046" i="10"/>
  <c r="D1047" i="10"/>
  <c r="D1048" i="10"/>
  <c r="D1049" i="10"/>
  <c r="D1050" i="10"/>
  <c r="D1051" i="10"/>
  <c r="D1052" i="10"/>
  <c r="D1053" i="10"/>
  <c r="D1054" i="10"/>
  <c r="D1055" i="10"/>
  <c r="D1056" i="10"/>
  <c r="D1057" i="10"/>
  <c r="D1058" i="10"/>
  <c r="D1059" i="10"/>
  <c r="D1060" i="10"/>
  <c r="D1061" i="10"/>
  <c r="D1062" i="10"/>
  <c r="D1063" i="10"/>
  <c r="D1064" i="10"/>
  <c r="D1065" i="10"/>
  <c r="D1066" i="10"/>
  <c r="D1067" i="10"/>
  <c r="D1068" i="10"/>
  <c r="D1069" i="10"/>
  <c r="D1070" i="10"/>
  <c r="D1071" i="10"/>
  <c r="D1072" i="10"/>
  <c r="D1073" i="10"/>
  <c r="D1074" i="10"/>
  <c r="D1075" i="10"/>
  <c r="D1076" i="10"/>
  <c r="D1077" i="10"/>
  <c r="D1078" i="10"/>
  <c r="D1079" i="10"/>
  <c r="D1080" i="10"/>
  <c r="D1081" i="10"/>
  <c r="D1082" i="10"/>
  <c r="D1083" i="10"/>
  <c r="D1084" i="10"/>
  <c r="D1085" i="10"/>
  <c r="D1086" i="10"/>
  <c r="D1087" i="10"/>
  <c r="D1088" i="10"/>
  <c r="D1089" i="10"/>
  <c r="D1090" i="10"/>
  <c r="D1091" i="10"/>
  <c r="D1092" i="10"/>
  <c r="D1093" i="10"/>
  <c r="D1094" i="10"/>
  <c r="D1095" i="10"/>
  <c r="D1096" i="10"/>
  <c r="D1097" i="10"/>
  <c r="D1098" i="10"/>
  <c r="D1099" i="10"/>
  <c r="D1100" i="10"/>
  <c r="D1101" i="10"/>
  <c r="D1102" i="10"/>
  <c r="D1103" i="10"/>
  <c r="D1104" i="10"/>
  <c r="D1105" i="10"/>
  <c r="D1106" i="10"/>
  <c r="D1107" i="10"/>
  <c r="D1108" i="10"/>
  <c r="D1109" i="10"/>
  <c r="D1110" i="10"/>
  <c r="D1111" i="10"/>
  <c r="D1112" i="10"/>
  <c r="D1113" i="10"/>
  <c r="D1114" i="10"/>
  <c r="D1115" i="10"/>
  <c r="D1116" i="10"/>
  <c r="D1117" i="10"/>
  <c r="D1118" i="10"/>
  <c r="D1119" i="10"/>
  <c r="D1120" i="10"/>
  <c r="D1121" i="10"/>
  <c r="D1122" i="10"/>
  <c r="D1123" i="10"/>
  <c r="D1124" i="10"/>
  <c r="D1125" i="10"/>
  <c r="D1126" i="10"/>
  <c r="D1127" i="10"/>
  <c r="D1128" i="10"/>
  <c r="D1129" i="10"/>
  <c r="D1130" i="10"/>
  <c r="D1131" i="10"/>
  <c r="D1132" i="10"/>
  <c r="D1133" i="10"/>
  <c r="D1134" i="10"/>
  <c r="D1135" i="10"/>
  <c r="D1136" i="10"/>
  <c r="D1137" i="10"/>
  <c r="D1138" i="10"/>
  <c r="D1139" i="10"/>
  <c r="D1140" i="10"/>
  <c r="D1141" i="10"/>
  <c r="D1142" i="10"/>
  <c r="D1143" i="10"/>
  <c r="D1144" i="10"/>
  <c r="D1145" i="10"/>
  <c r="D1146" i="10"/>
  <c r="D1147" i="10"/>
  <c r="D1148" i="10"/>
  <c r="D1149" i="10"/>
  <c r="D1150" i="10"/>
  <c r="D1151" i="10"/>
  <c r="D1152" i="10"/>
  <c r="D1153" i="10"/>
  <c r="D1154" i="10"/>
  <c r="D1155" i="10"/>
  <c r="D1156" i="10"/>
  <c r="D1157" i="10"/>
  <c r="D1158" i="10"/>
  <c r="D1159" i="10"/>
  <c r="D1160" i="10"/>
  <c r="D1161" i="10"/>
  <c r="D1162" i="10"/>
  <c r="D1163" i="10"/>
  <c r="D1164" i="10"/>
  <c r="D1165" i="10"/>
  <c r="D1166" i="10"/>
  <c r="D1167" i="10"/>
  <c r="D1168" i="10"/>
  <c r="D1169" i="10"/>
  <c r="D1170" i="10"/>
  <c r="D1171" i="10"/>
  <c r="D1172" i="10"/>
  <c r="D1173" i="10"/>
  <c r="D1174" i="10"/>
  <c r="D1175" i="10"/>
  <c r="D1176" i="10"/>
  <c r="D1177" i="10"/>
  <c r="D1178" i="10"/>
  <c r="D1179" i="10"/>
  <c r="D1180" i="10"/>
  <c r="D1181" i="10"/>
  <c r="D1182" i="10"/>
  <c r="D1183" i="10"/>
  <c r="D1184" i="10"/>
  <c r="D1185" i="10"/>
  <c r="D1186" i="10"/>
  <c r="D1187" i="10"/>
  <c r="D1188" i="10"/>
  <c r="D1189" i="10"/>
  <c r="D1190" i="10"/>
  <c r="D1191" i="10"/>
  <c r="D1192" i="10"/>
  <c r="D1193" i="10"/>
  <c r="D1194" i="10"/>
  <c r="D1195" i="10"/>
  <c r="D1196" i="10"/>
  <c r="D1197" i="10"/>
  <c r="D1198" i="10"/>
  <c r="D1199" i="10"/>
  <c r="D1200" i="10"/>
  <c r="D1201" i="10"/>
  <c r="D1202" i="10"/>
  <c r="D1203" i="10"/>
  <c r="D1204" i="10"/>
  <c r="D1205" i="10"/>
  <c r="D1206" i="10"/>
  <c r="D1207" i="10"/>
  <c r="D1208" i="10"/>
  <c r="D1209" i="10"/>
  <c r="D1210" i="10"/>
  <c r="D1211" i="10"/>
  <c r="D1212" i="10"/>
  <c r="D1213" i="10"/>
  <c r="D1214" i="10"/>
  <c r="D1215" i="10"/>
  <c r="D1216" i="10"/>
  <c r="D1217" i="10"/>
  <c r="D1218" i="10"/>
  <c r="D1219" i="10"/>
  <c r="D1220" i="10"/>
  <c r="D1221" i="10"/>
  <c r="D1222" i="10"/>
  <c r="D1223" i="10"/>
  <c r="D1224" i="10"/>
  <c r="D1225" i="10"/>
  <c r="D1226" i="10"/>
  <c r="D1227" i="10"/>
  <c r="D1228" i="10"/>
  <c r="D1229" i="10"/>
  <c r="D1230" i="10"/>
  <c r="D1231" i="10"/>
  <c r="D1232" i="10"/>
  <c r="D1233" i="10"/>
  <c r="D1234" i="10"/>
  <c r="D1235" i="10"/>
  <c r="D1236" i="10"/>
  <c r="D1237" i="10"/>
  <c r="D1238" i="10"/>
  <c r="D1239" i="10"/>
  <c r="D1240" i="10"/>
  <c r="D1241" i="10"/>
  <c r="D1242" i="10"/>
  <c r="D1243" i="10"/>
  <c r="D1244" i="10"/>
  <c r="D1245" i="10"/>
  <c r="D1246" i="10"/>
  <c r="D1247" i="10"/>
  <c r="D1248" i="10"/>
  <c r="D1249" i="10"/>
  <c r="D1250" i="10"/>
  <c r="D1251" i="10"/>
  <c r="D1252" i="10"/>
  <c r="D1253" i="10"/>
  <c r="D1254" i="10"/>
  <c r="D1255" i="10"/>
  <c r="D1256" i="10"/>
  <c r="D1257" i="10"/>
  <c r="D1258" i="10"/>
  <c r="D1259" i="10"/>
  <c r="D1260" i="10"/>
  <c r="D1261" i="10"/>
  <c r="D1262" i="10"/>
  <c r="D1263" i="10"/>
  <c r="D1264" i="10"/>
  <c r="D1265" i="10"/>
  <c r="D1266" i="10"/>
  <c r="D1267" i="10"/>
  <c r="D1268" i="10"/>
  <c r="D1269" i="10"/>
  <c r="D1270" i="10"/>
  <c r="D1271" i="10"/>
  <c r="D1272" i="10"/>
  <c r="D1273" i="10"/>
  <c r="D1274" i="10"/>
  <c r="D1275" i="10"/>
  <c r="D1276" i="10"/>
  <c r="D1277" i="10"/>
  <c r="D1278" i="10"/>
  <c r="D1279" i="10"/>
  <c r="D1280" i="10"/>
  <c r="D1281" i="10"/>
  <c r="D1282" i="10"/>
  <c r="D1283" i="10"/>
  <c r="D1284" i="10"/>
  <c r="D1285" i="10"/>
  <c r="D1286" i="10"/>
  <c r="D1287" i="10"/>
  <c r="D1288" i="10"/>
  <c r="D1289" i="10"/>
  <c r="D1290" i="10"/>
  <c r="D1291" i="10"/>
  <c r="D1292" i="10"/>
  <c r="D1293" i="10"/>
  <c r="D1294" i="10"/>
  <c r="D1295" i="10"/>
  <c r="D1296" i="10"/>
  <c r="D1297" i="10"/>
  <c r="D1298" i="10"/>
  <c r="D1299" i="10"/>
  <c r="D1300" i="10"/>
  <c r="D1301" i="10"/>
  <c r="D1302" i="10"/>
  <c r="D1303" i="10"/>
  <c r="D1304" i="10"/>
  <c r="D1305" i="10"/>
  <c r="D1306" i="10"/>
  <c r="D1307" i="10"/>
  <c r="D1308" i="10"/>
  <c r="D1309" i="10"/>
  <c r="D1310" i="10"/>
  <c r="D1311" i="10"/>
  <c r="D1312" i="10"/>
  <c r="D1313" i="10"/>
  <c r="D1314" i="10"/>
  <c r="D1315" i="10"/>
  <c r="D1316" i="10"/>
  <c r="D1317" i="10"/>
  <c r="D1318" i="10"/>
  <c r="D1319" i="10"/>
  <c r="D1320" i="10"/>
  <c r="D1321" i="10"/>
  <c r="D1322" i="10"/>
  <c r="D1323" i="10"/>
  <c r="D1324" i="10"/>
  <c r="D1325" i="10"/>
  <c r="D1326" i="10"/>
  <c r="D1327" i="10"/>
  <c r="D1328" i="10"/>
  <c r="D1329" i="10"/>
  <c r="D1330" i="10"/>
  <c r="D1331" i="10"/>
  <c r="D1332" i="10"/>
  <c r="D1333" i="10"/>
  <c r="D1334" i="10"/>
  <c r="D1335" i="10"/>
  <c r="D1336" i="10"/>
  <c r="D1337" i="10"/>
  <c r="D1338" i="10"/>
  <c r="D1339" i="10"/>
  <c r="D1340" i="10"/>
  <c r="D1341" i="10"/>
  <c r="D1342" i="10"/>
  <c r="D1343" i="10"/>
  <c r="D1344" i="10"/>
  <c r="D1345" i="10"/>
  <c r="D1346" i="10"/>
  <c r="D1347" i="10"/>
  <c r="D1348" i="10"/>
  <c r="D1349" i="10"/>
  <c r="D1350" i="10"/>
  <c r="D1351" i="10"/>
  <c r="D1352" i="10"/>
  <c r="D1353" i="10"/>
  <c r="D1354" i="10"/>
  <c r="D1355" i="10"/>
  <c r="D1356" i="10"/>
  <c r="D1357" i="10"/>
  <c r="D1358" i="10"/>
  <c r="D1359" i="10"/>
  <c r="D1360" i="10"/>
  <c r="D1361" i="10"/>
  <c r="D1362" i="10"/>
  <c r="D1363" i="10"/>
  <c r="D1364" i="10"/>
  <c r="D1365" i="10"/>
  <c r="D1366" i="10"/>
  <c r="D1367" i="10"/>
  <c r="D1368" i="10"/>
  <c r="D1369" i="10"/>
  <c r="D1370" i="10"/>
  <c r="D1371" i="10"/>
  <c r="D1372" i="10"/>
  <c r="D1373" i="10"/>
  <c r="D1374" i="10"/>
  <c r="D1375" i="10"/>
  <c r="D1376" i="10"/>
  <c r="D1377" i="10"/>
  <c r="D1378" i="10"/>
  <c r="D1379" i="10"/>
  <c r="D1380" i="10"/>
  <c r="D1381" i="10"/>
  <c r="D1382" i="10"/>
  <c r="D1383" i="10"/>
  <c r="D1384" i="10"/>
  <c r="D1385" i="10"/>
  <c r="D1386" i="10"/>
  <c r="D1387" i="10"/>
  <c r="D1388" i="10"/>
  <c r="D1389" i="10"/>
  <c r="D1390" i="10"/>
  <c r="D1391" i="10"/>
  <c r="D1392" i="10"/>
  <c r="D1393" i="10"/>
  <c r="D1394" i="10"/>
  <c r="D1395" i="10"/>
  <c r="D1396" i="10"/>
  <c r="D1397" i="10"/>
  <c r="D1398" i="10"/>
  <c r="D1399" i="10"/>
  <c r="D1400" i="10"/>
  <c r="D1401" i="10"/>
  <c r="D1402" i="10"/>
  <c r="D1403" i="10"/>
  <c r="D1404" i="10"/>
  <c r="D1405" i="10"/>
  <c r="D1406" i="10"/>
  <c r="D1407" i="10"/>
  <c r="D1408" i="10"/>
  <c r="D1409" i="10"/>
  <c r="D1410" i="10"/>
  <c r="D1411" i="10"/>
  <c r="D1412" i="10"/>
  <c r="D1413" i="10"/>
  <c r="D1414" i="10"/>
  <c r="D1415" i="10"/>
  <c r="D1416" i="10"/>
  <c r="D1417" i="10"/>
  <c r="D1418" i="10"/>
  <c r="D1419" i="10"/>
  <c r="D1420" i="10"/>
  <c r="D1421" i="10"/>
  <c r="D1422" i="10"/>
  <c r="D1423" i="10"/>
  <c r="D1424" i="10"/>
  <c r="D1425" i="10"/>
  <c r="D1426" i="10"/>
  <c r="D1427" i="10"/>
  <c r="D1428" i="10"/>
  <c r="D1429" i="10"/>
  <c r="D1430" i="10"/>
  <c r="D1431" i="10"/>
  <c r="D1432" i="10"/>
  <c r="D1433" i="10"/>
  <c r="D1434" i="10"/>
  <c r="D1435" i="10"/>
  <c r="D1436" i="10"/>
  <c r="D1437" i="10"/>
  <c r="D1438" i="10"/>
  <c r="D1439" i="10"/>
  <c r="D1440" i="10"/>
  <c r="D1441" i="10"/>
  <c r="D1442" i="10"/>
  <c r="D1443" i="10"/>
  <c r="D1444" i="10"/>
  <c r="D1445" i="10"/>
  <c r="D1446" i="10"/>
  <c r="D1447" i="10"/>
  <c r="D1448" i="10"/>
  <c r="D1449" i="10"/>
  <c r="D1450" i="10"/>
  <c r="D1451" i="10"/>
  <c r="D1452" i="10"/>
  <c r="D1453" i="10"/>
  <c r="D1454" i="10"/>
  <c r="D1455" i="10"/>
  <c r="D1456" i="10"/>
  <c r="D1457" i="10"/>
  <c r="D1458" i="10"/>
  <c r="D1459" i="10"/>
  <c r="D1460" i="10"/>
  <c r="D1461" i="10"/>
  <c r="D1462" i="10"/>
  <c r="D1463" i="10"/>
  <c r="D1464" i="10"/>
  <c r="D1465" i="10"/>
  <c r="D1466" i="10"/>
  <c r="D1467" i="10"/>
  <c r="D1468" i="10"/>
  <c r="D1469" i="10"/>
  <c r="D1470" i="10"/>
  <c r="D1471" i="10"/>
  <c r="D1472" i="10"/>
  <c r="D1473" i="10"/>
  <c r="D1474" i="10"/>
  <c r="D1475" i="10"/>
  <c r="D1476" i="10"/>
  <c r="D1477" i="10"/>
  <c r="D1478" i="10"/>
  <c r="D1479" i="10"/>
  <c r="D1480" i="10"/>
  <c r="D1481" i="10"/>
  <c r="D1482" i="10"/>
  <c r="D1483" i="10"/>
  <c r="D1484" i="10"/>
  <c r="D1485" i="10"/>
  <c r="D1486" i="10"/>
  <c r="D1487" i="10"/>
  <c r="D1488" i="10"/>
  <c r="D1489" i="10"/>
  <c r="D1490" i="10"/>
  <c r="D1491" i="10"/>
  <c r="D1492" i="10"/>
  <c r="D1493" i="10"/>
  <c r="D1494" i="10"/>
  <c r="D1495" i="10"/>
  <c r="D1496" i="10"/>
  <c r="D1497" i="10"/>
  <c r="D1498" i="10"/>
  <c r="D1499" i="10"/>
  <c r="D1500" i="10"/>
  <c r="D1501" i="10"/>
  <c r="D1502" i="10"/>
  <c r="D1503" i="10"/>
  <c r="D1504" i="10"/>
  <c r="D1505" i="10"/>
  <c r="D1506" i="10"/>
  <c r="D1507" i="10"/>
  <c r="D1508" i="10"/>
  <c r="D1509" i="10"/>
  <c r="D1510" i="10"/>
  <c r="D1511" i="10"/>
  <c r="D1512" i="10"/>
  <c r="D1513" i="10"/>
  <c r="D1514" i="10"/>
  <c r="D1515" i="10"/>
  <c r="D1516" i="10"/>
  <c r="D1517" i="10"/>
  <c r="D1518" i="10"/>
  <c r="D1519" i="10"/>
  <c r="D1520" i="10"/>
  <c r="D1521" i="10"/>
  <c r="D1522" i="10"/>
  <c r="D1523" i="10"/>
  <c r="D1524" i="10"/>
  <c r="D1525" i="10"/>
  <c r="D1526" i="10"/>
  <c r="D1527" i="10"/>
  <c r="D1528" i="10"/>
  <c r="D1529" i="10"/>
  <c r="D1530" i="10"/>
  <c r="D1531" i="10"/>
  <c r="D1532" i="10"/>
  <c r="D1533" i="10"/>
  <c r="D1534" i="10"/>
  <c r="D1535" i="10"/>
  <c r="D1536" i="10"/>
  <c r="D1537" i="10"/>
  <c r="D1538" i="10"/>
  <c r="D1539" i="10"/>
  <c r="D1540" i="10"/>
  <c r="D1541" i="10"/>
  <c r="D1542" i="10"/>
  <c r="D1543" i="10"/>
  <c r="D1544" i="10"/>
  <c r="D1545" i="10"/>
  <c r="D1546" i="10"/>
  <c r="D1547" i="10"/>
  <c r="D1548" i="10"/>
  <c r="D1549" i="10"/>
  <c r="D1550" i="10"/>
  <c r="D1551" i="10"/>
  <c r="D1552" i="10"/>
  <c r="D1553" i="10"/>
  <c r="D1554" i="10"/>
  <c r="D1555" i="10"/>
  <c r="D1556" i="10"/>
  <c r="D1557" i="10"/>
  <c r="D1558" i="10"/>
  <c r="D1559" i="10"/>
  <c r="D1560" i="10"/>
  <c r="D1561" i="10"/>
  <c r="D1562" i="10"/>
  <c r="D1563" i="10"/>
  <c r="D1564" i="10"/>
  <c r="D1565" i="10"/>
  <c r="D1566" i="10"/>
  <c r="D1567" i="10"/>
  <c r="D1568" i="10"/>
  <c r="D1569" i="10"/>
  <c r="D1570" i="10"/>
  <c r="D1571" i="10"/>
  <c r="D1572" i="10"/>
  <c r="D1573" i="10"/>
  <c r="D1574" i="10"/>
  <c r="D1575" i="10"/>
  <c r="D1576" i="10"/>
  <c r="D1577" i="10"/>
  <c r="D1578" i="10"/>
  <c r="D1579" i="10"/>
  <c r="D1580" i="10"/>
  <c r="D1581" i="10"/>
  <c r="D1582" i="10"/>
  <c r="D1583" i="10"/>
  <c r="D1584" i="10"/>
  <c r="D1585" i="10"/>
  <c r="D1586" i="10"/>
  <c r="D1587" i="10"/>
  <c r="D1588" i="10"/>
  <c r="D1589" i="10"/>
  <c r="D1590" i="10"/>
  <c r="D1591" i="10"/>
  <c r="D1592" i="10"/>
  <c r="D1593" i="10"/>
  <c r="D1594" i="10"/>
  <c r="D1595" i="10"/>
  <c r="D1596" i="10"/>
  <c r="D1597" i="10"/>
  <c r="D1598" i="10"/>
  <c r="D1599" i="10"/>
  <c r="D1600" i="10"/>
  <c r="D1601" i="10"/>
  <c r="D1602" i="10"/>
  <c r="D1603" i="10"/>
  <c r="D1604" i="10"/>
  <c r="D1605" i="10"/>
  <c r="D1606" i="10"/>
  <c r="D1607" i="10"/>
  <c r="D1608" i="10"/>
  <c r="D1609" i="10"/>
  <c r="D1610" i="10"/>
  <c r="D1611" i="10"/>
  <c r="D1612" i="10"/>
  <c r="D1613" i="10"/>
  <c r="D1614" i="10"/>
  <c r="D1615" i="10"/>
  <c r="D1616" i="10"/>
  <c r="D1617" i="10"/>
  <c r="D1618" i="10"/>
  <c r="D1619" i="10"/>
  <c r="D1620" i="10"/>
  <c r="D1621" i="10"/>
  <c r="D1622" i="10"/>
  <c r="D1623" i="10"/>
  <c r="D1624" i="10"/>
  <c r="D1625" i="10"/>
  <c r="D1626" i="10"/>
  <c r="D1627" i="10"/>
  <c r="D1628" i="10"/>
  <c r="D1629" i="10"/>
  <c r="D1630" i="10"/>
  <c r="D1631" i="10"/>
  <c r="D1632" i="10"/>
  <c r="D1633" i="10"/>
  <c r="D1634" i="10"/>
  <c r="D1635" i="10"/>
  <c r="D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B371" i="10"/>
  <c r="B372" i="10"/>
  <c r="B373" i="10"/>
  <c r="B374" i="10"/>
  <c r="B375" i="10"/>
  <c r="B376" i="10"/>
  <c r="B377" i="10"/>
  <c r="B378" i="10"/>
  <c r="B379" i="10"/>
  <c r="B380" i="10"/>
  <c r="B381" i="10"/>
  <c r="B382" i="10"/>
  <c r="B383" i="10"/>
  <c r="B384" i="10"/>
  <c r="B385" i="10"/>
  <c r="B386" i="10"/>
  <c r="B387" i="10"/>
  <c r="B388" i="10"/>
  <c r="B389" i="10"/>
  <c r="B390" i="10"/>
  <c r="B391" i="10"/>
  <c r="B392" i="10"/>
  <c r="B393" i="10"/>
  <c r="B394" i="10"/>
  <c r="B395" i="10"/>
  <c r="B396" i="10"/>
  <c r="B397" i="10"/>
  <c r="B398" i="10"/>
  <c r="B399" i="10"/>
  <c r="B400" i="10"/>
  <c r="B401" i="10"/>
  <c r="B402" i="10"/>
  <c r="B403" i="10"/>
  <c r="B404" i="10"/>
  <c r="B405" i="10"/>
  <c r="B406" i="10"/>
  <c r="B407" i="10"/>
  <c r="B408" i="10"/>
  <c r="B409" i="10"/>
  <c r="B410" i="10"/>
  <c r="B411" i="10"/>
  <c r="B412" i="10"/>
  <c r="B413" i="10"/>
  <c r="B414" i="10"/>
  <c r="B415" i="10"/>
  <c r="B416" i="10"/>
  <c r="B417" i="10"/>
  <c r="B418" i="10"/>
  <c r="B419" i="10"/>
  <c r="B420" i="10"/>
  <c r="B421" i="10"/>
  <c r="B422" i="10"/>
  <c r="B423" i="10"/>
  <c r="B424" i="10"/>
  <c r="B425" i="10"/>
  <c r="B426" i="10"/>
  <c r="B427" i="10"/>
  <c r="B428" i="10"/>
  <c r="B429" i="10"/>
  <c r="B430" i="10"/>
  <c r="B431" i="10"/>
  <c r="B432" i="10"/>
  <c r="B433" i="10"/>
  <c r="B434" i="10"/>
  <c r="B435" i="10"/>
  <c r="B436" i="10"/>
  <c r="B437" i="10"/>
  <c r="B438" i="10"/>
  <c r="B439" i="10"/>
  <c r="B440" i="10"/>
  <c r="B441" i="10"/>
  <c r="B442" i="10"/>
  <c r="B443" i="10"/>
  <c r="B444" i="10"/>
  <c r="B445" i="10"/>
  <c r="B446" i="10"/>
  <c r="B447" i="10"/>
  <c r="B448" i="10"/>
  <c r="B449" i="10"/>
  <c r="B450" i="10"/>
  <c r="B451" i="10"/>
  <c r="B452" i="10"/>
  <c r="B453" i="10"/>
  <c r="B454" i="10"/>
  <c r="B455" i="10"/>
  <c r="B456" i="10"/>
  <c r="B457" i="10"/>
  <c r="B458" i="10"/>
  <c r="B459" i="10"/>
  <c r="B460" i="10"/>
  <c r="B461" i="10"/>
  <c r="B462" i="10"/>
  <c r="B463" i="10"/>
  <c r="B464" i="10"/>
  <c r="B465" i="10"/>
  <c r="B466" i="10"/>
  <c r="B467" i="10"/>
  <c r="B468" i="10"/>
  <c r="B469" i="10"/>
  <c r="B470" i="10"/>
  <c r="B471" i="10"/>
  <c r="B472" i="10"/>
  <c r="B473" i="10"/>
  <c r="B474" i="10"/>
  <c r="B475" i="10"/>
  <c r="B476" i="10"/>
  <c r="B477" i="10"/>
  <c r="B478" i="10"/>
  <c r="B479" i="10"/>
  <c r="B480" i="10"/>
  <c r="B481" i="10"/>
  <c r="B482" i="10"/>
  <c r="B483" i="10"/>
  <c r="B484" i="10"/>
  <c r="B485" i="10"/>
  <c r="B486" i="10"/>
  <c r="B487" i="10"/>
  <c r="B488" i="10"/>
  <c r="B489" i="10"/>
  <c r="B490" i="10"/>
  <c r="B491" i="10"/>
  <c r="B492" i="10"/>
  <c r="B493" i="10"/>
  <c r="B494" i="10"/>
  <c r="B495" i="10"/>
  <c r="B496" i="10"/>
  <c r="B497" i="10"/>
  <c r="B498" i="10"/>
  <c r="B499" i="10"/>
  <c r="B500" i="10"/>
  <c r="B501" i="10"/>
  <c r="B502" i="10"/>
  <c r="B503" i="10"/>
  <c r="B504" i="10"/>
  <c r="B505" i="10"/>
  <c r="B506" i="10"/>
  <c r="B507" i="10"/>
  <c r="B508" i="10"/>
  <c r="B509" i="10"/>
  <c r="B510" i="10"/>
  <c r="B511" i="10"/>
  <c r="B512" i="10"/>
  <c r="B513" i="10"/>
  <c r="B514" i="10"/>
  <c r="B515" i="10"/>
  <c r="B516" i="10"/>
  <c r="B517" i="10"/>
  <c r="B518" i="10"/>
  <c r="B519" i="10"/>
  <c r="B520" i="10"/>
  <c r="B521" i="10"/>
  <c r="B522" i="10"/>
  <c r="B523" i="10"/>
  <c r="B524" i="10"/>
  <c r="B525" i="10"/>
  <c r="B526" i="10"/>
  <c r="B527" i="10"/>
  <c r="B528" i="10"/>
  <c r="B529" i="10"/>
  <c r="B530" i="10"/>
  <c r="B531" i="10"/>
  <c r="B532" i="10"/>
  <c r="B533" i="10"/>
  <c r="B534" i="10"/>
  <c r="B535" i="10"/>
  <c r="B536" i="10"/>
  <c r="B537" i="10"/>
  <c r="B538" i="10"/>
  <c r="B539" i="10"/>
  <c r="B540" i="10"/>
  <c r="B541" i="10"/>
  <c r="B542" i="10"/>
  <c r="B543" i="10"/>
  <c r="B544" i="10"/>
  <c r="B545" i="10"/>
  <c r="B546" i="10"/>
  <c r="B547" i="10"/>
  <c r="B548" i="10"/>
  <c r="B549" i="10"/>
  <c r="B550" i="10"/>
  <c r="B551" i="10"/>
  <c r="B552" i="10"/>
  <c r="B553" i="10"/>
  <c r="B554" i="10"/>
  <c r="B555" i="10"/>
  <c r="B556" i="10"/>
  <c r="B557" i="10"/>
  <c r="B558" i="10"/>
  <c r="B559" i="10"/>
  <c r="B560" i="10"/>
  <c r="B561" i="10"/>
  <c r="B562" i="10"/>
  <c r="B563" i="10"/>
  <c r="B564" i="10"/>
  <c r="B565" i="10"/>
  <c r="B566" i="10"/>
  <c r="B567" i="10"/>
  <c r="B568" i="10"/>
  <c r="B569" i="10"/>
  <c r="B570" i="10"/>
  <c r="B571" i="10"/>
  <c r="B572" i="10"/>
  <c r="B573" i="10"/>
  <c r="B574" i="10"/>
  <c r="B575" i="10"/>
  <c r="B576" i="10"/>
  <c r="B577" i="10"/>
  <c r="B578" i="10"/>
  <c r="B579" i="10"/>
  <c r="B580" i="10"/>
  <c r="B581" i="10"/>
  <c r="B582" i="10"/>
  <c r="B583" i="10"/>
  <c r="B584" i="10"/>
  <c r="B585" i="10"/>
  <c r="B586" i="10"/>
  <c r="B587" i="10"/>
  <c r="B588" i="10"/>
  <c r="B589" i="10"/>
  <c r="B590" i="10"/>
  <c r="B591" i="10"/>
  <c r="B592" i="10"/>
  <c r="B593" i="10"/>
  <c r="B594" i="10"/>
  <c r="B595" i="10"/>
  <c r="B596" i="10"/>
  <c r="B597" i="10"/>
  <c r="B598" i="10"/>
  <c r="B599" i="10"/>
  <c r="B600" i="10"/>
  <c r="B601" i="10"/>
  <c r="B602" i="10"/>
  <c r="B603" i="10"/>
  <c r="B604" i="10"/>
  <c r="B605" i="10"/>
  <c r="B606" i="10"/>
  <c r="B607" i="10"/>
  <c r="B608" i="10"/>
  <c r="B609" i="10"/>
  <c r="B610" i="10"/>
  <c r="B611" i="10"/>
  <c r="B612" i="10"/>
  <c r="B613" i="10"/>
  <c r="B614" i="10"/>
  <c r="B615" i="10"/>
  <c r="B616" i="10"/>
  <c r="B617" i="10"/>
  <c r="B618" i="10"/>
  <c r="B619" i="10"/>
  <c r="B620" i="10"/>
  <c r="B621" i="10"/>
  <c r="B622" i="10"/>
  <c r="B623" i="10"/>
  <c r="B624" i="10"/>
  <c r="B625" i="10"/>
  <c r="B626" i="10"/>
  <c r="B627" i="10"/>
  <c r="B628" i="10"/>
  <c r="B629" i="10"/>
  <c r="B630" i="10"/>
  <c r="B631" i="10"/>
  <c r="B632" i="10"/>
  <c r="B633" i="10"/>
  <c r="B634" i="10"/>
  <c r="B635" i="10"/>
  <c r="B636" i="10"/>
  <c r="B637" i="10"/>
  <c r="B638" i="10"/>
  <c r="B639" i="10"/>
  <c r="B640" i="10"/>
  <c r="B641" i="10"/>
  <c r="B642" i="10"/>
  <c r="B643" i="10"/>
  <c r="B644" i="10"/>
  <c r="B645" i="10"/>
  <c r="B646" i="10"/>
  <c r="B647" i="10"/>
  <c r="B648" i="10"/>
  <c r="B649" i="10"/>
  <c r="B650" i="10"/>
  <c r="B651" i="10"/>
  <c r="B652" i="10"/>
  <c r="B653" i="10"/>
  <c r="B654" i="10"/>
  <c r="B655" i="10"/>
  <c r="B656" i="10"/>
  <c r="B657" i="10"/>
  <c r="B658" i="10"/>
  <c r="B659" i="10"/>
  <c r="B660" i="10"/>
  <c r="B661" i="10"/>
  <c r="B662" i="10"/>
  <c r="B663" i="10"/>
  <c r="B664" i="10"/>
  <c r="B665" i="10"/>
  <c r="B666" i="10"/>
  <c r="B667" i="10"/>
  <c r="B668" i="10"/>
  <c r="B669" i="10"/>
  <c r="B670" i="10"/>
  <c r="B671" i="10"/>
  <c r="B672" i="10"/>
  <c r="B673" i="10"/>
  <c r="B674" i="10"/>
  <c r="B675" i="10"/>
  <c r="B676" i="10"/>
  <c r="B677" i="10"/>
  <c r="B678" i="10"/>
  <c r="B679" i="10"/>
  <c r="B680" i="10"/>
  <c r="B681" i="10"/>
  <c r="B682" i="10"/>
  <c r="B683" i="10"/>
  <c r="B684" i="10"/>
  <c r="B685" i="10"/>
  <c r="B686" i="10"/>
  <c r="B687" i="10"/>
  <c r="B688" i="10"/>
  <c r="B689" i="10"/>
  <c r="B690" i="10"/>
  <c r="B691" i="10"/>
  <c r="B692" i="10"/>
  <c r="B693" i="10"/>
  <c r="B694" i="10"/>
  <c r="B695" i="10"/>
  <c r="B696" i="10"/>
  <c r="B697" i="10"/>
  <c r="B698" i="10"/>
  <c r="B699" i="10"/>
  <c r="B700" i="10"/>
  <c r="B701" i="10"/>
  <c r="B702" i="10"/>
  <c r="B703" i="10"/>
  <c r="B704" i="10"/>
  <c r="B705" i="10"/>
  <c r="B706" i="10"/>
  <c r="B707" i="10"/>
  <c r="B708" i="10"/>
  <c r="B709" i="10"/>
  <c r="B710" i="10"/>
  <c r="B711" i="10"/>
  <c r="B712" i="10"/>
  <c r="B713" i="10"/>
  <c r="B714" i="10"/>
  <c r="B715" i="10"/>
  <c r="B716" i="10"/>
  <c r="B717" i="10"/>
  <c r="B718" i="10"/>
  <c r="B719" i="10"/>
  <c r="B720" i="10"/>
  <c r="B721" i="10"/>
  <c r="B722" i="10"/>
  <c r="B723" i="10"/>
  <c r="B724" i="10"/>
  <c r="B725" i="10"/>
  <c r="B726" i="10"/>
  <c r="B727" i="10"/>
  <c r="B728" i="10"/>
  <c r="B729" i="10"/>
  <c r="B730" i="10"/>
  <c r="B731" i="10"/>
  <c r="B732" i="10"/>
  <c r="B733" i="10"/>
  <c r="B734" i="10"/>
  <c r="B735" i="10"/>
  <c r="B736" i="10"/>
  <c r="B737" i="10"/>
  <c r="B738" i="10"/>
  <c r="B739" i="10"/>
  <c r="B740" i="10"/>
  <c r="B741" i="10"/>
  <c r="B742" i="10"/>
  <c r="B743" i="10"/>
  <c r="B744" i="10"/>
  <c r="B745" i="10"/>
  <c r="B746" i="10"/>
  <c r="B747" i="10"/>
  <c r="B748" i="10"/>
  <c r="B749" i="10"/>
  <c r="B750" i="10"/>
  <c r="B751" i="10"/>
  <c r="B752" i="10"/>
  <c r="B753" i="10"/>
  <c r="B754" i="10"/>
  <c r="B755" i="10"/>
  <c r="B756" i="10"/>
  <c r="B757" i="10"/>
  <c r="B758" i="10"/>
  <c r="B759" i="10"/>
  <c r="B760" i="10"/>
  <c r="B761" i="10"/>
  <c r="B762" i="10"/>
  <c r="B763" i="10"/>
  <c r="B764" i="10"/>
  <c r="B765" i="10"/>
  <c r="B766" i="10"/>
  <c r="B767" i="10"/>
  <c r="B768" i="10"/>
  <c r="B769" i="10"/>
  <c r="B770" i="10"/>
  <c r="B771" i="10"/>
  <c r="B772" i="10"/>
  <c r="B773" i="10"/>
  <c r="B774" i="10"/>
  <c r="B775" i="10"/>
  <c r="B776" i="10"/>
  <c r="B777" i="10"/>
  <c r="B778" i="10"/>
  <c r="B779" i="10"/>
  <c r="B780" i="10"/>
  <c r="B781" i="10"/>
  <c r="B782" i="10"/>
  <c r="B783" i="10"/>
  <c r="B784" i="10"/>
  <c r="B785" i="10"/>
  <c r="B786" i="10"/>
  <c r="B787" i="10"/>
  <c r="B788" i="10"/>
  <c r="B789" i="10"/>
  <c r="B790" i="10"/>
  <c r="B791" i="10"/>
  <c r="B792" i="10"/>
  <c r="B793" i="10"/>
  <c r="B794" i="10"/>
  <c r="B795" i="10"/>
  <c r="B796" i="10"/>
  <c r="B797" i="10"/>
  <c r="B798" i="10"/>
  <c r="B799" i="10"/>
  <c r="B800" i="10"/>
  <c r="B801" i="10"/>
  <c r="B802" i="10"/>
  <c r="B803" i="10"/>
  <c r="B804" i="10"/>
  <c r="B805" i="10"/>
  <c r="B806" i="10"/>
  <c r="B807" i="10"/>
  <c r="B808" i="10"/>
  <c r="B809" i="10"/>
  <c r="B810" i="10"/>
  <c r="B811" i="10"/>
  <c r="B812" i="10"/>
  <c r="B813" i="10"/>
  <c r="B814" i="10"/>
  <c r="B815" i="10"/>
  <c r="B816" i="10"/>
  <c r="B817" i="10"/>
  <c r="B818" i="10"/>
  <c r="B819" i="10"/>
  <c r="B820" i="10"/>
  <c r="B821" i="10"/>
  <c r="B822" i="10"/>
  <c r="B823" i="10"/>
  <c r="B824" i="10"/>
  <c r="B825" i="10"/>
  <c r="B826" i="10"/>
  <c r="B827" i="10"/>
  <c r="B828" i="10"/>
  <c r="B829" i="10"/>
  <c r="B830" i="10"/>
  <c r="B831" i="10"/>
  <c r="B832" i="10"/>
  <c r="B833" i="10"/>
  <c r="B834" i="10"/>
  <c r="B835" i="10"/>
  <c r="B836" i="10"/>
  <c r="B837" i="10"/>
  <c r="B838" i="10"/>
  <c r="B839" i="10"/>
  <c r="B840" i="10"/>
  <c r="B841" i="10"/>
  <c r="B842" i="10"/>
  <c r="B843" i="10"/>
  <c r="B844" i="10"/>
  <c r="B845" i="10"/>
  <c r="B846" i="10"/>
  <c r="B847" i="10"/>
  <c r="B848" i="10"/>
  <c r="B849" i="10"/>
  <c r="B850" i="10"/>
  <c r="B851" i="10"/>
  <c r="B852" i="10"/>
  <c r="B853" i="10"/>
  <c r="B854" i="10"/>
  <c r="B855" i="10"/>
  <c r="B856" i="10"/>
  <c r="B857" i="10"/>
  <c r="B858" i="10"/>
  <c r="B859" i="10"/>
  <c r="B860" i="10"/>
  <c r="B861" i="10"/>
  <c r="B862" i="10"/>
  <c r="B863" i="10"/>
  <c r="B864" i="10"/>
  <c r="B865" i="10"/>
  <c r="B866" i="10"/>
  <c r="B867" i="10"/>
  <c r="B868" i="10"/>
  <c r="B869" i="10"/>
  <c r="B870" i="10"/>
  <c r="B871" i="10"/>
  <c r="B872" i="10"/>
  <c r="B873" i="10"/>
  <c r="B874" i="10"/>
  <c r="B875" i="10"/>
  <c r="B876" i="10"/>
  <c r="B877" i="10"/>
  <c r="B878" i="10"/>
  <c r="B879" i="10"/>
  <c r="B880" i="10"/>
  <c r="B881" i="10"/>
  <c r="B882" i="10"/>
  <c r="B883" i="10"/>
  <c r="B884" i="10"/>
  <c r="B885" i="10"/>
  <c r="B886" i="10"/>
  <c r="B887" i="10"/>
  <c r="B888" i="10"/>
  <c r="B889" i="10"/>
  <c r="B890" i="10"/>
  <c r="B891" i="10"/>
  <c r="B892" i="10"/>
  <c r="B893" i="10"/>
  <c r="B894" i="10"/>
  <c r="B895" i="10"/>
  <c r="B896" i="10"/>
  <c r="B897" i="10"/>
  <c r="B898" i="10"/>
  <c r="B899" i="10"/>
  <c r="B900" i="10"/>
  <c r="B901" i="10"/>
  <c r="B902" i="10"/>
  <c r="B903" i="10"/>
  <c r="B904" i="10"/>
  <c r="B905" i="10"/>
  <c r="B906" i="10"/>
  <c r="B907" i="10"/>
  <c r="B908" i="10"/>
  <c r="B909" i="10"/>
  <c r="B910" i="10"/>
  <c r="B911" i="10"/>
  <c r="B912" i="10"/>
  <c r="B913" i="10"/>
  <c r="B914" i="10"/>
  <c r="B915" i="10"/>
  <c r="B916" i="10"/>
  <c r="B917" i="10"/>
  <c r="B918" i="10"/>
  <c r="B919" i="10"/>
  <c r="B920" i="10"/>
  <c r="B921" i="10"/>
  <c r="B922" i="10"/>
  <c r="B923" i="10"/>
  <c r="B924" i="10"/>
  <c r="B925" i="10"/>
  <c r="B926" i="10"/>
  <c r="B927" i="10"/>
  <c r="B928" i="10"/>
  <c r="B929" i="10"/>
  <c r="B930" i="10"/>
  <c r="B931" i="10"/>
  <c r="B932" i="10"/>
  <c r="B933" i="10"/>
  <c r="B934" i="10"/>
  <c r="B935" i="10"/>
  <c r="B936" i="10"/>
  <c r="B937" i="10"/>
  <c r="B938" i="10"/>
  <c r="B939" i="10"/>
  <c r="B940" i="10"/>
  <c r="B941" i="10"/>
  <c r="B942" i="10"/>
  <c r="B943" i="10"/>
  <c r="B944" i="10"/>
  <c r="B945" i="10"/>
  <c r="B946" i="10"/>
  <c r="B947" i="10"/>
  <c r="B948" i="10"/>
  <c r="B949" i="10"/>
  <c r="B950" i="10"/>
  <c r="B951" i="10"/>
  <c r="B952" i="10"/>
  <c r="B953" i="10"/>
  <c r="B954" i="10"/>
  <c r="B955" i="10"/>
  <c r="B956" i="10"/>
  <c r="B957" i="10"/>
  <c r="B958" i="10"/>
  <c r="B959" i="10"/>
  <c r="B960" i="10"/>
  <c r="B961" i="10"/>
  <c r="B962" i="10"/>
  <c r="B963" i="10"/>
  <c r="B964" i="10"/>
  <c r="B965" i="10"/>
  <c r="B966" i="10"/>
  <c r="B967" i="10"/>
  <c r="B968" i="10"/>
  <c r="B969" i="10"/>
  <c r="B970" i="10"/>
  <c r="B971" i="10"/>
  <c r="B972" i="10"/>
  <c r="B973" i="10"/>
  <c r="B974" i="10"/>
  <c r="B975" i="10"/>
  <c r="B976" i="10"/>
  <c r="B977" i="10"/>
  <c r="B978" i="10"/>
  <c r="B979" i="10"/>
  <c r="B980" i="10"/>
  <c r="B981" i="10"/>
  <c r="B982" i="10"/>
  <c r="B983" i="10"/>
  <c r="B984" i="10"/>
  <c r="B985" i="10"/>
  <c r="B986" i="10"/>
  <c r="B987" i="10"/>
  <c r="B988" i="10"/>
  <c r="B989" i="10"/>
  <c r="B990" i="10"/>
  <c r="B991" i="10"/>
  <c r="B992" i="10"/>
  <c r="B993" i="10"/>
  <c r="B994" i="10"/>
  <c r="B995" i="10"/>
  <c r="B996" i="10"/>
  <c r="B997" i="10"/>
  <c r="B998" i="10"/>
  <c r="B999" i="10"/>
  <c r="B1000" i="10"/>
  <c r="B1001" i="10"/>
  <c r="B1002" i="10"/>
  <c r="B1003" i="10"/>
  <c r="B1004" i="10"/>
  <c r="B1005" i="10"/>
  <c r="B1006" i="10"/>
  <c r="B1007" i="10"/>
  <c r="B1008" i="10"/>
  <c r="B1009" i="10"/>
  <c r="B1010" i="10"/>
  <c r="B1011" i="10"/>
  <c r="B1012" i="10"/>
  <c r="B1013" i="10"/>
  <c r="B1014" i="10"/>
  <c r="B1015" i="10"/>
  <c r="B1016" i="10"/>
  <c r="B1017" i="10"/>
  <c r="B1018" i="10"/>
  <c r="B1019" i="10"/>
  <c r="B1020" i="10"/>
  <c r="B1021" i="10"/>
  <c r="B1022" i="10"/>
  <c r="B1023" i="10"/>
  <c r="B1024" i="10"/>
  <c r="B1025" i="10"/>
  <c r="B1026" i="10"/>
  <c r="B1027" i="10"/>
  <c r="B1028" i="10"/>
  <c r="B1029" i="10"/>
  <c r="B1030" i="10"/>
  <c r="B1031" i="10"/>
  <c r="B1032" i="10"/>
  <c r="B1033" i="10"/>
  <c r="B1034" i="10"/>
  <c r="B1035" i="10"/>
  <c r="B1036" i="10"/>
  <c r="B1037" i="10"/>
  <c r="B1038" i="10"/>
  <c r="B1039" i="10"/>
  <c r="B1040" i="10"/>
  <c r="B1041" i="10"/>
  <c r="B1042" i="10"/>
  <c r="B1043" i="10"/>
  <c r="B1044" i="10"/>
  <c r="B1045" i="10"/>
  <c r="B1046" i="10"/>
  <c r="B1047" i="10"/>
  <c r="B1048" i="10"/>
  <c r="B1049" i="10"/>
  <c r="B1050" i="10"/>
  <c r="B1051" i="10"/>
  <c r="B1052" i="10"/>
  <c r="B1053" i="10"/>
  <c r="B1054" i="10"/>
  <c r="B1055" i="10"/>
  <c r="B1056" i="10"/>
  <c r="B1057" i="10"/>
  <c r="B1058" i="10"/>
  <c r="B1059" i="10"/>
  <c r="B1060" i="10"/>
  <c r="B1061" i="10"/>
  <c r="B1062" i="10"/>
  <c r="B1063" i="10"/>
  <c r="B1064" i="10"/>
  <c r="B1065" i="10"/>
  <c r="B1066" i="10"/>
  <c r="B1067" i="10"/>
  <c r="B1068" i="10"/>
  <c r="B1069" i="10"/>
  <c r="B1070" i="10"/>
  <c r="B1071" i="10"/>
  <c r="B1072" i="10"/>
  <c r="B1073" i="10"/>
  <c r="B1074" i="10"/>
  <c r="B1075" i="10"/>
  <c r="B1076" i="10"/>
  <c r="B1077" i="10"/>
  <c r="B1078" i="10"/>
  <c r="B1079" i="10"/>
  <c r="B1080" i="10"/>
  <c r="B1081" i="10"/>
  <c r="B1082" i="10"/>
  <c r="B1083" i="10"/>
  <c r="B1084" i="10"/>
  <c r="B1085" i="10"/>
  <c r="B1086" i="10"/>
  <c r="B1087" i="10"/>
  <c r="B1088" i="10"/>
  <c r="B1089" i="10"/>
  <c r="B1090" i="10"/>
  <c r="B1091" i="10"/>
  <c r="B1092" i="10"/>
  <c r="B1093" i="10"/>
  <c r="B1094" i="10"/>
  <c r="B1095" i="10"/>
  <c r="B1096" i="10"/>
  <c r="B1097" i="10"/>
  <c r="B1098" i="10"/>
  <c r="B1099" i="10"/>
  <c r="B1100" i="10"/>
  <c r="B1101" i="10"/>
  <c r="B1102" i="10"/>
  <c r="B1103" i="10"/>
  <c r="B1104" i="10"/>
  <c r="B1105" i="10"/>
  <c r="B1106" i="10"/>
  <c r="B1107" i="10"/>
  <c r="B1108" i="10"/>
  <c r="B1109" i="10"/>
  <c r="B1110" i="10"/>
  <c r="B1111" i="10"/>
  <c r="B1112" i="10"/>
  <c r="B1113" i="10"/>
  <c r="B1114" i="10"/>
  <c r="B1115" i="10"/>
  <c r="B1116" i="10"/>
  <c r="B1117" i="10"/>
  <c r="B1118" i="10"/>
  <c r="B1119" i="10"/>
  <c r="B1120" i="10"/>
  <c r="B1121" i="10"/>
  <c r="B1122" i="10"/>
  <c r="B1123" i="10"/>
  <c r="B1124" i="10"/>
  <c r="B1125" i="10"/>
  <c r="B1126" i="10"/>
  <c r="B1127" i="10"/>
  <c r="B1128" i="10"/>
  <c r="B1129" i="10"/>
  <c r="B1130" i="10"/>
  <c r="B1131" i="10"/>
  <c r="B1132" i="10"/>
  <c r="B1133" i="10"/>
  <c r="B1134" i="10"/>
  <c r="B1135" i="10"/>
  <c r="B1136" i="10"/>
  <c r="B1137" i="10"/>
  <c r="B1138" i="10"/>
  <c r="B1139" i="10"/>
  <c r="B1140" i="10"/>
  <c r="B1141" i="10"/>
  <c r="B1142" i="10"/>
  <c r="B1143" i="10"/>
  <c r="B1144" i="10"/>
  <c r="B1145" i="10"/>
  <c r="B1146" i="10"/>
  <c r="B1147" i="10"/>
  <c r="B1148" i="10"/>
  <c r="B1149" i="10"/>
  <c r="B1150" i="10"/>
  <c r="B1151" i="10"/>
  <c r="B1152" i="10"/>
  <c r="B1153" i="10"/>
  <c r="B1154" i="10"/>
  <c r="B1155" i="10"/>
  <c r="B1156" i="10"/>
  <c r="B1157" i="10"/>
  <c r="B1158" i="10"/>
  <c r="B1159" i="10"/>
  <c r="B1160" i="10"/>
  <c r="B1161" i="10"/>
  <c r="B1162" i="10"/>
  <c r="B1163" i="10"/>
  <c r="B1164" i="10"/>
  <c r="B1165" i="10"/>
  <c r="B1166" i="10"/>
  <c r="B1167" i="10"/>
  <c r="B1168" i="10"/>
  <c r="B1169" i="10"/>
  <c r="B1170" i="10"/>
  <c r="B1171" i="10"/>
  <c r="B1172" i="10"/>
  <c r="B1173" i="10"/>
  <c r="B1174" i="10"/>
  <c r="B1175" i="10"/>
  <c r="B1176" i="10"/>
  <c r="B1177" i="10"/>
  <c r="B1178" i="10"/>
  <c r="B1179" i="10"/>
  <c r="B1180" i="10"/>
  <c r="B1181" i="10"/>
  <c r="B1182" i="10"/>
  <c r="B1183" i="10"/>
  <c r="B1184" i="10"/>
  <c r="B1185" i="10"/>
  <c r="B1186" i="10"/>
  <c r="B1187" i="10"/>
  <c r="B1188" i="10"/>
  <c r="B1189" i="10"/>
  <c r="B1190" i="10"/>
  <c r="B1191" i="10"/>
  <c r="B1192" i="10"/>
  <c r="B1193" i="10"/>
  <c r="B1194" i="10"/>
  <c r="B1195" i="10"/>
  <c r="B1196" i="10"/>
  <c r="B1197" i="10"/>
  <c r="B1198" i="10"/>
  <c r="B1199" i="10"/>
  <c r="B1200" i="10"/>
  <c r="B1201" i="10"/>
  <c r="B1202" i="10"/>
  <c r="B1203" i="10"/>
  <c r="B1204" i="10"/>
  <c r="B1205" i="10"/>
  <c r="B1206" i="10"/>
  <c r="B1207" i="10"/>
  <c r="B1208" i="10"/>
  <c r="B1209" i="10"/>
  <c r="B1210" i="10"/>
  <c r="B1211" i="10"/>
  <c r="B1212" i="10"/>
  <c r="B1213" i="10"/>
  <c r="B1214" i="10"/>
  <c r="B1215" i="10"/>
  <c r="B1216" i="10"/>
  <c r="B1217" i="10"/>
  <c r="B1218" i="10"/>
  <c r="B1219" i="10"/>
  <c r="B1220" i="10"/>
  <c r="B1221" i="10"/>
  <c r="B1222" i="10"/>
  <c r="B1223" i="10"/>
  <c r="B1224" i="10"/>
  <c r="B1225" i="10"/>
  <c r="B1226" i="10"/>
  <c r="B1227" i="10"/>
  <c r="B1228" i="10"/>
  <c r="B1229" i="10"/>
  <c r="B1230" i="10"/>
  <c r="B1231" i="10"/>
  <c r="B1232" i="10"/>
  <c r="B1233" i="10"/>
  <c r="B1234" i="10"/>
  <c r="B1235" i="10"/>
  <c r="B1236" i="10"/>
  <c r="B1237" i="10"/>
  <c r="B1238" i="10"/>
  <c r="B1239" i="10"/>
  <c r="B1240" i="10"/>
  <c r="B1241" i="10"/>
  <c r="B1242" i="10"/>
  <c r="B1243" i="10"/>
  <c r="B1244" i="10"/>
  <c r="B1245" i="10"/>
  <c r="B1246" i="10"/>
  <c r="B1247" i="10"/>
  <c r="B1248" i="10"/>
  <c r="B1249" i="10"/>
  <c r="B1250" i="10"/>
  <c r="B1251" i="10"/>
  <c r="B1252" i="10"/>
  <c r="B1253" i="10"/>
  <c r="B1254" i="10"/>
  <c r="B1255" i="10"/>
  <c r="B1256" i="10"/>
  <c r="B1257" i="10"/>
  <c r="B1258" i="10"/>
  <c r="B1259" i="10"/>
  <c r="B1260" i="10"/>
  <c r="B1261" i="10"/>
  <c r="B1262" i="10"/>
  <c r="B1263" i="10"/>
  <c r="B1264" i="10"/>
  <c r="B1265" i="10"/>
  <c r="B1266" i="10"/>
  <c r="B1267" i="10"/>
  <c r="B1268" i="10"/>
  <c r="B1269" i="10"/>
  <c r="B1270" i="10"/>
  <c r="B1271" i="10"/>
  <c r="B1272" i="10"/>
  <c r="B1273" i="10"/>
  <c r="B1274" i="10"/>
  <c r="B1275" i="10"/>
  <c r="B1276" i="10"/>
  <c r="B1277" i="10"/>
  <c r="B1278" i="10"/>
  <c r="B1279" i="10"/>
  <c r="B1280" i="10"/>
  <c r="B1281" i="10"/>
  <c r="B1282" i="10"/>
  <c r="B1283" i="10"/>
  <c r="B1284" i="10"/>
  <c r="B1285" i="10"/>
  <c r="B1286" i="10"/>
  <c r="B1287" i="10"/>
  <c r="B1288" i="10"/>
  <c r="B1289" i="10"/>
  <c r="B1290" i="10"/>
  <c r="B1291" i="10"/>
  <c r="B1292" i="10"/>
  <c r="B1293" i="10"/>
  <c r="B1294" i="10"/>
  <c r="B1295" i="10"/>
  <c r="B1296" i="10"/>
  <c r="B1297" i="10"/>
  <c r="B1298" i="10"/>
  <c r="B1299" i="10"/>
  <c r="B1300" i="10"/>
  <c r="B1301" i="10"/>
  <c r="B1302" i="10"/>
  <c r="B1303" i="10"/>
  <c r="B1304" i="10"/>
  <c r="B1305" i="10"/>
  <c r="B1306" i="10"/>
  <c r="B1307" i="10"/>
  <c r="B1308" i="10"/>
  <c r="B1309" i="10"/>
  <c r="B1310" i="10"/>
  <c r="B1311" i="10"/>
  <c r="B1312" i="10"/>
  <c r="B1313" i="10"/>
  <c r="B1314" i="10"/>
  <c r="B1315" i="10"/>
  <c r="B1316" i="10"/>
  <c r="B1317" i="10"/>
  <c r="B1318" i="10"/>
  <c r="B1319" i="10"/>
  <c r="B1320" i="10"/>
  <c r="B1321" i="10"/>
  <c r="B1322" i="10"/>
  <c r="B1323" i="10"/>
  <c r="B1324" i="10"/>
  <c r="B1325" i="10"/>
  <c r="B1326" i="10"/>
  <c r="B1327" i="10"/>
  <c r="B1328" i="10"/>
  <c r="B1329" i="10"/>
  <c r="B1330" i="10"/>
  <c r="B1331" i="10"/>
  <c r="B1332" i="10"/>
  <c r="B1333" i="10"/>
  <c r="B1334" i="10"/>
  <c r="B1335" i="10"/>
  <c r="B1336" i="10"/>
  <c r="B1337" i="10"/>
  <c r="B1338" i="10"/>
  <c r="B1339" i="10"/>
  <c r="B1340" i="10"/>
  <c r="B1341" i="10"/>
  <c r="B1342" i="10"/>
  <c r="B1343" i="10"/>
  <c r="B1344" i="10"/>
  <c r="B1345" i="10"/>
  <c r="B1346" i="10"/>
  <c r="B1347" i="10"/>
  <c r="B1348" i="10"/>
  <c r="B1349" i="10"/>
  <c r="B1350" i="10"/>
  <c r="B1351" i="10"/>
  <c r="B1352" i="10"/>
  <c r="B1353" i="10"/>
  <c r="B1354" i="10"/>
  <c r="B1355" i="10"/>
  <c r="B1356" i="10"/>
  <c r="B1357" i="10"/>
  <c r="B1358" i="10"/>
  <c r="B1359" i="10"/>
  <c r="B1360" i="10"/>
  <c r="B1361" i="10"/>
  <c r="B1362" i="10"/>
  <c r="B1363" i="10"/>
  <c r="B1364" i="10"/>
  <c r="B1365" i="10"/>
  <c r="B1366" i="10"/>
  <c r="B1367" i="10"/>
  <c r="B1368" i="10"/>
  <c r="B1369" i="10"/>
  <c r="B1370" i="10"/>
  <c r="B1371" i="10"/>
  <c r="B1372" i="10"/>
  <c r="B1373" i="10"/>
  <c r="B1374" i="10"/>
  <c r="B1375" i="10"/>
  <c r="B1376" i="10"/>
  <c r="B1377" i="10"/>
  <c r="B1378" i="10"/>
  <c r="B1379" i="10"/>
  <c r="B1380" i="10"/>
  <c r="B1381" i="10"/>
  <c r="B1382" i="10"/>
  <c r="B1383" i="10"/>
  <c r="B1384" i="10"/>
  <c r="B1385" i="10"/>
  <c r="B1386" i="10"/>
  <c r="B1387" i="10"/>
  <c r="B1388" i="10"/>
  <c r="B1389" i="10"/>
  <c r="B1390" i="10"/>
  <c r="B1391" i="10"/>
  <c r="B1392" i="10"/>
  <c r="B1393" i="10"/>
  <c r="B1394" i="10"/>
  <c r="B1395" i="10"/>
  <c r="B1396" i="10"/>
  <c r="B1397" i="10"/>
  <c r="B1398" i="10"/>
  <c r="B1399" i="10"/>
  <c r="B1400" i="10"/>
  <c r="B1401" i="10"/>
  <c r="B1402" i="10"/>
  <c r="B1403" i="10"/>
  <c r="B1404" i="10"/>
  <c r="B1405" i="10"/>
  <c r="B1406" i="10"/>
  <c r="B1407" i="10"/>
  <c r="B1408" i="10"/>
  <c r="B1409" i="10"/>
  <c r="B1410" i="10"/>
  <c r="B1411" i="10"/>
  <c r="B1412" i="10"/>
  <c r="B1413" i="10"/>
  <c r="B1414" i="10"/>
  <c r="B1415" i="10"/>
  <c r="B1416" i="10"/>
  <c r="B1417" i="10"/>
  <c r="B1418" i="10"/>
  <c r="B1419" i="10"/>
  <c r="B1420" i="10"/>
  <c r="B1421" i="10"/>
  <c r="B1422" i="10"/>
  <c r="B1423" i="10"/>
  <c r="B1424" i="10"/>
  <c r="B1425" i="10"/>
  <c r="B1426" i="10"/>
  <c r="B1427" i="10"/>
  <c r="B1428" i="10"/>
  <c r="B1429" i="10"/>
  <c r="B1430" i="10"/>
  <c r="B1431" i="10"/>
  <c r="B1432" i="10"/>
  <c r="B1433" i="10"/>
  <c r="B1434" i="10"/>
  <c r="B1435" i="10"/>
  <c r="B1436" i="10"/>
  <c r="B1437" i="10"/>
  <c r="B1438" i="10"/>
  <c r="B1439" i="10"/>
  <c r="B1440" i="10"/>
  <c r="B1441" i="10"/>
  <c r="B1442" i="10"/>
  <c r="B1443" i="10"/>
  <c r="B1444" i="10"/>
  <c r="B1445" i="10"/>
  <c r="B1446" i="10"/>
  <c r="B1447" i="10"/>
  <c r="B1448" i="10"/>
  <c r="B1449" i="10"/>
  <c r="B1450" i="10"/>
  <c r="B1451" i="10"/>
  <c r="B1452" i="10"/>
  <c r="B1453" i="10"/>
  <c r="B1454" i="10"/>
  <c r="B1455" i="10"/>
  <c r="B1456" i="10"/>
  <c r="B1457" i="10"/>
  <c r="B1458" i="10"/>
  <c r="B1459" i="10"/>
  <c r="B1460" i="10"/>
  <c r="B1461" i="10"/>
  <c r="B1462" i="10"/>
  <c r="B1463" i="10"/>
  <c r="B1464" i="10"/>
  <c r="B1465" i="10"/>
  <c r="B1466" i="10"/>
  <c r="B1467" i="10"/>
  <c r="B1468" i="10"/>
  <c r="B1469" i="10"/>
  <c r="B1470" i="10"/>
  <c r="B1471" i="10"/>
  <c r="B1472" i="10"/>
  <c r="B1473" i="10"/>
  <c r="B1474" i="10"/>
  <c r="B1475" i="10"/>
  <c r="B1476" i="10"/>
  <c r="B1477" i="10"/>
  <c r="B1478" i="10"/>
  <c r="B1479" i="10"/>
  <c r="B1480" i="10"/>
  <c r="B1481" i="10"/>
  <c r="B1482" i="10"/>
  <c r="B1483" i="10"/>
  <c r="B1484" i="10"/>
  <c r="B1485" i="10"/>
  <c r="B1486" i="10"/>
  <c r="B1487" i="10"/>
  <c r="B1488" i="10"/>
  <c r="B1489" i="10"/>
  <c r="B1490" i="10"/>
  <c r="B1491" i="10"/>
  <c r="B1492" i="10"/>
  <c r="B1493" i="10"/>
  <c r="B1494" i="10"/>
  <c r="B1495" i="10"/>
  <c r="B1496" i="10"/>
  <c r="B1497" i="10"/>
  <c r="B1498" i="10"/>
  <c r="B1499" i="10"/>
  <c r="B1500" i="10"/>
  <c r="B1501" i="10"/>
  <c r="B1502" i="10"/>
  <c r="B1503" i="10"/>
  <c r="B1504" i="10"/>
  <c r="B1505" i="10"/>
  <c r="B1506" i="10"/>
  <c r="B1507" i="10"/>
  <c r="B1508" i="10"/>
  <c r="B1509" i="10"/>
  <c r="B1510" i="10"/>
  <c r="B1511" i="10"/>
  <c r="B1512" i="10"/>
  <c r="B1513" i="10"/>
  <c r="B1514" i="10"/>
  <c r="B1515" i="10"/>
  <c r="B1516" i="10"/>
  <c r="B1517" i="10"/>
  <c r="B1518" i="10"/>
  <c r="B1519" i="10"/>
  <c r="B1520" i="10"/>
  <c r="B1521" i="10"/>
  <c r="B1522" i="10"/>
  <c r="B1523" i="10"/>
  <c r="B1524" i="10"/>
  <c r="B1525" i="10"/>
  <c r="B1526" i="10"/>
  <c r="B1527" i="10"/>
  <c r="B1528" i="10"/>
  <c r="B1529" i="10"/>
  <c r="B1530" i="10"/>
  <c r="B1531" i="10"/>
  <c r="B1532" i="10"/>
  <c r="B1533" i="10"/>
  <c r="B1534" i="10"/>
  <c r="B1535" i="10"/>
  <c r="B1536" i="10"/>
  <c r="B1537" i="10"/>
  <c r="B1538" i="10"/>
  <c r="B1539" i="10"/>
  <c r="B1540" i="10"/>
  <c r="B1541" i="10"/>
  <c r="B1542" i="10"/>
  <c r="B1543" i="10"/>
  <c r="B1544" i="10"/>
  <c r="B1545" i="10"/>
  <c r="B1546" i="10"/>
  <c r="B1547" i="10"/>
  <c r="B1548" i="10"/>
  <c r="B1549" i="10"/>
  <c r="B1550" i="10"/>
  <c r="B1551" i="10"/>
  <c r="B1552" i="10"/>
  <c r="B1553" i="10"/>
  <c r="B1554" i="10"/>
  <c r="B1555" i="10"/>
  <c r="B1556" i="10"/>
  <c r="B1557" i="10"/>
  <c r="B1558" i="10"/>
  <c r="B1559" i="10"/>
  <c r="B1560" i="10"/>
  <c r="B1561" i="10"/>
  <c r="B1562" i="10"/>
  <c r="B1563" i="10"/>
  <c r="B1564" i="10"/>
  <c r="B1565" i="10"/>
  <c r="B1566" i="10"/>
  <c r="B1567" i="10"/>
  <c r="B1568" i="10"/>
  <c r="B1569" i="10"/>
  <c r="B1570" i="10"/>
  <c r="B1571" i="10"/>
  <c r="B1572" i="10"/>
  <c r="B1573" i="10"/>
  <c r="B1574" i="10"/>
  <c r="B1575" i="10"/>
  <c r="B1576" i="10"/>
  <c r="B1577" i="10"/>
  <c r="B1578" i="10"/>
  <c r="B1579" i="10"/>
  <c r="B1580" i="10"/>
  <c r="B1581" i="10"/>
  <c r="B1582" i="10"/>
  <c r="B1583" i="10"/>
  <c r="B1584" i="10"/>
  <c r="B1585" i="10"/>
  <c r="B1586" i="10"/>
  <c r="B1587" i="10"/>
  <c r="B1588" i="10"/>
  <c r="B1589" i="10"/>
  <c r="B1590" i="10"/>
  <c r="B1591" i="10"/>
  <c r="B1592" i="10"/>
  <c r="B1593" i="10"/>
  <c r="B1594" i="10"/>
  <c r="B1595" i="10"/>
  <c r="B1596" i="10"/>
  <c r="B1597" i="10"/>
  <c r="B1598" i="10"/>
  <c r="B1599" i="10"/>
  <c r="B1600" i="10"/>
  <c r="B1601" i="10"/>
  <c r="B1602" i="10"/>
  <c r="B1603" i="10"/>
  <c r="B1604" i="10"/>
  <c r="B1605" i="10"/>
  <c r="B1606" i="10"/>
  <c r="B1607" i="10"/>
  <c r="B1608" i="10"/>
  <c r="B1609" i="10"/>
  <c r="B1610" i="10"/>
  <c r="B1611" i="10"/>
  <c r="B1612" i="10"/>
  <c r="B1613" i="10"/>
  <c r="B1614" i="10"/>
  <c r="B1615" i="10"/>
  <c r="B1616" i="10"/>
  <c r="B1617" i="10"/>
  <c r="B1618" i="10"/>
  <c r="B1619" i="10"/>
  <c r="B1620" i="10"/>
  <c r="B1621" i="10"/>
  <c r="B1622" i="10"/>
  <c r="B1623" i="10"/>
  <c r="B1624" i="10"/>
  <c r="B1625" i="10"/>
  <c r="B1626" i="10"/>
  <c r="B1627" i="10"/>
  <c r="B1628" i="10"/>
  <c r="B1629" i="10"/>
  <c r="B1630" i="10"/>
  <c r="B1631" i="10"/>
  <c r="B1632" i="10"/>
  <c r="B1633" i="10"/>
  <c r="B1634" i="10"/>
  <c r="B1635" i="10"/>
  <c r="B2" i="10"/>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416" i="6"/>
  <c r="C1417" i="6"/>
  <c r="C1418" i="6"/>
  <c r="C1419" i="6"/>
  <c r="C1420" i="6"/>
  <c r="C1421" i="6"/>
  <c r="C1422" i="6"/>
  <c r="C1423" i="6"/>
  <c r="C1424" i="6"/>
  <c r="C1425" i="6"/>
  <c r="C1426" i="6"/>
  <c r="C1427" i="6"/>
  <c r="C1428" i="6"/>
  <c r="C1429" i="6"/>
  <c r="C1430" i="6"/>
  <c r="C1431" i="6"/>
  <c r="C1432" i="6"/>
  <c r="C1433" i="6"/>
  <c r="C1434" i="6"/>
  <c r="C1435" i="6"/>
  <c r="C1436" i="6"/>
  <c r="C1437" i="6"/>
  <c r="C1438" i="6"/>
  <c r="C1439" i="6"/>
  <c r="C1440" i="6"/>
  <c r="C1441" i="6"/>
  <c r="C1442" i="6"/>
  <c r="C1443" i="6"/>
  <c r="C1444" i="6"/>
  <c r="C1445" i="6"/>
  <c r="C1446" i="6"/>
  <c r="C1447" i="6"/>
  <c r="C1448" i="6"/>
  <c r="C1449" i="6"/>
  <c r="C1450" i="6"/>
  <c r="C1451" i="6"/>
  <c r="C1452" i="6"/>
  <c r="C1453" i="6"/>
  <c r="C1454" i="6"/>
  <c r="C1455" i="6"/>
  <c r="C1456" i="6"/>
  <c r="C1457" i="6"/>
  <c r="C1458" i="6"/>
  <c r="C1459"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85" i="6"/>
  <c r="C1486" i="6"/>
  <c r="C1487" i="6"/>
  <c r="C1488" i="6"/>
  <c r="C1489" i="6"/>
  <c r="C1490" i="6"/>
  <c r="C1491" i="6"/>
  <c r="C1492" i="6"/>
  <c r="C1493" i="6"/>
  <c r="C1494" i="6"/>
  <c r="C1495" i="6"/>
  <c r="C1496" i="6"/>
  <c r="C1497" i="6"/>
  <c r="C1498" i="6"/>
  <c r="C1499" i="6"/>
  <c r="C1500" i="6"/>
  <c r="C1501" i="6"/>
  <c r="C1502" i="6"/>
  <c r="C1503" i="6"/>
  <c r="C1504" i="6"/>
  <c r="C1505" i="6"/>
  <c r="C1506" i="6"/>
  <c r="C1507" i="6"/>
  <c r="C1508" i="6"/>
  <c r="C1509" i="6"/>
  <c r="C1510" i="6"/>
  <c r="C1511" i="6"/>
  <c r="C1512" i="6"/>
  <c r="C1513" i="6"/>
  <c r="C1514" i="6"/>
  <c r="C1515" i="6"/>
  <c r="C1516" i="6"/>
  <c r="C1517" i="6"/>
  <c r="C1518" i="6"/>
  <c r="C1519" i="6"/>
  <c r="C1520" i="6"/>
  <c r="C1521" i="6"/>
  <c r="C1522" i="6"/>
  <c r="C1523" i="6"/>
  <c r="C1524" i="6"/>
  <c r="C1525" i="6"/>
  <c r="C1526" i="6"/>
  <c r="C1527" i="6"/>
  <c r="C1528" i="6"/>
  <c r="C1529" i="6"/>
  <c r="C1530" i="6"/>
  <c r="C1531" i="6"/>
  <c r="C1532" i="6"/>
  <c r="C1533" i="6"/>
  <c r="C1534" i="6"/>
  <c r="C1535" i="6"/>
  <c r="C1536" i="6"/>
  <c r="C1537" i="6"/>
  <c r="C1538" i="6"/>
  <c r="C1539" i="6"/>
  <c r="C1540" i="6"/>
  <c r="C1541" i="6"/>
  <c r="C1542" i="6"/>
  <c r="C1543" i="6"/>
  <c r="C1544" i="6"/>
  <c r="C1545" i="6"/>
  <c r="C1546" i="6"/>
  <c r="C1547" i="6"/>
  <c r="C1548" i="6"/>
  <c r="C1549" i="6"/>
  <c r="C1550" i="6"/>
  <c r="C1551" i="6"/>
  <c r="C1552" i="6"/>
  <c r="C1553" i="6"/>
  <c r="C1554" i="6"/>
  <c r="C1555" i="6"/>
  <c r="C1556" i="6"/>
  <c r="C1557" i="6"/>
  <c r="C1558" i="6"/>
  <c r="C1559" i="6"/>
  <c r="C1560" i="6"/>
  <c r="C1561" i="6"/>
  <c r="C1562" i="6"/>
  <c r="C1563" i="6"/>
  <c r="C1564" i="6"/>
  <c r="C1565" i="6"/>
  <c r="C1566" i="6"/>
  <c r="C1567" i="6"/>
  <c r="C1568" i="6"/>
  <c r="C1569" i="6"/>
  <c r="C1570" i="6"/>
  <c r="C1571" i="6"/>
  <c r="C1572" i="6"/>
  <c r="C1573" i="6"/>
  <c r="C1574" i="6"/>
  <c r="C1575" i="6"/>
  <c r="C1576" i="6"/>
  <c r="C1577" i="6"/>
  <c r="C1578" i="6"/>
  <c r="C1579" i="6"/>
  <c r="C1580" i="6"/>
  <c r="C1581" i="6"/>
  <c r="C1582" i="6"/>
  <c r="C1583" i="6"/>
  <c r="C1584" i="6"/>
  <c r="C1585" i="6"/>
  <c r="C1586" i="6"/>
  <c r="C1587" i="6"/>
  <c r="C1588" i="6"/>
  <c r="C1589" i="6"/>
  <c r="C1590" i="6"/>
  <c r="C1591" i="6"/>
  <c r="C1592" i="6"/>
  <c r="C1593" i="6"/>
  <c r="C1594" i="6"/>
  <c r="C1595" i="6"/>
  <c r="C1596" i="6"/>
  <c r="C1597" i="6"/>
  <c r="C1598" i="6"/>
  <c r="C1599" i="6"/>
  <c r="C1600" i="6"/>
  <c r="C1601" i="6"/>
  <c r="C1602" i="6"/>
  <c r="C1603" i="6"/>
  <c r="C1604" i="6"/>
  <c r="C1605" i="6"/>
  <c r="C1606" i="6"/>
  <c r="C1607" i="6"/>
  <c r="C1608" i="6"/>
  <c r="C1609" i="6"/>
  <c r="C1610" i="6"/>
  <c r="C1611" i="6"/>
  <c r="C1612" i="6"/>
  <c r="C1613" i="6"/>
  <c r="C1614" i="6"/>
  <c r="C1615" i="6"/>
  <c r="C1616" i="6"/>
  <c r="C1617" i="6"/>
  <c r="C1618" i="6"/>
  <c r="C1619" i="6"/>
  <c r="C1620" i="6"/>
  <c r="C1621" i="6"/>
  <c r="C1622" i="6"/>
  <c r="C1623" i="6"/>
  <c r="C1624" i="6"/>
  <c r="C1625" i="6"/>
  <c r="C1626" i="6"/>
  <c r="C1627" i="6"/>
  <c r="C1628" i="6"/>
  <c r="C1629" i="6"/>
  <c r="C1630" i="6"/>
  <c r="C1631" i="6"/>
  <c r="C1632" i="6"/>
  <c r="C1633" i="6"/>
  <c r="C1634" i="6"/>
  <c r="C1635" i="6"/>
  <c r="C2" i="6"/>
  <c r="P2" i="6" l="1"/>
  <c r="P3" i="6"/>
  <c r="P4" i="6"/>
  <c r="P5"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P222" i="6"/>
  <c r="P223" i="6"/>
  <c r="P224" i="6"/>
  <c r="P225" i="6"/>
  <c r="P226" i="6"/>
  <c r="P227" i="6"/>
  <c r="P228" i="6"/>
  <c r="P229" i="6"/>
  <c r="P230" i="6"/>
  <c r="P231" i="6"/>
  <c r="P232" i="6"/>
  <c r="P233" i="6"/>
  <c r="P234" i="6"/>
  <c r="P235" i="6"/>
  <c r="P236" i="6"/>
  <c r="P237" i="6"/>
  <c r="P238" i="6"/>
  <c r="P239" i="6"/>
  <c r="P240" i="6"/>
  <c r="P241" i="6"/>
  <c r="P242" i="6"/>
  <c r="P243" i="6"/>
  <c r="P244" i="6"/>
  <c r="P245" i="6"/>
  <c r="P246" i="6"/>
  <c r="P247" i="6"/>
  <c r="P248" i="6"/>
  <c r="P249" i="6"/>
  <c r="P250" i="6"/>
  <c r="P251" i="6"/>
  <c r="P252" i="6"/>
  <c r="P253" i="6"/>
  <c r="P254" i="6"/>
  <c r="P255" i="6"/>
  <c r="P256" i="6"/>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P299" i="6"/>
  <c r="P300" i="6"/>
  <c r="P301" i="6"/>
  <c r="P302" i="6"/>
  <c r="P303" i="6"/>
  <c r="P304" i="6"/>
  <c r="P305" i="6"/>
  <c r="P306" i="6"/>
  <c r="P307" i="6"/>
  <c r="P308" i="6"/>
  <c r="P309" i="6"/>
  <c r="P310" i="6"/>
  <c r="P311" i="6"/>
  <c r="P312" i="6"/>
  <c r="P313" i="6"/>
  <c r="P314" i="6"/>
  <c r="P315" i="6"/>
  <c r="P316" i="6"/>
  <c r="P317" i="6"/>
  <c r="P318" i="6"/>
  <c r="P319" i="6"/>
  <c r="P320" i="6"/>
  <c r="P321" i="6"/>
  <c r="P322" i="6"/>
  <c r="P323" i="6"/>
  <c r="P324" i="6"/>
  <c r="P325" i="6"/>
  <c r="P326"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69" i="6"/>
  <c r="P370" i="6"/>
  <c r="P371" i="6"/>
  <c r="P372" i="6"/>
  <c r="P373" i="6"/>
  <c r="P374" i="6"/>
  <c r="P375" i="6"/>
  <c r="P376" i="6"/>
  <c r="P377" i="6"/>
  <c r="P378" i="6"/>
  <c r="P379" i="6"/>
  <c r="P380" i="6"/>
  <c r="P381" i="6"/>
  <c r="P382" i="6"/>
  <c r="P383" i="6"/>
  <c r="P384" i="6"/>
  <c r="P385" i="6"/>
  <c r="P386" i="6"/>
  <c r="P387" i="6"/>
  <c r="P388" i="6"/>
  <c r="P389" i="6"/>
  <c r="P390" i="6"/>
  <c r="P391" i="6"/>
  <c r="P392" i="6"/>
  <c r="P393" i="6"/>
  <c r="P394" i="6"/>
  <c r="P395" i="6"/>
  <c r="P396" i="6"/>
  <c r="P397" i="6"/>
  <c r="P398" i="6"/>
  <c r="P399" i="6"/>
  <c r="P400" i="6"/>
  <c r="P401" i="6"/>
  <c r="P402" i="6"/>
  <c r="P403" i="6"/>
  <c r="P404" i="6"/>
  <c r="P405" i="6"/>
  <c r="P406" i="6"/>
  <c r="P407" i="6"/>
  <c r="P408" i="6"/>
  <c r="P409" i="6"/>
  <c r="P410" i="6"/>
  <c r="P411" i="6"/>
  <c r="P412" i="6"/>
  <c r="P413" i="6"/>
  <c r="P414" i="6"/>
  <c r="P415" i="6"/>
  <c r="P416" i="6"/>
  <c r="P417" i="6"/>
  <c r="P418" i="6"/>
  <c r="P419" i="6"/>
  <c r="P420" i="6"/>
  <c r="P421" i="6"/>
  <c r="P422" i="6"/>
  <c r="P423" i="6"/>
  <c r="P424" i="6"/>
  <c r="P425" i="6"/>
  <c r="P426" i="6"/>
  <c r="P427" i="6"/>
  <c r="P428" i="6"/>
  <c r="P429" i="6"/>
  <c r="P430" i="6"/>
  <c r="P431" i="6"/>
  <c r="P432" i="6"/>
  <c r="P433" i="6"/>
  <c r="P434" i="6"/>
  <c r="P435" i="6"/>
  <c r="P436" i="6"/>
  <c r="P437" i="6"/>
  <c r="P438" i="6"/>
  <c r="P439" i="6"/>
  <c r="P440" i="6"/>
  <c r="P441" i="6"/>
  <c r="P442" i="6"/>
  <c r="P443" i="6"/>
  <c r="P444" i="6"/>
  <c r="P445" i="6"/>
  <c r="P446" i="6"/>
  <c r="P447" i="6"/>
  <c r="P448" i="6"/>
  <c r="P449" i="6"/>
  <c r="P450" i="6"/>
  <c r="P451" i="6"/>
  <c r="P452" i="6"/>
  <c r="P453" i="6"/>
  <c r="P454" i="6"/>
  <c r="P455" i="6"/>
  <c r="P456" i="6"/>
  <c r="P457" i="6"/>
  <c r="P458" i="6"/>
  <c r="P459" i="6"/>
  <c r="P460" i="6"/>
  <c r="P461" i="6"/>
  <c r="P462" i="6"/>
  <c r="P463" i="6"/>
  <c r="P464" i="6"/>
  <c r="P465" i="6"/>
  <c r="P466" i="6"/>
  <c r="P467" i="6"/>
  <c r="P468" i="6"/>
  <c r="P469" i="6"/>
  <c r="P470" i="6"/>
  <c r="P471"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497" i="6"/>
  <c r="P498" i="6"/>
  <c r="P499" i="6"/>
  <c r="P500" i="6"/>
  <c r="P501" i="6"/>
  <c r="P502" i="6"/>
  <c r="P503" i="6"/>
  <c r="P504" i="6"/>
  <c r="P505" i="6"/>
  <c r="P506" i="6"/>
  <c r="P507" i="6"/>
  <c r="P508" i="6"/>
  <c r="P509" i="6"/>
  <c r="P510" i="6"/>
  <c r="P511" i="6"/>
  <c r="P512" i="6"/>
  <c r="P513" i="6"/>
  <c r="P514" i="6"/>
  <c r="P515" i="6"/>
  <c r="P516" i="6"/>
  <c r="P517" i="6"/>
  <c r="P518" i="6"/>
  <c r="P519" i="6"/>
  <c r="P520" i="6"/>
  <c r="P521" i="6"/>
  <c r="P522" i="6"/>
  <c r="P523" i="6"/>
  <c r="P524" i="6"/>
  <c r="P525" i="6"/>
  <c r="P526" i="6"/>
  <c r="P527" i="6"/>
  <c r="P528" i="6"/>
  <c r="P529" i="6"/>
  <c r="P530" i="6"/>
  <c r="P531" i="6"/>
  <c r="P532" i="6"/>
  <c r="P533" i="6"/>
  <c r="P534" i="6"/>
  <c r="P535" i="6"/>
  <c r="P536" i="6"/>
  <c r="P537" i="6"/>
  <c r="P538" i="6"/>
  <c r="P539" i="6"/>
  <c r="P540" i="6"/>
  <c r="P541" i="6"/>
  <c r="P542" i="6"/>
  <c r="P543" i="6"/>
  <c r="P544" i="6"/>
  <c r="P545" i="6"/>
  <c r="P546" i="6"/>
  <c r="P547" i="6"/>
  <c r="P548" i="6"/>
  <c r="P549" i="6"/>
  <c r="P550" i="6"/>
  <c r="P551" i="6"/>
  <c r="P552" i="6"/>
  <c r="P553" i="6"/>
  <c r="P554" i="6"/>
  <c r="P555" i="6"/>
  <c r="P556" i="6"/>
  <c r="P557" i="6"/>
  <c r="P558" i="6"/>
  <c r="P559" i="6"/>
  <c r="P560" i="6"/>
  <c r="P561" i="6"/>
  <c r="P562" i="6"/>
  <c r="P563" i="6"/>
  <c r="P564" i="6"/>
  <c r="P565" i="6"/>
  <c r="P566" i="6"/>
  <c r="P567" i="6"/>
  <c r="P568" i="6"/>
  <c r="P569" i="6"/>
  <c r="P570" i="6"/>
  <c r="P571" i="6"/>
  <c r="P572" i="6"/>
  <c r="P573" i="6"/>
  <c r="P574" i="6"/>
  <c r="P575" i="6"/>
  <c r="P576" i="6"/>
  <c r="P577" i="6"/>
  <c r="P578" i="6"/>
  <c r="P579" i="6"/>
  <c r="P580" i="6"/>
  <c r="P581" i="6"/>
  <c r="P582" i="6"/>
  <c r="P583" i="6"/>
  <c r="P584" i="6"/>
  <c r="P585" i="6"/>
  <c r="P586" i="6"/>
  <c r="P587" i="6"/>
  <c r="P588" i="6"/>
  <c r="P589" i="6"/>
  <c r="P590" i="6"/>
  <c r="P591" i="6"/>
  <c r="P592" i="6"/>
  <c r="P593" i="6"/>
  <c r="P594" i="6"/>
  <c r="P595" i="6"/>
  <c r="P596" i="6"/>
  <c r="P597" i="6"/>
  <c r="P598" i="6"/>
  <c r="P599" i="6"/>
  <c r="P600" i="6"/>
  <c r="P601" i="6"/>
  <c r="P602" i="6"/>
  <c r="P603" i="6"/>
  <c r="P604" i="6"/>
  <c r="P605" i="6"/>
  <c r="P606" i="6"/>
  <c r="P607" i="6"/>
  <c r="P608" i="6"/>
  <c r="P609" i="6"/>
  <c r="P610" i="6"/>
  <c r="P611" i="6"/>
  <c r="P612" i="6"/>
  <c r="P613" i="6"/>
  <c r="P614" i="6"/>
  <c r="P615" i="6"/>
  <c r="P616" i="6"/>
  <c r="P617" i="6"/>
  <c r="P618" i="6"/>
  <c r="P619" i="6"/>
  <c r="P620" i="6"/>
  <c r="P621" i="6"/>
  <c r="P622" i="6"/>
  <c r="P623" i="6"/>
  <c r="P624" i="6"/>
  <c r="P625" i="6"/>
  <c r="P626" i="6"/>
  <c r="P627" i="6"/>
  <c r="P628" i="6"/>
  <c r="P629" i="6"/>
  <c r="P630" i="6"/>
  <c r="P631" i="6"/>
  <c r="P632" i="6"/>
  <c r="P633" i="6"/>
  <c r="P634" i="6"/>
  <c r="P635" i="6"/>
  <c r="P636" i="6"/>
  <c r="P637" i="6"/>
  <c r="P638" i="6"/>
  <c r="P639" i="6"/>
  <c r="P640" i="6"/>
  <c r="P641" i="6"/>
  <c r="P642" i="6"/>
  <c r="P643" i="6"/>
  <c r="P644" i="6"/>
  <c r="P645" i="6"/>
  <c r="P646" i="6"/>
  <c r="P647" i="6"/>
  <c r="P648" i="6"/>
  <c r="P649" i="6"/>
  <c r="P650" i="6"/>
  <c r="P651" i="6"/>
  <c r="P652" i="6"/>
  <c r="P653" i="6"/>
  <c r="P654" i="6"/>
  <c r="P655" i="6"/>
  <c r="P656" i="6"/>
  <c r="P657" i="6"/>
  <c r="P658" i="6"/>
  <c r="P659" i="6"/>
  <c r="P660" i="6"/>
  <c r="P661" i="6"/>
  <c r="P662" i="6"/>
  <c r="P663" i="6"/>
  <c r="P664" i="6"/>
  <c r="P665" i="6"/>
  <c r="P666" i="6"/>
  <c r="P667" i="6"/>
  <c r="P668" i="6"/>
  <c r="P669" i="6"/>
  <c r="P670" i="6"/>
  <c r="P671" i="6"/>
  <c r="P672" i="6"/>
  <c r="P673" i="6"/>
  <c r="P674" i="6"/>
  <c r="P675" i="6"/>
  <c r="P676" i="6"/>
  <c r="P677" i="6"/>
  <c r="P678" i="6"/>
  <c r="P679" i="6"/>
  <c r="P680" i="6"/>
  <c r="P681" i="6"/>
  <c r="P682" i="6"/>
  <c r="P683" i="6"/>
  <c r="P684" i="6"/>
  <c r="P685" i="6"/>
  <c r="P686" i="6"/>
  <c r="P687" i="6"/>
  <c r="P688" i="6"/>
  <c r="P689" i="6"/>
  <c r="P690" i="6"/>
  <c r="P691" i="6"/>
  <c r="P692" i="6"/>
  <c r="P693" i="6"/>
  <c r="P694" i="6"/>
  <c r="P695" i="6"/>
  <c r="P696" i="6"/>
  <c r="P697" i="6"/>
  <c r="P698" i="6"/>
  <c r="P699" i="6"/>
  <c r="P700" i="6"/>
  <c r="P701" i="6"/>
  <c r="P702" i="6"/>
  <c r="P703" i="6"/>
  <c r="P704" i="6"/>
  <c r="P705" i="6"/>
  <c r="P706" i="6"/>
  <c r="P707" i="6"/>
  <c r="P708" i="6"/>
  <c r="P709" i="6"/>
  <c r="P710" i="6"/>
  <c r="P711" i="6"/>
  <c r="P712" i="6"/>
  <c r="P713" i="6"/>
  <c r="P714" i="6"/>
  <c r="P715" i="6"/>
  <c r="P716" i="6"/>
  <c r="P717" i="6"/>
  <c r="P718" i="6"/>
  <c r="P719" i="6"/>
  <c r="P720" i="6"/>
  <c r="P721" i="6"/>
  <c r="P722" i="6"/>
  <c r="P723" i="6"/>
  <c r="P724" i="6"/>
  <c r="P725" i="6"/>
  <c r="P726" i="6"/>
  <c r="P727" i="6"/>
  <c r="P728" i="6"/>
  <c r="P729" i="6"/>
  <c r="P730" i="6"/>
  <c r="P731" i="6"/>
  <c r="P732" i="6"/>
  <c r="P733" i="6"/>
  <c r="P734" i="6"/>
  <c r="P735" i="6"/>
  <c r="P736" i="6"/>
  <c r="P737" i="6"/>
  <c r="P738" i="6"/>
  <c r="P739" i="6"/>
  <c r="P740" i="6"/>
  <c r="P741" i="6"/>
  <c r="P742" i="6"/>
  <c r="P743" i="6"/>
  <c r="P744" i="6"/>
  <c r="P745" i="6"/>
  <c r="P746" i="6"/>
  <c r="P747" i="6"/>
  <c r="P748" i="6"/>
  <c r="P749" i="6"/>
  <c r="P750" i="6"/>
  <c r="P751" i="6"/>
  <c r="P752" i="6"/>
  <c r="P753" i="6"/>
  <c r="P754" i="6"/>
  <c r="P755" i="6"/>
  <c r="P756" i="6"/>
  <c r="P757" i="6"/>
  <c r="P758" i="6"/>
  <c r="P759" i="6"/>
  <c r="P760" i="6"/>
  <c r="P761" i="6"/>
  <c r="P762" i="6"/>
  <c r="P763" i="6"/>
  <c r="P764" i="6"/>
  <c r="P765" i="6"/>
  <c r="P766" i="6"/>
  <c r="P767" i="6"/>
  <c r="P768" i="6"/>
  <c r="P769" i="6"/>
  <c r="P770" i="6"/>
  <c r="P771" i="6"/>
  <c r="P772" i="6"/>
  <c r="P773" i="6"/>
  <c r="P774" i="6"/>
  <c r="P775" i="6"/>
  <c r="P776" i="6"/>
  <c r="P777" i="6"/>
  <c r="P778" i="6"/>
  <c r="P779" i="6"/>
  <c r="P780" i="6"/>
  <c r="P781" i="6"/>
  <c r="P782" i="6"/>
  <c r="P783" i="6"/>
  <c r="P784" i="6"/>
  <c r="P785" i="6"/>
  <c r="P786" i="6"/>
  <c r="P787" i="6"/>
  <c r="P788" i="6"/>
  <c r="P789" i="6"/>
  <c r="P790" i="6"/>
  <c r="P791" i="6"/>
  <c r="P792" i="6"/>
  <c r="P793" i="6"/>
  <c r="P794" i="6"/>
  <c r="P795" i="6"/>
  <c r="P796" i="6"/>
  <c r="P797" i="6"/>
  <c r="P798" i="6"/>
  <c r="P799" i="6"/>
  <c r="P800" i="6"/>
  <c r="P801" i="6"/>
  <c r="P802" i="6"/>
  <c r="P803" i="6"/>
  <c r="P804" i="6"/>
  <c r="P805" i="6"/>
  <c r="P806" i="6"/>
  <c r="P807" i="6"/>
  <c r="P808" i="6"/>
  <c r="P809" i="6"/>
  <c r="P810" i="6"/>
  <c r="P811" i="6"/>
  <c r="P812" i="6"/>
  <c r="P813" i="6"/>
  <c r="P814" i="6"/>
  <c r="P815" i="6"/>
  <c r="P816" i="6"/>
  <c r="P817" i="6"/>
  <c r="P818" i="6"/>
  <c r="P819" i="6"/>
  <c r="P820" i="6"/>
  <c r="P821" i="6"/>
  <c r="P822" i="6"/>
  <c r="P823" i="6"/>
  <c r="P824" i="6"/>
  <c r="P825" i="6"/>
  <c r="P826" i="6"/>
  <c r="P827" i="6"/>
  <c r="P828" i="6"/>
  <c r="P829" i="6"/>
  <c r="P830" i="6"/>
  <c r="P831" i="6"/>
  <c r="P832" i="6"/>
  <c r="P833" i="6"/>
  <c r="P834" i="6"/>
  <c r="P835" i="6"/>
  <c r="P836" i="6"/>
  <c r="P837" i="6"/>
  <c r="P838" i="6"/>
  <c r="P839" i="6"/>
  <c r="P840" i="6"/>
  <c r="P841" i="6"/>
  <c r="P842" i="6"/>
  <c r="P843" i="6"/>
  <c r="P844" i="6"/>
  <c r="P845" i="6"/>
  <c r="P846" i="6"/>
  <c r="P847" i="6"/>
  <c r="P848" i="6"/>
  <c r="P849" i="6"/>
  <c r="P850" i="6"/>
  <c r="P851" i="6"/>
  <c r="P852" i="6"/>
  <c r="P853" i="6"/>
  <c r="P854" i="6"/>
  <c r="P855" i="6"/>
  <c r="P856" i="6"/>
  <c r="P857" i="6"/>
  <c r="P858" i="6"/>
  <c r="P859" i="6"/>
  <c r="P860" i="6"/>
  <c r="P861" i="6"/>
  <c r="P862" i="6"/>
  <c r="P863" i="6"/>
  <c r="P864" i="6"/>
  <c r="P865" i="6"/>
  <c r="P866" i="6"/>
  <c r="P867" i="6"/>
  <c r="P868" i="6"/>
  <c r="P869" i="6"/>
  <c r="P870" i="6"/>
  <c r="P871" i="6"/>
  <c r="P872" i="6"/>
  <c r="P873" i="6"/>
  <c r="P874" i="6"/>
  <c r="P875" i="6"/>
  <c r="P876" i="6"/>
  <c r="P877" i="6"/>
  <c r="P878" i="6"/>
  <c r="P879" i="6"/>
  <c r="P880" i="6"/>
  <c r="P881" i="6"/>
  <c r="P882" i="6"/>
  <c r="P883" i="6"/>
  <c r="P884" i="6"/>
  <c r="P885" i="6"/>
  <c r="P886" i="6"/>
  <c r="P887" i="6"/>
  <c r="P888" i="6"/>
  <c r="P889" i="6"/>
  <c r="P890" i="6"/>
  <c r="P891" i="6"/>
  <c r="P892" i="6"/>
  <c r="P893" i="6"/>
  <c r="P894" i="6"/>
  <c r="P895" i="6"/>
  <c r="P896" i="6"/>
  <c r="P897" i="6"/>
  <c r="P898" i="6"/>
  <c r="P899" i="6"/>
  <c r="P900" i="6"/>
  <c r="P901" i="6"/>
  <c r="P902" i="6"/>
  <c r="P903" i="6"/>
  <c r="P904" i="6"/>
  <c r="P905" i="6"/>
  <c r="P906" i="6"/>
  <c r="P907" i="6"/>
  <c r="P908" i="6"/>
  <c r="P909" i="6"/>
  <c r="P910" i="6"/>
  <c r="P911" i="6"/>
  <c r="P912" i="6"/>
  <c r="P913" i="6"/>
  <c r="P914" i="6"/>
  <c r="P915" i="6"/>
  <c r="P916" i="6"/>
  <c r="P917" i="6"/>
  <c r="P918" i="6"/>
  <c r="P919" i="6"/>
  <c r="P920" i="6"/>
  <c r="P921" i="6"/>
  <c r="P922" i="6"/>
  <c r="P923" i="6"/>
  <c r="P924" i="6"/>
  <c r="P925" i="6"/>
  <c r="P926" i="6"/>
  <c r="P927" i="6"/>
  <c r="P928" i="6"/>
  <c r="P929" i="6"/>
  <c r="P930" i="6"/>
  <c r="P931" i="6"/>
  <c r="P932" i="6"/>
  <c r="P933" i="6"/>
  <c r="P934" i="6"/>
  <c r="P935" i="6"/>
  <c r="P936" i="6"/>
  <c r="P937" i="6"/>
  <c r="P938" i="6"/>
  <c r="P939" i="6"/>
  <c r="P940" i="6"/>
  <c r="P941" i="6"/>
  <c r="P942" i="6"/>
  <c r="P943" i="6"/>
  <c r="P944" i="6"/>
  <c r="P945" i="6"/>
  <c r="P946" i="6"/>
  <c r="P947" i="6"/>
  <c r="P948" i="6"/>
  <c r="P949" i="6"/>
  <c r="P950" i="6"/>
  <c r="P951" i="6"/>
  <c r="P952" i="6"/>
  <c r="P953" i="6"/>
  <c r="P954" i="6"/>
  <c r="P955" i="6"/>
  <c r="P956" i="6"/>
  <c r="P957" i="6"/>
  <c r="P958" i="6"/>
  <c r="P959" i="6"/>
  <c r="P960" i="6"/>
  <c r="P961" i="6"/>
  <c r="P962" i="6"/>
  <c r="P963" i="6"/>
  <c r="P964" i="6"/>
  <c r="P965" i="6"/>
  <c r="P966" i="6"/>
  <c r="P967" i="6"/>
  <c r="P968" i="6"/>
  <c r="P969" i="6"/>
  <c r="P970" i="6"/>
  <c r="P971" i="6"/>
  <c r="P972" i="6"/>
  <c r="P973" i="6"/>
  <c r="P974" i="6"/>
  <c r="P975" i="6"/>
  <c r="P976" i="6"/>
  <c r="P977" i="6"/>
  <c r="P978" i="6"/>
  <c r="P979" i="6"/>
  <c r="P980" i="6"/>
  <c r="P981" i="6"/>
  <c r="P982" i="6"/>
  <c r="P983" i="6"/>
  <c r="P984" i="6"/>
  <c r="P985" i="6"/>
  <c r="P986" i="6"/>
  <c r="P987" i="6"/>
  <c r="P988" i="6"/>
  <c r="P989" i="6"/>
  <c r="P990" i="6"/>
  <c r="P991" i="6"/>
  <c r="P992" i="6"/>
  <c r="P993" i="6"/>
  <c r="P994" i="6"/>
  <c r="P995" i="6"/>
  <c r="P996" i="6"/>
  <c r="P997" i="6"/>
  <c r="P998" i="6"/>
  <c r="P999" i="6"/>
  <c r="P1000" i="6"/>
  <c r="P1001" i="6"/>
  <c r="P1002" i="6"/>
  <c r="P1003" i="6"/>
  <c r="P1004" i="6"/>
  <c r="P1005" i="6"/>
  <c r="P1006" i="6"/>
  <c r="P1007" i="6"/>
  <c r="P1008" i="6"/>
  <c r="P1009" i="6"/>
  <c r="P1010" i="6"/>
  <c r="P1011" i="6"/>
  <c r="P1012" i="6"/>
  <c r="P1013" i="6"/>
  <c r="P1014" i="6"/>
  <c r="P1015" i="6"/>
  <c r="P1016" i="6"/>
  <c r="P1017" i="6"/>
  <c r="P1018" i="6"/>
  <c r="P1019" i="6"/>
  <c r="P1020" i="6"/>
  <c r="P1021" i="6"/>
  <c r="P1022" i="6"/>
  <c r="P1023" i="6"/>
  <c r="P1024" i="6"/>
  <c r="P1025" i="6"/>
  <c r="P1026" i="6"/>
  <c r="P1027" i="6"/>
  <c r="P1028" i="6"/>
  <c r="P1029" i="6"/>
  <c r="P1030" i="6"/>
  <c r="P1031" i="6"/>
  <c r="P1032" i="6"/>
  <c r="P1033" i="6"/>
  <c r="P1034" i="6"/>
  <c r="P1035" i="6"/>
  <c r="P1036" i="6"/>
  <c r="P1037" i="6"/>
  <c r="P1038" i="6"/>
  <c r="P1039" i="6"/>
  <c r="P1040" i="6"/>
  <c r="P1041" i="6"/>
  <c r="P1042" i="6"/>
  <c r="P1043" i="6"/>
  <c r="P1044" i="6"/>
  <c r="P1045" i="6"/>
  <c r="P1046" i="6"/>
  <c r="P1047" i="6"/>
  <c r="P1048" i="6"/>
  <c r="P1049" i="6"/>
  <c r="P1050" i="6"/>
  <c r="P1051" i="6"/>
  <c r="P1052" i="6"/>
  <c r="P1053" i="6"/>
  <c r="P1054" i="6"/>
  <c r="P1055" i="6"/>
  <c r="P1056" i="6"/>
  <c r="P1057" i="6"/>
  <c r="P1058" i="6"/>
  <c r="P1059" i="6"/>
  <c r="P1060" i="6"/>
  <c r="P1061" i="6"/>
  <c r="P1062" i="6"/>
  <c r="P1063" i="6"/>
  <c r="P1064" i="6"/>
  <c r="P1065" i="6"/>
  <c r="P1066" i="6"/>
  <c r="P1067" i="6"/>
  <c r="P1068" i="6"/>
  <c r="P1069" i="6"/>
  <c r="P1070" i="6"/>
  <c r="P1071" i="6"/>
  <c r="P1072" i="6"/>
  <c r="P1073" i="6"/>
  <c r="P1074" i="6"/>
  <c r="P1075" i="6"/>
  <c r="P1076" i="6"/>
  <c r="P1077" i="6"/>
  <c r="P1078" i="6"/>
  <c r="P1079" i="6"/>
  <c r="P1080" i="6"/>
  <c r="P1081" i="6"/>
  <c r="P1082" i="6"/>
  <c r="P1083" i="6"/>
  <c r="P1084" i="6"/>
  <c r="P1085" i="6"/>
  <c r="P1086" i="6"/>
  <c r="P1087" i="6"/>
  <c r="P1088" i="6"/>
  <c r="P1089" i="6"/>
  <c r="P1090" i="6"/>
  <c r="P1091" i="6"/>
  <c r="P1092" i="6"/>
  <c r="P1093" i="6"/>
  <c r="P1094" i="6"/>
  <c r="P1095" i="6"/>
  <c r="P1096" i="6"/>
  <c r="P1097" i="6"/>
  <c r="P1098" i="6"/>
  <c r="P1099" i="6"/>
  <c r="P1100" i="6"/>
  <c r="P1101" i="6"/>
  <c r="P1102" i="6"/>
  <c r="P1103" i="6"/>
  <c r="P1104" i="6"/>
  <c r="P1105" i="6"/>
  <c r="P1106" i="6"/>
  <c r="P1107" i="6"/>
  <c r="P1108" i="6"/>
  <c r="P1109" i="6"/>
  <c r="P1110" i="6"/>
  <c r="P1111" i="6"/>
  <c r="P1112" i="6"/>
  <c r="P1113" i="6"/>
  <c r="P1114" i="6"/>
  <c r="P1115" i="6"/>
  <c r="P1116" i="6"/>
  <c r="P1117" i="6"/>
  <c r="P1118" i="6"/>
  <c r="P1119" i="6"/>
  <c r="P1120" i="6"/>
  <c r="P1121" i="6"/>
  <c r="P1122" i="6"/>
  <c r="P1123" i="6"/>
  <c r="P1124" i="6"/>
  <c r="P1125" i="6"/>
  <c r="P1126" i="6"/>
  <c r="P1127" i="6"/>
  <c r="P1128" i="6"/>
  <c r="P1129" i="6"/>
  <c r="P1130" i="6"/>
  <c r="P1131" i="6"/>
  <c r="P1132" i="6"/>
  <c r="P1133" i="6"/>
  <c r="P1134" i="6"/>
  <c r="P1135" i="6"/>
  <c r="P1136" i="6"/>
  <c r="P1137" i="6"/>
  <c r="P1138" i="6"/>
  <c r="P1139" i="6"/>
  <c r="P1140" i="6"/>
  <c r="P1141" i="6"/>
  <c r="P1142" i="6"/>
  <c r="P1143" i="6"/>
  <c r="P1144" i="6"/>
  <c r="P1145" i="6"/>
  <c r="P1146" i="6"/>
  <c r="P1147" i="6"/>
  <c r="P1148" i="6"/>
  <c r="P1149" i="6"/>
  <c r="P1150" i="6"/>
  <c r="P1151" i="6"/>
  <c r="P1152" i="6"/>
  <c r="P1153" i="6"/>
  <c r="P1154" i="6"/>
  <c r="P1155" i="6"/>
  <c r="P1156" i="6"/>
  <c r="P1157" i="6"/>
  <c r="P1158" i="6"/>
  <c r="P1159" i="6"/>
  <c r="P1160" i="6"/>
  <c r="P1161" i="6"/>
  <c r="P1162" i="6"/>
  <c r="P1163" i="6"/>
  <c r="P1164" i="6"/>
  <c r="P1165" i="6"/>
  <c r="P1166" i="6"/>
  <c r="P1167" i="6"/>
  <c r="P1168" i="6"/>
  <c r="P1169" i="6"/>
  <c r="P1170" i="6"/>
  <c r="P1171" i="6"/>
  <c r="P1172" i="6"/>
  <c r="P1173" i="6"/>
  <c r="P1174" i="6"/>
  <c r="P1175" i="6"/>
  <c r="P1176" i="6"/>
  <c r="P1177" i="6"/>
  <c r="P1178" i="6"/>
  <c r="P1179" i="6"/>
  <c r="P1180" i="6"/>
  <c r="P1181" i="6"/>
  <c r="P1182" i="6"/>
  <c r="P1183" i="6"/>
  <c r="P1184" i="6"/>
  <c r="P1185" i="6"/>
  <c r="P1186" i="6"/>
  <c r="P1187" i="6"/>
  <c r="P1188" i="6"/>
  <c r="P1189" i="6"/>
  <c r="P1190" i="6"/>
  <c r="P1191" i="6"/>
  <c r="P1192" i="6"/>
  <c r="P1193" i="6"/>
  <c r="P1194" i="6"/>
  <c r="P1195" i="6"/>
  <c r="P1196" i="6"/>
  <c r="P1197" i="6"/>
  <c r="P1198" i="6"/>
  <c r="P1199" i="6"/>
  <c r="P1200" i="6"/>
  <c r="P1201" i="6"/>
  <c r="P1202" i="6"/>
  <c r="P1203" i="6"/>
  <c r="P1204" i="6"/>
  <c r="P1205" i="6"/>
  <c r="P1206" i="6"/>
  <c r="P1207" i="6"/>
  <c r="P1208" i="6"/>
  <c r="P1209" i="6"/>
  <c r="P1210" i="6"/>
  <c r="P1211" i="6"/>
  <c r="P1212" i="6"/>
  <c r="P1213" i="6"/>
  <c r="P1214" i="6"/>
  <c r="P1215" i="6"/>
  <c r="P1216" i="6"/>
  <c r="P1217" i="6"/>
  <c r="P1218" i="6"/>
  <c r="P1219" i="6"/>
  <c r="P1220" i="6"/>
  <c r="P1221" i="6"/>
  <c r="P1222" i="6"/>
  <c r="P1223" i="6"/>
  <c r="P1224" i="6"/>
  <c r="P1225" i="6"/>
  <c r="P1226" i="6"/>
  <c r="P1227" i="6"/>
  <c r="P1228" i="6"/>
  <c r="P1229" i="6"/>
  <c r="P1230" i="6"/>
  <c r="P1231" i="6"/>
  <c r="P1232" i="6"/>
  <c r="P1233" i="6"/>
  <c r="P1234" i="6"/>
  <c r="P1235" i="6"/>
  <c r="P1236" i="6"/>
  <c r="P1237" i="6"/>
  <c r="P1238" i="6"/>
  <c r="P1239" i="6"/>
  <c r="P1240" i="6"/>
  <c r="P1241" i="6"/>
  <c r="P1242" i="6"/>
  <c r="P1243" i="6"/>
  <c r="P1244" i="6"/>
  <c r="P1245" i="6"/>
  <c r="P1246" i="6"/>
  <c r="P1247" i="6"/>
  <c r="P1248" i="6"/>
  <c r="P1249" i="6"/>
  <c r="P1250" i="6"/>
  <c r="P1251" i="6"/>
  <c r="P1252" i="6"/>
  <c r="P1253" i="6"/>
  <c r="P1254" i="6"/>
  <c r="P1255" i="6"/>
  <c r="P1256" i="6"/>
  <c r="P1257" i="6"/>
  <c r="P1258" i="6"/>
  <c r="P1259" i="6"/>
  <c r="P1260" i="6"/>
  <c r="P1261" i="6"/>
  <c r="P1262" i="6"/>
  <c r="P1263" i="6"/>
  <c r="P1264" i="6"/>
  <c r="P1265" i="6"/>
  <c r="P1266" i="6"/>
  <c r="P1267" i="6"/>
  <c r="P1268" i="6"/>
  <c r="P1269" i="6"/>
  <c r="P1270" i="6"/>
  <c r="P1271" i="6"/>
  <c r="P1272" i="6"/>
  <c r="P1273" i="6"/>
  <c r="P1274" i="6"/>
  <c r="P1275" i="6"/>
  <c r="P1276" i="6"/>
  <c r="P1277" i="6"/>
  <c r="P1278" i="6"/>
  <c r="P1279" i="6"/>
  <c r="P1280" i="6"/>
  <c r="P1281" i="6"/>
  <c r="P1282" i="6"/>
  <c r="P1283" i="6"/>
  <c r="P1284" i="6"/>
  <c r="P1285" i="6"/>
  <c r="P1286" i="6"/>
  <c r="P1287" i="6"/>
  <c r="P1288" i="6"/>
  <c r="P1289" i="6"/>
  <c r="P1290" i="6"/>
  <c r="P1291" i="6"/>
  <c r="P1292" i="6"/>
  <c r="P1293" i="6"/>
  <c r="P1294" i="6"/>
  <c r="P1295" i="6"/>
  <c r="P1296" i="6"/>
  <c r="P1297" i="6"/>
  <c r="P1298" i="6"/>
  <c r="P1299" i="6"/>
  <c r="P1300" i="6"/>
  <c r="P1301" i="6"/>
  <c r="P1302" i="6"/>
  <c r="P1303" i="6"/>
  <c r="P1304" i="6"/>
  <c r="P1305" i="6"/>
  <c r="P1306" i="6"/>
  <c r="P1307" i="6"/>
  <c r="P1308" i="6"/>
  <c r="P1309" i="6"/>
  <c r="P1310" i="6"/>
  <c r="P1311" i="6"/>
  <c r="P1312" i="6"/>
  <c r="P1313" i="6"/>
  <c r="P1314" i="6"/>
  <c r="P1315" i="6"/>
  <c r="P1316" i="6"/>
  <c r="P1317" i="6"/>
  <c r="P1318" i="6"/>
  <c r="P1319" i="6"/>
  <c r="P1320" i="6"/>
  <c r="P1321" i="6"/>
  <c r="P1322" i="6"/>
  <c r="P1323" i="6"/>
  <c r="P1324" i="6"/>
  <c r="P1325" i="6"/>
  <c r="P1326" i="6"/>
  <c r="P1327" i="6"/>
  <c r="P1328" i="6"/>
  <c r="P1329" i="6"/>
  <c r="P1330" i="6"/>
  <c r="P1331" i="6"/>
  <c r="P1332" i="6"/>
  <c r="P1333" i="6"/>
  <c r="P1334" i="6"/>
  <c r="P1335" i="6"/>
  <c r="P1336" i="6"/>
  <c r="P1337" i="6"/>
  <c r="P1338" i="6"/>
  <c r="P1339" i="6"/>
  <c r="P1340" i="6"/>
  <c r="P1341" i="6"/>
  <c r="P1342" i="6"/>
  <c r="P1343" i="6"/>
  <c r="P1344" i="6"/>
  <c r="P1345" i="6"/>
  <c r="P1346" i="6"/>
  <c r="P1347" i="6"/>
  <c r="P1348" i="6"/>
  <c r="P1349" i="6"/>
  <c r="P1350" i="6"/>
  <c r="P1351" i="6"/>
  <c r="P1352" i="6"/>
  <c r="P1353" i="6"/>
  <c r="P1354" i="6"/>
  <c r="P1355" i="6"/>
  <c r="P1356" i="6"/>
  <c r="P1357" i="6"/>
  <c r="P1358" i="6"/>
  <c r="P1359" i="6"/>
  <c r="P1360" i="6"/>
  <c r="P1361" i="6"/>
  <c r="P1362" i="6"/>
  <c r="P1363" i="6"/>
  <c r="P1364" i="6"/>
  <c r="P1365" i="6"/>
  <c r="P1366" i="6"/>
  <c r="P1367" i="6"/>
  <c r="P1368" i="6"/>
  <c r="P1369" i="6"/>
  <c r="P1370" i="6"/>
  <c r="P1371" i="6"/>
  <c r="P1372" i="6"/>
  <c r="P1373" i="6"/>
  <c r="P1374" i="6"/>
  <c r="P1375" i="6"/>
  <c r="P1376" i="6"/>
  <c r="P1377" i="6"/>
  <c r="P1378" i="6"/>
  <c r="P1379" i="6"/>
  <c r="P1380" i="6"/>
  <c r="P1381" i="6"/>
  <c r="P1382" i="6"/>
  <c r="P1383" i="6"/>
  <c r="P1384" i="6"/>
  <c r="P1385" i="6"/>
  <c r="P1386" i="6"/>
  <c r="P1387" i="6"/>
  <c r="P1388" i="6"/>
  <c r="P1389" i="6"/>
  <c r="P1390" i="6"/>
  <c r="P1391" i="6"/>
  <c r="P1392" i="6"/>
  <c r="P1393" i="6"/>
  <c r="P1394" i="6"/>
  <c r="P1395" i="6"/>
  <c r="P1396" i="6"/>
  <c r="P1397" i="6"/>
  <c r="P1398" i="6"/>
  <c r="P1399" i="6"/>
  <c r="P1400" i="6"/>
  <c r="P1401" i="6"/>
  <c r="P1402" i="6"/>
  <c r="P1403" i="6"/>
  <c r="P1404" i="6"/>
  <c r="P1405" i="6"/>
  <c r="P1406" i="6"/>
  <c r="P1407" i="6"/>
  <c r="P1408" i="6"/>
  <c r="P1409" i="6"/>
  <c r="P1410" i="6"/>
  <c r="P1411" i="6"/>
  <c r="P1412" i="6"/>
  <c r="P1413" i="6"/>
  <c r="P1414" i="6"/>
  <c r="P1415" i="6"/>
  <c r="P1416" i="6"/>
  <c r="P1417" i="6"/>
  <c r="P1418" i="6"/>
  <c r="P1419" i="6"/>
  <c r="P1420" i="6"/>
  <c r="P1421" i="6"/>
  <c r="P1422" i="6"/>
  <c r="P1423" i="6"/>
  <c r="P1424" i="6"/>
  <c r="P1425" i="6"/>
  <c r="P1426" i="6"/>
  <c r="P1427" i="6"/>
  <c r="P1428" i="6"/>
  <c r="P1429" i="6"/>
  <c r="P1430" i="6"/>
  <c r="P1431" i="6"/>
  <c r="P1432" i="6"/>
  <c r="P1433" i="6"/>
  <c r="P1434" i="6"/>
  <c r="P1435" i="6"/>
  <c r="P1436" i="6"/>
  <c r="P1437" i="6"/>
  <c r="P1438" i="6"/>
  <c r="P1439" i="6"/>
  <c r="P1440" i="6"/>
  <c r="P1441" i="6"/>
  <c r="P1442" i="6"/>
  <c r="P1443" i="6"/>
  <c r="P1444" i="6"/>
  <c r="P1445" i="6"/>
  <c r="P1446" i="6"/>
  <c r="P1447" i="6"/>
  <c r="P1448" i="6"/>
  <c r="P1449" i="6"/>
  <c r="P1450" i="6"/>
  <c r="P1451" i="6"/>
  <c r="P1452" i="6"/>
  <c r="P1453" i="6"/>
  <c r="P1454" i="6"/>
  <c r="P1455" i="6"/>
  <c r="P1456" i="6"/>
  <c r="P1457" i="6"/>
  <c r="P1458" i="6"/>
  <c r="P1459" i="6"/>
  <c r="P1460" i="6"/>
  <c r="P1461" i="6"/>
  <c r="P1462" i="6"/>
  <c r="P1463" i="6"/>
  <c r="P1464" i="6"/>
  <c r="P1465" i="6"/>
  <c r="P1466" i="6"/>
  <c r="P1467" i="6"/>
  <c r="P1468" i="6"/>
  <c r="P1469" i="6"/>
  <c r="P1470" i="6"/>
  <c r="P1471" i="6"/>
  <c r="P1472" i="6"/>
  <c r="P1473" i="6"/>
  <c r="P1474" i="6"/>
  <c r="P1475" i="6"/>
  <c r="P1476" i="6"/>
  <c r="P1477" i="6"/>
  <c r="P1478" i="6"/>
  <c r="P1479" i="6"/>
  <c r="P1480" i="6"/>
  <c r="P1481" i="6"/>
  <c r="P1482" i="6"/>
  <c r="P1483" i="6"/>
  <c r="P1484" i="6"/>
  <c r="P1485" i="6"/>
  <c r="P1486" i="6"/>
  <c r="P1487" i="6"/>
  <c r="P1488" i="6"/>
  <c r="P1489" i="6"/>
  <c r="P1490" i="6"/>
  <c r="P1491" i="6"/>
  <c r="P1492" i="6"/>
  <c r="P1493" i="6"/>
  <c r="P1494" i="6"/>
  <c r="P1495" i="6"/>
  <c r="P1496" i="6"/>
  <c r="P1497" i="6"/>
  <c r="P1498" i="6"/>
  <c r="P1499" i="6"/>
  <c r="P1500" i="6"/>
  <c r="P1501" i="6"/>
  <c r="P1502" i="6"/>
  <c r="P1503" i="6"/>
  <c r="P1504" i="6"/>
  <c r="P1505" i="6"/>
  <c r="P1506" i="6"/>
  <c r="P1507" i="6"/>
  <c r="P1508" i="6"/>
  <c r="P1509" i="6"/>
  <c r="P1510" i="6"/>
  <c r="P1511" i="6"/>
  <c r="P1512" i="6"/>
  <c r="P1513" i="6"/>
  <c r="P1514" i="6"/>
  <c r="P1515" i="6"/>
  <c r="P1516" i="6"/>
  <c r="P1517" i="6"/>
  <c r="P1518" i="6"/>
  <c r="P1519" i="6"/>
  <c r="P1520" i="6"/>
  <c r="P1521" i="6"/>
  <c r="P1522" i="6"/>
  <c r="P1523" i="6"/>
  <c r="P1524" i="6"/>
  <c r="P1525" i="6"/>
  <c r="P1526" i="6"/>
  <c r="P1527" i="6"/>
  <c r="P1528" i="6"/>
  <c r="P1529" i="6"/>
  <c r="P1530" i="6"/>
  <c r="P1531" i="6"/>
  <c r="P1532" i="6"/>
  <c r="P1533" i="6"/>
  <c r="P1534" i="6"/>
  <c r="P1535" i="6"/>
  <c r="P1536" i="6"/>
  <c r="P1537" i="6"/>
  <c r="P1538" i="6"/>
  <c r="P1539" i="6"/>
  <c r="P1540" i="6"/>
  <c r="P1541" i="6"/>
  <c r="P1542" i="6"/>
  <c r="P1543" i="6"/>
  <c r="P1544" i="6"/>
  <c r="P1545" i="6"/>
  <c r="P1546" i="6"/>
  <c r="P1547" i="6"/>
  <c r="P1548" i="6"/>
  <c r="P1549" i="6"/>
  <c r="P1550" i="6"/>
  <c r="P1551" i="6"/>
  <c r="P1552" i="6"/>
  <c r="P1553" i="6"/>
  <c r="P1554" i="6"/>
  <c r="P1555" i="6"/>
  <c r="P1556" i="6"/>
  <c r="P1557" i="6"/>
  <c r="P1558" i="6"/>
  <c r="P1559" i="6"/>
  <c r="P1560" i="6"/>
  <c r="P1561" i="6"/>
  <c r="P1562" i="6"/>
  <c r="P1563" i="6"/>
  <c r="P1564" i="6"/>
  <c r="P1565" i="6"/>
  <c r="P1566" i="6"/>
  <c r="P1567" i="6"/>
  <c r="P1568" i="6"/>
  <c r="P1569" i="6"/>
  <c r="P1570" i="6"/>
  <c r="P1571" i="6"/>
  <c r="P1572" i="6"/>
  <c r="P1573" i="6"/>
  <c r="P1574" i="6"/>
  <c r="P1575" i="6"/>
  <c r="P1576" i="6"/>
  <c r="P1577" i="6"/>
  <c r="P1578" i="6"/>
  <c r="P1579" i="6"/>
  <c r="P1580" i="6"/>
  <c r="P1581" i="6"/>
  <c r="P1582" i="6"/>
  <c r="P1583" i="6"/>
  <c r="P1584" i="6"/>
  <c r="P1585" i="6"/>
  <c r="P1586" i="6"/>
  <c r="P1587" i="6"/>
  <c r="P1588" i="6"/>
  <c r="P1589" i="6"/>
  <c r="P1590" i="6"/>
  <c r="P1591" i="6"/>
  <c r="P1592" i="6"/>
  <c r="P1593" i="6"/>
  <c r="P1594" i="6"/>
  <c r="P1595" i="6"/>
  <c r="P1596" i="6"/>
  <c r="P1597" i="6"/>
  <c r="P1598" i="6"/>
  <c r="P1599" i="6"/>
  <c r="P1600" i="6"/>
  <c r="P1601" i="6"/>
  <c r="P1602" i="6"/>
  <c r="P1603" i="6"/>
  <c r="P1604" i="6"/>
  <c r="P1605" i="6"/>
  <c r="P1606" i="6"/>
  <c r="P1607" i="6"/>
  <c r="P1608" i="6"/>
  <c r="P1609" i="6"/>
  <c r="P1610" i="6"/>
  <c r="P1611" i="6"/>
  <c r="P1612" i="6"/>
  <c r="P1613" i="6"/>
  <c r="P1614" i="6"/>
  <c r="P1615" i="6"/>
  <c r="P1616" i="6"/>
  <c r="P1617" i="6"/>
  <c r="P1618" i="6"/>
  <c r="P1619" i="6"/>
  <c r="P1620" i="6"/>
  <c r="P1621" i="6"/>
  <c r="P1622" i="6"/>
  <c r="P1623" i="6"/>
  <c r="P1624" i="6"/>
  <c r="P1625" i="6"/>
  <c r="P1626" i="6"/>
  <c r="P1627" i="6"/>
  <c r="P1628" i="6"/>
  <c r="P1629" i="6"/>
  <c r="P1630" i="6"/>
  <c r="P1631" i="6"/>
  <c r="P1632" i="6"/>
  <c r="P1633" i="6"/>
  <c r="P1634" i="6"/>
  <c r="P1635" i="6"/>
  <c r="A27" i="1" l="1"/>
  <c r="A26" i="1"/>
  <c r="A25" i="1"/>
  <c r="A24" i="1"/>
  <c r="A41" i="1"/>
  <c r="A40" i="1"/>
  <c r="AA46" i="5" l="1"/>
  <c r="AA45" i="5"/>
  <c r="AA44" i="5"/>
  <c r="AA43" i="5"/>
  <c r="AA42" i="5"/>
  <c r="AA41" i="5"/>
  <c r="AA40" i="5"/>
  <c r="AA39" i="5"/>
  <c r="AA38" i="5"/>
  <c r="AA37" i="5"/>
  <c r="AA36" i="5"/>
  <c r="AA35" i="5"/>
  <c r="AA34" i="5"/>
  <c r="AA33" i="5"/>
  <c r="AA32" i="5"/>
  <c r="AA31" i="5"/>
  <c r="AA30" i="5"/>
  <c r="AA29" i="5"/>
  <c r="AA28" i="5"/>
  <c r="AA27" i="5"/>
  <c r="AA26" i="5"/>
  <c r="AA23" i="5"/>
  <c r="AA22" i="5"/>
  <c r="AA21" i="5"/>
  <c r="AA20" i="5"/>
  <c r="AA19" i="5"/>
  <c r="AA18" i="5"/>
  <c r="AA17" i="5"/>
  <c r="AA16" i="5"/>
  <c r="AA15" i="5"/>
  <c r="AA14" i="5"/>
  <c r="AA13" i="5"/>
  <c r="AA12" i="5"/>
  <c r="AA11" i="5"/>
  <c r="AA10" i="5"/>
  <c r="AA9" i="5"/>
  <c r="AA8" i="5"/>
  <c r="AA7" i="5"/>
  <c r="AA6" i="5"/>
  <c r="AA5" i="5"/>
  <c r="AA4" i="5"/>
  <c r="AA3" i="5"/>
  <c r="A9" i="1"/>
  <c r="A10" i="1"/>
  <c r="A11" i="1"/>
  <c r="A12" i="1"/>
</calcChain>
</file>

<file path=xl/sharedStrings.xml><?xml version="1.0" encoding="utf-8"?>
<sst xmlns="http://schemas.openxmlformats.org/spreadsheetml/2006/main" count="17188" uniqueCount="3793">
  <si>
    <t>Sum of the commissions for property values greater than the value in C2.</t>
  </si>
  <si>
    <t>Sum of the commissions for property values equal to 300,000.</t>
  </si>
  <si>
    <t>Sum of the property values over 160,000.</t>
  </si>
  <si>
    <t>Sum of the commissions for property values over 160,000.</t>
  </si>
  <si>
    <t>Result</t>
  </si>
  <si>
    <t>Description</t>
  </si>
  <si>
    <t>Formula</t>
  </si>
  <si>
    <t>Data</t>
  </si>
  <si>
    <t>Commission</t>
  </si>
  <si>
    <t>Property Value</t>
  </si>
  <si>
    <t>C</t>
  </si>
  <si>
    <t>B</t>
  </si>
  <si>
    <t>A</t>
  </si>
  <si>
    <t>Sum of the sales of all foods that do not have a category specified.</t>
  </si>
  <si>
    <t>Sum of the sales of all foods that end in "es" (Tomatoes, Oranges, and Apples).</t>
  </si>
  <si>
    <t>Sum of the sales of all foods in the "Vegetables" category.</t>
  </si>
  <si>
    <t>Sum of the sales of all foods in the "Fruits" category.</t>
  </si>
  <si>
    <t>Apples</t>
  </si>
  <si>
    <t>Fruits</t>
  </si>
  <si>
    <t>Carrots</t>
  </si>
  <si>
    <t>Vegetables</t>
  </si>
  <si>
    <t>Butter</t>
  </si>
  <si>
    <t>Oranges</t>
  </si>
  <si>
    <t>Celery</t>
  </si>
  <si>
    <t>Tomatoes</t>
  </si>
  <si>
    <t>Sales</t>
  </si>
  <si>
    <t>Food</t>
  </si>
  <si>
    <t>Category</t>
  </si>
  <si>
    <r>
      <t>What are two </t>
    </r>
    <r>
      <rPr>
        <u/>
        <sz val="11"/>
        <rFont val="Verdana"/>
        <family val="2"/>
      </rPr>
      <t>functions</t>
    </r>
    <r>
      <rPr>
        <sz val="11"/>
        <rFont val="Verdana"/>
        <family val="2"/>
      </rPr>
      <t> in </t>
    </r>
    <r>
      <rPr>
        <u/>
        <sz val="11"/>
        <rFont val="Verdana"/>
        <family val="2"/>
      </rPr>
      <t>Excel</t>
    </r>
    <r>
      <rPr>
        <sz val="11"/>
        <rFont val="Verdana"/>
        <family val="2"/>
      </rPr>
      <t> that </t>
    </r>
    <r>
      <rPr>
        <u/>
        <sz val="11"/>
        <rFont val="Verdana"/>
        <family val="2"/>
      </rPr>
      <t>allow</t>
    </r>
    <r>
      <rPr>
        <sz val="11"/>
        <rFont val="Verdana"/>
        <family val="2"/>
      </rPr>
      <t> the </t>
    </r>
    <r>
      <rPr>
        <u/>
        <sz val="11"/>
        <rFont val="Verdana"/>
        <family val="2"/>
      </rPr>
      <t>total</t>
    </r>
    <r>
      <rPr>
        <sz val="11"/>
        <rFont val="Verdana"/>
        <family val="2"/>
      </rPr>
      <t> of one cell to be </t>
    </r>
    <r>
      <rPr>
        <u/>
        <sz val="11"/>
        <rFont val="Verdana"/>
        <family val="2"/>
      </rPr>
      <t>dependent</t>
    </r>
    <r>
      <rPr>
        <sz val="11"/>
        <rFont val="Verdana"/>
        <family val="2"/>
      </rPr>
      <t> on the </t>
    </r>
    <r>
      <rPr>
        <u/>
        <sz val="11"/>
        <rFont val="Verdana"/>
        <family val="2"/>
      </rPr>
      <t>value</t>
    </r>
    <r>
      <rPr>
        <sz val="11"/>
        <rFont val="Verdana"/>
        <family val="2"/>
      </rPr>
      <t> of another cell?</t>
    </r>
  </si>
  <si>
    <t>c) What spreadsheet functions would you use to pull data from a PivotTable? (Primarily, you're looking for her to mention the GETPIVOTDATA function. But it wouldn't hurt if she also mentions INDEX-MATCH)</t>
  </si>
  <si>
    <t>b) What are the relative merits of using SUMIF vs array formulas vs SUMPRODUCT? When would you use one technique rather than the other? (If your candidate doesn't also mention the SUMIFS function, he's not expert in working with data in Excel 2007 or 2010. If he can discuss array formulas, he's at least an intermediate user. If he can discuss SUMPRODUCT with confidence, he knows quite a lot about working with lists of data in Excel.)</t>
  </si>
  <si>
    <t>a) What are the relative merits of using VLOOKUP vs INDEX-MATCH? When would you use one technique rather than the other? (This is sort of a trick question. If the candidate knows about INDEX-MATCH, she'll have little good to say about VLOOKUP.)</t>
  </si>
  <si>
    <t>Supply</t>
  </si>
  <si>
    <t>Median</t>
  </si>
  <si>
    <t>Zone</t>
  </si>
  <si>
    <t>Airport Terminal 1</t>
  </si>
  <si>
    <t>Delhi Airport and Nearby</t>
  </si>
  <si>
    <t>Chanakya Puri</t>
  </si>
  <si>
    <t>CP India Gate Area</t>
  </si>
  <si>
    <t>Dwarka Sector 22</t>
  </si>
  <si>
    <t>Dwarka Area</t>
  </si>
  <si>
    <t>East Of Kailash</t>
  </si>
  <si>
    <t>Lajpat Nagar South Ext Area</t>
  </si>
  <si>
    <t>Gurgaon Dlf Phase 3</t>
  </si>
  <si>
    <t>GGN Huda Iifco  DLF and nearby Area</t>
  </si>
  <si>
    <t>Gurgaon Sector 14</t>
  </si>
  <si>
    <t>GGN Sector 5 10 80 to 95 and IMT Manesar Nearby Ar</t>
  </si>
  <si>
    <t>Gurgaon Sector 23</t>
  </si>
  <si>
    <t>GGN Palam Ashok  and Udyog Vihar Area</t>
  </si>
  <si>
    <t>Hari Nagar</t>
  </si>
  <si>
    <t>Janak vikas tilak  and subhash nagar oR  JVTS area</t>
  </si>
  <si>
    <t>Hazrat Nizamuddin Railway Station</t>
  </si>
  <si>
    <t>Okhla Nizamuddin Sarita Vihar or SON  Area</t>
  </si>
  <si>
    <t>Indirapuram, Ghaziabad</t>
  </si>
  <si>
    <t>GHZ Indirapuram Vaishali Vasundhara and Pratap Vih</t>
  </si>
  <si>
    <t>Karol Bagh</t>
  </si>
  <si>
    <t>Karol Bagh Area</t>
  </si>
  <si>
    <t>Laxmi Nagar</t>
  </si>
  <si>
    <t>Laxmi Nagar Preet and Anand Vihar or LAP Area</t>
  </si>
  <si>
    <t>Malviya Nagar</t>
  </si>
  <si>
    <t>Kalkaji Alaknanda Malviya Nagar or KAM Area</t>
  </si>
  <si>
    <t>New Delhi Railway Station</t>
  </si>
  <si>
    <t>Pahadganj Purani nai Dilli Raiway station and ISBT</t>
  </si>
  <si>
    <t>Noida Sector 50</t>
  </si>
  <si>
    <t xml:space="preserve">Noida Sector 1 to 55 </t>
  </si>
  <si>
    <t>Noida Sector 62</t>
  </si>
  <si>
    <t>Noida Sector 61 62 and nearby Areas</t>
  </si>
  <si>
    <t>Pitampura</t>
  </si>
  <si>
    <t>Delhi University and Nearby Area</t>
  </si>
  <si>
    <t>Safdarjung Enclave</t>
  </si>
  <si>
    <t>Munirka RK Puram Mehrauli Vasantkunj Hauzkhas or C</t>
  </si>
  <si>
    <t>Saket</t>
  </si>
  <si>
    <t>Saket  Sainik Farm and Chatarpur or SSC  Area</t>
  </si>
  <si>
    <t>Sohna Road</t>
  </si>
  <si>
    <t>GGN Sector 30 to 74  Susant lok Areas</t>
  </si>
  <si>
    <t>Grand Total</t>
  </si>
  <si>
    <t>Demand</t>
  </si>
  <si>
    <t>Sup - Dem Gap</t>
  </si>
  <si>
    <t>pickup_date</t>
  </si>
  <si>
    <t>pickup_time</t>
  </si>
  <si>
    <t>pickup_datetime</t>
  </si>
  <si>
    <t>NULL</t>
  </si>
  <si>
    <t>at</t>
  </si>
  <si>
    <t>done</t>
  </si>
  <si>
    <t>8h80km</t>
  </si>
  <si>
    <t>phone</t>
  </si>
  <si>
    <t>Delhi</t>
  </si>
  <si>
    <t>p2p</t>
  </si>
  <si>
    <t>rt</t>
  </si>
  <si>
    <t>Noida Sector 1</t>
  </si>
  <si>
    <t>Geeta Colony</t>
  </si>
  <si>
    <t>TFS-PP-C107649</t>
  </si>
  <si>
    <t>cancelled</t>
  </si>
  <si>
    <t>Janpath</t>
  </si>
  <si>
    <t>TFS-PP-C111879</t>
  </si>
  <si>
    <t>Gurgaon Sector 12</t>
  </si>
  <si>
    <t>Rana Pratap Bagh</t>
  </si>
  <si>
    <t>TFS-PP-C118446</t>
  </si>
  <si>
    <t>4h40km</t>
  </si>
  <si>
    <t>Noida Sector 10</t>
  </si>
  <si>
    <t>Ito</t>
  </si>
  <si>
    <t>TFS-PP-C123199</t>
  </si>
  <si>
    <t>Old Delhi Railway Station</t>
  </si>
  <si>
    <t>TFS-PP-C128987</t>
  </si>
  <si>
    <t>at-km</t>
  </si>
  <si>
    <t>customer-not-responding</t>
  </si>
  <si>
    <t>Ip Extension</t>
  </si>
  <si>
    <t>Sarai Rohilla Railway Station</t>
  </si>
  <si>
    <t>TFS-AT-C130048</t>
  </si>
  <si>
    <t>cancelled-issue</t>
  </si>
  <si>
    <t>Ashok Vihar Phase 1</t>
  </si>
  <si>
    <t>Anand Vihar</t>
  </si>
  <si>
    <t>TFS-PP-C130230</t>
  </si>
  <si>
    <t>Kalkaji</t>
  </si>
  <si>
    <t>Airport Terminal 3</t>
  </si>
  <si>
    <t>TFS-IN-C131017</t>
  </si>
  <si>
    <t>Greater Noida Stadium</t>
  </si>
  <si>
    <t>Dwarka Sector 19</t>
  </si>
  <si>
    <t>TFS-PP-C131523</t>
  </si>
  <si>
    <t>Yamuna Vihar</t>
  </si>
  <si>
    <t>Nehru Place</t>
  </si>
  <si>
    <t>TFS-IN-C131872</t>
  </si>
  <si>
    <t>Rajouri Garden</t>
  </si>
  <si>
    <t>TFS-IC-C135840</t>
  </si>
  <si>
    <t>Noida Sector 82</t>
  </si>
  <si>
    <t>TFS-PP-C137857</t>
  </si>
  <si>
    <t>Gurgaon Dlf Phase 5</t>
  </si>
  <si>
    <t>TFS-PP-C140133</t>
  </si>
  <si>
    <t>Kaushambhi</t>
  </si>
  <si>
    <t>TFS-PP-C148818</t>
  </si>
  <si>
    <t>Vikas Marg, Swasthya Vihar, New Delhi</t>
  </si>
  <si>
    <t>TFS-PP-C149310</t>
  </si>
  <si>
    <t>West Patel Nagar</t>
  </si>
  <si>
    <t>Surajkund</t>
  </si>
  <si>
    <t>TFS-PP-C151077</t>
  </si>
  <si>
    <t>Faridabad Sector 19</t>
  </si>
  <si>
    <t>TFS-PP-C166805</t>
  </si>
  <si>
    <t>TFS-IN-C170832</t>
  </si>
  <si>
    <t>Gurgaon Sector 21</t>
  </si>
  <si>
    <t>Gurgaon Sector 31</t>
  </si>
  <si>
    <t>TFS-PP-C171228</t>
  </si>
  <si>
    <t>Mayur Vihar Phase 1</t>
  </si>
  <si>
    <t>TFS-PP-C173035</t>
  </si>
  <si>
    <t>Rohini Sector 7</t>
  </si>
  <si>
    <t>Vasant Kunj Block B</t>
  </si>
  <si>
    <t>TFS-PP-C183193</t>
  </si>
  <si>
    <t>Indrapuram, Ghaziabad</t>
  </si>
  <si>
    <t>TFS-PP-C185086</t>
  </si>
  <si>
    <t>Noida Sector 61</t>
  </si>
  <si>
    <t>TFS-PP-C188491</t>
  </si>
  <si>
    <t>Noida Sector 19</t>
  </si>
  <si>
    <t>TFS-RT-C188727</t>
  </si>
  <si>
    <t>Palam Colony</t>
  </si>
  <si>
    <t>TFS-PP-C193595</t>
  </si>
  <si>
    <t>Gagan Vihar</t>
  </si>
  <si>
    <t>TFS-PP-C195210</t>
  </si>
  <si>
    <t>Kingsway Camp</t>
  </si>
  <si>
    <t>TFS-PP-C197138</t>
  </si>
  <si>
    <t>Rani Bagh</t>
  </si>
  <si>
    <t>TFS-PP-C199692</t>
  </si>
  <si>
    <t>Vikaspuri H Block</t>
  </si>
  <si>
    <t>TFS-IC-C205883</t>
  </si>
  <si>
    <t>Gurgaon Dlf Phase 4</t>
  </si>
  <si>
    <t>TFS-RT-C208039</t>
  </si>
  <si>
    <t>Indrapuram</t>
  </si>
  <si>
    <t>TFS-PP-C209845</t>
  </si>
  <si>
    <t>Green Park</t>
  </si>
  <si>
    <t>Mahavir Enclave</t>
  </si>
  <si>
    <t>TFS-PP-C217463</t>
  </si>
  <si>
    <t>Gurgaon Sector 50</t>
  </si>
  <si>
    <t>TFS-PP-C217915</t>
  </si>
  <si>
    <t>New Delhi</t>
  </si>
  <si>
    <t>TFS-AT-C218711</t>
  </si>
  <si>
    <t>online</t>
  </si>
  <si>
    <t>TFS-AT-C219023</t>
  </si>
  <si>
    <t>TFS-IC-C219839</t>
  </si>
  <si>
    <t>vaishali</t>
  </si>
  <si>
    <t>TFS-RT-C220186</t>
  </si>
  <si>
    <t>Noida Sector 51</t>
  </si>
  <si>
    <t>crossing rupublik</t>
  </si>
  <si>
    <t>TFS-AT-C222516</t>
  </si>
  <si>
    <t>Faridabad Sector 7</t>
  </si>
  <si>
    <t>TFS-AT-C223708</t>
  </si>
  <si>
    <t>Peeragarhi</t>
  </si>
  <si>
    <t>TFS-RT-C229913</t>
  </si>
  <si>
    <t>Ansals Chiranjiv Vihar</t>
  </si>
  <si>
    <t>Shahdra</t>
  </si>
  <si>
    <t>TFS-PP-C230617</t>
  </si>
  <si>
    <t>New Friends Colony</t>
  </si>
  <si>
    <t>Imperial Hotel</t>
  </si>
  <si>
    <t>TFS-PP-GJDE</t>
  </si>
  <si>
    <t>Leave blank if not sure right now? We will take it later.</t>
  </si>
  <si>
    <t>TFS-AT-C232442</t>
  </si>
  <si>
    <t>TFS-PP-C234880</t>
  </si>
  <si>
    <t>Gujrawala Town</t>
  </si>
  <si>
    <t>Sansad Bhawan</t>
  </si>
  <si>
    <t>TFS-PP-C235002</t>
  </si>
  <si>
    <t>Rml Hospital</t>
  </si>
  <si>
    <t>TFS-PP-C235453</t>
  </si>
  <si>
    <t>Gurgaon Sector 52</t>
  </si>
  <si>
    <t>Dhaula Kuan</t>
  </si>
  <si>
    <t>TFS-PP-C237924</t>
  </si>
  <si>
    <t>Patel Nagar_Ghaziabad</t>
  </si>
  <si>
    <t>TFS-PP-C239036</t>
  </si>
  <si>
    <t>Gurgaon Sector 53</t>
  </si>
  <si>
    <t>TFS-AT-C239805</t>
  </si>
  <si>
    <t>Defence Colony</t>
  </si>
  <si>
    <t>Cyberr City</t>
  </si>
  <si>
    <t>TFS-PP-C240631</t>
  </si>
  <si>
    <t>Connaught Place</t>
  </si>
  <si>
    <t>TFS-AT-C241370</t>
  </si>
  <si>
    <t>done-issue</t>
  </si>
  <si>
    <t>TFS-AT-C247090</t>
  </si>
  <si>
    <t>Address (Optional)</t>
  </si>
  <si>
    <t>TFS-AT-C247108</t>
  </si>
  <si>
    <t>pending</t>
  </si>
  <si>
    <t>TFS-IN-C251245</t>
  </si>
  <si>
    <t>H.No.331, Sector 21/C, Faridabad</t>
  </si>
  <si>
    <t>TFS-AT-C252144</t>
  </si>
  <si>
    <t>Noida Sector 30</t>
  </si>
  <si>
    <t>TFS-RT-C255634</t>
  </si>
  <si>
    <t>Tilak Nagar</t>
  </si>
  <si>
    <t>TFS-PP-C256784</t>
  </si>
  <si>
    <t>Vasant Kunj Block A</t>
  </si>
  <si>
    <t>South City-2</t>
  </si>
  <si>
    <t>TFS-PP-C257230</t>
  </si>
  <si>
    <t>Gurgaon Sector 43_Gurgaon Dlf Phase 5</t>
  </si>
  <si>
    <t>TFS-PP-C259381</t>
  </si>
  <si>
    <t>Dilshad Garden</t>
  </si>
  <si>
    <t>Dwarka Sector 9</t>
  </si>
  <si>
    <t>TFS-PP-C261576</t>
  </si>
  <si>
    <t>Katwaria Sarai</t>
  </si>
  <si>
    <t>TFS-PP-C262611</t>
  </si>
  <si>
    <t>Rajendra Nagar_Shalimar Garden</t>
  </si>
  <si>
    <t>TFS-IC-C264223</t>
  </si>
  <si>
    <t>os</t>
  </si>
  <si>
    <t>TFS-PP-C264305</t>
  </si>
  <si>
    <t>Moti Nagar</t>
  </si>
  <si>
    <t>TFS-PP-C265046</t>
  </si>
  <si>
    <t>TFS-AT-C267527</t>
  </si>
  <si>
    <t>TFS-AT-C267895</t>
  </si>
  <si>
    <t>PITAMPURA</t>
  </si>
  <si>
    <t>TFS-RT-C272460</t>
  </si>
  <si>
    <t>TFS-PP-C272753</t>
  </si>
  <si>
    <t>TFS-AT-C273540</t>
  </si>
  <si>
    <t>Chirag Delhi</t>
  </si>
  <si>
    <t>TFS-IN-GAQJ</t>
  </si>
  <si>
    <t>Sector 127 Noida</t>
  </si>
  <si>
    <t>TFS-AT-C274835</t>
  </si>
  <si>
    <t>asqaa</t>
  </si>
  <si>
    <t>TFS-AT-C279664</t>
  </si>
  <si>
    <t>TFS-PP-C279821</t>
  </si>
  <si>
    <t>gurgoan</t>
  </si>
  <si>
    <t>TFS-AT-C283545</t>
  </si>
  <si>
    <t>Adarsh Nagar</t>
  </si>
  <si>
    <t>Ndrs Ajmeri Gate</t>
  </si>
  <si>
    <t>TFS-PP-C283897</t>
  </si>
  <si>
    <t>Gurgaon Sector 7</t>
  </si>
  <si>
    <t>TFS-AT-C284597</t>
  </si>
  <si>
    <t>Sir Ganga Ram Hospital, Old Rajender Nagar</t>
  </si>
  <si>
    <t>TFS-PP-C285128</t>
  </si>
  <si>
    <t>TFS-PP-C287465</t>
  </si>
  <si>
    <t>TFS-AT-C290041</t>
  </si>
  <si>
    <t>Vijay Nagar_Maurice Nagar</t>
  </si>
  <si>
    <t>New Rajendra Nagar</t>
  </si>
  <si>
    <t>TFS-PP-C291498</t>
  </si>
  <si>
    <t>Ndrs Paharganj</t>
  </si>
  <si>
    <t>TFS-AT-C291536</t>
  </si>
  <si>
    <t>Greater Kailash 2</t>
  </si>
  <si>
    <t>dwarka sector 3</t>
  </si>
  <si>
    <t>TFS-PP-C292015</t>
  </si>
  <si>
    <t>Rajendra Nagar, Ghaziabad</t>
  </si>
  <si>
    <t>TFS-PP-C292865</t>
  </si>
  <si>
    <t>TFS-PP-C293165</t>
  </si>
  <si>
    <t>Vasant Kunj Block D</t>
  </si>
  <si>
    <t>TFS-AT-C294108</t>
  </si>
  <si>
    <t>Rohini Sector 21</t>
  </si>
  <si>
    <t>TFS-AT-C294444</t>
  </si>
  <si>
    <t>Vaishali</t>
  </si>
  <si>
    <t>TFS-AT-C297313</t>
  </si>
  <si>
    <t>Vaishali, Ghaziabad</t>
  </si>
  <si>
    <t>TFS-AT-C297314</t>
  </si>
  <si>
    <t>TFS-AT-C300250</t>
  </si>
  <si>
    <t>Dwarka Sector 6</t>
  </si>
  <si>
    <t>TFS-PP-C301713</t>
  </si>
  <si>
    <t>TFS-AT-C303821</t>
  </si>
  <si>
    <t>Noida Sector 25</t>
  </si>
  <si>
    <t>TFS-PP-C303939</t>
  </si>
  <si>
    <t>TFS-AT-C305614</t>
  </si>
  <si>
    <t>TFS-AT-C305615</t>
  </si>
  <si>
    <t>Saraswati Vihar_Rani Bagh</t>
  </si>
  <si>
    <t>TFS-RT-C306704</t>
  </si>
  <si>
    <t>Pandav Nagar</t>
  </si>
  <si>
    <t>TFS-PP-C307846</t>
  </si>
  <si>
    <t>Chattarpur Extension</t>
  </si>
  <si>
    <t>TFS-RT-C308669</t>
  </si>
  <si>
    <t>TFS-RT-C311752</t>
  </si>
  <si>
    <t>Hargobind Enclave</t>
  </si>
  <si>
    <t>TFS-AT-C312162</t>
  </si>
  <si>
    <t>TFS-AT-GTBW</t>
  </si>
  <si>
    <t>TFS-AT-C314504</t>
  </si>
  <si>
    <t>TFS-AT-C316755</t>
  </si>
  <si>
    <t>Govinpuram</t>
  </si>
  <si>
    <t>TFS-PP-C318389</t>
  </si>
  <si>
    <t>Mukherjee Nagar</t>
  </si>
  <si>
    <t>TFS-AT-C319164</t>
  </si>
  <si>
    <t>TFS-AT-C324582</t>
  </si>
  <si>
    <t>243, mmt</t>
  </si>
  <si>
    <t>TFS-AT-C326603</t>
  </si>
  <si>
    <t>TFS-AT-C328014</t>
  </si>
  <si>
    <t>cancelled-duplicate</t>
  </si>
  <si>
    <t>TFS-AT-C328472</t>
  </si>
  <si>
    <t>TFS-PP-C329779</t>
  </si>
  <si>
    <t>Rohini Sector 13</t>
  </si>
  <si>
    <t>TFS-AT-C329891</t>
  </si>
  <si>
    <t>Greater Kailash 3</t>
  </si>
  <si>
    <t>TFS-AT-C330552</t>
  </si>
  <si>
    <t>TFS-AT-C330553</t>
  </si>
  <si>
    <t>TFS-AT-C330584</t>
  </si>
  <si>
    <t>TFS-AT-C330585</t>
  </si>
  <si>
    <t>Dwarka Sector 11</t>
  </si>
  <si>
    <t>TFS-AT-C330739</t>
  </si>
  <si>
    <t>TFS-PP-C331227</t>
  </si>
  <si>
    <t>Ghaziabad Ispat Ltd</t>
  </si>
  <si>
    <t>TFS-AT-C331888</t>
  </si>
  <si>
    <t>crossing republik ghaziabad</t>
  </si>
  <si>
    <t>TFS-AT-C331889</t>
  </si>
  <si>
    <t>TFS-AT-C332170</t>
  </si>
  <si>
    <t>TFS-AT-C334427</t>
  </si>
  <si>
    <t>TFS-PP-C334584</t>
  </si>
  <si>
    <t>TFS-AT-C334998</t>
  </si>
  <si>
    <t>Janakpuri C Block</t>
  </si>
  <si>
    <t>TFS-AT-C335495</t>
  </si>
  <si>
    <t>Cr Park</t>
  </si>
  <si>
    <t>TFS-AT-C336545</t>
  </si>
  <si>
    <t>Ghaziabad railway station</t>
  </si>
  <si>
    <t>TFS-AT-C337215</t>
  </si>
  <si>
    <t>Vikaspuri A Block</t>
  </si>
  <si>
    <t>TFS-AT-C339531</t>
  </si>
  <si>
    <t>Krishna nagar</t>
  </si>
  <si>
    <t>TFS-AT-C340056</t>
  </si>
  <si>
    <t>Noida Sector 18</t>
  </si>
  <si>
    <t>TFS-AT-C341078</t>
  </si>
  <si>
    <t>Noida Sector 93</t>
  </si>
  <si>
    <t>TFS-AT-C341417</t>
  </si>
  <si>
    <t>Vidhan Sabha</t>
  </si>
  <si>
    <t>TFS-AT-C342033</t>
  </si>
  <si>
    <t>TFS-AT-C342626</t>
  </si>
  <si>
    <t>TFS-AT-C342627</t>
  </si>
  <si>
    <t>TFS-AT-C343306</t>
  </si>
  <si>
    <t>Andrews Ganj</t>
  </si>
  <si>
    <t>TFS-AT-C343450</t>
  </si>
  <si>
    <t>TFS-AT-C343451</t>
  </si>
  <si>
    <t>TFS-AT-C344046</t>
  </si>
  <si>
    <t>TFS-AT-C346025</t>
  </si>
  <si>
    <t>TFS-AT-C346955</t>
  </si>
  <si>
    <t>TFS-AT-C347080</t>
  </si>
  <si>
    <t>TFS-AT-C347713</t>
  </si>
  <si>
    <t>TFS-AT-C347714</t>
  </si>
  <si>
    <t>Maruti Udyog</t>
  </si>
  <si>
    <t>TFS-AT-C349629</t>
  </si>
  <si>
    <t>TFS-PP-C355219</t>
  </si>
  <si>
    <t>Paschim Vihar</t>
  </si>
  <si>
    <t>TFS-AT-C356345</t>
  </si>
  <si>
    <t>TFS-AT-C356564</t>
  </si>
  <si>
    <t>new delhi railway station</t>
  </si>
  <si>
    <t>TFS-AT-C356565</t>
  </si>
  <si>
    <t>TFS-AT-C357118</t>
  </si>
  <si>
    <t>TFS-AT-C357119</t>
  </si>
  <si>
    <t>Gurgaon Sector  56</t>
  </si>
  <si>
    <t>TFS-AT-C358036</t>
  </si>
  <si>
    <t>Udyog Vihar Phase 4</t>
  </si>
  <si>
    <t>TFS-AT-C358038</t>
  </si>
  <si>
    <t>TFS-AT-C358039</t>
  </si>
  <si>
    <t>TFS-AT-C358331</t>
  </si>
  <si>
    <t>Isbt Kashmiri Gate</t>
  </si>
  <si>
    <t>TFS-AT-C364013</t>
  </si>
  <si>
    <t>Ashok Vihar Phase 4</t>
  </si>
  <si>
    <t>TFS-PP-C364100</t>
  </si>
  <si>
    <t>Noida Sector 16</t>
  </si>
  <si>
    <t>TFS-PP-C365320</t>
  </si>
  <si>
    <t>TFS-AT-C367996</t>
  </si>
  <si>
    <t>TFS-AT-C368452</t>
  </si>
  <si>
    <t>Bahadurgarh</t>
  </si>
  <si>
    <t>TFS-IC-C368456</t>
  </si>
  <si>
    <t>TFS-AT-C373983</t>
  </si>
  <si>
    <t>TFS-AT-C378081</t>
  </si>
  <si>
    <t>TFS-AT-C379446</t>
  </si>
  <si>
    <t xml:space="preserve">bawana </t>
  </si>
  <si>
    <t>TFS-AT-C379449</t>
  </si>
  <si>
    <t>Alaknanda</t>
  </si>
  <si>
    <t>TFS-AT-C379557</t>
  </si>
  <si>
    <t>TFS-AT-C379558</t>
  </si>
  <si>
    <t>TFS-AT-C380445</t>
  </si>
  <si>
    <t xml:space="preserve">sarvapriya vihar </t>
  </si>
  <si>
    <t>TFS-AT-C382099</t>
  </si>
  <si>
    <t>TFS-AT-C382101</t>
  </si>
  <si>
    <t>TFS-AT-C382103</t>
  </si>
  <si>
    <t>Sarvapriya Vihar</t>
  </si>
  <si>
    <t>TFS-AT-C382104</t>
  </si>
  <si>
    <t>TFS-AT-C382105</t>
  </si>
  <si>
    <t>Hauz Khas</t>
  </si>
  <si>
    <t>TFS-AT-C382106</t>
  </si>
  <si>
    <t>TFS-AT-C382107</t>
  </si>
  <si>
    <t>TFS-AT-C382108</t>
  </si>
  <si>
    <t>TFS-AT-C382980</t>
  </si>
  <si>
    <t>TFS-AT-C383240</t>
  </si>
  <si>
    <t>Vijay Nagar_Pratap Vihar</t>
  </si>
  <si>
    <t>TFS-AT-C383507</t>
  </si>
  <si>
    <t>Gurgaon Sector 15 II</t>
  </si>
  <si>
    <t>TFS-AT-C384579</t>
  </si>
  <si>
    <t>South City 1</t>
  </si>
  <si>
    <t>TFS-IN-C385448</t>
  </si>
  <si>
    <t>TFS-AT-C385452</t>
  </si>
  <si>
    <t>Vishnu Garden_Tilak Nagar</t>
  </si>
  <si>
    <t>TFS-PP-C386486</t>
  </si>
  <si>
    <t>TFS-AT-C388226</t>
  </si>
  <si>
    <t>TFS-AT-C388229</t>
  </si>
  <si>
    <t>krishna nagar</t>
  </si>
  <si>
    <t>TFS-AT-C390037</t>
  </si>
  <si>
    <t>Krishna Nagar, New Delhi</t>
  </si>
  <si>
    <t>TFS-AT-C390038</t>
  </si>
  <si>
    <t>Noida Sector 20</t>
  </si>
  <si>
    <t>TFS-AT-C390054</t>
  </si>
  <si>
    <t>Sushant Lok C Block</t>
  </si>
  <si>
    <t>TFS-PP-C390140</t>
  </si>
  <si>
    <t>TFS-AT-C390941</t>
  </si>
  <si>
    <t>TFS-AT-C391100</t>
  </si>
  <si>
    <t>TFS-PP-GWAD</t>
  </si>
  <si>
    <t>TFS-PP-C392335</t>
  </si>
  <si>
    <t>Shankar Vihar</t>
  </si>
  <si>
    <t>TFS-AT-C393112</t>
  </si>
  <si>
    <t>TFS-AT-C393113</t>
  </si>
  <si>
    <t>TFS-AT-C393634</t>
  </si>
  <si>
    <t>Pul Prehladpur</t>
  </si>
  <si>
    <t>TFS-AT-C394166</t>
  </si>
  <si>
    <t>Gurgaon Sector 47</t>
  </si>
  <si>
    <t>TFS-PP-C394904</t>
  </si>
  <si>
    <t>Faridabad Sector 31</t>
  </si>
  <si>
    <t>TFS-PP-C395250</t>
  </si>
  <si>
    <t>TFS-AT-C395562</t>
  </si>
  <si>
    <t>Gurgaon Sector 57</t>
  </si>
  <si>
    <t>TFS-AT-C397612</t>
  </si>
  <si>
    <t>Charmswood Village</t>
  </si>
  <si>
    <t>TFS-AT-C398404</t>
  </si>
  <si>
    <t>Gurgaon Sector 32</t>
  </si>
  <si>
    <t>TFS-AT-C398640</t>
  </si>
  <si>
    <t>Lohiya Nagar</t>
  </si>
  <si>
    <t>TFS-PP-C399165</t>
  </si>
  <si>
    <t>TFS-AT-C400141</t>
  </si>
  <si>
    <t>Munirka Village</t>
  </si>
  <si>
    <t>TFS-AT-C400180</t>
  </si>
  <si>
    <t>Ashok Vihar Phase 2</t>
  </si>
  <si>
    <t>TFS-AT-C400314</t>
  </si>
  <si>
    <t>Siddharth Extension</t>
  </si>
  <si>
    <t>TFS-AT-C400933</t>
  </si>
  <si>
    <t>TFS-AT-C400938</t>
  </si>
  <si>
    <t>Rohini Sector 15</t>
  </si>
  <si>
    <t>TFS-AT-C402130</t>
  </si>
  <si>
    <t>Gurgaon Sector 54</t>
  </si>
  <si>
    <t>TFS-PP-C402371</t>
  </si>
  <si>
    <t>Sushant Lok A</t>
  </si>
  <si>
    <t>TFS-AT-C403877</t>
  </si>
  <si>
    <t>TFS-PP-C404031</t>
  </si>
  <si>
    <t>TFS-AT-C404564</t>
  </si>
  <si>
    <t>Raj Nagar Ghaziabad</t>
  </si>
  <si>
    <t>TFS-PP-C405618</t>
  </si>
  <si>
    <t>TFS-AT-C405959</t>
  </si>
  <si>
    <t>TFS-AT-C405960</t>
  </si>
  <si>
    <t>TFS-AT-C407457</t>
  </si>
  <si>
    <t>TFS-AT-C408258</t>
  </si>
  <si>
    <t>TFS-AT-C409584</t>
  </si>
  <si>
    <t>TFS-AT-C410174</t>
  </si>
  <si>
    <t>TFS-AT-C410982</t>
  </si>
  <si>
    <t>TFS-AT-C410983</t>
  </si>
  <si>
    <t>TFS-AT-C411515</t>
  </si>
  <si>
    <t>Rohini Sector 5</t>
  </si>
  <si>
    <t>TFS-AT-C412440</t>
  </si>
  <si>
    <t>TFS-AT-C413805</t>
  </si>
  <si>
    <t>TFS-AT-C414064</t>
  </si>
  <si>
    <t>TFS-AT-C415055</t>
  </si>
  <si>
    <t>TFS-AT-C415660</t>
  </si>
  <si>
    <t>TFS-AT-C415941</t>
  </si>
  <si>
    <t>TFS-AT-C416663</t>
  </si>
  <si>
    <t>TFS-AT-C416796</t>
  </si>
  <si>
    <t>Rohini Sector 9</t>
  </si>
  <si>
    <t>TFS-AT-C416831</t>
  </si>
  <si>
    <t>TFS-AT-C418503</t>
  </si>
  <si>
    <t>Dwarka Sector 10</t>
  </si>
  <si>
    <t>TFS-AT-C418703</t>
  </si>
  <si>
    <t>TFS-AT-C419373</t>
  </si>
  <si>
    <t>TFS-AT-C420054</t>
  </si>
  <si>
    <t>TFS-AT-C421267</t>
  </si>
  <si>
    <t>TFS-AT-C421429</t>
  </si>
  <si>
    <t>TFS-AT-C421430</t>
  </si>
  <si>
    <t>TFS-AT-C422304</t>
  </si>
  <si>
    <t>Gurgaon Dlf Phase 2</t>
  </si>
  <si>
    <t>TFS-AT-C422602</t>
  </si>
  <si>
    <t>Nizamuddin West</t>
  </si>
  <si>
    <t>TFS-AT-C422676</t>
  </si>
  <si>
    <t>Nizammuddin West</t>
  </si>
  <si>
    <t>TFS-AT-C422677</t>
  </si>
  <si>
    <t>TFS-AT-C422744</t>
  </si>
  <si>
    <t>Civil Lines Gurgaon</t>
  </si>
  <si>
    <t>TFS-IC-C422758</t>
  </si>
  <si>
    <t>TFS-PP-C422888</t>
  </si>
  <si>
    <t>Sheikh Sarai</t>
  </si>
  <si>
    <t>TFS-AT-GZPV</t>
  </si>
  <si>
    <t>TFS-AT-C424020</t>
  </si>
  <si>
    <t>TFS-PP-C424162</t>
  </si>
  <si>
    <t>app</t>
  </si>
  <si>
    <t>TFS-AT-C424832</t>
  </si>
  <si>
    <t>TFS-RT-C424898</t>
  </si>
  <si>
    <t>Gurgaon Sector 22</t>
  </si>
  <si>
    <t>TFS-AT-C424907</t>
  </si>
  <si>
    <t>TFS-AT-C425249</t>
  </si>
  <si>
    <t>TFS-AT-C425759</t>
  </si>
  <si>
    <t>TFS-AT-C426512</t>
  </si>
  <si>
    <t>TFS-AT-C426915</t>
  </si>
  <si>
    <t>TFS-AT-C427457</t>
  </si>
  <si>
    <t>TFS-AT-C427515</t>
  </si>
  <si>
    <t>TFS-AT-C428627</t>
  </si>
  <si>
    <t>212-C, MIG Flats (DDA, 512), Rajouri Garden, New Delhi</t>
  </si>
  <si>
    <t>TFS-AT-C428628</t>
  </si>
  <si>
    <t>TFS-AT-C428639</t>
  </si>
  <si>
    <t>TFS-AT-C429315</t>
  </si>
  <si>
    <t>TFS-AT-C429316</t>
  </si>
  <si>
    <t>TFS-AT-C429781</t>
  </si>
  <si>
    <t>TFS-AT-C430008</t>
  </si>
  <si>
    <t>Noida sector 126</t>
  </si>
  <si>
    <t>TFS-IN-C430201</t>
  </si>
  <si>
    <t>TFS-AT-C430351</t>
  </si>
  <si>
    <t>TFS-AT-C432495</t>
  </si>
  <si>
    <t>TFS-AT-C432764</t>
  </si>
  <si>
    <t>Jnu Campus</t>
  </si>
  <si>
    <t>TFS-AT-C433088</t>
  </si>
  <si>
    <t>TFS-AT-C433714</t>
  </si>
  <si>
    <t>Pratap Nagar</t>
  </si>
  <si>
    <t>Old Rajender Nagar</t>
  </si>
  <si>
    <t>TFS-PP-C434328</t>
  </si>
  <si>
    <t>TFS-AT-C435478</t>
  </si>
  <si>
    <t>Gurgaon Sector 40</t>
  </si>
  <si>
    <t>TFS-AT-C435764</t>
  </si>
  <si>
    <t>TFS-PP-C436926</t>
  </si>
  <si>
    <t>Dwarka Sector 7</t>
  </si>
  <si>
    <t>TFS-IN-C438156</t>
  </si>
  <si>
    <t>TFS-AT-C438313</t>
  </si>
  <si>
    <t>Knowledge Park IV, Greater Noida</t>
  </si>
  <si>
    <t>TFS-PP-C438544</t>
  </si>
  <si>
    <t>TFS-AT-C440171</t>
  </si>
  <si>
    <t>TFS-AT-C440326</t>
  </si>
  <si>
    <t>TFS-AT-C440535</t>
  </si>
  <si>
    <t>TFS-AT-C440756</t>
  </si>
  <si>
    <t>TFS-AT-C441428</t>
  </si>
  <si>
    <t>TFS-AT-C441458</t>
  </si>
  <si>
    <t>Dwarka Sector 4</t>
  </si>
  <si>
    <t>TFS-AT-C442558</t>
  </si>
  <si>
    <t>Vivek Vihar</t>
  </si>
  <si>
    <t>TFS-AT-C443509</t>
  </si>
  <si>
    <t>TFS-AT-C443708</t>
  </si>
  <si>
    <t>TFS-AT-C443709</t>
  </si>
  <si>
    <t>TFS-AT-C445424</t>
  </si>
  <si>
    <t>Dayanand Colony</t>
  </si>
  <si>
    <t>Saraswati Vihar_Gurgaon</t>
  </si>
  <si>
    <t>TFS-PP-C445997</t>
  </si>
  <si>
    <t>TFS-AT-C447278</t>
  </si>
  <si>
    <t>Akshardham Metro Station</t>
  </si>
  <si>
    <t>TFS-IN-C447559</t>
  </si>
  <si>
    <t>TFS-AT-C447587</t>
  </si>
  <si>
    <t>Noida Sector 63</t>
  </si>
  <si>
    <t>TFS-AT-C447802</t>
  </si>
  <si>
    <t>Palam Village</t>
  </si>
  <si>
    <t>TFS-AT-C447803</t>
  </si>
  <si>
    <t>Lawrence Road</t>
  </si>
  <si>
    <t>TFS-AT-C447818</t>
  </si>
  <si>
    <t>TFS-AT-C447819</t>
  </si>
  <si>
    <t>TFS-AT-C447827</t>
  </si>
  <si>
    <t>Shipra Suncity</t>
  </si>
  <si>
    <t>TFS-AT-C447843</t>
  </si>
  <si>
    <t>B-2 SECTOR 50 NOIDA</t>
  </si>
  <si>
    <t>TFS-AT-C447899</t>
  </si>
  <si>
    <t>Najafgarh</t>
  </si>
  <si>
    <t>TFS-AT-C449078</t>
  </si>
  <si>
    <t>TFS-AT-C449594</t>
  </si>
  <si>
    <t>TFS-AT-C449902</t>
  </si>
  <si>
    <t>TFS-AT-C450384</t>
  </si>
  <si>
    <t>Shalimar Bagh</t>
  </si>
  <si>
    <t>TFS-AT-C450385</t>
  </si>
  <si>
    <t>TFS-AT-C450540</t>
  </si>
  <si>
    <t>TFS-AT-C450846</t>
  </si>
  <si>
    <t>India Gate</t>
  </si>
  <si>
    <t>TFS-PP-C451537</t>
  </si>
  <si>
    <t>TFS-PP-C451817</t>
  </si>
  <si>
    <t>Karkarduma</t>
  </si>
  <si>
    <t>TFS-PP-C452361</t>
  </si>
  <si>
    <t>Mayur Vihar Phase 3</t>
  </si>
  <si>
    <t>TFS-AT-C452487</t>
  </si>
  <si>
    <t>Patparganj</t>
  </si>
  <si>
    <t>TFS-AT-C454109</t>
  </si>
  <si>
    <t>TFS-AT-C455572</t>
  </si>
  <si>
    <t>Dwarka Sector 3</t>
  </si>
  <si>
    <t>TFS-AT-C455946</t>
  </si>
  <si>
    <t>TFS-AT-C455948</t>
  </si>
  <si>
    <t>TFS-AT-C456160</t>
  </si>
  <si>
    <t>Greater Kailash 1</t>
  </si>
  <si>
    <t>TFS-AT-C456301</t>
  </si>
  <si>
    <t>TFS-AT-C456543</t>
  </si>
  <si>
    <t>TFS-AT-C456994</t>
  </si>
  <si>
    <t>Gurgaon Sector 55</t>
  </si>
  <si>
    <t>TFS-PP-HAUR</t>
  </si>
  <si>
    <t>Noida Sector 15</t>
  </si>
  <si>
    <t>TFS-AT-C458078</t>
  </si>
  <si>
    <t>TFS-PP-C459587</t>
  </si>
  <si>
    <t>Gnoida Pari Chowk</t>
  </si>
  <si>
    <t>TFS-AT-C459817</t>
  </si>
  <si>
    <t>TFS-AT-C459818</t>
  </si>
  <si>
    <t>TFS-AT-C461088</t>
  </si>
  <si>
    <t>TFS-AT-C461493</t>
  </si>
  <si>
    <t>Dundahera</t>
  </si>
  <si>
    <t>TFS-PP-C462207</t>
  </si>
  <si>
    <t>Dwarka Sector 13</t>
  </si>
  <si>
    <t>TFS-PP-C462515</t>
  </si>
  <si>
    <t>Faridabad sector 86</t>
  </si>
  <si>
    <t>TFS-AT-C462693</t>
  </si>
  <si>
    <t>Gurgaon Sector 33</t>
  </si>
  <si>
    <t>TFS-AT-C462980</t>
  </si>
  <si>
    <t>TFS-AT-C463789</t>
  </si>
  <si>
    <t>TFS-AT-C463957</t>
  </si>
  <si>
    <t>TFS-AT-C464119</t>
  </si>
  <si>
    <t>TFS-AT-C464232</t>
  </si>
  <si>
    <t>Pushp Vihar</t>
  </si>
  <si>
    <t>TFS-AT-C464250</t>
  </si>
  <si>
    <t>TFS-AT-C464327</t>
  </si>
  <si>
    <t>Uttam Nagar</t>
  </si>
  <si>
    <t>Sahibabad</t>
  </si>
  <si>
    <t>TFS-PP-C464596</t>
  </si>
  <si>
    <t>Roshanara Road</t>
  </si>
  <si>
    <t>Rajokri</t>
  </si>
  <si>
    <t>TFS-PP-C464605</t>
  </si>
  <si>
    <t>TFS-AT-C465260</t>
  </si>
  <si>
    <t>Noida Sector 11</t>
  </si>
  <si>
    <t>TFS-AT-C465267</t>
  </si>
  <si>
    <t>TFS-PP-C466146</t>
  </si>
  <si>
    <t>Lajpat Nagar 4</t>
  </si>
  <si>
    <t>TFS-IC-C466375</t>
  </si>
  <si>
    <t>Eros Garden</t>
  </si>
  <si>
    <t>Munirka Dda Flats</t>
  </si>
  <si>
    <t>TFS-PP-C466413</t>
  </si>
  <si>
    <t>TFS-AT-C466751</t>
  </si>
  <si>
    <t>Sagarpur</t>
  </si>
  <si>
    <t>TFS-AT-C466976</t>
  </si>
  <si>
    <t>Tughlakabad</t>
  </si>
  <si>
    <t>TFS-AT-C467028</t>
  </si>
  <si>
    <t>Noida Sector 36</t>
  </si>
  <si>
    <t>TFS-AT-C467048</t>
  </si>
  <si>
    <t>Bikaner House</t>
  </si>
  <si>
    <t>TFS-AT-C467596</t>
  </si>
  <si>
    <t>TFS-AT-C467597</t>
  </si>
  <si>
    <t>TFS-AT-C467778</t>
  </si>
  <si>
    <t>Iit Campus</t>
  </si>
  <si>
    <t>TFS-AT-C467822</t>
  </si>
  <si>
    <t>TFS-AT-C467823</t>
  </si>
  <si>
    <t>TFS-AT-C467886</t>
  </si>
  <si>
    <t>TFS-AT-C468241</t>
  </si>
  <si>
    <t>TFS-PP-C469196</t>
  </si>
  <si>
    <t>TFS-AT-C469406</t>
  </si>
  <si>
    <t>TFS-PP-C470132</t>
  </si>
  <si>
    <t>TFS-AT-C470253</t>
  </si>
  <si>
    <t>Shakarpur</t>
  </si>
  <si>
    <t>Knowledge Park III, Greater Noida</t>
  </si>
  <si>
    <t>TFS-PP-C471979</t>
  </si>
  <si>
    <t>TFS-PP-C473290</t>
  </si>
  <si>
    <t>Dwarka Mor Metro Station</t>
  </si>
  <si>
    <t>TFS-PP-C475642</t>
  </si>
  <si>
    <t>Iffco Chowk</t>
  </si>
  <si>
    <t>TFS-AT-C476220</t>
  </si>
  <si>
    <t>Karampura</t>
  </si>
  <si>
    <t>TFS-IC-C478062</t>
  </si>
  <si>
    <t>Barakhamba Road</t>
  </si>
  <si>
    <t>TFS-PP-C479291</t>
  </si>
  <si>
    <t>Noida Sector 17</t>
  </si>
  <si>
    <t>TFS-AT-C479439</t>
  </si>
  <si>
    <t>TFS-AT-C479448</t>
  </si>
  <si>
    <t>TFS-PP-C481298</t>
  </si>
  <si>
    <t>TFS-AT-C486759</t>
  </si>
  <si>
    <t>Gopinath Market</t>
  </si>
  <si>
    <t>TFS-AT-C491713</t>
  </si>
  <si>
    <t>Mandi House</t>
  </si>
  <si>
    <t>Janakpuri D Block</t>
  </si>
  <si>
    <t>TFS-PP-C491863</t>
  </si>
  <si>
    <t>TFS-PP-C491973</t>
  </si>
  <si>
    <t>Aiims Hostel</t>
  </si>
  <si>
    <t>TFS-PP-C492902</t>
  </si>
  <si>
    <t>Shalimar Garden</t>
  </si>
  <si>
    <t>TFS-PP-C495116</t>
  </si>
  <si>
    <t>Noida Sector 125</t>
  </si>
  <si>
    <t>TFS-IN-C498471</t>
  </si>
  <si>
    <t>TFS-AT-C499889</t>
  </si>
  <si>
    <t>TFS-AT-C500794</t>
  </si>
  <si>
    <t>Janakpuri A Block</t>
  </si>
  <si>
    <t>TFS-AT-C502638</t>
  </si>
  <si>
    <t>HUDA City Cente, Sector 29, Gurgaon</t>
  </si>
  <si>
    <t>TFS-AT-C503784</t>
  </si>
  <si>
    <t>Noida Sector 71</t>
  </si>
  <si>
    <t>TFS-AT-C504335</t>
  </si>
  <si>
    <t>TFS-AT-C504491</t>
  </si>
  <si>
    <t>TFS-AT-C504703</t>
  </si>
  <si>
    <t>TFS-AT-C504951</t>
  </si>
  <si>
    <t>TFS-AT-C504958</t>
  </si>
  <si>
    <t>Nirvana Country</t>
  </si>
  <si>
    <t>TFS-AT-C504994</t>
  </si>
  <si>
    <t>TFS-AT-C504995</t>
  </si>
  <si>
    <t>TFS-AT-C505033</t>
  </si>
  <si>
    <t>TFS-AT-C505042</t>
  </si>
  <si>
    <t>Dwarka Sector 23</t>
  </si>
  <si>
    <t>TFS-PP-C505092</t>
  </si>
  <si>
    <t>TFS-PP-C505526</t>
  </si>
  <si>
    <t>NEW ASHOK NAGAR</t>
  </si>
  <si>
    <t>TFS-AT-C505657</t>
  </si>
  <si>
    <t>nabada</t>
  </si>
  <si>
    <t>TFS-AT-C505767</t>
  </si>
  <si>
    <t>TFS-AT-C505800</t>
  </si>
  <si>
    <t>TFS-AT-C505843</t>
  </si>
  <si>
    <t>Gurgaon Sector 17</t>
  </si>
  <si>
    <t>TFS-AT-C505881</t>
  </si>
  <si>
    <t>Gurgaon Sector 56</t>
  </si>
  <si>
    <t>TFS-AT-C505904</t>
  </si>
  <si>
    <t>TFS-AT-C506354</t>
  </si>
  <si>
    <t>TFS-AT-C506464</t>
  </si>
  <si>
    <t>TFS-AT-C506481</t>
  </si>
  <si>
    <t>TFS-AT-C506491</t>
  </si>
  <si>
    <t>Noida Sector 37</t>
  </si>
  <si>
    <t>TFS-AT-C506594</t>
  </si>
  <si>
    <t>TFS-AT-C506698</t>
  </si>
  <si>
    <t>Karol bagh, new Delhi</t>
  </si>
  <si>
    <t>TFS-AT-C506736</t>
  </si>
  <si>
    <t>TFS-AT-C506783</t>
  </si>
  <si>
    <t>Gurgaon Sector 28</t>
  </si>
  <si>
    <t>TFS-AT-C507187</t>
  </si>
  <si>
    <t>TFS-AT-C507340</t>
  </si>
  <si>
    <t>TFS-AT-C507348</t>
  </si>
  <si>
    <t>TFS-AT-C507587</t>
  </si>
  <si>
    <t>TFS-AT-C507784</t>
  </si>
  <si>
    <t>TFS-AT-C508088</t>
  </si>
  <si>
    <t>Pragati Maidan Metro Station</t>
  </si>
  <si>
    <t>TFS-AT-C508613</t>
  </si>
  <si>
    <t>TFS-AT-C508619</t>
  </si>
  <si>
    <t>TFS-AT-C508685</t>
  </si>
  <si>
    <t>Sahara Mall</t>
  </si>
  <si>
    <t>TFS-AT-C508700</t>
  </si>
  <si>
    <t>TFS-AT-C508868</t>
  </si>
  <si>
    <t>Shivaji Enclave</t>
  </si>
  <si>
    <t>TFS-AT-C509019</t>
  </si>
  <si>
    <t>Dwarka Sector 12</t>
  </si>
  <si>
    <t>TFS-AT-C509111</t>
  </si>
  <si>
    <t>TFS-AT-C509380</t>
  </si>
  <si>
    <t>TFS-AT-C509542</t>
  </si>
  <si>
    <t>TFS-AT-C509558</t>
  </si>
  <si>
    <t>Badarpur</t>
  </si>
  <si>
    <t>TFS-AT-C509668</t>
  </si>
  <si>
    <t>TFS-AT-C509767</t>
  </si>
  <si>
    <t>TFS-AT-C509891</t>
  </si>
  <si>
    <t>Shakti Vihar</t>
  </si>
  <si>
    <t>TFS-AT-C509894</t>
  </si>
  <si>
    <t>TFS-AT-C510015</t>
  </si>
  <si>
    <t>TFS-AT-C510060</t>
  </si>
  <si>
    <t>TFS-AT-C510150</t>
  </si>
  <si>
    <t>TFS-AT-C510193</t>
  </si>
  <si>
    <t>TFS-AT-C510632</t>
  </si>
  <si>
    <t>TFS-AT-C510686</t>
  </si>
  <si>
    <t>TFS-AT-C510693</t>
  </si>
  <si>
    <t>TFS-AT-C510734</t>
  </si>
  <si>
    <t>TFS-AT-C510751</t>
  </si>
  <si>
    <t>TFS-AT-C510783</t>
  </si>
  <si>
    <t>TFS-AT-C511256</t>
  </si>
  <si>
    <t>TFS-AT-C511364</t>
  </si>
  <si>
    <t>TFS-AT-C511523</t>
  </si>
  <si>
    <t>TFS-AT-C511532</t>
  </si>
  <si>
    <t>TFS-AT-C511602</t>
  </si>
  <si>
    <t>TFS-AT-C511751</t>
  </si>
  <si>
    <t>TFS-AT-C512004</t>
  </si>
  <si>
    <t>TFS-AT-C512027</t>
  </si>
  <si>
    <t>TFS-AT-C512111</t>
  </si>
  <si>
    <t>TFS-AT-C512140</t>
  </si>
  <si>
    <t>Vasant Vihar</t>
  </si>
  <si>
    <t>TFS-PP-C512226</t>
  </si>
  <si>
    <t>A hotel</t>
  </si>
  <si>
    <t>Chandigarh</t>
  </si>
  <si>
    <t>TFS-IC-C512440</t>
  </si>
  <si>
    <t>TFS-AT-C512840</t>
  </si>
  <si>
    <t>TFS-AT-C513264</t>
  </si>
  <si>
    <t>TFS-AT-C513313</t>
  </si>
  <si>
    <t>TFS-AT-C513364</t>
  </si>
  <si>
    <t>Jasola Vihar</t>
  </si>
  <si>
    <t>TFS-AT-C513365</t>
  </si>
  <si>
    <t>TFS-AT-C513585</t>
  </si>
  <si>
    <t>Noida Sector 27</t>
  </si>
  <si>
    <t>TFS-AT-C513604</t>
  </si>
  <si>
    <t>TFS-AT-C514152</t>
  </si>
  <si>
    <t>TFS-AT-C514409</t>
  </si>
  <si>
    <t>House No. 1003, Sector 14, Gurgaon</t>
  </si>
  <si>
    <t>TFS-AT-C514948</t>
  </si>
  <si>
    <t>Gurgaon Sector 9</t>
  </si>
  <si>
    <t>TFS-AT-C515194</t>
  </si>
  <si>
    <t>Noida Sector 12</t>
  </si>
  <si>
    <t>TFS-AT-C515412</t>
  </si>
  <si>
    <t>TFS-AT-C515446</t>
  </si>
  <si>
    <t>Noida Sector 23</t>
  </si>
  <si>
    <t>TFS-AT-C515482</t>
  </si>
  <si>
    <t>TFS-AT-C515495</t>
  </si>
  <si>
    <t>TFS-AT-C515635</t>
  </si>
  <si>
    <t>Noida Sector 47</t>
  </si>
  <si>
    <t>TFS-AT-C515849</t>
  </si>
  <si>
    <t>TFS-AT-C515850</t>
  </si>
  <si>
    <t>TFS-AT-C516747</t>
  </si>
  <si>
    <t>TFS-AT-C516752</t>
  </si>
  <si>
    <t>TFS-AT-C516859</t>
  </si>
  <si>
    <t>TFS-AT-C516860</t>
  </si>
  <si>
    <t>TFS-AT-C516972</t>
  </si>
  <si>
    <t>TFS-AT-C517047</t>
  </si>
  <si>
    <t>TFS-AT-C517078</t>
  </si>
  <si>
    <t>TFS-AT-C517387</t>
  </si>
  <si>
    <t>137-A J&amp;K BLOCK LAXMI NAGAR</t>
  </si>
  <si>
    <t>TFS-AT-C517406</t>
  </si>
  <si>
    <t>Patel Nagar</t>
  </si>
  <si>
    <t>TFS-AT-C517624</t>
  </si>
  <si>
    <t>Noida Sector 58</t>
  </si>
  <si>
    <t>TFS-AT-C517849</t>
  </si>
  <si>
    <t>Ashok Nagar_Tilak Nagar</t>
  </si>
  <si>
    <t>TFS-AT-C517974</t>
  </si>
  <si>
    <t>TFS-AT-C517975</t>
  </si>
  <si>
    <t>TFS-AT-C518026</t>
  </si>
  <si>
    <t>South Ex-2</t>
  </si>
  <si>
    <t>TFS-AT-C518569</t>
  </si>
  <si>
    <t xml:space="preserve">54_x000D_
Block B, Sector 56_x000D_
Gurgaon, Haryana 122011_x000D_
</t>
  </si>
  <si>
    <t>Rk Ashram Metro Station</t>
  </si>
  <si>
    <t>TFS-PP-C519843</t>
  </si>
  <si>
    <t>TFS-AT-C520259</t>
  </si>
  <si>
    <t>TFS-IC-C520288</t>
  </si>
  <si>
    <t>TFS-AT-C520379</t>
  </si>
  <si>
    <t>Hero Honda Chowk</t>
  </si>
  <si>
    <t>TFS-AT-C520404</t>
  </si>
  <si>
    <t>TFS-PP-C520424</t>
  </si>
  <si>
    <t>Hudco Palace, Andrewsganj, New Delhi</t>
  </si>
  <si>
    <t>TFS-AT-C520470</t>
  </si>
  <si>
    <t>TFS-AT-C520498</t>
  </si>
  <si>
    <t>TFS-AT-C520779</t>
  </si>
  <si>
    <t>TFS-AT-C520874</t>
  </si>
  <si>
    <t>TFS-AT-C520901</t>
  </si>
  <si>
    <t>Mayur Vihar Phase 2</t>
  </si>
  <si>
    <t>Sarai Kale Khan</t>
  </si>
  <si>
    <t>TFS-AT-C522435</t>
  </si>
  <si>
    <t>TFS-AT-C522597</t>
  </si>
  <si>
    <t>Dilshad Colony</t>
  </si>
  <si>
    <t>TFS-AT-C523039</t>
  </si>
  <si>
    <t>TFS-AT-C523066</t>
  </si>
  <si>
    <t>TFS-AT-C523067</t>
  </si>
  <si>
    <t>old delhi railway station</t>
  </si>
  <si>
    <t>TFS-AT-C523733</t>
  </si>
  <si>
    <t>Noida Sector 21</t>
  </si>
  <si>
    <t>TFS-AT-C523742</t>
  </si>
  <si>
    <t>TFS-AT-C523760</t>
  </si>
  <si>
    <t>Manesar</t>
  </si>
  <si>
    <t>TFS-AT-C523785</t>
  </si>
  <si>
    <t>TFS-AT-C523796</t>
  </si>
  <si>
    <t>TFS-AT-C523831</t>
  </si>
  <si>
    <t>TFS-AT-C523995</t>
  </si>
  <si>
    <t>TFS-AT-C523996</t>
  </si>
  <si>
    <t>TFS-AT-C524089</t>
  </si>
  <si>
    <t>TFS-AT-C525133</t>
  </si>
  <si>
    <t>TFS-AT-C525134</t>
  </si>
  <si>
    <t>TFS-AT-C525622</t>
  </si>
  <si>
    <t>District Centre, Janakpuri</t>
  </si>
  <si>
    <t>TFS-PP-C526036</t>
  </si>
  <si>
    <t>TFS-AT-C526387</t>
  </si>
  <si>
    <t>TFS-AT-C526412</t>
  </si>
  <si>
    <t>TFS-AT-C526562</t>
  </si>
  <si>
    <t>TFS-AT-C526868</t>
  </si>
  <si>
    <t>G-12 (GF) South Extn Part 2</t>
  </si>
  <si>
    <t>TFS-AT-C526869</t>
  </si>
  <si>
    <t>Kavi Nagar</t>
  </si>
  <si>
    <t>TFS-AT-C526892</t>
  </si>
  <si>
    <t>TFS-AT-C527320</t>
  </si>
  <si>
    <t>TFS-AT-C527326</t>
  </si>
  <si>
    <t>TFS-AT-C527889</t>
  </si>
  <si>
    <t>TFS-AT-C528253</t>
  </si>
  <si>
    <t>TFS-AT-C528383</t>
  </si>
  <si>
    <t>TFS-AT-C528495</t>
  </si>
  <si>
    <t>TFS-AT-C528755</t>
  </si>
  <si>
    <t>Mahipal Pur</t>
  </si>
  <si>
    <t>TFS-PP-C529479</t>
  </si>
  <si>
    <t>TFS-AT-C529653</t>
  </si>
  <si>
    <t>TFS-AT-C529841</t>
  </si>
  <si>
    <t>TFS-AT-C530087</t>
  </si>
  <si>
    <t>TFS-AT-C530088</t>
  </si>
  <si>
    <t>TFS-AT-C530312</t>
  </si>
  <si>
    <t>TFS-AT-C530462</t>
  </si>
  <si>
    <t>TFS-AT-C530702</t>
  </si>
  <si>
    <t>Gurgaon Sector 27</t>
  </si>
  <si>
    <t>TFS-RT-C531083</t>
  </si>
  <si>
    <t>TFS-PP-C531455</t>
  </si>
  <si>
    <t>TFS-AT-C532358</t>
  </si>
  <si>
    <t>TFS-AT-C532359</t>
  </si>
  <si>
    <t>Sarita Vihar</t>
  </si>
  <si>
    <t>TFS-AT-C532992</t>
  </si>
  <si>
    <t>TFS-AT-C533080</t>
  </si>
  <si>
    <t>Preet Vihar</t>
  </si>
  <si>
    <t>TFS-AT-C533624</t>
  </si>
  <si>
    <t>Maharani Bagh</t>
  </si>
  <si>
    <t>TFS-AT-C534134</t>
  </si>
  <si>
    <t>TFS-AT-C534682</t>
  </si>
  <si>
    <t>Sukhdev Vihar</t>
  </si>
  <si>
    <t>TFS-AT-C535045</t>
  </si>
  <si>
    <t>13, First Floor, Sukhdev Vihar</t>
  </si>
  <si>
    <t>TFS-AT-C535046</t>
  </si>
  <si>
    <t>TFS-AT-C535203</t>
  </si>
  <si>
    <t>noida</t>
  </si>
  <si>
    <t>TFS-AT-C535508</t>
  </si>
  <si>
    <t>B-90, PANDARA ROAD, NEW DELHI- 110003</t>
  </si>
  <si>
    <t>TFS-AT-C536139</t>
  </si>
  <si>
    <t>Iit Hostel</t>
  </si>
  <si>
    <t>TFS-AT-C536166</t>
  </si>
  <si>
    <t>TFS-IC-C536380</t>
  </si>
  <si>
    <t>TFS-AT-C536471</t>
  </si>
  <si>
    <t>Noida Sector 14</t>
  </si>
  <si>
    <t>TFS-AT-C536556</t>
  </si>
  <si>
    <t>Rohini Sector 10</t>
  </si>
  <si>
    <t>TFS-AT-C536689</t>
  </si>
  <si>
    <t>Noida Sector 64</t>
  </si>
  <si>
    <t>TFS-AT-C537084</t>
  </si>
  <si>
    <t>TFS-AT-C537085</t>
  </si>
  <si>
    <t>TFS-AT-C537147</t>
  </si>
  <si>
    <t>Ghaziabad Old Bus Stand</t>
  </si>
  <si>
    <t>TFS-PP-C537226</t>
  </si>
  <si>
    <t>Faridabad Sector 29</t>
  </si>
  <si>
    <t>TFS-AT-C538370</t>
  </si>
  <si>
    <t>TFS-AT-C538680</t>
  </si>
  <si>
    <t>TFS-AT-C538708</t>
  </si>
  <si>
    <t>TFS-AT-C538757</t>
  </si>
  <si>
    <t>TFS-AT-C539548</t>
  </si>
  <si>
    <t>TFS-PP-C539677</t>
  </si>
  <si>
    <t>TFS-IC-C539827</t>
  </si>
  <si>
    <t>TFS-AT-C540365</t>
  </si>
  <si>
    <t>Imt Manesar</t>
  </si>
  <si>
    <t>TFS-AT-C540922</t>
  </si>
  <si>
    <t>TFS-AT-C541606</t>
  </si>
  <si>
    <t>Sainik Farm</t>
  </si>
  <si>
    <t>TFS-AT-C542433</t>
  </si>
  <si>
    <t>Punjabi Bagh East</t>
  </si>
  <si>
    <t>TFS-PP-C542764</t>
  </si>
  <si>
    <t>Gurgaon Sector  49</t>
  </si>
  <si>
    <t>TFS-AT-C542862</t>
  </si>
  <si>
    <t>TFS-AT-C543045</t>
  </si>
  <si>
    <t>TFS-AT-C543820</t>
  </si>
  <si>
    <t>TFS-AT-C544016</t>
  </si>
  <si>
    <t>TFS-PP-C544056</t>
  </si>
  <si>
    <t>TFS-AT-C544698</t>
  </si>
  <si>
    <t>TFS-AT-C545260</t>
  </si>
  <si>
    <t>TFS-PP-C545477</t>
  </si>
  <si>
    <t xml:space="preserve">New Delhi Railway Station </t>
  </si>
  <si>
    <t>TFS-AT-C545579</t>
  </si>
  <si>
    <t>TFS-AT-C545963</t>
  </si>
  <si>
    <t>TFS-AT-C545964</t>
  </si>
  <si>
    <t>TFS-AT-C546017</t>
  </si>
  <si>
    <t>Faridabad Sector 17</t>
  </si>
  <si>
    <t>TFS-AT-C546438</t>
  </si>
  <si>
    <t>Inderpuri</t>
  </si>
  <si>
    <t>TFS-AT-C546505</t>
  </si>
  <si>
    <t>TFS-AT-C546550</t>
  </si>
  <si>
    <t>TFS-AT-C546838</t>
  </si>
  <si>
    <t>TFS-AT-C546953</t>
  </si>
  <si>
    <t>TFS-AT-C547203</t>
  </si>
  <si>
    <t>TFS-AT-C547204</t>
  </si>
  <si>
    <t>MG Road, Gurgaon</t>
  </si>
  <si>
    <t>TFS-AT-C547988</t>
  </si>
  <si>
    <t>Rajiv Nagar</t>
  </si>
  <si>
    <t>TFS-AT-C548469</t>
  </si>
  <si>
    <t>TFS-AT-C548685</t>
  </si>
  <si>
    <t>TFS-AT-C548700</t>
  </si>
  <si>
    <t>TFS-PP-C548762</t>
  </si>
  <si>
    <t>TFS-AT-C548850</t>
  </si>
  <si>
    <t>TFS-AT-C549309</t>
  </si>
  <si>
    <t>TFS-AT-C549310</t>
  </si>
  <si>
    <t>TFS-AT-C549982</t>
  </si>
  <si>
    <t>Delhi Cantt Railway Station</t>
  </si>
  <si>
    <t>TFS-AT-C550048</t>
  </si>
  <si>
    <t>TFS-AT-C551172</t>
  </si>
  <si>
    <t>TFS-AT-C551308</t>
  </si>
  <si>
    <t>Palam Vihar</t>
  </si>
  <si>
    <t>TFS-AT-C551309</t>
  </si>
  <si>
    <t>Panchsheel Enclave</t>
  </si>
  <si>
    <t>TFS-AT-C551405</t>
  </si>
  <si>
    <t>TFS-AT-C551406</t>
  </si>
  <si>
    <t>TFS-AT-C551434</t>
  </si>
  <si>
    <t>TFS-AT-C551435</t>
  </si>
  <si>
    <t>TFS-PP-C551463</t>
  </si>
  <si>
    <t>TFS-PP-C551790</t>
  </si>
  <si>
    <t>Gurgaon Sector 51</t>
  </si>
  <si>
    <t>TFS-PP-C551987</t>
  </si>
  <si>
    <t>Noida Sector 142</t>
  </si>
  <si>
    <t>TFS-AT-C552368</t>
  </si>
  <si>
    <t>TFS-AT-C552473</t>
  </si>
  <si>
    <t>TFS-PP-C552489</t>
  </si>
  <si>
    <t>TFS-AT-C553180</t>
  </si>
  <si>
    <t>TFS-AT-C553524</t>
  </si>
  <si>
    <t>TFS-AT-C553935</t>
  </si>
  <si>
    <t>Rohini Sector 8</t>
  </si>
  <si>
    <t>TFS-AT-C553959</t>
  </si>
  <si>
    <t>TFS-AT-C554061</t>
  </si>
  <si>
    <t>TFS-AT-C554102</t>
  </si>
  <si>
    <t>TFS-AT-C554125</t>
  </si>
  <si>
    <t>TFS-AT-C554886</t>
  </si>
  <si>
    <t>somewhere</t>
  </si>
  <si>
    <t>TFS-AT-C555471</t>
  </si>
  <si>
    <t>TFS-AT-C555496</t>
  </si>
  <si>
    <t>TFS-AT-C555498</t>
  </si>
  <si>
    <t>TFS-AT-C556247</t>
  </si>
  <si>
    <t>delhi</t>
  </si>
  <si>
    <t>TFS-AT-C556489</t>
  </si>
  <si>
    <t>TFS-AT-C556661</t>
  </si>
  <si>
    <t>Pusa Institute</t>
  </si>
  <si>
    <t>TFS-AT-C556675</t>
  </si>
  <si>
    <t>TFS-AT-C556680</t>
  </si>
  <si>
    <t>Kamla Nagar</t>
  </si>
  <si>
    <t>TFS-AT-C557177</t>
  </si>
  <si>
    <t>TFS-AT-C557657</t>
  </si>
  <si>
    <t>TFS-AT-C557658</t>
  </si>
  <si>
    <t>TFS-AT-C557717</t>
  </si>
  <si>
    <t>TFS-AT-C557718</t>
  </si>
  <si>
    <t>TFS-AT-C558001</t>
  </si>
  <si>
    <t>TFS-AT-C558257</t>
  </si>
  <si>
    <t>TFS-IC-C558494</t>
  </si>
  <si>
    <t>TFS-AT-C558646</t>
  </si>
  <si>
    <t>TFS-AT-C558752</t>
  </si>
  <si>
    <t>TFS-AT-C559385</t>
  </si>
  <si>
    <t>TFS-AT-C559418</t>
  </si>
  <si>
    <t>Nehru Nagar - Ghaziabad</t>
  </si>
  <si>
    <t>TFS-AT-C559702</t>
  </si>
  <si>
    <t>TFS-AT-C559710</t>
  </si>
  <si>
    <t>TFS-AT-C560226</t>
  </si>
  <si>
    <t>Ggn Dlf Phase 1</t>
  </si>
  <si>
    <t>TFS-PP-C560381</t>
  </si>
  <si>
    <t>TFS-AT-C560822</t>
  </si>
  <si>
    <t>TFS-AT-C561104</t>
  </si>
  <si>
    <t>Mehrauli</t>
  </si>
  <si>
    <t>TFS-AT-C561261</t>
  </si>
  <si>
    <t>TFS-AT-C561434</t>
  </si>
  <si>
    <t>NIT Faridabad</t>
  </si>
  <si>
    <t>TFS-IC-C561588</t>
  </si>
  <si>
    <t>TFS-AT-C562054</t>
  </si>
  <si>
    <t>TFS-AT-C562417</t>
  </si>
  <si>
    <t>Dwarka Sector 14</t>
  </si>
  <si>
    <t>TFS-AT-C562691</t>
  </si>
  <si>
    <t>TFS-PP-C563221</t>
  </si>
  <si>
    <t>Arjun Nagar</t>
  </si>
  <si>
    <t>TFS-AT-C563673</t>
  </si>
  <si>
    <t>Akshardham Mandir</t>
  </si>
  <si>
    <t>TFS-PP-C563847</t>
  </si>
  <si>
    <t>Rk Puram Sector 10</t>
  </si>
  <si>
    <t>TFS-AT-C564679</t>
  </si>
  <si>
    <t>TFS-AT-C565043</t>
  </si>
  <si>
    <t>TFS-AT-C565076</t>
  </si>
  <si>
    <t>TFS-AT-C565221</t>
  </si>
  <si>
    <t>Esi Basai Darapur</t>
  </si>
  <si>
    <t>TFS-AT-C565643</t>
  </si>
  <si>
    <t>TFS-AT-C566187</t>
  </si>
  <si>
    <t>TFS-AT-C566625</t>
  </si>
  <si>
    <t>TFS-AT-C566728</t>
  </si>
  <si>
    <t>TFS-AT-C566780</t>
  </si>
  <si>
    <t>Abufazal Enclave</t>
  </si>
  <si>
    <t>TFS-AT-C567013</t>
  </si>
  <si>
    <t>TFS-AT-C567087</t>
  </si>
  <si>
    <t>Gautam Nagar</t>
  </si>
  <si>
    <t>TFS-AT-C567216</t>
  </si>
  <si>
    <t>Sikkim House</t>
  </si>
  <si>
    <t>TFS-AT-C568089</t>
  </si>
  <si>
    <t>TFS-AT-C568113</t>
  </si>
  <si>
    <t>TFS-AT-C568189</t>
  </si>
  <si>
    <t>TFS-AT-C568456</t>
  </si>
  <si>
    <t>Ballabgarh</t>
  </si>
  <si>
    <t>TFS-AT-C568481</t>
  </si>
  <si>
    <t>ballabgarh</t>
  </si>
  <si>
    <t>TFS-AT-C568482</t>
  </si>
  <si>
    <t>TFS-AT-C568484</t>
  </si>
  <si>
    <t>Sector 17 A, Gurgaon</t>
  </si>
  <si>
    <t>TFS-AT-C569772</t>
  </si>
  <si>
    <t>Mayur vihar</t>
  </si>
  <si>
    <t>TFS-AT-C570052</t>
  </si>
  <si>
    <t>Model Town</t>
  </si>
  <si>
    <t>TFS-AT-C570236</t>
  </si>
  <si>
    <t>Sant Nagar</t>
  </si>
  <si>
    <t>TFS-AT-C570650</t>
  </si>
  <si>
    <t>TFS-AT-C570686</t>
  </si>
  <si>
    <t>TFS-AT-C571371</t>
  </si>
  <si>
    <t>TFS-AT-C571552</t>
  </si>
  <si>
    <t>TFS-AT-C571585</t>
  </si>
  <si>
    <t>TFS-AT-C571649</t>
  </si>
  <si>
    <t>TFS-AT-C571810</t>
  </si>
  <si>
    <t>Okhla Industrial Area Phase 1</t>
  </si>
  <si>
    <t>TFS-PP-C572073</t>
  </si>
  <si>
    <t>mahagun Sarovar patricio hotel, gaziabad</t>
  </si>
  <si>
    <t>TFS-AT-C572130</t>
  </si>
  <si>
    <t>TFS-AT-C572357</t>
  </si>
  <si>
    <t>TFS-PP-C572827</t>
  </si>
  <si>
    <t>IIT campus, Hauz khas, New Delhi</t>
  </si>
  <si>
    <t>TFS-AT-C574395</t>
  </si>
  <si>
    <t>TFS-AT-C574528</t>
  </si>
  <si>
    <t>TFS-AT-C574780</t>
  </si>
  <si>
    <t>TFS-AT-C575109</t>
  </si>
  <si>
    <t>TFS-PP-C575609</t>
  </si>
  <si>
    <t>TFS-PP-C576833</t>
  </si>
  <si>
    <t>TFS-PP-C577345</t>
  </si>
  <si>
    <t>Agra</t>
  </si>
  <si>
    <t>TFS-IC-FWYR</t>
  </si>
  <si>
    <t>TFS-AT-C578065</t>
  </si>
  <si>
    <t>TFS-AT-C578936</t>
  </si>
  <si>
    <t>Naraina Vihar</t>
  </si>
  <si>
    <t>TFS-RT-C580313</t>
  </si>
  <si>
    <t>TFS-AT-C580319</t>
  </si>
  <si>
    <t>TFS-PP-C580972</t>
  </si>
  <si>
    <t>Gurgaon Sector 44</t>
  </si>
  <si>
    <t>TFS-AT-C582367</t>
  </si>
  <si>
    <t>TFS-PP-C584025</t>
  </si>
  <si>
    <t>TFS-RT-C584464</t>
  </si>
  <si>
    <t>TFS-PP-C586125</t>
  </si>
  <si>
    <t>TFS-AT-C586487</t>
  </si>
  <si>
    <t>Budh Vihar</t>
  </si>
  <si>
    <t>TFS-PP-C589459</t>
  </si>
  <si>
    <t>Surya Nagar</t>
  </si>
  <si>
    <t>TFS-AT-C590705</t>
  </si>
  <si>
    <t>Kirti Nagar</t>
  </si>
  <si>
    <t>TFS-PP-C591688</t>
  </si>
  <si>
    <t>TFS-AT-C591882</t>
  </si>
  <si>
    <t>TFS-IC-C592649</t>
  </si>
  <si>
    <t>TFS-PP-C593102</t>
  </si>
  <si>
    <t>TFS-PP-C595036</t>
  </si>
  <si>
    <t>Faridabad Sector 4</t>
  </si>
  <si>
    <t>TFS-PP-C595771</t>
  </si>
  <si>
    <t>TFS-AT-C596041</t>
  </si>
  <si>
    <t>Dwarka Sector 5</t>
  </si>
  <si>
    <t>TFS-RT-C596392</t>
  </si>
  <si>
    <t>TFS-RT-C597459</t>
  </si>
  <si>
    <t>TFS-IC-C598222</t>
  </si>
  <si>
    <t>Noida Sector 22</t>
  </si>
  <si>
    <t>TFS-PP-C598584</t>
  </si>
  <si>
    <t>TFS-PP-C599682</t>
  </si>
  <si>
    <t>TFS-RT-C601629</t>
  </si>
  <si>
    <t>TFS-IN-C602593</t>
  </si>
  <si>
    <t>Minto Bridge Colony</t>
  </si>
  <si>
    <t>1568A, Chhippy Wada, Chandni Chowk, New Delhi, Delhi 110006, India</t>
  </si>
  <si>
    <t>TFS-PP-C602828</t>
  </si>
  <si>
    <t>TFS-PP-C603898</t>
  </si>
  <si>
    <t>TFS-AT-C605108</t>
  </si>
  <si>
    <t>TFS-IC-C606437</t>
  </si>
  <si>
    <t>TFS-AT-C608331</t>
  </si>
  <si>
    <t>Faridabad Sector 49</t>
  </si>
  <si>
    <t>TFS-PP-C608510</t>
  </si>
  <si>
    <t>TFS-PP-C609116</t>
  </si>
  <si>
    <t>Noida City Centre Metro Station</t>
  </si>
  <si>
    <t>TFS-PP-C609957</t>
  </si>
  <si>
    <t>TFS-PP-C610702</t>
  </si>
  <si>
    <t>TFS-PP-C610999</t>
  </si>
  <si>
    <t>TFS-AT-C611079</t>
  </si>
  <si>
    <t>TFS-AT-C611081</t>
  </si>
  <si>
    <t>TFS-PP-C611187</t>
  </si>
  <si>
    <t>TFS-AT-C611396</t>
  </si>
  <si>
    <t>TFS-AT-C611615</t>
  </si>
  <si>
    <t>Jamia Nagar, Okhla</t>
  </si>
  <si>
    <t>TFS-PP-C613224</t>
  </si>
  <si>
    <t>TFS-RT-C614056</t>
  </si>
  <si>
    <t>TFS-AT-C614151</t>
  </si>
  <si>
    <t>TFS-AT-C614154</t>
  </si>
  <si>
    <t>TFS-PP-C614208</t>
  </si>
  <si>
    <t>TFS-AT-C614212</t>
  </si>
  <si>
    <t>TFS-AT-C614218</t>
  </si>
  <si>
    <t>TFS-AT-C614496</t>
  </si>
  <si>
    <t>Faridabad Sector 10</t>
  </si>
  <si>
    <t>TFS-AT-C614593</t>
  </si>
  <si>
    <t>Kondli</t>
  </si>
  <si>
    <t>TFS-RT-C614605</t>
  </si>
  <si>
    <t>TFS-AT-C614906</t>
  </si>
  <si>
    <t>TFS-PP-C615430</t>
  </si>
  <si>
    <t>TFS-AT-C616073</t>
  </si>
  <si>
    <t>TFS-PP-C616143</t>
  </si>
  <si>
    <t>TFS-IC-C618114</t>
  </si>
  <si>
    <t>TFS-AT-C618115</t>
  </si>
  <si>
    <t>TFS-AT-C618257</t>
  </si>
  <si>
    <t>Balbir Nagar</t>
  </si>
  <si>
    <t>TFS-AT-C618298</t>
  </si>
  <si>
    <t>TFS-IC-C618589</t>
  </si>
  <si>
    <t>TFS-AT-C618891</t>
  </si>
  <si>
    <t>TFS-AT-C618917</t>
  </si>
  <si>
    <t>TFS-PP-C619483</t>
  </si>
  <si>
    <t>Sultan Puri</t>
  </si>
  <si>
    <t>Uttam Nagar West Metro Station</t>
  </si>
  <si>
    <t>TFS-PP-C620377</t>
  </si>
  <si>
    <t>TFS-IC-C620751</t>
  </si>
  <si>
    <t>Bangla Sahib Gurudwara</t>
  </si>
  <si>
    <t>TFS-PP-C621118</t>
  </si>
  <si>
    <t>TFS-PP-C621121</t>
  </si>
  <si>
    <t>TFS-PP-C621132</t>
  </si>
  <si>
    <t>TFS-PP-C621133</t>
  </si>
  <si>
    <t>TFS-PP-C621136</t>
  </si>
  <si>
    <t>TFS-PP-C621139</t>
  </si>
  <si>
    <t>TFS-PP-C621141</t>
  </si>
  <si>
    <t>TFS-PP-C621149</t>
  </si>
  <si>
    <t>TFS-PP-C621155</t>
  </si>
  <si>
    <t>TFS-PP-C621161</t>
  </si>
  <si>
    <t>TFS-PP-C621167</t>
  </si>
  <si>
    <t>TFS-PP-C621168</t>
  </si>
  <si>
    <t>Dakshinpuri</t>
  </si>
  <si>
    <t>TFS-AT-C621459</t>
  </si>
  <si>
    <t>TFS-AT-C621843</t>
  </si>
  <si>
    <t>TFS-AT-C621854</t>
  </si>
  <si>
    <t>TFS-IC-C622713</t>
  </si>
  <si>
    <t>TFS-AT-C622913</t>
  </si>
  <si>
    <t>TFS-RT-C623453</t>
  </si>
  <si>
    <t>TFS-PP-C623583</t>
  </si>
  <si>
    <t>TFS-PP-C624191</t>
  </si>
  <si>
    <t>TFS-PP-C624213</t>
  </si>
  <si>
    <t>Noida Sector 60</t>
  </si>
  <si>
    <t>TFS-PP-C624320</t>
  </si>
  <si>
    <t>TFS-AT-C624405</t>
  </si>
  <si>
    <t>TFS-AT-C624533</t>
  </si>
  <si>
    <t>Ramesh Nagar</t>
  </si>
  <si>
    <t>TFS-RT-C624821</t>
  </si>
  <si>
    <t>Timarpur</t>
  </si>
  <si>
    <t>TFS-AT-C625082</t>
  </si>
  <si>
    <t>ST Microelectronics, Plot No 1, Knoweldge Park 3, Greater Noida</t>
  </si>
  <si>
    <t>TFS-AT-C625083</t>
  </si>
  <si>
    <t>MG Road Metro Station, Mehrauli Gurgaon</t>
  </si>
  <si>
    <t>TFS-AT-C625178</t>
  </si>
  <si>
    <t>TFS-AT-C625310</t>
  </si>
  <si>
    <t>Masoodpur,Vasant Kunj</t>
  </si>
  <si>
    <t>TFS-AT-C625390</t>
  </si>
  <si>
    <t>TFS-AT-C625501</t>
  </si>
  <si>
    <t>TFS-AT-C625624</t>
  </si>
  <si>
    <t>Noida Sector 6</t>
  </si>
  <si>
    <t>TFS-PP-C626325</t>
  </si>
  <si>
    <t>TFS-AT-C626420</t>
  </si>
  <si>
    <t>TFS-AT-C626428</t>
  </si>
  <si>
    <t>TFS-AT-C626538</t>
  </si>
  <si>
    <t>NOIDA sector 24</t>
  </si>
  <si>
    <t>TFS-AT-C626799</t>
  </si>
  <si>
    <t>TFS-AT-C626807</t>
  </si>
  <si>
    <t>TFS-RT-C627044</t>
  </si>
  <si>
    <t>Vigyan Lok</t>
  </si>
  <si>
    <t>TFS-AT-C627381</t>
  </si>
  <si>
    <t>TFS-RT-C627814</t>
  </si>
  <si>
    <t>Vasant Kumj</t>
  </si>
  <si>
    <t>TFS-AT-C628010</t>
  </si>
  <si>
    <t>TFS-PP-C628138</t>
  </si>
  <si>
    <t>TFS-AT-C628741</t>
  </si>
  <si>
    <t>TFS-AT-C628742</t>
  </si>
  <si>
    <t>TFS-AT-C629466</t>
  </si>
  <si>
    <t>TFS-PP-C629722</t>
  </si>
  <si>
    <t>Rohini Sector 16</t>
  </si>
  <si>
    <t>TFS-AT-C630076</t>
  </si>
  <si>
    <t>TFS-AT-C630239</t>
  </si>
  <si>
    <t>TFS-AT-C630792</t>
  </si>
  <si>
    <t>New Delhi International Airport</t>
  </si>
  <si>
    <t>Kanpur</t>
  </si>
  <si>
    <t>TFS-IC-C631244</t>
  </si>
  <si>
    <t>Noida Sector 2</t>
  </si>
  <si>
    <t>TFS-PP-C631780</t>
  </si>
  <si>
    <t>Guru Dronacharya Metro</t>
  </si>
  <si>
    <t>TFS-AT-C631892</t>
  </si>
  <si>
    <t>TFS-RT-C632860</t>
  </si>
  <si>
    <t>TFS-AT-C632921</t>
  </si>
  <si>
    <t>Gurgaon Sector 46</t>
  </si>
  <si>
    <t>Punjabi Bagh</t>
  </si>
  <si>
    <t>TFS-PP-C632924</t>
  </si>
  <si>
    <t>TFS-AT-C633242</t>
  </si>
  <si>
    <t>TFS-PP-C633337</t>
  </si>
  <si>
    <t>Nehru Nagar_Ashram</t>
  </si>
  <si>
    <t>TFS-AT-C633905</t>
  </si>
  <si>
    <t>TFS-AT-C634116</t>
  </si>
  <si>
    <t>TFS-AT-C634353</t>
  </si>
  <si>
    <t>TFS-AT-C635394</t>
  </si>
  <si>
    <t>TFS-AT-C636349</t>
  </si>
  <si>
    <t>TFS-PP-C636526</t>
  </si>
  <si>
    <t>TFS-PP-C636528</t>
  </si>
  <si>
    <t>TFS-PP-C636530</t>
  </si>
  <si>
    <t>TFS-PP-C636532</t>
  </si>
  <si>
    <t>TFS-PP-C636536</t>
  </si>
  <si>
    <t>TFS-PP-C636542</t>
  </si>
  <si>
    <t>TFS-PP-C636543</t>
  </si>
  <si>
    <t>TFS-PP-C636545</t>
  </si>
  <si>
    <t>TFS-PP-C636546</t>
  </si>
  <si>
    <t>TFS-PP-C636548</t>
  </si>
  <si>
    <t>TFS-PP-C636550</t>
  </si>
  <si>
    <t>TFS-PP-C636551</t>
  </si>
  <si>
    <t>TFS-PP-C636559</t>
  </si>
  <si>
    <t>TFS-PP-C636562</t>
  </si>
  <si>
    <t>TFS-PP-C636564</t>
  </si>
  <si>
    <t>TFS-PP-C636566</t>
  </si>
  <si>
    <t>TFS-PP-C636570</t>
  </si>
  <si>
    <t>TFS-PP-C636577</t>
  </si>
  <si>
    <t>TFS-PP-C636578</t>
  </si>
  <si>
    <t>TFS-PP-C636583</t>
  </si>
  <si>
    <t>TFS-PP-C636589</t>
  </si>
  <si>
    <t>TFS-PP-C636591</t>
  </si>
  <si>
    <t>TFS-PP-C636594</t>
  </si>
  <si>
    <t>TFS-PP-C636596</t>
  </si>
  <si>
    <t>TFS-AT-C636631</t>
  </si>
  <si>
    <t>Lado Sarai</t>
  </si>
  <si>
    <t>TFS-RT-C637047</t>
  </si>
  <si>
    <t>TFS-PP-C637368</t>
  </si>
  <si>
    <t>TFS-AT-C637526</t>
  </si>
  <si>
    <t>TFS-AT-C637622</t>
  </si>
  <si>
    <t>TFS-PP-C637922</t>
  </si>
  <si>
    <t>TFS-AT-C638033</t>
  </si>
  <si>
    <t>Sarojini Nagar</t>
  </si>
  <si>
    <t>TFS-PP-C638210</t>
  </si>
  <si>
    <t>TFS-PP-C638301</t>
  </si>
  <si>
    <t>TFS-AT-C638750</t>
  </si>
  <si>
    <t>Chattarpur Mandir</t>
  </si>
  <si>
    <t>TFS-AT-C638780</t>
  </si>
  <si>
    <t>TFS-AT-C639067</t>
  </si>
  <si>
    <t>TFS-AT-C639472</t>
  </si>
  <si>
    <t>Derawal Nagar</t>
  </si>
  <si>
    <t>TFS-AT-C639526</t>
  </si>
  <si>
    <t>TFS-AT-C639936</t>
  </si>
  <si>
    <t>TFS-AT-C640050</t>
  </si>
  <si>
    <t>TFS-AT-C640328</t>
  </si>
  <si>
    <t>TFS-RT-C640796</t>
  </si>
  <si>
    <t>TFS-PP-C640814</t>
  </si>
  <si>
    <t>TFS-AT-C640823</t>
  </si>
  <si>
    <t>TFS-AT-C640948</t>
  </si>
  <si>
    <t>TFS-AT-C641023</t>
  </si>
  <si>
    <t>TFS-PP-C641092</t>
  </si>
  <si>
    <t>TFS-PP-C641186</t>
  </si>
  <si>
    <t>TFS-PP-C641190</t>
  </si>
  <si>
    <t>TFS-PP-C641584</t>
  </si>
  <si>
    <t>Noida Sector 52</t>
  </si>
  <si>
    <t>TFS-AT-C641857</t>
  </si>
  <si>
    <t>TFS-PP-C642057</t>
  </si>
  <si>
    <t>TFS-PP-C642061</t>
  </si>
  <si>
    <t xml:space="preserve">  Wazirabad</t>
  </si>
  <si>
    <t>TFS-AT-C642510</t>
  </si>
  <si>
    <t>TFS-PP-C642625</t>
  </si>
  <si>
    <t>Udyog Vihar Phase 3</t>
  </si>
  <si>
    <t>TFS-PP-C642806</t>
  </si>
  <si>
    <t>Shastri Park</t>
  </si>
  <si>
    <t>TFS-PP-C643043</t>
  </si>
  <si>
    <t>TFS-AT-C643168</t>
  </si>
  <si>
    <t>TFS-PP-C643357</t>
  </si>
  <si>
    <t>TFS-AT-C643759</t>
  </si>
  <si>
    <t>TFS-PP-C643878</t>
  </si>
  <si>
    <t>Udyog Vihar Phase 1</t>
  </si>
  <si>
    <t>TFS-PP-C644022</t>
  </si>
  <si>
    <t>Dwarka Sector 18</t>
  </si>
  <si>
    <t>TFS-AT-C644167</t>
  </si>
  <si>
    <t>Ram Nagar Paharganj</t>
  </si>
  <si>
    <t>TFS-AT-C644226</t>
  </si>
  <si>
    <t>TFS-AT-C645486</t>
  </si>
  <si>
    <t>Saidulajab</t>
  </si>
  <si>
    <t>TFS-AT-C645558</t>
  </si>
  <si>
    <t>TFS-AT-C645560</t>
  </si>
  <si>
    <t>TFS-AT-C645583</t>
  </si>
  <si>
    <t>TFS-PP-C645643</t>
  </si>
  <si>
    <t>vasundhra_ghaziabad</t>
  </si>
  <si>
    <t>Dilshad Garden Metro Station</t>
  </si>
  <si>
    <t>TFS-PP-C645650</t>
  </si>
  <si>
    <t>Springfield Colony</t>
  </si>
  <si>
    <t>TFS-RT-C646602</t>
  </si>
  <si>
    <t>Palam Vihar, Gurgaon</t>
  </si>
  <si>
    <t>TFS-AT-C646829</t>
  </si>
  <si>
    <t>TFS-AT-C647297</t>
  </si>
  <si>
    <t>TFS-PP-C647333</t>
  </si>
  <si>
    <t>TFS-PP-C647917</t>
  </si>
  <si>
    <t>Kapashera</t>
  </si>
  <si>
    <t>TFS-PP-C648256</t>
  </si>
  <si>
    <t>Faridabad Sector 37</t>
  </si>
  <si>
    <t>TFS-IC-C649313</t>
  </si>
  <si>
    <t>TFS-AT-C649498</t>
  </si>
  <si>
    <t>TFS-AT-C649579</t>
  </si>
  <si>
    <t>TFS-AT-C649681</t>
  </si>
  <si>
    <t>TFS-AT-C649791</t>
  </si>
  <si>
    <t>TFS-AT-C650643</t>
  </si>
  <si>
    <t>TFS-AT-C650709</t>
  </si>
  <si>
    <t>TFS-AT-C651104</t>
  </si>
  <si>
    <t>TFS-AT-C651142</t>
  </si>
  <si>
    <t>TFS-PP-C652622</t>
  </si>
  <si>
    <t>TFS-AT-C652862</t>
  </si>
  <si>
    <t>TFS-AT-C654188</t>
  </si>
  <si>
    <t>Two Horizon Center Site Office, Golf Cource Road, Next to American Express Building, Gurgoan</t>
  </si>
  <si>
    <t>TFS-AT-C654189</t>
  </si>
  <si>
    <t>TFS-AT-C654191</t>
  </si>
  <si>
    <t>TFS-AT-C654192</t>
  </si>
  <si>
    <t>TFS-AT-C654193</t>
  </si>
  <si>
    <t>TFS-AT-C654194</t>
  </si>
  <si>
    <t>TFS-AT-C654195</t>
  </si>
  <si>
    <t>TFS-AT-C654197</t>
  </si>
  <si>
    <t>TFS-AT-C654198</t>
  </si>
  <si>
    <t>TFS-IC-C654201</t>
  </si>
  <si>
    <t>TFS-PP-C654343</t>
  </si>
  <si>
    <t>TFS-AT-C654585</t>
  </si>
  <si>
    <t>TFS-PP-C654721</t>
  </si>
  <si>
    <t>TFS-PP-C655029</t>
  </si>
  <si>
    <t>TFS-PP-C655129</t>
  </si>
  <si>
    <t>TFS-IC-C655144</t>
  </si>
  <si>
    <t>Noida</t>
  </si>
  <si>
    <t>TFS-AT-C655167</t>
  </si>
  <si>
    <t>TFS-IC-C655176</t>
  </si>
  <si>
    <t>TFS-IC-C655218</t>
  </si>
  <si>
    <t>TFS-AT-C655342</t>
  </si>
  <si>
    <t>Aiims</t>
  </si>
  <si>
    <t>TFS-PP-C655527</t>
  </si>
  <si>
    <t>blackmark</t>
  </si>
  <si>
    <t>TFS-PP-C655538</t>
  </si>
  <si>
    <t>Ranjit Nagar_Patel Nagar</t>
  </si>
  <si>
    <t>TFS-AT-C656191</t>
  </si>
  <si>
    <t>Nirman Vihar</t>
  </si>
  <si>
    <t>TFS-AT-C656443</t>
  </si>
  <si>
    <t>TFS-AT-C657106</t>
  </si>
  <si>
    <t>Rohini Sector 14</t>
  </si>
  <si>
    <t>TFS-PP-C657110</t>
  </si>
  <si>
    <t>TFS-IC-C657299</t>
  </si>
  <si>
    <t>TFS-PP-C657491</t>
  </si>
  <si>
    <t>Noida Sector 4</t>
  </si>
  <si>
    <t>TFS-PP-C657595</t>
  </si>
  <si>
    <t>TFS-AT-C658207</t>
  </si>
  <si>
    <t>Jangpura</t>
  </si>
  <si>
    <t>TFS-AT-C658212</t>
  </si>
  <si>
    <t>TFS-AT-C658229</t>
  </si>
  <si>
    <t>TFS-AT-C658230</t>
  </si>
  <si>
    <t>TFS-AT-C658231</t>
  </si>
  <si>
    <t>TFS-AT-C658232</t>
  </si>
  <si>
    <t>TFS-AT-C658234</t>
  </si>
  <si>
    <t>TFS-AT-C658302</t>
  </si>
  <si>
    <t>TFS-PP-C658378</t>
  </si>
  <si>
    <t>TFS-AT-C658842</t>
  </si>
  <si>
    <t>Vasundhra Enclave</t>
  </si>
  <si>
    <t>TFS-AT-C658991</t>
  </si>
  <si>
    <t>TFS-PP-C659033</t>
  </si>
  <si>
    <t>Civil Lines</t>
  </si>
  <si>
    <t>TFS-IC-C659097</t>
  </si>
  <si>
    <t>Ggn Sector 20</t>
  </si>
  <si>
    <t>TFS-PP-C659466</t>
  </si>
  <si>
    <t>term</t>
  </si>
  <si>
    <t>TFS-AT-C659484</t>
  </si>
  <si>
    <t>C-36, Ground Floor, Kirti Nagar, New Delhi</t>
  </si>
  <si>
    <t>TFS-AT-C660215</t>
  </si>
  <si>
    <t>TFS-AT-C660589</t>
  </si>
  <si>
    <t>TFS-AT-C660946</t>
  </si>
  <si>
    <t>TFS-RT-C661518</t>
  </si>
  <si>
    <t>Edm Mall</t>
  </si>
  <si>
    <t>TFS-IC-C661716</t>
  </si>
  <si>
    <t>TFS-AT-C661884</t>
  </si>
  <si>
    <t>TFS-IC-C661901</t>
  </si>
  <si>
    <t>TFS-AT-C662039</t>
  </si>
  <si>
    <t>Central Secretriat</t>
  </si>
  <si>
    <t>TFS-AT-C662249</t>
  </si>
  <si>
    <t>Ardee City</t>
  </si>
  <si>
    <t>TFS-AT-C662704</t>
  </si>
  <si>
    <t>Sarvodaya Enclave, New Delhi</t>
  </si>
  <si>
    <t>TFS-AT-C662738</t>
  </si>
  <si>
    <t>TFS-PP-C662842</t>
  </si>
  <si>
    <t>TFS-PP-C663472</t>
  </si>
  <si>
    <t>TFS-RT-C663856</t>
  </si>
  <si>
    <t>TFS-AT-C663876</t>
  </si>
  <si>
    <t>Lodhi Road</t>
  </si>
  <si>
    <t>TFS-AT-C665389</t>
  </si>
  <si>
    <t>TFS-AT-C665411</t>
  </si>
  <si>
    <t>C-3/803, Lotus Pond, 2-A, Vaibhav Khand, Indirapuram</t>
  </si>
  <si>
    <t>TFS-AT-C665475</t>
  </si>
  <si>
    <t>TFS-PP-C665803</t>
  </si>
  <si>
    <t>Tagore Garden</t>
  </si>
  <si>
    <t>TFS-PP-C666025</t>
  </si>
  <si>
    <t>TFS-PP-C666053</t>
  </si>
  <si>
    <t>TFS-AT-C666420</t>
  </si>
  <si>
    <t>TFS-AT-C666439</t>
  </si>
  <si>
    <t>Nirman Bhawan</t>
  </si>
  <si>
    <t>TFS-PP-C666482</t>
  </si>
  <si>
    <t>TFS-AT-C666965</t>
  </si>
  <si>
    <t>TFS-PP-C667936</t>
  </si>
  <si>
    <t>TFS-AT-C668935</t>
  </si>
  <si>
    <t>Majnu Ka Tila</t>
  </si>
  <si>
    <t>TFS-PP-C669587</t>
  </si>
  <si>
    <t>TFS-IC-C669689</t>
  </si>
  <si>
    <t>TFS-IC-C669837</t>
  </si>
  <si>
    <t>TFS-AT-C669859</t>
  </si>
  <si>
    <t>TFS-IC-C669957</t>
  </si>
  <si>
    <t>TFS-RT-C669978</t>
  </si>
  <si>
    <t>TFS-AT-C670330</t>
  </si>
  <si>
    <t>noida ssector 24</t>
  </si>
  <si>
    <t>TFS-IN-C670441</t>
  </si>
  <si>
    <t>TFS-AT-C670658</t>
  </si>
  <si>
    <t>Medicity Hospital,Sector 38, Gurgaon</t>
  </si>
  <si>
    <t>Delhi Airport Terminal 3</t>
  </si>
  <si>
    <t>TFS-AT-C670802</t>
  </si>
  <si>
    <t>TFS-AT-C670809</t>
  </si>
  <si>
    <t>TFS-PP-C670929</t>
  </si>
  <si>
    <t>TFS-PP-C671426</t>
  </si>
  <si>
    <t>TFS-AT-C671697</t>
  </si>
  <si>
    <t>TFS-AT-C671963</t>
  </si>
  <si>
    <t>South Ex-1</t>
  </si>
  <si>
    <t>TFS-IC-C672005</t>
  </si>
  <si>
    <t>TFS-PP-C672373</t>
  </si>
  <si>
    <t>TFS-IC-C672431</t>
  </si>
  <si>
    <t>TFS-PP-C673266</t>
  </si>
  <si>
    <t>TFS-AT-C673736</t>
  </si>
  <si>
    <t>TFS-PP-C673742</t>
  </si>
  <si>
    <t>TFS-IC-C673784</t>
  </si>
  <si>
    <t>TFS-AT-C673887</t>
  </si>
  <si>
    <t>TFS-IC-C673888</t>
  </si>
  <si>
    <t>TFS-AT-C674057</t>
  </si>
  <si>
    <t xml:space="preserve"> Indirapuram</t>
  </si>
  <si>
    <t>TFS-IC-C674145</t>
  </si>
  <si>
    <t>TFS-PP-C674727</t>
  </si>
  <si>
    <t>TFS-PP-C675245</t>
  </si>
  <si>
    <t>Govindpuri</t>
  </si>
  <si>
    <t>TFS-AT-C675629</t>
  </si>
  <si>
    <t>TFS-AT-C675720</t>
  </si>
  <si>
    <t>TFS-AT-C675988</t>
  </si>
  <si>
    <t>TFS-RT-C676082</t>
  </si>
  <si>
    <t>TFS-IC-C676198</t>
  </si>
  <si>
    <t>Khanpur</t>
  </si>
  <si>
    <t>TFS-PP-C676483</t>
  </si>
  <si>
    <t>TFS-PP-C676511</t>
  </si>
  <si>
    <t>Shastri Nagar Ghz</t>
  </si>
  <si>
    <t>TFS-AT-C676631</t>
  </si>
  <si>
    <t>TFS-PP-C676938</t>
  </si>
  <si>
    <t>TFS-AT-C677184</t>
  </si>
  <si>
    <t>TFS-IC-C677246</t>
  </si>
  <si>
    <t>TFS-IC-C677256</t>
  </si>
  <si>
    <t>TFS-AT-C677355</t>
  </si>
  <si>
    <t>Narela</t>
  </si>
  <si>
    <t>TFS-AT-C677367</t>
  </si>
  <si>
    <t>TFS-AT-C677399</t>
  </si>
  <si>
    <t>TFS-AT-C677445</t>
  </si>
  <si>
    <t>TFS-AT-C677707</t>
  </si>
  <si>
    <t>TFS-AT-C677780</t>
  </si>
  <si>
    <t>TFS-IC-C677785</t>
  </si>
  <si>
    <t>TFS-PP-C677892</t>
  </si>
  <si>
    <t>airport</t>
  </si>
  <si>
    <t>new delhi</t>
  </si>
  <si>
    <t>TFS-AT-C677908</t>
  </si>
  <si>
    <t>TFS-AT-C678015</t>
  </si>
  <si>
    <t>TFS-AT-C678017</t>
  </si>
  <si>
    <t>TFS-AT-C678212</t>
  </si>
  <si>
    <t>TFS-AT-C678396</t>
  </si>
  <si>
    <t>TFS-AT-C678424</t>
  </si>
  <si>
    <t>Dabri</t>
  </si>
  <si>
    <t>TFS-AT-C678582</t>
  </si>
  <si>
    <t>TFS-PP-HQPV</t>
  </si>
  <si>
    <t>TFS-PP-C678829</t>
  </si>
  <si>
    <t>Faridabad Sector 35</t>
  </si>
  <si>
    <t>TFS-AT-C678998</t>
  </si>
  <si>
    <t>TFS-PP-C679209</t>
  </si>
  <si>
    <t>Noida Sector 48</t>
  </si>
  <si>
    <t>TFS-PP-C679647</t>
  </si>
  <si>
    <t>TFS-AT-C679900</t>
  </si>
  <si>
    <t>Sector 45</t>
  </si>
  <si>
    <t>TFS-PP-C680004</t>
  </si>
  <si>
    <t>TFS-AT-C680019</t>
  </si>
  <si>
    <t>Anand Vihar Isbt</t>
  </si>
  <si>
    <t>TFS-AT-C680290</t>
  </si>
  <si>
    <t>TFS-AT-C680292</t>
  </si>
  <si>
    <t>TFS-PP-C680370</t>
  </si>
  <si>
    <t>South Campus</t>
  </si>
  <si>
    <t>TFS-PP-C680608</t>
  </si>
  <si>
    <t>TFS-IC-C680657</t>
  </si>
  <si>
    <t>TFS-PP-C680756</t>
  </si>
  <si>
    <t>TFS-AT-HOFV</t>
  </si>
  <si>
    <t>TFS-AT-C680984</t>
  </si>
  <si>
    <t>TFS-AT-C681165</t>
  </si>
  <si>
    <t>TFS-RT-C681253</t>
  </si>
  <si>
    <t>TFS-IN-C681772</t>
  </si>
  <si>
    <t>TFS-RT-C681861</t>
  </si>
  <si>
    <t>TFS-AT-HOHJ</t>
  </si>
  <si>
    <t>noida sector 122</t>
  </si>
  <si>
    <t>TFS-AT-C682203</t>
  </si>
  <si>
    <t>TFS-PP-HQUM</t>
  </si>
  <si>
    <t>TFS-IC-C682538</t>
  </si>
  <si>
    <t>TFS-PP-C682891</t>
  </si>
  <si>
    <t>TFS-AT-HOIX</t>
  </si>
  <si>
    <t>TFS-PP-C682978</t>
  </si>
  <si>
    <t>Gurgaon Sector 15</t>
  </si>
  <si>
    <t>TFS-AT-HOJF</t>
  </si>
  <si>
    <t>TFS-AT-HOJI</t>
  </si>
  <si>
    <t>TFS-PP-C683366</t>
  </si>
  <si>
    <t>TFS-IN-GGSD</t>
  </si>
  <si>
    <t>TFS-AT-C683570</t>
  </si>
  <si>
    <t>TFS-PP-HQWU</t>
  </si>
  <si>
    <t>TFS-AT-C683874</t>
  </si>
  <si>
    <t>TFS-PP-HQXG</t>
  </si>
  <si>
    <t>TFS-PP-C683991</t>
  </si>
  <si>
    <t>TFS-AT-C684286</t>
  </si>
  <si>
    <t>TFS-PP-C684332</t>
  </si>
  <si>
    <t>Noida Sector 39</t>
  </si>
  <si>
    <t>TFS-RT-C684388</t>
  </si>
  <si>
    <t>TFS-PP-HQXV</t>
  </si>
  <si>
    <t>TFS-PP-HQXW</t>
  </si>
  <si>
    <t>Dehradun</t>
  </si>
  <si>
    <t>TFS-IC-FXPS</t>
  </si>
  <si>
    <t>TFS-PP-C684818</t>
  </si>
  <si>
    <t>TFS-AT-C684822</t>
  </si>
  <si>
    <t>TFS-PP-C684912</t>
  </si>
  <si>
    <t>Golf Course</t>
  </si>
  <si>
    <t>TFS-AT-C684933</t>
  </si>
  <si>
    <t>TFS-PP-C684942</t>
  </si>
  <si>
    <t>House-9, East Avenue Road, East Punjabi Bagh</t>
  </si>
  <si>
    <t>TFS-AT-C684945</t>
  </si>
  <si>
    <t>Ashok Vihar Phase 3</t>
  </si>
  <si>
    <t>TFS-PP-C684961</t>
  </si>
  <si>
    <t>TFS-PP-C684963</t>
  </si>
  <si>
    <t>TFS-PP-C684965</t>
  </si>
  <si>
    <t>Aya  Nagar</t>
  </si>
  <si>
    <t>TFS-AT-C684982</t>
  </si>
  <si>
    <t>TFS-IN-C685032</t>
  </si>
  <si>
    <t>TFS-AT-HOMD</t>
  </si>
  <si>
    <t>TFS-AT-C685065</t>
  </si>
  <si>
    <t>Taj Palace</t>
  </si>
  <si>
    <t>TFS-AT-C685072</t>
  </si>
  <si>
    <t>Gurgaon Sector 18</t>
  </si>
  <si>
    <t>TFS-PP-C685280</t>
  </si>
  <si>
    <t>TFS-AT-C685288</t>
  </si>
  <si>
    <t>TFS-AT-C685313</t>
  </si>
  <si>
    <t>TFS-PP-C685448</t>
  </si>
  <si>
    <t>TFS-AT-C685496</t>
  </si>
  <si>
    <t>TFS-AT-C685563</t>
  </si>
  <si>
    <t>TFS-IC-C685626</t>
  </si>
  <si>
    <t>TFS-IC-C685694</t>
  </si>
  <si>
    <t>TFS-IN-GGSQ</t>
  </si>
  <si>
    <t>TFS-AT-C685916</t>
  </si>
  <si>
    <t>TFS-RT-C686076</t>
  </si>
  <si>
    <t>TFS-IC-C686139</t>
  </si>
  <si>
    <t>TFS-AT-C686140</t>
  </si>
  <si>
    <t>Noida Sector 65</t>
  </si>
  <si>
    <t>TFS-PP-C686247</t>
  </si>
  <si>
    <t>TFS-PP-C686249</t>
  </si>
  <si>
    <t>TFS-AT-C686586</t>
  </si>
  <si>
    <t>Raja Garden</t>
  </si>
  <si>
    <t>TFS-PP-C686588</t>
  </si>
  <si>
    <t>Akbar Road</t>
  </si>
  <si>
    <t>TFS-AT-HOPB</t>
  </si>
  <si>
    <t>Noida Sector 31</t>
  </si>
  <si>
    <t>TFS-AT-C686704</t>
  </si>
  <si>
    <t>TFS-RT-C686905</t>
  </si>
  <si>
    <t>TFS-AT-C686946</t>
  </si>
  <si>
    <t>TFS-RT-C687000</t>
  </si>
  <si>
    <t>TFS-AT-C687171</t>
  </si>
  <si>
    <t>TFS-AT-C687187</t>
  </si>
  <si>
    <t>TFS-AT-C687595</t>
  </si>
  <si>
    <t>TFS-RT-C687634</t>
  </si>
  <si>
    <t>TFS-IC-C687641</t>
  </si>
  <si>
    <t>TFS-PP-HREW</t>
  </si>
  <si>
    <t>TFS-PP-C687672</t>
  </si>
  <si>
    <t>Azadpur</t>
  </si>
  <si>
    <t>TFS-PP-C687727</t>
  </si>
  <si>
    <t>Fortis Hospital Noida</t>
  </si>
  <si>
    <t>TFS-AT-HOSE</t>
  </si>
  <si>
    <t>Gurgaon Railway Station</t>
  </si>
  <si>
    <t>TFS-PP-HRFP</t>
  </si>
  <si>
    <t>TFS-PP-C688016</t>
  </si>
  <si>
    <t>Noida Sector 66</t>
  </si>
  <si>
    <t>TFS-IC-C688033</t>
  </si>
  <si>
    <t>Faridabad 25</t>
  </si>
  <si>
    <t>TFS-PP-C688182</t>
  </si>
  <si>
    <t>TFS-PP-C688184</t>
  </si>
  <si>
    <t>TFS-PP-C688185</t>
  </si>
  <si>
    <t>TFS-PP-C688367</t>
  </si>
  <si>
    <t>TFS-RT-C688669</t>
  </si>
  <si>
    <t>TFS-RT-C688673</t>
  </si>
  <si>
    <t>TFS-IC-C688758</t>
  </si>
  <si>
    <t>TFS-IC-C688915</t>
  </si>
  <si>
    <t>TFS-AT-C688947</t>
  </si>
  <si>
    <t>Jagat Puri</t>
  </si>
  <si>
    <t>TFS-AT-C689336</t>
  </si>
  <si>
    <t>TFS-RT-C689528</t>
  </si>
  <si>
    <t>Mohan Garden</t>
  </si>
  <si>
    <t>TFS-PP-C689827</t>
  </si>
  <si>
    <t>Qutab Institutional Area</t>
  </si>
  <si>
    <t>TFS-AT-HOXI</t>
  </si>
  <si>
    <t>TFS-AT-C689882</t>
  </si>
  <si>
    <t>TFS-PP-C690054</t>
  </si>
  <si>
    <t>TFS-AT-C690064</t>
  </si>
  <si>
    <t>TFS-PP-HRLA</t>
  </si>
  <si>
    <t>Dwarka Sector 21</t>
  </si>
  <si>
    <t>TFS-PP-HRLJ</t>
  </si>
  <si>
    <t>TFS-AT-C690311</t>
  </si>
  <si>
    <t>TFS-PP-C690444</t>
  </si>
  <si>
    <t>Shivaji Stadium</t>
  </si>
  <si>
    <t>TFS-PP-C690453</t>
  </si>
  <si>
    <t>TFS-PP-C690457</t>
  </si>
  <si>
    <t>Lajpat Nagar Central Market</t>
  </si>
  <si>
    <t>TFS-IC-C690519</t>
  </si>
  <si>
    <t>TFS-AT-HOZC</t>
  </si>
  <si>
    <t>TFS-AT-C690579</t>
  </si>
  <si>
    <t>TFS-RT-C690604</t>
  </si>
  <si>
    <t>TFS-PP-C690630</t>
  </si>
  <si>
    <t>TFS-AT-HOZM</t>
  </si>
  <si>
    <t>TFS-RT-C690852</t>
  </si>
  <si>
    <t>Noida Sector 29</t>
  </si>
  <si>
    <t>TFS-RT-C690904</t>
  </si>
  <si>
    <t>Gurgaon Sector 49</t>
  </si>
  <si>
    <t>TFS-PP-C690950</t>
  </si>
  <si>
    <t>TFS-AT-C691017</t>
  </si>
  <si>
    <t>TFS-AT-C691063</t>
  </si>
  <si>
    <t>TFS-AT-C691195</t>
  </si>
  <si>
    <t>Block A</t>
  </si>
  <si>
    <t>Delhi Airport Terminal 1D</t>
  </si>
  <si>
    <t>TFS-AT-C691323</t>
  </si>
  <si>
    <t>Faridabad Sector 27A</t>
  </si>
  <si>
    <t>TFS-AT-C691695</t>
  </si>
  <si>
    <t>TFS-PP-C691998</t>
  </si>
  <si>
    <t>TFS-PP-C692194</t>
  </si>
  <si>
    <t>TFS-RT-C692225</t>
  </si>
  <si>
    <t>TFS-AT-HPEM</t>
  </si>
  <si>
    <t>TFS-PP-HRQD</t>
  </si>
  <si>
    <t>TFS-RT-C692571</t>
  </si>
  <si>
    <t>Shastri Nagar</t>
  </si>
  <si>
    <t>TFS-AT-C692597</t>
  </si>
  <si>
    <t>TFS-IN-C692621</t>
  </si>
  <si>
    <t>TFS-AT-HPFL</t>
  </si>
  <si>
    <t>TFS-AT-C692752</t>
  </si>
  <si>
    <t>TFS-PP-HRRD</t>
  </si>
  <si>
    <t>TFS-RT-C692984</t>
  </si>
  <si>
    <t>TFS-IN-C693045</t>
  </si>
  <si>
    <t>TFS-AT-C693121</t>
  </si>
  <si>
    <t>TFS-AT-HPHP</t>
  </si>
  <si>
    <t>Ggn Sector 21</t>
  </si>
  <si>
    <t>TFS-AT-C693222</t>
  </si>
  <si>
    <t>TFS-PP-C693239</t>
  </si>
  <si>
    <t>TFS-PP-HRTJ</t>
  </si>
  <si>
    <t>TFS-AT-C693324</t>
  </si>
  <si>
    <t>TFS-AT-C693329</t>
  </si>
  <si>
    <t>TFS-RT-C693349</t>
  </si>
  <si>
    <t>TFS-RT-C693352</t>
  </si>
  <si>
    <t>TFS-IN-GGVB</t>
  </si>
  <si>
    <t>TFS-RT-C693489</t>
  </si>
  <si>
    <t>TFS-AT-C693616</t>
  </si>
  <si>
    <t>TFS-AT-HPIU</t>
  </si>
  <si>
    <t>TFS-IC-C693730</t>
  </si>
  <si>
    <t>TFS-IN-C693745</t>
  </si>
  <si>
    <t>Motia Khan</t>
  </si>
  <si>
    <t>TFS-IN-C693805</t>
  </si>
  <si>
    <t>TFS-PP-C693967</t>
  </si>
  <si>
    <t>TFS-PP-C694004</t>
  </si>
  <si>
    <t>TFS-PP-HRVV</t>
  </si>
  <si>
    <t>Dlf Mega Mall</t>
  </si>
  <si>
    <t>Faridabad Sector 16</t>
  </si>
  <si>
    <t>TFS-PP-HRWC</t>
  </si>
  <si>
    <t>Rohini Sector 1</t>
  </si>
  <si>
    <t>TFS-PP-HRWG</t>
  </si>
  <si>
    <t>TFS-PP-HRWP</t>
  </si>
  <si>
    <t>TFS-PP-C694314</t>
  </si>
  <si>
    <t>Amity University</t>
  </si>
  <si>
    <t>TFS-AT-C694466</t>
  </si>
  <si>
    <t>TFS-AT-C694471</t>
  </si>
  <si>
    <t>TFS-AT-C694477</t>
  </si>
  <si>
    <t>TFS-PP-HRXJ</t>
  </si>
  <si>
    <t>TFS-RT-C694551</t>
  </si>
  <si>
    <t>Lajpat Nagar 1</t>
  </si>
  <si>
    <t>TFS-PP-HRXP</t>
  </si>
  <si>
    <t>Noida Sector 56</t>
  </si>
  <si>
    <t>TFS-AT-C694636</t>
  </si>
  <si>
    <t>TFS-RT-C694641</t>
  </si>
  <si>
    <t>TFS-AT-C694712</t>
  </si>
  <si>
    <t>Subroto Park</t>
  </si>
  <si>
    <t>TFS-RT-C694736</t>
  </si>
  <si>
    <t>Indira Gandhi International Airport</t>
  </si>
  <si>
    <t>TFS-IC-C694837</t>
  </si>
  <si>
    <t>TFS-AT-C694847</t>
  </si>
  <si>
    <t>Jhilmil, Dilshad Garden</t>
  </si>
  <si>
    <t>TFS-RT-C694854</t>
  </si>
  <si>
    <t>TFS-RT-C694906</t>
  </si>
  <si>
    <t>TFS-AT-C694937</t>
  </si>
  <si>
    <t>Pvr Vikas Puri</t>
  </si>
  <si>
    <t>TFS-PP-C694950</t>
  </si>
  <si>
    <t>Gurgaon Sector 39</t>
  </si>
  <si>
    <t>Siri Fort</t>
  </si>
  <si>
    <t>TFS-IC-C694954</t>
  </si>
  <si>
    <t>TFS-PP-C695121</t>
  </si>
  <si>
    <t>TFS-PP-HRZR</t>
  </si>
  <si>
    <t>TFS-AT-HPOU</t>
  </si>
  <si>
    <t>Okhla Industrial Area Phase 3</t>
  </si>
  <si>
    <t>TFS-AT-C695266</t>
  </si>
  <si>
    <t>TFS-IC-C695308</t>
  </si>
  <si>
    <t>TFS-AT-C695334</t>
  </si>
  <si>
    <t xml:space="preserve">  Sector 49</t>
  </si>
  <si>
    <t>TFS-PP-C695367</t>
  </si>
  <si>
    <t>TFS-RT-C695373</t>
  </si>
  <si>
    <t>TFS-RT-C695379</t>
  </si>
  <si>
    <t>TFS-IC-C695538</t>
  </si>
  <si>
    <t>TFS-PP-HSBL</t>
  </si>
  <si>
    <t>TFS-RT-C695623</t>
  </si>
  <si>
    <t>Shashi Garden</t>
  </si>
  <si>
    <t>TFS-AT-C695655</t>
  </si>
  <si>
    <t>TFS-AT-C695693</t>
  </si>
  <si>
    <t>TFS-PP-HSCB</t>
  </si>
  <si>
    <t>TFS-AT-C695752</t>
  </si>
  <si>
    <t>TFS-AT-C695821</t>
  </si>
  <si>
    <t>TFS-PP-HSCO</t>
  </si>
  <si>
    <t>Mansarower Garden</t>
  </si>
  <si>
    <t>TFS-PP-C696032</t>
  </si>
  <si>
    <t>TFS-IC-C696096</t>
  </si>
  <si>
    <t>New Manglapuri</t>
  </si>
  <si>
    <t>TFS-AT-HPSH</t>
  </si>
  <si>
    <t>TFS-AT-HPSI</t>
  </si>
  <si>
    <t>TFS-PP-C696158</t>
  </si>
  <si>
    <t>Hazrat Nizammudin Aulia Dargah</t>
  </si>
  <si>
    <t>TFS-PP-C696184</t>
  </si>
  <si>
    <t>TFS-AT-C696240</t>
  </si>
  <si>
    <t>Vajiram and Ravi Pusa Road near Karol bagh metro station</t>
  </si>
  <si>
    <t>TFS-AT-C696282</t>
  </si>
  <si>
    <t>TFS-AT-C696289</t>
  </si>
  <si>
    <t>TFS-RT-C696336</t>
  </si>
  <si>
    <t>Noida Sector 28</t>
  </si>
  <si>
    <t>TFS-RT-C696413</t>
  </si>
  <si>
    <t>TFS-IC-C696504</t>
  </si>
  <si>
    <t>TFS-RT-C696550</t>
  </si>
  <si>
    <t>TFS-IN-GGVS</t>
  </si>
  <si>
    <t>TFS-AT-C696587</t>
  </si>
  <si>
    <t>Rohini Sector 24</t>
  </si>
  <si>
    <t>TFS-AT-C696597</t>
  </si>
  <si>
    <t>Noida Sector 41</t>
  </si>
  <si>
    <t>TFS-PP-C696663</t>
  </si>
  <si>
    <t>TFS-AT-HPTC</t>
  </si>
  <si>
    <t>anand vihar-Bus station, new delhi</t>
  </si>
  <si>
    <t>TFS-AT-C696695</t>
  </si>
  <si>
    <t>TFS-AT-C696739</t>
  </si>
  <si>
    <t>Moti Bagh</t>
  </si>
  <si>
    <t>TFS-PP-HSFB</t>
  </si>
  <si>
    <t>Dayanand Vihar</t>
  </si>
  <si>
    <t>TFS-AT-C696895</t>
  </si>
  <si>
    <t>TFS-AT-C696938</t>
  </si>
  <si>
    <t>TFS-PP-C696970</t>
  </si>
  <si>
    <t>TFS-PP-C696984</t>
  </si>
  <si>
    <t>TFS-AT-C696996</t>
  </si>
  <si>
    <t>TFS-AT-HPTX</t>
  </si>
  <si>
    <t>TFS-IC-C697051</t>
  </si>
  <si>
    <t>TFS-AT-HPTY</t>
  </si>
  <si>
    <t>TFS-PP-HSGC</t>
  </si>
  <si>
    <t>TFS-IC-C697160</t>
  </si>
  <si>
    <t>TFS-PP-C697162</t>
  </si>
  <si>
    <t>TFS-RT-C697173</t>
  </si>
  <si>
    <t>TFS-RT-C697177</t>
  </si>
  <si>
    <t>TFS-RT-C697207</t>
  </si>
  <si>
    <t>TFS-RT-C697211</t>
  </si>
  <si>
    <t>TFS-PP-C697241</t>
  </si>
  <si>
    <t>TFS-AT-HPUQ</t>
  </si>
  <si>
    <t>TFS-RT-C697293</t>
  </si>
  <si>
    <t>TFS-RT-C697295</t>
  </si>
  <si>
    <t>TFS-PP-C697298</t>
  </si>
  <si>
    <t>Dlf Golf Course</t>
  </si>
  <si>
    <t>TFS-PP-C697331</t>
  </si>
  <si>
    <t>TFS-PP-HSGX</t>
  </si>
  <si>
    <t>TFS-PP-HSHE</t>
  </si>
  <si>
    <t>TFS-AT-C697442</t>
  </si>
  <si>
    <t>TFS-AT-HPVO</t>
  </si>
  <si>
    <t>Sant Nagar ( East Of Kailash )</t>
  </si>
  <si>
    <t>TFS-PP-C697486</t>
  </si>
  <si>
    <t>TFS-IC-C697501</t>
  </si>
  <si>
    <t>TFS-RT-C697502</t>
  </si>
  <si>
    <t>TFS-PP-C697508</t>
  </si>
  <si>
    <t>TFS-IN-C697531</t>
  </si>
  <si>
    <t>Lajpat Nagar 2</t>
  </si>
  <si>
    <t>Tara Apartment, Alaknanda</t>
  </si>
  <si>
    <t>TFS-PP-C697556</t>
  </si>
  <si>
    <t>TFS-IN-C697566</t>
  </si>
  <si>
    <t>TFS-AT-C697570</t>
  </si>
  <si>
    <t>West Enclave</t>
  </si>
  <si>
    <t>TFS-AT-C697575</t>
  </si>
  <si>
    <t>Amar Colony_Gurgaon</t>
  </si>
  <si>
    <t>TFS-PP-HSHR</t>
  </si>
  <si>
    <t>TFS-AT-C697617</t>
  </si>
  <si>
    <t>TFS-AT-C697620</t>
  </si>
  <si>
    <t>TFS-RT-C697635</t>
  </si>
  <si>
    <t>Faridabad Sector 34</t>
  </si>
  <si>
    <t>TFS-AT-C697639</t>
  </si>
  <si>
    <t>Faridabad Sector 28</t>
  </si>
  <si>
    <t>TFS-RT-C697643</t>
  </si>
  <si>
    <t>TFS-AT-C697651</t>
  </si>
  <si>
    <t>TFS-RT-C697675</t>
  </si>
  <si>
    <t>TFS-IC-C697679</t>
  </si>
  <si>
    <t>TFS-RT-C697690</t>
  </si>
  <si>
    <t>TFS-PP-C697691</t>
  </si>
  <si>
    <t>Mohan Co-Operative</t>
  </si>
  <si>
    <t>TFS-AT-HPWD</t>
  </si>
  <si>
    <t>TFS-PP-C697727</t>
  </si>
  <si>
    <t>TFS-AT-C697754</t>
  </si>
  <si>
    <t>Gole Market</t>
  </si>
  <si>
    <t>TFS-PP-HSIA</t>
  </si>
  <si>
    <t>Gurgaon Sector 48</t>
  </si>
  <si>
    <t>TFS-AT-HPWI</t>
  </si>
  <si>
    <t>TFS-RT-C697784</t>
  </si>
  <si>
    <t>TFS-AT-HPWK</t>
  </si>
  <si>
    <t>TFS-RT-C697797</t>
  </si>
  <si>
    <t>TFS-AT-HPWL</t>
  </si>
  <si>
    <t>TFS-AT-C697808</t>
  </si>
  <si>
    <t>Ansal Plaza_Andrews</t>
  </si>
  <si>
    <t>TFS-IN-GGWC</t>
  </si>
  <si>
    <t>TFS-AT-C697854</t>
  </si>
  <si>
    <t>TFS-AT-C697856</t>
  </si>
  <si>
    <t>TFS-RT-C697857</t>
  </si>
  <si>
    <t>TFS-RT-C697877</t>
  </si>
  <si>
    <t>TFS-IN-C697892</t>
  </si>
  <si>
    <t>TFS-RT-C697893</t>
  </si>
  <si>
    <t>TFS-RT-C697900</t>
  </si>
  <si>
    <t>TFS-PP-C697910</t>
  </si>
  <si>
    <t>TFS-RT-C697921</t>
  </si>
  <si>
    <t>TFS-AT-C697923</t>
  </si>
  <si>
    <t>TFS-AT-C697939</t>
  </si>
  <si>
    <t>Faridabad sector 48</t>
  </si>
  <si>
    <t>TFS-AT-C697965</t>
  </si>
  <si>
    <t>TFS-AT-C697971</t>
  </si>
  <si>
    <t>TFS-AT-C697994</t>
  </si>
  <si>
    <t>TFS-IN-GGWG</t>
  </si>
  <si>
    <t>TFS-RT-C698017</t>
  </si>
  <si>
    <t>TFS-RT-C698069</t>
  </si>
  <si>
    <t>Rk Puram Sector 7</t>
  </si>
  <si>
    <t>TFS-AT-C698082</t>
  </si>
  <si>
    <t>TFS-AT-C698089</t>
  </si>
  <si>
    <t>noida sector 55</t>
  </si>
  <si>
    <t>TFS-AT-C698093</t>
  </si>
  <si>
    <t>TFS-AT-C698098</t>
  </si>
  <si>
    <t>TFS-AT-C698103</t>
  </si>
  <si>
    <t>TFS-AT-HPXB</t>
  </si>
  <si>
    <t>TFS-RT-C698109</t>
  </si>
  <si>
    <t>TFS-AT-C698162</t>
  </si>
  <si>
    <t>Nizamuddin East</t>
  </si>
  <si>
    <t>TFS-PP-HSJJ</t>
  </si>
  <si>
    <t>TFS-AT-C698195</t>
  </si>
  <si>
    <t>TFS-AT-C698226</t>
  </si>
  <si>
    <t>Gnoida Sector Alpha</t>
  </si>
  <si>
    <t>TFS-AT-C698230</t>
  </si>
  <si>
    <t>TFS-PP-HSJO</t>
  </si>
  <si>
    <t>TFS-AT-HPXL</t>
  </si>
  <si>
    <t>Rk Puram Sector 12</t>
  </si>
  <si>
    <t>TFS-AT-C698311</t>
  </si>
  <si>
    <t>TFS-PP-C698328</t>
  </si>
  <si>
    <t>TFS-AT-C698335</t>
  </si>
  <si>
    <t>Knowledge Park II, Greater Noida</t>
  </si>
  <si>
    <t>TFS-AT-C698363</t>
  </si>
  <si>
    <t>TFS-AT-C698370</t>
  </si>
  <si>
    <t>TFS-PP-HSJZ</t>
  </si>
  <si>
    <t>Ber Sarai</t>
  </si>
  <si>
    <t>TFS-PP-C698380</t>
  </si>
  <si>
    <t>Jama Masjid</t>
  </si>
  <si>
    <t>TFS-IC-C698381</t>
  </si>
  <si>
    <t>TFS-PP-HSKA</t>
  </si>
  <si>
    <t>Shakur Basti</t>
  </si>
  <si>
    <t>TFS-RT-C698395</t>
  </si>
  <si>
    <t>Surya Vihar</t>
  </si>
  <si>
    <t>TFS-AT-C698400</t>
  </si>
  <si>
    <t>TFS-RT-C698417</t>
  </si>
  <si>
    <t>IIFT Bhawan B-21 Qutab Institutional Area New Delhi-110016</t>
  </si>
  <si>
    <t>TFS-AT-C698425</t>
  </si>
  <si>
    <t>TFS-IC-C698426</t>
  </si>
  <si>
    <t>TFS-PP-HSKK</t>
  </si>
  <si>
    <t>TFS-RT-C698478</t>
  </si>
  <si>
    <t>TFS-IC-C698503</t>
  </si>
  <si>
    <t>TFS-PP-HSKO</t>
  </si>
  <si>
    <t>Naraina Village</t>
  </si>
  <si>
    <t>Chandni Chowk</t>
  </si>
  <si>
    <t>TFS-PP-C698524</t>
  </si>
  <si>
    <t>TFS-AT-C698552</t>
  </si>
  <si>
    <t>TFS-AT-HPYA</t>
  </si>
  <si>
    <t>TFS-AT-C698577</t>
  </si>
  <si>
    <t>TFS-PP-C698583</t>
  </si>
  <si>
    <t>Mayfield Garden</t>
  </si>
  <si>
    <t>TFS-PP-HSKY</t>
  </si>
  <si>
    <t>Brij Vihar</t>
  </si>
  <si>
    <t>TFS-PP-C698762</t>
  </si>
  <si>
    <t>TFS-AT-C698769</t>
  </si>
  <si>
    <t>TFS-AT-C698817</t>
  </si>
  <si>
    <t>Pochanpur</t>
  </si>
  <si>
    <t>TFS-PP-HSLN</t>
  </si>
  <si>
    <t>TFS-PP-HSLM</t>
  </si>
  <si>
    <t>TFS-AT-C698852</t>
  </si>
  <si>
    <t>TFS-PP-HSLQ</t>
  </si>
  <si>
    <t>Shahpur Jat</t>
  </si>
  <si>
    <t>TFS-IC-C698863</t>
  </si>
  <si>
    <t>Faridabad Sector 15A</t>
  </si>
  <si>
    <t>TFS-PP-C698867</t>
  </si>
  <si>
    <t>TFS-PP-C698870</t>
  </si>
  <si>
    <t>TFS-IC-C698888</t>
  </si>
  <si>
    <t>TFS-PP-C698913</t>
  </si>
  <si>
    <t>TFS-RT-C698918</t>
  </si>
  <si>
    <t>TFS-IC-C698928</t>
  </si>
  <si>
    <t>TFS-PP-C698955</t>
  </si>
  <si>
    <t>TFS-RT-C698961</t>
  </si>
  <si>
    <t>TFS-AT-C698967</t>
  </si>
  <si>
    <t>TFS-AT-HPYQ</t>
  </si>
  <si>
    <t>TFS-AT-C699021</t>
  </si>
  <si>
    <t>TFS-AT-C699071</t>
  </si>
  <si>
    <t>Knowledge Park I, Greater Noida</t>
  </si>
  <si>
    <t>TFS-PP-HSMM</t>
  </si>
  <si>
    <t>TFS-PP-HSML</t>
  </si>
  <si>
    <t>TFS-AT-C699140</t>
  </si>
  <si>
    <t>TFS-RT-C699171</t>
  </si>
  <si>
    <t>TFS-AT-HPZD</t>
  </si>
  <si>
    <t>Heritage City</t>
  </si>
  <si>
    <t>TFS-AT-C699193</t>
  </si>
  <si>
    <t>TFS-AT-C699197</t>
  </si>
  <si>
    <t>TFS-AT-C699199</t>
  </si>
  <si>
    <t>TFS-PP-C699220</t>
  </si>
  <si>
    <t>TFS-RT-C699241</t>
  </si>
  <si>
    <t>TFS-AT-C699249</t>
  </si>
  <si>
    <t>TFS-PP-HSMW</t>
  </si>
  <si>
    <t>TFS-AT-C699252</t>
  </si>
  <si>
    <t>Noida Sector 57</t>
  </si>
  <si>
    <t>TFS-PP-C699258</t>
  </si>
  <si>
    <t>TFS-AT-C699260</t>
  </si>
  <si>
    <t>kir</t>
  </si>
  <si>
    <t>TFS-AT-C699263</t>
  </si>
  <si>
    <t>TFS-AT-C699267</t>
  </si>
  <si>
    <t>TFS-PP-C699274</t>
  </si>
  <si>
    <t>Chakarpur_Gurgaon Dlf Phase 1</t>
  </si>
  <si>
    <t>TFS-RT-C699283</t>
  </si>
  <si>
    <t>TFS-AT-C699293</t>
  </si>
  <si>
    <t>Madangir</t>
  </si>
  <si>
    <t>TFS-PP-HSNB</t>
  </si>
  <si>
    <t>TFS-AT-C699304</t>
  </si>
  <si>
    <t>TFS-RT-C699315</t>
  </si>
  <si>
    <t xml:space="preserve">Aya  Nagar </t>
  </si>
  <si>
    <t>TFS-AT-C699321</t>
  </si>
  <si>
    <t>Khirki Village</t>
  </si>
  <si>
    <t>TFS-PP-HSNI</t>
  </si>
  <si>
    <t>Faridabad Sector 8</t>
  </si>
  <si>
    <t>TFS-RT-C699332</t>
  </si>
  <si>
    <t>TFS-AT-C699334</t>
  </si>
  <si>
    <t>TFS-PP-C699341</t>
  </si>
  <si>
    <t>TFS-AT-C699343</t>
  </si>
  <si>
    <t>TFS-PP-C699352</t>
  </si>
  <si>
    <t>TFS-PP-C699360</t>
  </si>
  <si>
    <t>TFS-RT-C699387</t>
  </si>
  <si>
    <t>TFS-RT-C699401</t>
  </si>
  <si>
    <t>TFS-AT-C699408</t>
  </si>
  <si>
    <t>New delhi Airport</t>
  </si>
  <si>
    <t>Rishikesh</t>
  </si>
  <si>
    <t>TFS-IC-C699435</t>
  </si>
  <si>
    <t>Gulmohar Park</t>
  </si>
  <si>
    <t>TFS-AT-C699445</t>
  </si>
  <si>
    <t>TFS-PP-C699452</t>
  </si>
  <si>
    <t>TFS-IN-C699453</t>
  </si>
  <si>
    <t>TFS-PP-C699457</t>
  </si>
  <si>
    <t>TFS-AT-C699458</t>
  </si>
  <si>
    <t>TFS-PP-C699462</t>
  </si>
  <si>
    <t>Subhash Nagar</t>
  </si>
  <si>
    <t>TFS-AT-C699478</t>
  </si>
  <si>
    <t>Ggn Sector 18</t>
  </si>
  <si>
    <t>TFS-PP-C699480</t>
  </si>
  <si>
    <t>TFS-AT-HPZQ</t>
  </si>
  <si>
    <t>TFS-PP-C699494</t>
  </si>
  <si>
    <t>TFS-AT-C699497</t>
  </si>
  <si>
    <t>Faridabad Sector 21C</t>
  </si>
  <si>
    <t>TFS-PP-C699504</t>
  </si>
  <si>
    <t>TFS-RT-C699505</t>
  </si>
  <si>
    <t>TFS-RT-C699511</t>
  </si>
  <si>
    <t>TFS-IN-C699529</t>
  </si>
  <si>
    <t>TFS-AT-C699536</t>
  </si>
  <si>
    <t>Gurgaon Sector 15 I</t>
  </si>
  <si>
    <t>TFS-RT-C699549</t>
  </si>
  <si>
    <t>TFS-PP-C699550</t>
  </si>
  <si>
    <t>TFS-RT-C699558</t>
  </si>
  <si>
    <t>TFS-AT-C699559</t>
  </si>
  <si>
    <t>TFS-AT-C699565</t>
  </si>
  <si>
    <t>TFS-AT-C699580</t>
  </si>
  <si>
    <t>TFS-AT-C699585</t>
  </si>
  <si>
    <t>Vasant Kunj Block C</t>
  </si>
  <si>
    <t>TFS-PP-C699587</t>
  </si>
  <si>
    <t>TFS-PP-C699588</t>
  </si>
  <si>
    <t>TFS-AT-C699593</t>
  </si>
  <si>
    <t>TFS-PP-HSOC</t>
  </si>
  <si>
    <t>TFS-AT-HQAE</t>
  </si>
  <si>
    <t>Chalera</t>
  </si>
  <si>
    <t>TFS-AT-C699618</t>
  </si>
  <si>
    <t>TFS-PP-C699628</t>
  </si>
  <si>
    <t>Gurgaon Sector 5</t>
  </si>
  <si>
    <t>TFS-RT-C699631</t>
  </si>
  <si>
    <t>TFS-AT-C699640</t>
  </si>
  <si>
    <t>TFS-RT-C699644</t>
  </si>
  <si>
    <t>TFS-PP-C699665</t>
  </si>
  <si>
    <t>TFS-PP-C699666</t>
  </si>
  <si>
    <t>TFS-PP-C699680</t>
  </si>
  <si>
    <t>TFS-AT-HQAM</t>
  </si>
  <si>
    <t>TFS-RT-C699701</t>
  </si>
  <si>
    <t>TFS-PP-C699707</t>
  </si>
  <si>
    <t>Rohini Sector 4</t>
  </si>
  <si>
    <t>TFS-PP-C699711</t>
  </si>
  <si>
    <t>TFS-PP-C699721</t>
  </si>
  <si>
    <t>TFS-RT-C699722</t>
  </si>
  <si>
    <t>Ramprastha</t>
  </si>
  <si>
    <t>TFS-PP-C699742</t>
  </si>
  <si>
    <t>TFS-AT-C699755</t>
  </si>
  <si>
    <t>TFS-AT-C699761</t>
  </si>
  <si>
    <t>Ambience Mall</t>
  </si>
  <si>
    <t>TFS-PP-C699769</t>
  </si>
  <si>
    <t>TFS-PP-C699777</t>
  </si>
  <si>
    <t>TFS-AT-C699778</t>
  </si>
  <si>
    <t>TFS-AT-C699787</t>
  </si>
  <si>
    <t>TFS-AT-C699789</t>
  </si>
  <si>
    <t>New Delhi Airport  Terminal 1C ( Palam )</t>
  </si>
  <si>
    <t>TFS-IC-C699794</t>
  </si>
  <si>
    <t>TFS-AT-C699801</t>
  </si>
  <si>
    <t>TFS-AT-HQBG</t>
  </si>
  <si>
    <t>TFS-IC-C699818</t>
  </si>
  <si>
    <t>TFS-RT-C699832</t>
  </si>
  <si>
    <t>Apno Ghar</t>
  </si>
  <si>
    <t>TFS-PP-C699855</t>
  </si>
  <si>
    <t>TFS-RT-C699864</t>
  </si>
  <si>
    <t>TFS-AT-C699868</t>
  </si>
  <si>
    <t>TFS-AT-C699871</t>
  </si>
  <si>
    <t>TFS-PP-C699874</t>
  </si>
  <si>
    <t>Zakir Nagar</t>
  </si>
  <si>
    <t>TFS-RT-C699877</t>
  </si>
  <si>
    <t>TFS-RT-C699893</t>
  </si>
  <si>
    <t>TFS-RT-C699895</t>
  </si>
  <si>
    <t>TFS-PP-C699899</t>
  </si>
  <si>
    <t>Sikandarpur</t>
  </si>
  <si>
    <t>TFS-PP-C699906</t>
  </si>
  <si>
    <t>TFS-RT-C699917</t>
  </si>
  <si>
    <t>TFS-PP-C699940</t>
  </si>
  <si>
    <t>TFS-AT-C699944</t>
  </si>
  <si>
    <t>TFS-RT-C699946</t>
  </si>
  <si>
    <t>TFS-PP-HSPS</t>
  </si>
  <si>
    <t>Dwarka Sector 17</t>
  </si>
  <si>
    <t>TFS-PP-HSPR</t>
  </si>
  <si>
    <t>TFS-RT-C699958</t>
  </si>
  <si>
    <t>TFS-AT-C699962</t>
  </si>
  <si>
    <t>TFS-RT-C699967</t>
  </si>
  <si>
    <t>TFS-AT-C699968</t>
  </si>
  <si>
    <t>TFS-RT-C699971</t>
  </si>
  <si>
    <t>TFS-RT-C699973</t>
  </si>
  <si>
    <t>TFS-AT-HQCE</t>
  </si>
  <si>
    <t>TFS-AT-C699979</t>
  </si>
  <si>
    <t>TFS-PP-HSPW</t>
  </si>
  <si>
    <t>TFS-PP-HSPV</t>
  </si>
  <si>
    <t>TFS-IN-C700010</t>
  </si>
  <si>
    <t>TFS-AT-C700018</t>
  </si>
  <si>
    <t>Udyog Vihar Phase 5</t>
  </si>
  <si>
    <t>TFS-AT-C700028</t>
  </si>
  <si>
    <t>Masudpur</t>
  </si>
  <si>
    <t>TFS-RT-C700034</t>
  </si>
  <si>
    <t>TFS-RT-C700049</t>
  </si>
  <si>
    <t>TFS-RT-C700054</t>
  </si>
  <si>
    <t>TFS-RT-C700062</t>
  </si>
  <si>
    <t>TFS-AT-C700066</t>
  </si>
  <si>
    <t>TFS-PP-C700067</t>
  </si>
  <si>
    <t>TFS-RT-C700076</t>
  </si>
  <si>
    <t>TFS-AT-C700078</t>
  </si>
  <si>
    <t>TFS-AT-C700080</t>
  </si>
  <si>
    <t>TFS-PP-C700084</t>
  </si>
  <si>
    <t>TFS-PP-C700088</t>
  </si>
  <si>
    <t>TFS-PP-C700089</t>
  </si>
  <si>
    <t>TFS-AT-C700095</t>
  </si>
  <si>
    <t>TFS-AT-C700098</t>
  </si>
  <si>
    <t>TFS-RT-C700101</t>
  </si>
  <si>
    <t>TFS-AT-C700103</t>
  </si>
  <si>
    <t>TFS-PP-C700108</t>
  </si>
  <si>
    <t>TFS-PP-C700126</t>
  </si>
  <si>
    <t>TFS-IN-C700127</t>
  </si>
  <si>
    <t>TFS-AT-C700133</t>
  </si>
  <si>
    <t>TFS-RT-C700135</t>
  </si>
  <si>
    <t>TFS-AT-C700139</t>
  </si>
  <si>
    <t>Khidki Extension</t>
  </si>
  <si>
    <t>TFS-AT-C700142</t>
  </si>
  <si>
    <t>TFS-AT-C700152</t>
  </si>
  <si>
    <t>TFS-RT-C700153</t>
  </si>
  <si>
    <t>TFS-PP-C700155</t>
  </si>
  <si>
    <t>TFS-RT-C700156</t>
  </si>
  <si>
    <t>TFS-AT-C700165</t>
  </si>
  <si>
    <t>TFS-PP-C700167</t>
  </si>
  <si>
    <t>TFS-AT-C700168</t>
  </si>
  <si>
    <t>Parliament Street</t>
  </si>
  <si>
    <t>TFS-PP-HSQT</t>
  </si>
  <si>
    <t>TFS-RT-C700175</t>
  </si>
  <si>
    <t>Kailash Colony</t>
  </si>
  <si>
    <t>TFS-PP-HSQV</t>
  </si>
  <si>
    <t>Keshavpuram</t>
  </si>
  <si>
    <t>TFS-IN-C700181</t>
  </si>
  <si>
    <t>TFS-AT-C700192</t>
  </si>
  <si>
    <t>TFS-RT-C700197</t>
  </si>
  <si>
    <t>TFS-AT-HQDO</t>
  </si>
  <si>
    <t>Vikas Marg</t>
  </si>
  <si>
    <t>TFS-AT-C700223</t>
  </si>
  <si>
    <t>TFS-AT-C700232</t>
  </si>
  <si>
    <t>TFS-AT-C700233</t>
  </si>
  <si>
    <t>Galleria</t>
  </si>
  <si>
    <t>TFS-AT-C700240</t>
  </si>
  <si>
    <t>TFS-RT-C700243</t>
  </si>
  <si>
    <t>TFS-AT-HQDQ</t>
  </si>
  <si>
    <t>TFS-PP-C700248</t>
  </si>
  <si>
    <t>TFS-PP-C700255</t>
  </si>
  <si>
    <t>TFS-AT-C700256</t>
  </si>
  <si>
    <t>TFS-AT-HQDT</t>
  </si>
  <si>
    <t>TFS-PP-C700271</t>
  </si>
  <si>
    <t>TFS-RT-C700272</t>
  </si>
  <si>
    <t>TFS-RT-C700281</t>
  </si>
  <si>
    <t>TFS-AT-C700293</t>
  </si>
  <si>
    <t>TFS-AT-C700306</t>
  </si>
  <si>
    <t>TFS-AT-C700307</t>
  </si>
  <si>
    <t>TFS-PP-C700312</t>
  </si>
  <si>
    <t>TFS-RT-C700314</t>
  </si>
  <si>
    <t>TFS-PP-HSRM</t>
  </si>
  <si>
    <t>TFS-AT-C700326</t>
  </si>
  <si>
    <t>TFS-AT-HQEJ</t>
  </si>
  <si>
    <t>TFS-AT-HQEI</t>
  </si>
  <si>
    <t>Noida Sector 40</t>
  </si>
  <si>
    <t>TFS-RT-C700337</t>
  </si>
  <si>
    <t>TFS-RT-C700341</t>
  </si>
  <si>
    <t>TFS-PP-C700342</t>
  </si>
  <si>
    <t>TFS-AT-C700345</t>
  </si>
  <si>
    <t>Noida Sector 44</t>
  </si>
  <si>
    <t>TFS-PP-C700346</t>
  </si>
  <si>
    <t>TFS-PP-C700349</t>
  </si>
  <si>
    <t>TFS-PP-C700352</t>
  </si>
  <si>
    <t>TFS-AT-C700359</t>
  </si>
  <si>
    <t>TFS-PP-C700363</t>
  </si>
  <si>
    <t>TFS-RT-C700364</t>
  </si>
  <si>
    <t>TFS-AT-HQEQ</t>
  </si>
  <si>
    <t>TFS-RT-C700373</t>
  </si>
  <si>
    <t>TFS-AT-HQET</t>
  </si>
  <si>
    <t>TFS-PP-C700379</t>
  </si>
  <si>
    <t>TFS-PP-C700390</t>
  </si>
  <si>
    <t>TFS-AT-C700393</t>
  </si>
  <si>
    <t>TFS-PP-C700394</t>
  </si>
  <si>
    <t>TFS-AT-C700395</t>
  </si>
  <si>
    <t>TFS-RT-C700397</t>
  </si>
  <si>
    <t>TFS-PP-C700412</t>
  </si>
  <si>
    <t>Sheikh Sarai Phase 2</t>
  </si>
  <si>
    <t>TFS-PP-C700415</t>
  </si>
  <si>
    <t>TFS-AT-C700416</t>
  </si>
  <si>
    <t>TFS-AT-C700417</t>
  </si>
  <si>
    <t>TFS-PP-C700423</t>
  </si>
  <si>
    <t>TFS-PP-C700424</t>
  </si>
  <si>
    <t>TFS-PP-C700425</t>
  </si>
  <si>
    <t>TFS-PP-HSSE</t>
  </si>
  <si>
    <t>TFS-PP-C700429</t>
  </si>
  <si>
    <t>TFS-AT-C700431</t>
  </si>
  <si>
    <t>TFS-PP-HSSG</t>
  </si>
  <si>
    <t>TFS-PP-C700438</t>
  </si>
  <si>
    <t>TFS-PP-C700439</t>
  </si>
  <si>
    <t>TFS-RT-C700441</t>
  </si>
  <si>
    <t>TFS-AT-C700442</t>
  </si>
  <si>
    <t>TFS-AT-C700443</t>
  </si>
  <si>
    <t>TFS-PP-C700444</t>
  </si>
  <si>
    <t>TFS-AT-C700445</t>
  </si>
  <si>
    <t>TFS-PP-C700447</t>
  </si>
  <si>
    <t>TFS-PP-C700454</t>
  </si>
  <si>
    <t>TFS-RT-C700455</t>
  </si>
  <si>
    <t>TFS-PP-C700456</t>
  </si>
  <si>
    <t>TFS-IC-C700458</t>
  </si>
  <si>
    <t>TFS-PP-C700463</t>
  </si>
  <si>
    <t>TFS-PP-C700464</t>
  </si>
  <si>
    <t>TFS-PP-C700466</t>
  </si>
  <si>
    <t>TFS-PP-C700468</t>
  </si>
  <si>
    <t>TFS-PP-C700469</t>
  </si>
  <si>
    <t>TFS-PP-C700475</t>
  </si>
  <si>
    <t>Hari Nagar Ashram</t>
  </si>
  <si>
    <t>TFS-PP-C700494</t>
  </si>
  <si>
    <t>TFS-PP-C700495</t>
  </si>
  <si>
    <t>Noida Sector 55</t>
  </si>
  <si>
    <t>TFS-PP-C700505</t>
  </si>
  <si>
    <t>Noida Sector 26</t>
  </si>
  <si>
    <t>TFS-RT-C700506</t>
  </si>
  <si>
    <t>TFS-AT-C700508</t>
  </si>
  <si>
    <t>Dps Noida</t>
  </si>
  <si>
    <t>TFS-PP-HSSN</t>
  </si>
  <si>
    <t>TFS-PP-C700516</t>
  </si>
  <si>
    <t>Pragati Maidan</t>
  </si>
  <si>
    <t>Gujrati Samaj</t>
  </si>
  <si>
    <t>TFS-PP-C700525</t>
  </si>
  <si>
    <t>TFS-AT-C700528</t>
  </si>
  <si>
    <t>TFS-AT-HQFN</t>
  </si>
  <si>
    <t>Udyog Vihar Phase 2</t>
  </si>
  <si>
    <t>TFS-AT-HQFO</t>
  </si>
  <si>
    <t>Sector 42</t>
  </si>
  <si>
    <t>Panchsheel park</t>
  </si>
  <si>
    <t>TFS-PP-C700537</t>
  </si>
  <si>
    <t>Moti Bagh South</t>
  </si>
  <si>
    <t>TFS-PP-HSSS</t>
  </si>
  <si>
    <t>TFS-PP-C700553</t>
  </si>
  <si>
    <t>Lodhi Colony</t>
  </si>
  <si>
    <t>TFS-PP-C700554</t>
  </si>
  <si>
    <t>TFS-PP-C700557</t>
  </si>
  <si>
    <t>Ridgewood Estate</t>
  </si>
  <si>
    <t>TFS-PP-C700569</t>
  </si>
  <si>
    <t>TFS-PP-C700572</t>
  </si>
  <si>
    <t>TFS-AT-C700573</t>
  </si>
  <si>
    <t>TFS-PP-HSSU</t>
  </si>
  <si>
    <t>TFS-PP-C700585</t>
  </si>
  <si>
    <t>TFS-AT-C700590</t>
  </si>
  <si>
    <t>TFS-PP-C700594</t>
  </si>
  <si>
    <t>TFS-PP-C700595</t>
  </si>
  <si>
    <t>Sector 27</t>
  </si>
  <si>
    <t>TFS-PP-C700597</t>
  </si>
  <si>
    <t>Noida Sector 135</t>
  </si>
  <si>
    <t>TFS-PP-HSSX</t>
  </si>
  <si>
    <t>TFS-AT-C700609</t>
  </si>
  <si>
    <t>TFS-PP-HSTA</t>
  </si>
  <si>
    <t>TFS-AT-C700617</t>
  </si>
  <si>
    <t>TFS-AT-HQGA</t>
  </si>
  <si>
    <t>Rao Tula Ram Marg</t>
  </si>
  <si>
    <t>TFS-RT-C700634</t>
  </si>
  <si>
    <t>Quantity Sold</t>
  </si>
  <si>
    <t>Product</t>
  </si>
  <si>
    <t>Salesperson</t>
  </si>
  <si>
    <t>Artichokes</t>
  </si>
  <si>
    <t>Bananas</t>
  </si>
  <si>
    <t>Adds the total number of products sold that begin with "A" and that were sold by Salesperson 1.</t>
  </si>
  <si>
    <t>Adds the total number of products (not including Bananas) sold by Salesperson 1.</t>
  </si>
  <si>
    <t>Que</t>
  </si>
  <si>
    <t>que</t>
  </si>
  <si>
    <t>Sum of the commissions for property values greater than the value in C4</t>
  </si>
  <si>
    <t>Sheet Data</t>
  </si>
  <si>
    <t>id</t>
  </si>
  <si>
    <t>city_id</t>
  </si>
  <si>
    <t>zone_id</t>
  </si>
  <si>
    <t>Ambedkar Nagar</t>
  </si>
  <si>
    <t>Anand Nagar</t>
  </si>
  <si>
    <t>Sanjay Nagar</t>
  </si>
  <si>
    <t>Airport- Uppal Orchid</t>
  </si>
  <si>
    <t>Airport- Centaur Hotel</t>
  </si>
  <si>
    <t>Airport- Mehram Nagar</t>
  </si>
  <si>
    <t>Airport- Airforce Museum</t>
  </si>
  <si>
    <t>Airport- Nangal Dewat</t>
  </si>
  <si>
    <t>Airport- Delhi Cantt</t>
  </si>
  <si>
    <t>Base Hospital</t>
  </si>
  <si>
    <t>Cariappa Vihar</t>
  </si>
  <si>
    <t>Kirby Place</t>
  </si>
  <si>
    <t>Sadar Bazar Delhi Cantt</t>
  </si>
  <si>
    <t>Nangal Rai</t>
  </si>
  <si>
    <t>Lajwanti Garden</t>
  </si>
  <si>
    <t>Arjun Vihar</t>
  </si>
  <si>
    <t>Dwarka Sector 1</t>
  </si>
  <si>
    <t>Dwarka Sector 2</t>
  </si>
  <si>
    <t>Dwarka Sector 8</t>
  </si>
  <si>
    <t>Dwarka Sector 15</t>
  </si>
  <si>
    <t>Dwarka Sector 16</t>
  </si>
  <si>
    <t>Dwarka Sector 20</t>
  </si>
  <si>
    <t>Dwarka Metro Station</t>
  </si>
  <si>
    <t>Ambrahi</t>
  </si>
  <si>
    <t>Madhu Vihar</t>
  </si>
  <si>
    <t>Shahbad Mohammadpur</t>
  </si>
  <si>
    <t>Goyala Dairy</t>
  </si>
  <si>
    <t>Nsit</t>
  </si>
  <si>
    <t>Sadh Nagar</t>
  </si>
  <si>
    <t>Dada Dev Mandir</t>
  </si>
  <si>
    <t>Nasir Pur</t>
  </si>
  <si>
    <t>Mangla Puri Palam</t>
  </si>
  <si>
    <t>Kailash Puri</t>
  </si>
  <si>
    <t>Dasrathpuri</t>
  </si>
  <si>
    <t>Vaishali Palam</t>
  </si>
  <si>
    <t>Janakpuri B Block</t>
  </si>
  <si>
    <t>New Mahavir Nagar</t>
  </si>
  <si>
    <t>Shiv Nagar</t>
  </si>
  <si>
    <t>Janakpuri Authority</t>
  </si>
  <si>
    <t>Satyam Cinema</t>
  </si>
  <si>
    <t>Janakpuri Checkpost</t>
  </si>
  <si>
    <t>Janakpuri  East Metro Station</t>
  </si>
  <si>
    <t>Mata Channan Devi Hospital</t>
  </si>
  <si>
    <t>Vikaspuri D Block</t>
  </si>
  <si>
    <t>Vikaspuri K Block</t>
  </si>
  <si>
    <t>Vikaspuri F Block</t>
  </si>
  <si>
    <t>Chander Vihar</t>
  </si>
  <si>
    <t>Keshopur Depot</t>
  </si>
  <si>
    <t>Keshopur Subzi Mandi</t>
  </si>
  <si>
    <t>Crpf Camp Vikas Puri</t>
  </si>
  <si>
    <t>Vikas Kunj</t>
  </si>
  <si>
    <t>Kangra Niketan</t>
  </si>
  <si>
    <t>Dhauli Piou</t>
  </si>
  <si>
    <t>Uttam Nagar East Metro Station</t>
  </si>
  <si>
    <t>Nawada</t>
  </si>
  <si>
    <t>Om Vihar</t>
  </si>
  <si>
    <t>Matiala</t>
  </si>
  <si>
    <t>Raja Puri</t>
  </si>
  <si>
    <t>Hastsal</t>
  </si>
  <si>
    <t>Mansaram Park</t>
  </si>
  <si>
    <t>Rama Park</t>
  </si>
  <si>
    <t>Sewak Park</t>
  </si>
  <si>
    <t>Kakrola Mor</t>
  </si>
  <si>
    <t>Bhagwati Garden</t>
  </si>
  <si>
    <t>Vipin Garden</t>
  </si>
  <si>
    <t>Paschim Puri</t>
  </si>
  <si>
    <t>Meera Bagh</t>
  </si>
  <si>
    <t>New Multan Nagar</t>
  </si>
  <si>
    <t>Jwala Heri Market</t>
  </si>
  <si>
    <t>Bhera Enclave</t>
  </si>
  <si>
    <t>Sunder Vihar</t>
  </si>
  <si>
    <t>Harkishan Nagar</t>
  </si>
  <si>
    <t>Nihal Vihar_Paschim Vihar</t>
  </si>
  <si>
    <t>Udyog Nagar</t>
  </si>
  <si>
    <t>Paschim Viharnangloi Sayed</t>
  </si>
  <si>
    <t>Punjabi Bagh West</t>
  </si>
  <si>
    <t>Punjabi Bagh Ext</t>
  </si>
  <si>
    <t>Arihant Nagar</t>
  </si>
  <si>
    <t>Madipur</t>
  </si>
  <si>
    <t>Vishal Enclave</t>
  </si>
  <si>
    <t>Vishal Cineplex</t>
  </si>
  <si>
    <t>Shivaji College</t>
  </si>
  <si>
    <t>Bali Nagar</t>
  </si>
  <si>
    <t>Kukreja Hospital</t>
  </si>
  <si>
    <t>Ranjit Nagar_Moti Nagar</t>
  </si>
  <si>
    <t>Shadipur</t>
  </si>
  <si>
    <t>Dlf Industrial Area Kirti Nagar</t>
  </si>
  <si>
    <t>New Moti Nagar</t>
  </si>
  <si>
    <t>Pvr Naraina</t>
  </si>
  <si>
    <t>Naraina Indl. Area1</t>
  </si>
  <si>
    <t>Naraina Indl. Area</t>
  </si>
  <si>
    <t>Krishi Kunj</t>
  </si>
  <si>
    <t>Budh Nagar</t>
  </si>
  <si>
    <t>Khyala</t>
  </si>
  <si>
    <t>Ganesh Nagar_Tilak Nagar</t>
  </si>
  <si>
    <t>Tilak Vihar</t>
  </si>
  <si>
    <t>Mukherjee Park</t>
  </si>
  <si>
    <t>Minakshi Garden</t>
  </si>
  <si>
    <t>Chaukhandi</t>
  </si>
  <si>
    <t>Virendra Nagar</t>
  </si>
  <si>
    <t>Raghubir Nagar</t>
  </si>
  <si>
    <t>Sham Nagar</t>
  </si>
  <si>
    <t>Vishnu Garden_Subhash Nagar</t>
  </si>
  <si>
    <t>Tatarpur</t>
  </si>
  <si>
    <t>Inderlok</t>
  </si>
  <si>
    <t>Zakhira</t>
  </si>
  <si>
    <t>Tulsi Nagar</t>
  </si>
  <si>
    <t>Chhawla Camp</t>
  </si>
  <si>
    <t>Jharoda Kalan</t>
  </si>
  <si>
    <t>Roshanpura</t>
  </si>
  <si>
    <t>Najafgarh Drain</t>
  </si>
  <si>
    <t>Jai Vihar</t>
  </si>
  <si>
    <t>Shyam Vihar</t>
  </si>
  <si>
    <t>Sai Baba Mandir Najafgarh</t>
  </si>
  <si>
    <t>Mitraon</t>
  </si>
  <si>
    <t>Dhansa</t>
  </si>
  <si>
    <t>Nangli Dairy</t>
  </si>
  <si>
    <t>Bijwasan</t>
  </si>
  <si>
    <t>Samalka</t>
  </si>
  <si>
    <t>Fun N Food</t>
  </si>
  <si>
    <t>Nangloi Jat</t>
  </si>
  <si>
    <t>Prem Nagar Nangloi</t>
  </si>
  <si>
    <t>Ranhaula</t>
  </si>
  <si>
    <t>Nilothi</t>
  </si>
  <si>
    <t>Nihal Vihar_Nangloi</t>
  </si>
  <si>
    <t>Kamruddin Nagar</t>
  </si>
  <si>
    <t>Adhyapak Nagar</t>
  </si>
  <si>
    <t>Kanjhawla</t>
  </si>
  <si>
    <t>Ghewra</t>
  </si>
  <si>
    <t>Mundaka</t>
  </si>
  <si>
    <t>Tikri Border</t>
  </si>
  <si>
    <t>Mayapuri</t>
  </si>
  <si>
    <t>Jail Road</t>
  </si>
  <si>
    <t>Deen Dayal Upadhyay Hospital</t>
  </si>
  <si>
    <t>Anand Vihar Jail Road</t>
  </si>
  <si>
    <t>Fateh Nagar, New Delhi</t>
  </si>
  <si>
    <t>Mayapuri Indl.Area Phase 1</t>
  </si>
  <si>
    <t>Mayapuri Indl.Area Phase 2</t>
  </si>
  <si>
    <t>Maya Enclave</t>
  </si>
  <si>
    <t>Tihar Jail</t>
  </si>
  <si>
    <t>Ashok Nagar_Mayapuri</t>
  </si>
  <si>
    <t>Azadpur Subzi Mandi</t>
  </si>
  <si>
    <t>Azadpur Indl.Area</t>
  </si>
  <si>
    <t>Lal Bagh</t>
  </si>
  <si>
    <t>Mahendru Enclave</t>
  </si>
  <si>
    <t>Chhatrasal Stadium</t>
  </si>
  <si>
    <t>Kewal Park</t>
  </si>
  <si>
    <t>Gopal Nagar</t>
  </si>
  <si>
    <t>Majlis Park</t>
  </si>
  <si>
    <t>Mahendra Park</t>
  </si>
  <si>
    <t>Panchwati</t>
  </si>
  <si>
    <t>Jahangir Puri</t>
  </si>
  <si>
    <t>Ram Garh</t>
  </si>
  <si>
    <t>Metro Apts</t>
  </si>
  <si>
    <t>Jahangirpuri Indl.Area</t>
  </si>
  <si>
    <t>Babu Jagjivan Rao Hospital</t>
  </si>
  <si>
    <t>Karnal By Pass</t>
  </si>
  <si>
    <t>Sanjay Gandhi Transport Nagar</t>
  </si>
  <si>
    <t>Bhalswa Dairy</t>
  </si>
  <si>
    <t>Rajiv Nagar_Karnal By Pass</t>
  </si>
  <si>
    <t>Swami Shradanand Park</t>
  </si>
  <si>
    <t>Haiderpur</t>
  </si>
  <si>
    <t>Samaipur Badli_Haiderpur</t>
  </si>
  <si>
    <t>Prashant Vihar</t>
  </si>
  <si>
    <t>Rohini Central Jail</t>
  </si>
  <si>
    <t>Shalimar Palace</t>
  </si>
  <si>
    <t>Gobind Mohalla</t>
  </si>
  <si>
    <t>Bawana</t>
  </si>
  <si>
    <t>Delhi College Of Engineering</t>
  </si>
  <si>
    <t>Badli Industrial Area</t>
  </si>
  <si>
    <t>Shahbad Daulatpur</t>
  </si>
  <si>
    <t>Shahbad Dairy</t>
  </si>
  <si>
    <t>Bawana Inds Area</t>
  </si>
  <si>
    <t>Samaipur Badli_Bawana</t>
  </si>
  <si>
    <t>Alipur</t>
  </si>
  <si>
    <t>Siraspur</t>
  </si>
  <si>
    <t>Pooth Kurd Gaon</t>
  </si>
  <si>
    <t>Singhu Border</t>
  </si>
  <si>
    <t>Lampur Border</t>
  </si>
  <si>
    <t>Maujwala Bagh</t>
  </si>
  <si>
    <t>Deep Enclave</t>
  </si>
  <si>
    <t>Wazirpur Indl.Area</t>
  </si>
  <si>
    <t>Wazirpur</t>
  </si>
  <si>
    <t>Wazirpur Depot</t>
  </si>
  <si>
    <t>Netaji Subhash Palace Metro Station</t>
  </si>
  <si>
    <t>Tri Nagar</t>
  </si>
  <si>
    <t>Kanhaiya Nagar</t>
  </si>
  <si>
    <t>Ganesh Pura</t>
  </si>
  <si>
    <t>Neemri Colony</t>
  </si>
  <si>
    <t>Gulabi Bagh</t>
  </si>
  <si>
    <t>Daya Basti</t>
  </si>
  <si>
    <t>Subhadra Colony</t>
  </si>
  <si>
    <t>Andha Mugal</t>
  </si>
  <si>
    <t>Aram Ganj</t>
  </si>
  <si>
    <t>Subzi Mandi Railway Station</t>
  </si>
  <si>
    <t>Rohini Sector 2</t>
  </si>
  <si>
    <t>Rohini Sector 3</t>
  </si>
  <si>
    <t>Rohini Sector 6</t>
  </si>
  <si>
    <t>Rohini Sector 11</t>
  </si>
  <si>
    <t>Rohini Sector 12</t>
  </si>
  <si>
    <t>Rohini Sector 17</t>
  </si>
  <si>
    <t>Rohini Sector 18</t>
  </si>
  <si>
    <t>Rohini Sector 19</t>
  </si>
  <si>
    <t>Rohini Sector 20</t>
  </si>
  <si>
    <t>Rohini Sector 22</t>
  </si>
  <si>
    <t>Rohini Sector 23</t>
  </si>
  <si>
    <t>Rohini East Metro Station</t>
  </si>
  <si>
    <t>Rohini West Metro Station</t>
  </si>
  <si>
    <t>Rithala Metrio Station</t>
  </si>
  <si>
    <t>Madhuban Chowk</t>
  </si>
  <si>
    <t>Deepali Chowk</t>
  </si>
  <si>
    <t>Rajastali Apts</t>
  </si>
  <si>
    <t>Madhuban Appartments</t>
  </si>
  <si>
    <t>Vishakha Enclave</t>
  </si>
  <si>
    <t>Dakshin Pitampura</t>
  </si>
  <si>
    <t>Uttari Pitampura</t>
  </si>
  <si>
    <t>Income Tax Colony</t>
  </si>
  <si>
    <t>Tv Tower Pitampura</t>
  </si>
  <si>
    <t>Poorvi Pitampura</t>
  </si>
  <si>
    <t>Maurya Enclave</t>
  </si>
  <si>
    <t>Vaishali Pitampura</t>
  </si>
  <si>
    <t>Kohat Enclave</t>
  </si>
  <si>
    <t>Vasudha Enclave</t>
  </si>
  <si>
    <t>Lok Vihar Pitam Pura</t>
  </si>
  <si>
    <t>Harsh Vihar</t>
  </si>
  <si>
    <t>Sandesh Vihar</t>
  </si>
  <si>
    <t>Tees Hazari Court</t>
  </si>
  <si>
    <t>Mori Gate</t>
  </si>
  <si>
    <t>Boulvard Road</t>
  </si>
  <si>
    <t>Oberoi Meidens Hotel</t>
  </si>
  <si>
    <t>Old Gpo</t>
  </si>
  <si>
    <t>Bara Hindu Rao Hospital</t>
  </si>
  <si>
    <t>Rajpura Road</t>
  </si>
  <si>
    <t>Under Hill Road</t>
  </si>
  <si>
    <t>Ip College</t>
  </si>
  <si>
    <t>Khyber Pass</t>
  </si>
  <si>
    <t>Ludlow Castle</t>
  </si>
  <si>
    <t>St Stephen Hospital</t>
  </si>
  <si>
    <t>Shamnath Marg</t>
  </si>
  <si>
    <t>Mall Road</t>
  </si>
  <si>
    <t>Banarsi Das Estate</t>
  </si>
  <si>
    <t>Dhaka Colony</t>
  </si>
  <si>
    <t>Gtb Nagar</t>
  </si>
  <si>
    <t>Naini Lake</t>
  </si>
  <si>
    <t>Outram Lines</t>
  </si>
  <si>
    <t>Haqiqat Nagar</t>
  </si>
  <si>
    <t>Tagore Park</t>
  </si>
  <si>
    <t>Batra Cinema</t>
  </si>
  <si>
    <t>Delhi University North Campus</t>
  </si>
  <si>
    <t>Delhi University Metro Station</t>
  </si>
  <si>
    <t>Sarup Nagar</t>
  </si>
  <si>
    <t>Ramjas College</t>
  </si>
  <si>
    <t>Daulatram College</t>
  </si>
  <si>
    <t>Miranda House</t>
  </si>
  <si>
    <t>St. Stephen College</t>
  </si>
  <si>
    <t>Patel Chest</t>
  </si>
  <si>
    <t>Roop Nagar</t>
  </si>
  <si>
    <t>Malka Ganj</t>
  </si>
  <si>
    <t>Shakti Nagar</t>
  </si>
  <si>
    <t>Kirorimal College</t>
  </si>
  <si>
    <t>Hindu College</t>
  </si>
  <si>
    <t>Prem Nagar</t>
  </si>
  <si>
    <t>Hans Raj College</t>
  </si>
  <si>
    <t>Gurudwara Nanak Piou</t>
  </si>
  <si>
    <t>Priyadarshini Vihar</t>
  </si>
  <si>
    <t>Dtc Colony</t>
  </si>
  <si>
    <t>Satyawati Nagar</t>
  </si>
  <si>
    <t>Sangam Park</t>
  </si>
  <si>
    <t>Maurice Nagar</t>
  </si>
  <si>
    <t>Old Gupta Colony_Maurice Nagar</t>
  </si>
  <si>
    <t>Dvb Colony</t>
  </si>
  <si>
    <t>New Gupta Colony_Maurice Nagar</t>
  </si>
  <si>
    <t>Kalyan Vihar</t>
  </si>
  <si>
    <t>Mangolpuri Inds Area 1</t>
  </si>
  <si>
    <t>Mangolpuri Inds Area 2</t>
  </si>
  <si>
    <t>Police Line Colony</t>
  </si>
  <si>
    <t>Harijan Colony</t>
  </si>
  <si>
    <t>Kirari Village</t>
  </si>
  <si>
    <t>Sainik Vihar</t>
  </si>
  <si>
    <t>Shakurpur</t>
  </si>
  <si>
    <t>Anand Vihar Rani Bagh</t>
  </si>
  <si>
    <t>Rishi Nagar</t>
  </si>
  <si>
    <t>Shakurpur  Railway Colony</t>
  </si>
  <si>
    <t>Sharda Niketan</t>
  </si>
  <si>
    <t>Shubh Enclave</t>
  </si>
  <si>
    <t>Pushpanjali Pitampura</t>
  </si>
  <si>
    <t>Wazirabad</t>
  </si>
  <si>
    <t>Sant Nagar Burari</t>
  </si>
  <si>
    <t>Burari</t>
  </si>
  <si>
    <t>Nirankari Satsang</t>
  </si>
  <si>
    <t>Budh Vihar Majnu Ka Tila</t>
  </si>
  <si>
    <t>Trilok Puri</t>
  </si>
  <si>
    <t>Kalyanpuri</t>
  </si>
  <si>
    <t>Himmat Puri</t>
  </si>
  <si>
    <t>Vinod Nagar East</t>
  </si>
  <si>
    <t>Khichripur</t>
  </si>
  <si>
    <t>Dharamshila Cancer Hospital</t>
  </si>
  <si>
    <t>Chilla Sports Complex</t>
  </si>
  <si>
    <t>Gharoli Village</t>
  </si>
  <si>
    <t>New Ashok Nagar</t>
  </si>
  <si>
    <t>Dallupura</t>
  </si>
  <si>
    <t>Ghazipur</t>
  </si>
  <si>
    <t>Yojna Vihar</t>
  </si>
  <si>
    <t>Savita Vihar</t>
  </si>
  <si>
    <t>Shrestha Vihar</t>
  </si>
  <si>
    <t>Jagriti Enclave</t>
  </si>
  <si>
    <t>Railway Colony</t>
  </si>
  <si>
    <t>Bahubali Enclave</t>
  </si>
  <si>
    <t>Surajmal Vihar</t>
  </si>
  <si>
    <t>Vigyan Vihar</t>
  </si>
  <si>
    <t>Jagatpuri</t>
  </si>
  <si>
    <t>Madhuban</t>
  </si>
  <si>
    <t>V3S Mall</t>
  </si>
  <si>
    <t>Mother Dairy</t>
  </si>
  <si>
    <t>Vinod Nagar West</t>
  </si>
  <si>
    <t>Mandaoli, Indraprastha Extension</t>
  </si>
  <si>
    <t>Guru Anagad Nagar</t>
  </si>
  <si>
    <t>Seemapuri Border</t>
  </si>
  <si>
    <t>Seemapuri Depot</t>
  </si>
  <si>
    <t>New Seempuri</t>
  </si>
  <si>
    <t>Gtb Hospital</t>
  </si>
  <si>
    <t>Gagan Cinema</t>
  </si>
  <si>
    <t>Nand Nagri</t>
  </si>
  <si>
    <t>Shahdra Metro Station</t>
  </si>
  <si>
    <t>Naveen Shahdra</t>
  </si>
  <si>
    <t>Sunder Park</t>
  </si>
  <si>
    <t>Bihari Colony</t>
  </si>
  <si>
    <t>Jwala Nagar</t>
  </si>
  <si>
    <t>Shyamlal College</t>
  </si>
  <si>
    <t>Kabul Nagar</t>
  </si>
  <si>
    <t>Vishwas Nagar</t>
  </si>
  <si>
    <t>Rohtas Nagar</t>
  </si>
  <si>
    <t>Dwarkapuri</t>
  </si>
  <si>
    <t>Gokulpuri</t>
  </si>
  <si>
    <t>Gorakh Park</t>
  </si>
  <si>
    <t>Welcome</t>
  </si>
  <si>
    <t>Seelampur</t>
  </si>
  <si>
    <t>Jaffrabad</t>
  </si>
  <si>
    <t>Mauj Pur</t>
  </si>
  <si>
    <t>Chajjupur</t>
  </si>
  <si>
    <t>Subhash Nagar_Welcome</t>
  </si>
  <si>
    <t>Welcome Metro Station</t>
  </si>
  <si>
    <t>Gautam Puri</t>
  </si>
  <si>
    <t>Brahampuri</t>
  </si>
  <si>
    <t>Kailash Nagar</t>
  </si>
  <si>
    <t>Guru Ram Das Nagar</t>
  </si>
  <si>
    <t>Rajgarh</t>
  </si>
  <si>
    <t>Subhash Mohalla</t>
  </si>
  <si>
    <t>Shastri Nagar_Shastri Park</t>
  </si>
  <si>
    <t>Bank Enclave</t>
  </si>
  <si>
    <t>Gandhi Nagar_Shastri Park</t>
  </si>
  <si>
    <t>Jheel Khureji</t>
  </si>
  <si>
    <t>Brijpuri</t>
  </si>
  <si>
    <t>Khajuri Khas</t>
  </si>
  <si>
    <t>Bhajanpura</t>
  </si>
  <si>
    <t>Soniya Vihar</t>
  </si>
  <si>
    <t>Ashok Nagar_Yamuna Vihar</t>
  </si>
  <si>
    <t>Gamri</t>
  </si>
  <si>
    <t>Rajiv Nagar_Yamuna Vihar</t>
  </si>
  <si>
    <t>New Usman Pur</t>
  </si>
  <si>
    <t>Karawal Nagar</t>
  </si>
  <si>
    <t>Mustafabad</t>
  </si>
  <si>
    <t>Ram Vihar</t>
  </si>
  <si>
    <t>Yamuna Bank Metro Station</t>
  </si>
  <si>
    <t>Ganesh Nagar_Akshardham</t>
  </si>
  <si>
    <t>Garden Estate</t>
  </si>
  <si>
    <t>Beverly Park 1</t>
  </si>
  <si>
    <t>Dlf Cyber Greens</t>
  </si>
  <si>
    <t>Belvedre Park</t>
  </si>
  <si>
    <t>Microsoft, Gurgaon</t>
  </si>
  <si>
    <t>Belvedre Tower</t>
  </si>
  <si>
    <t>Infinity Tower</t>
  </si>
  <si>
    <t>Erricson</t>
  </si>
  <si>
    <t>Nestle India</t>
  </si>
  <si>
    <t>Jacranda Marg</t>
  </si>
  <si>
    <t>Pepsico Office</t>
  </si>
  <si>
    <t>Dlf Square</t>
  </si>
  <si>
    <t>Dlf Corporate Park</t>
  </si>
  <si>
    <t>Neelkanth Hospital</t>
  </si>
  <si>
    <t>Lamba Guest House</t>
  </si>
  <si>
    <t>Nathupur</t>
  </si>
  <si>
    <t>Convergys Dlf 2</t>
  </si>
  <si>
    <t>Princeton Estate</t>
  </si>
  <si>
    <t>American Express</t>
  </si>
  <si>
    <t>Gurgaon Sector 42</t>
  </si>
  <si>
    <t>Ibis Hotel</t>
  </si>
  <si>
    <t>Welington Estate</t>
  </si>
  <si>
    <t>Carlton Estate</t>
  </si>
  <si>
    <t>Trinity Towers</t>
  </si>
  <si>
    <t>Regency Park  2</t>
  </si>
  <si>
    <t>Dlf Gymkhana Club</t>
  </si>
  <si>
    <t>Sushant Lok B</t>
  </si>
  <si>
    <t>Chakarpur_Gurgaon Dlf Phase 4</t>
  </si>
  <si>
    <t>Windsor Court</t>
  </si>
  <si>
    <t>Power Grids</t>
  </si>
  <si>
    <t>Millenium Plaza</t>
  </si>
  <si>
    <t>Park Plaza</t>
  </si>
  <si>
    <t>Radisson Suites</t>
  </si>
  <si>
    <t>Supermart</t>
  </si>
  <si>
    <t>Hamilton Court</t>
  </si>
  <si>
    <t>32Nd Mile Stone</t>
  </si>
  <si>
    <t>Jalvayu Vihar_South City 1</t>
  </si>
  <si>
    <t>Silo Khera</t>
  </si>
  <si>
    <t>Lemon Tree South City</t>
  </si>
  <si>
    <t>Crown Plaza Ggn</t>
  </si>
  <si>
    <t>South City Country Club</t>
  </si>
  <si>
    <t>Gurgaon Sector 30</t>
  </si>
  <si>
    <t>Uniworld City</t>
  </si>
  <si>
    <t>Gurgaon Sector 41</t>
  </si>
  <si>
    <t>Unitech Business Park</t>
  </si>
  <si>
    <t>Ranbaxy_Gurgaon Jharsa</t>
  </si>
  <si>
    <t>Mohyal Colony</t>
  </si>
  <si>
    <t>Gurgaon Sector 38</t>
  </si>
  <si>
    <t>Islampur</t>
  </si>
  <si>
    <t>Samaspur</t>
  </si>
  <si>
    <t>Green Woods City</t>
  </si>
  <si>
    <t>Gurgaon Sector 45</t>
  </si>
  <si>
    <t>Huda Colony</t>
  </si>
  <si>
    <t>Vista Villas</t>
  </si>
  <si>
    <t>Residency Green</t>
  </si>
  <si>
    <t>Kanhai</t>
  </si>
  <si>
    <t>Naya Gaon</t>
  </si>
  <si>
    <t>Apparel House</t>
  </si>
  <si>
    <t>Bindapur Jarsa</t>
  </si>
  <si>
    <t>Koyal Vihar</t>
  </si>
  <si>
    <t>Ardee Club</t>
  </si>
  <si>
    <t>Sushant Estate</t>
  </si>
  <si>
    <t>Artemis Hospital</t>
  </si>
  <si>
    <t>Paras Downtown</t>
  </si>
  <si>
    <t>Gurgaon Sector 43_Paras Downtown</t>
  </si>
  <si>
    <t>Suncity</t>
  </si>
  <si>
    <t>Gurgaon Jalvayu Tower</t>
  </si>
  <si>
    <t>Rail Vihar_Gurgaon</t>
  </si>
  <si>
    <t>Kendriya Vihar_Gurgaon</t>
  </si>
  <si>
    <t>Maruti Housing Colony</t>
  </si>
  <si>
    <t>Beverly Park 2</t>
  </si>
  <si>
    <t>Qutub Plaza</t>
  </si>
  <si>
    <t>Silver Oak Apartments</t>
  </si>
  <si>
    <t>Vatika Triangle</t>
  </si>
  <si>
    <t>Fortune</t>
  </si>
  <si>
    <t>Global Business Park</t>
  </si>
  <si>
    <t>Bristol Hotel</t>
  </si>
  <si>
    <t>Gymkhana Club</t>
  </si>
  <si>
    <t>Dt Mega Mall</t>
  </si>
  <si>
    <t>Lifestyle Mall</t>
  </si>
  <si>
    <t>City Centre</t>
  </si>
  <si>
    <t>Jmd Mall</t>
  </si>
  <si>
    <t>Dlf Grand Mall</t>
  </si>
  <si>
    <t>MGF Metropolitan, Mehrauli Gurgaon Marg</t>
  </si>
  <si>
    <t>Sushant Lok D Block</t>
  </si>
  <si>
    <t>Richmond Park</t>
  </si>
  <si>
    <t>Maple Heights</t>
  </si>
  <si>
    <t>Regency Park</t>
  </si>
  <si>
    <t>God Souk Mall</t>
  </si>
  <si>
    <t>Iffco Colony</t>
  </si>
  <si>
    <t>management development institute(MDI), gurgaon</t>
  </si>
  <si>
    <t>Signature Tower</t>
  </si>
  <si>
    <t>Sukhrali Chowk</t>
  </si>
  <si>
    <t>Ambience Island</t>
  </si>
  <si>
    <t>National Media Centre</t>
  </si>
  <si>
    <t>Shankar Chowk</t>
  </si>
  <si>
    <t>Sector 25A</t>
  </si>
  <si>
    <t>Leela Kempeinski Hotel</t>
  </si>
  <si>
    <t>Delphi</t>
  </si>
  <si>
    <t>Ggn Sector 19</t>
  </si>
  <si>
    <t>Trident Hilton Hotel</t>
  </si>
  <si>
    <t>Lemon Tree Hotel</t>
  </si>
  <si>
    <t>Serco</t>
  </si>
  <si>
    <t>Hcl</t>
  </si>
  <si>
    <t>Daksh</t>
  </si>
  <si>
    <t>Sbi Academy</t>
  </si>
  <si>
    <t>Ge Capital</t>
  </si>
  <si>
    <t>Rajiv Gandhi Chowk_Gurgaon</t>
  </si>
  <si>
    <t>Wireless Colony</t>
  </si>
  <si>
    <t>Gurgaon Civil Court</t>
  </si>
  <si>
    <t>Shivaji Nagar</t>
  </si>
  <si>
    <t>Hans Enclave</t>
  </si>
  <si>
    <t>Tau Devilal Cricket Stadium</t>
  </si>
  <si>
    <t>Gurgaon Sector 34</t>
  </si>
  <si>
    <t>Ranbaxy_Gurgaon Sector 34</t>
  </si>
  <si>
    <t>Naharpur</t>
  </si>
  <si>
    <t>Informational Technology Park</t>
  </si>
  <si>
    <t>Amex</t>
  </si>
  <si>
    <t>Gurgaon Sector 10</t>
  </si>
  <si>
    <t>Khandsa</t>
  </si>
  <si>
    <t>Gurgaon Sector 37 Part 1</t>
  </si>
  <si>
    <t>Gurgaon Sector 37 Part 2</t>
  </si>
  <si>
    <t>Udyog Vihar Phase 6</t>
  </si>
  <si>
    <t>Model Town_Gurgaon</t>
  </si>
  <si>
    <t>Gurgaon Sector 8</t>
  </si>
  <si>
    <t>Kadipur</t>
  </si>
  <si>
    <t>Ioc Colony</t>
  </si>
  <si>
    <t>Gurgaon Sector 10 A</t>
  </si>
  <si>
    <t>Krishna Nagar, Sector 10, Gurgaon</t>
  </si>
  <si>
    <t>Gurgaon Sector 4</t>
  </si>
  <si>
    <t>Gurgaon Sector 4 -Gurgaon Sector 7</t>
  </si>
  <si>
    <t>Gurgaon Sector 9A</t>
  </si>
  <si>
    <t>Feroz Gandhi Colony_Gurgaon</t>
  </si>
  <si>
    <t>Devilal Colony</t>
  </si>
  <si>
    <t>Acharya Puri</t>
  </si>
  <si>
    <t>Jyoti Park</t>
  </si>
  <si>
    <t>Gurgaon Sector 6</t>
  </si>
  <si>
    <t>Gurgaon Sector 3</t>
  </si>
  <si>
    <t>Gurgaon Masani</t>
  </si>
  <si>
    <t>Dayanand Colony_Gurgaon Sector 4</t>
  </si>
  <si>
    <t>Gurgaon Sector 13</t>
  </si>
  <si>
    <t>Gurgaon Sector 14Subhash Nagar Ggn</t>
  </si>
  <si>
    <t>Shakti Apts</t>
  </si>
  <si>
    <t>Rail Vihar S-15</t>
  </si>
  <si>
    <t>Jacombpura</t>
  </si>
  <si>
    <t>Pacific Square</t>
  </si>
  <si>
    <t>New Palam Vihar</t>
  </si>
  <si>
    <t>Vishnu Garden Ggn</t>
  </si>
  <si>
    <t>Surat Nagar</t>
  </si>
  <si>
    <t>Palam Vyapar Kendra</t>
  </si>
  <si>
    <t>Ashok Vihar Phase 1 Ggn</t>
  </si>
  <si>
    <t>Ashok Vihar Phase 2 Ggn</t>
  </si>
  <si>
    <t>Omax Mall</t>
  </si>
  <si>
    <t>Uniworld Garden</t>
  </si>
  <si>
    <t>Eldeco Mansion</t>
  </si>
  <si>
    <t>Nirwana Country Club</t>
  </si>
  <si>
    <t>Park View City1</t>
  </si>
  <si>
    <t>Vipul Green</t>
  </si>
  <si>
    <t>Park View City 2</t>
  </si>
  <si>
    <t>Universal Trade Tower</t>
  </si>
  <si>
    <t>Omaxe Nile</t>
  </si>
  <si>
    <t>Gurgaon Bus Stand</t>
  </si>
  <si>
    <t>Mianwali Nagar, Paschim Vihar</t>
  </si>
  <si>
    <t>New Colony</t>
  </si>
  <si>
    <t>Shivpuri</t>
  </si>
  <si>
    <t>Gwal Pahari</t>
  </si>
  <si>
    <t>Valley View Estate</t>
  </si>
  <si>
    <t>Gurgaon Faridabad Road</t>
  </si>
  <si>
    <t>Teri Retreat</t>
  </si>
  <si>
    <t>Haldi Ram</t>
  </si>
  <si>
    <t>Gurgaon Sector 35</t>
  </si>
  <si>
    <t>Heritage Village</t>
  </si>
  <si>
    <t>Rajiv Chowk</t>
  </si>
  <si>
    <t>Inner Circle</t>
  </si>
  <si>
    <t>Middle Circle</t>
  </si>
  <si>
    <t>Outer Circle</t>
  </si>
  <si>
    <t>Connaught Circus</t>
  </si>
  <si>
    <t>Palika Bazar</t>
  </si>
  <si>
    <t>Pvr Plaza</t>
  </si>
  <si>
    <t>Odeon Cinema</t>
  </si>
  <si>
    <t>Plaza Hotel</t>
  </si>
  <si>
    <t>Marina Hotel</t>
  </si>
  <si>
    <t>Intercontinental The  Grand</t>
  </si>
  <si>
    <t>Scindia House</t>
  </si>
  <si>
    <t>Nirula Hotel</t>
  </si>
  <si>
    <t>Regal Building</t>
  </si>
  <si>
    <t>Jukaso Inn</t>
  </si>
  <si>
    <t>Connaught Hotel</t>
  </si>
  <si>
    <t>Barakhamaba Metro Station</t>
  </si>
  <si>
    <t>Statesman House</t>
  </si>
  <si>
    <t>Gopal Das Bhawan</t>
  </si>
  <si>
    <t>The Lalit Hotel</t>
  </si>
  <si>
    <t>Vidyut Bhawan_Barakhamaba Metro Station</t>
  </si>
  <si>
    <t>Hailey Road</t>
  </si>
  <si>
    <t>Delhi Fire Service Head Quarter</t>
  </si>
  <si>
    <t>Hindustan Times Office</t>
  </si>
  <si>
    <t>Kg Marg</t>
  </si>
  <si>
    <t>Hans Plaza</t>
  </si>
  <si>
    <t>Jantar Mantar</t>
  </si>
  <si>
    <t>Hanuman Mandir</t>
  </si>
  <si>
    <t>Janpath Bhavan</t>
  </si>
  <si>
    <t>Rivoli</t>
  </si>
  <si>
    <t>Himachal Bhawan</t>
  </si>
  <si>
    <t>Bhawalpur House</t>
  </si>
  <si>
    <t>Punjab Bhawan</t>
  </si>
  <si>
    <t>Nabha House</t>
  </si>
  <si>
    <t>Sarojini House</t>
  </si>
  <si>
    <t>Ficci Building</t>
  </si>
  <si>
    <t>Doordarshan Bhawan</t>
  </si>
  <si>
    <t>Nilgiri Apts</t>
  </si>
  <si>
    <t>Banga Bhawan</t>
  </si>
  <si>
    <t>Maharastra Sadan</t>
  </si>
  <si>
    <t>Haryana Bhawan</t>
  </si>
  <si>
    <t>Copernicus Marg</t>
  </si>
  <si>
    <t>August Kranti Maidan</t>
  </si>
  <si>
    <t>Rajpath</t>
  </si>
  <si>
    <t>Patiala House</t>
  </si>
  <si>
    <t>Dholpur House</t>
  </si>
  <si>
    <t>National Stadium</t>
  </si>
  <si>
    <t>Hyderabad House</t>
  </si>
  <si>
    <t>Upsc</t>
  </si>
  <si>
    <t>Pandara Park</t>
  </si>
  <si>
    <t>Pandara Road</t>
  </si>
  <si>
    <t>Jaipur House</t>
  </si>
  <si>
    <t>High Court</t>
  </si>
  <si>
    <t>Children'S Park</t>
  </si>
  <si>
    <t>Supreme Court</t>
  </si>
  <si>
    <t>National Sports Club Of India</t>
  </si>
  <si>
    <t>Who</t>
  </si>
  <si>
    <t>Appu Ghar</t>
  </si>
  <si>
    <t>Sunder Nagar</t>
  </si>
  <si>
    <t>Bapa Nagar</t>
  </si>
  <si>
    <t>Kaka Nagar</t>
  </si>
  <si>
    <t>Zoo</t>
  </si>
  <si>
    <t>Golf Links</t>
  </si>
  <si>
    <t>Ambasdor Hotel_Sunder Nagar</t>
  </si>
  <si>
    <t>Jukaso Inn Sunder Nagar</t>
  </si>
  <si>
    <t>Dr Zakir Hussain Marg</t>
  </si>
  <si>
    <t>Oberoi Hotel</t>
  </si>
  <si>
    <t>Humayun Tomb</t>
  </si>
  <si>
    <t>Windsor Place</t>
  </si>
  <si>
    <t>Rail Bhawan_Windsor Place</t>
  </si>
  <si>
    <t>Max Muller</t>
  </si>
  <si>
    <t>Palika Sadan</t>
  </si>
  <si>
    <t>Le Meridien Hotel</t>
  </si>
  <si>
    <t>Khursidlal Bhawan</t>
  </si>
  <si>
    <t>Curzon Road</t>
  </si>
  <si>
    <t>Indra Gandhi National Centre For Arts</t>
  </si>
  <si>
    <t>Jawahar Bhawan</t>
  </si>
  <si>
    <t>Thapar House</t>
  </si>
  <si>
    <t>Kerala House</t>
  </si>
  <si>
    <t>Janpath Hotel</t>
  </si>
  <si>
    <t>Shastri Bhawan</t>
  </si>
  <si>
    <t>Shangri La Hotel</t>
  </si>
  <si>
    <t>Tolstoy Marg</t>
  </si>
  <si>
    <t>Rajiv Gandhi Foundation</t>
  </si>
  <si>
    <t>Patel Chowk Metro Station</t>
  </si>
  <si>
    <t>Patel Bhawan</t>
  </si>
  <si>
    <t>Red Cross Society</t>
  </si>
  <si>
    <t>Yojna Bhawan</t>
  </si>
  <si>
    <t>Prasar Bharti_Patel Chowk</t>
  </si>
  <si>
    <t>Dak Bhawan</t>
  </si>
  <si>
    <t>Jeevan Vihar</t>
  </si>
  <si>
    <t>Sanchar Bhawan</t>
  </si>
  <si>
    <t>Chelmsford Club</t>
  </si>
  <si>
    <t>Election Commission Of India</t>
  </si>
  <si>
    <t>Press Trust Of India</t>
  </si>
  <si>
    <t>Ywca</t>
  </si>
  <si>
    <t>Rail Bhawan_Central Secretriat</t>
  </si>
  <si>
    <t>Vayu Bhawan</t>
  </si>
  <si>
    <t>Raisina Road</t>
  </si>
  <si>
    <t>Krishi Bhawan</t>
  </si>
  <si>
    <t>North Block</t>
  </si>
  <si>
    <t>South Block</t>
  </si>
  <si>
    <t>Gurudwara Rakabganj</t>
  </si>
  <si>
    <t>Kendriya Bus Terminal</t>
  </si>
  <si>
    <t>Raisina Hill</t>
  </si>
  <si>
    <t>Ministry Of External Affairs</t>
  </si>
  <si>
    <t>Rashtrapati Bhawan_Sansad Bhawan</t>
  </si>
  <si>
    <t>Gole Dakhana Gpo</t>
  </si>
  <si>
    <t>Pandit Pant Marg</t>
  </si>
  <si>
    <t>Havelock Square</t>
  </si>
  <si>
    <t>Ymca</t>
  </si>
  <si>
    <t>Jai Singh Road</t>
  </si>
  <si>
    <t>Ip Estate</t>
  </si>
  <si>
    <t>Vikas Bhawan</t>
  </si>
  <si>
    <t>University Grant Commision</t>
  </si>
  <si>
    <t>Indira Gandhi Sports Complex</t>
  </si>
  <si>
    <t>Rose Garden_Ip Estate</t>
  </si>
  <si>
    <t>Indra Gandhi Indoor Stadium</t>
  </si>
  <si>
    <t>Ashoka Pillar</t>
  </si>
  <si>
    <t>Manak Bhawan</t>
  </si>
  <si>
    <t>Tilak Bridge</t>
  </si>
  <si>
    <t>Azad Bhawan</t>
  </si>
  <si>
    <t>Bahdur Shah Zafar Marg</t>
  </si>
  <si>
    <t>Feroz Shah Kotla Cricket Ground</t>
  </si>
  <si>
    <t>Feroz Shah Kotla</t>
  </si>
  <si>
    <t>Pant Nagar</t>
  </si>
  <si>
    <t>Prasar Bharti_Ip Estate</t>
  </si>
  <si>
    <t>Maulana Azad Medical College</t>
  </si>
  <si>
    <t>Rose Avenue</t>
  </si>
  <si>
    <t>Bal Bhawan</t>
  </si>
  <si>
    <t>National Children Museum</t>
  </si>
  <si>
    <t>Maat Sundari Women College</t>
  </si>
  <si>
    <t>Deen Dayal Upadhyay Marg</t>
  </si>
  <si>
    <t>Kotla Marg</t>
  </si>
  <si>
    <t>Darya Ganj</t>
  </si>
  <si>
    <t>Broadway Hotel</t>
  </si>
  <si>
    <t>Stock Exchange</t>
  </si>
  <si>
    <t>Asaf Ali Road</t>
  </si>
  <si>
    <t>Golcha Cinema</t>
  </si>
  <si>
    <t>Lok Narain Jai Prakash Hospital</t>
  </si>
  <si>
    <t>Gb Pant Hospital</t>
  </si>
  <si>
    <t>Irwin Hospital</t>
  </si>
  <si>
    <t>Meena Bazar</t>
  </si>
  <si>
    <t>Delhi Gate</t>
  </si>
  <si>
    <t>Ramlila Maidan</t>
  </si>
  <si>
    <t>Minto Road</t>
  </si>
  <si>
    <t>Turk Man Gate</t>
  </si>
  <si>
    <t>Raj Ghat</t>
  </si>
  <si>
    <t>Vijay Ghat</t>
  </si>
  <si>
    <t>Shakti Sthal</t>
  </si>
  <si>
    <t>Vir Bhumi</t>
  </si>
  <si>
    <t>Shanti Van</t>
  </si>
  <si>
    <t>Red Fort</t>
  </si>
  <si>
    <t>Sheesh Ganj Gurudwar</t>
  </si>
  <si>
    <t>Lajpat rai market, chandini chowk</t>
  </si>
  <si>
    <t>Nai Sarak</t>
  </si>
  <si>
    <t>Sita Ram Bazar</t>
  </si>
  <si>
    <t>Chawri Bazar</t>
  </si>
  <si>
    <t>Town Hall</t>
  </si>
  <si>
    <t>Matia Mahal</t>
  </si>
  <si>
    <t>Hauz Qazi</t>
  </si>
  <si>
    <t>Roshan Pura</t>
  </si>
  <si>
    <t>Bhagirath Palace</t>
  </si>
  <si>
    <t>Fatehpuri</t>
  </si>
  <si>
    <t>Lahore Gate</t>
  </si>
  <si>
    <t>Khari Baoli</t>
  </si>
  <si>
    <t>Arya Nagar</t>
  </si>
  <si>
    <t>Ginger Hotel</t>
  </si>
  <si>
    <t>Aram Bagh</t>
  </si>
  <si>
    <t>Nabi Karim</t>
  </si>
  <si>
    <t>Sadar Bazar</t>
  </si>
  <si>
    <t>Pahari Dhiraj</t>
  </si>
  <si>
    <t>Main Bazar</t>
  </si>
  <si>
    <t>Chuna Mandi</t>
  </si>
  <si>
    <t>Multani Dhanda</t>
  </si>
  <si>
    <t>Deshbandhu Gupta Road</t>
  </si>
  <si>
    <t>Karol Bagh Metro Station</t>
  </si>
  <si>
    <t>Gaffar Market</t>
  </si>
  <si>
    <t>Ajmal Khan Road</t>
  </si>
  <si>
    <t>Ajmal Khan Park</t>
  </si>
  <si>
    <t>Videocon Tower</t>
  </si>
  <si>
    <t>Arya Samaj Market</t>
  </si>
  <si>
    <t>Bedan Pura</t>
  </si>
  <si>
    <t>Tibbia College</t>
  </si>
  <si>
    <t>Jhandewalan Ext</t>
  </si>
  <si>
    <t>Jhandewalan</t>
  </si>
  <si>
    <t>Buddha Garden</t>
  </si>
  <si>
    <t>Dev Nagar</t>
  </si>
  <si>
    <t>Anand Parvat</t>
  </si>
  <si>
    <t>Punjabi Basti</t>
  </si>
  <si>
    <t>Khalsa College</t>
  </si>
  <si>
    <t>Liberty Cinema</t>
  </si>
  <si>
    <t>New Rohtak Road</t>
  </si>
  <si>
    <t>Filmistan</t>
  </si>
  <si>
    <t>Kishan Ganj</t>
  </si>
  <si>
    <t>Rajendra Nagar</t>
  </si>
  <si>
    <t>Rajendra Palace</t>
  </si>
  <si>
    <t>Siddhartha Hotel</t>
  </si>
  <si>
    <t>Prasad Nagar</t>
  </si>
  <si>
    <t>East Patel Nagar</t>
  </si>
  <si>
    <t>South Patel Nagar</t>
  </si>
  <si>
    <t>Guru Arjun Nagar</t>
  </si>
  <si>
    <t>Guru Nanak Nagar</t>
  </si>
  <si>
    <t>Lodhi Garden</t>
  </si>
  <si>
    <t>Cgo Complex</t>
  </si>
  <si>
    <t>Jawahar Lal Nehru Stadium</t>
  </si>
  <si>
    <t>Lodhi Estate</t>
  </si>
  <si>
    <t>Pragati Vihar</t>
  </si>
  <si>
    <t>India Habitat Centre</t>
  </si>
  <si>
    <t>India International Centre</t>
  </si>
  <si>
    <t>Bk Dutt Colony</t>
  </si>
  <si>
    <t>Jor Bagh</t>
  </si>
  <si>
    <t>Bharti Nagar</t>
  </si>
  <si>
    <t>Khan Market</t>
  </si>
  <si>
    <t>Claridges Hotel</t>
  </si>
  <si>
    <t>Jodhpur House</t>
  </si>
  <si>
    <t>Gandhi Smriti</t>
  </si>
  <si>
    <t>Prithivi Raj Road</t>
  </si>
  <si>
    <t>Delhi Gymkhana Club</t>
  </si>
  <si>
    <t>Delhi Golf Course</t>
  </si>
  <si>
    <t>Delhi Race Club</t>
  </si>
  <si>
    <t>Teen Murti Bhawan</t>
  </si>
  <si>
    <t>Safdarjung Airport</t>
  </si>
  <si>
    <t>Delhi Flying Club</t>
  </si>
  <si>
    <t>Rajiv Gandhi Bhawan</t>
  </si>
  <si>
    <t>Safdrjung Tomb</t>
  </si>
  <si>
    <t>Taj Mahal Hotel</t>
  </si>
  <si>
    <t>Mansingh Road</t>
  </si>
  <si>
    <t>Vidyut Bhawan_Taj Mahal Hotel</t>
  </si>
  <si>
    <t>Sujan Singh Park</t>
  </si>
  <si>
    <t>Ambasdor Hotel_Taj Mahal Hotel</t>
  </si>
  <si>
    <t>Rashtrapati Bhawan</t>
  </si>
  <si>
    <t>Mughal Garden</t>
  </si>
  <si>
    <t>Wellington Crescent</t>
  </si>
  <si>
    <t>President Estate</t>
  </si>
  <si>
    <t>Talkatora Stadium</t>
  </si>
  <si>
    <t>North Avenue</t>
  </si>
  <si>
    <t>11 Murti</t>
  </si>
  <si>
    <t>South Avenue</t>
  </si>
  <si>
    <t>Kamraj Lane</t>
  </si>
  <si>
    <t>Sunehri Bagh</t>
  </si>
  <si>
    <t>Dalhousie Road</t>
  </si>
  <si>
    <t>Vayusena Head Office</t>
  </si>
  <si>
    <t>Ashoka  Hotel</t>
  </si>
  <si>
    <t>Samrat Hotel</t>
  </si>
  <si>
    <t>Nehru Park</t>
  </si>
  <si>
    <t>Shanti Path</t>
  </si>
  <si>
    <t>Panchsheel Marg, Chanakyapuri</t>
  </si>
  <si>
    <t>National Rail Museum</t>
  </si>
  <si>
    <t>Chanakya Cinema</t>
  </si>
  <si>
    <t>Vinay Marg</t>
  </si>
  <si>
    <t>Malcha Marg</t>
  </si>
  <si>
    <t>Kautilya Marg</t>
  </si>
  <si>
    <t>Nyay Marg</t>
  </si>
  <si>
    <t>Bapu Dham</t>
  </si>
  <si>
    <t>Sardar Patel Marg</t>
  </si>
  <si>
    <t>Diplomatic Enclave</t>
  </si>
  <si>
    <t>Maurya Sheraton</t>
  </si>
  <si>
    <t>Diplomat Hotel</t>
  </si>
  <si>
    <t>Jesus And Mary College</t>
  </si>
  <si>
    <t>Us  Embassy</t>
  </si>
  <si>
    <t>Lady Harding Medical College</t>
  </si>
  <si>
    <t>Kalawati Saran Child Hospital</t>
  </si>
  <si>
    <t>Panchkuian Marg</t>
  </si>
  <si>
    <t>Shora Kothi</t>
  </si>
  <si>
    <t>Basant Road</t>
  </si>
  <si>
    <t>Noida Sector 3</t>
  </si>
  <si>
    <t>Bhel</t>
  </si>
  <si>
    <t>Filmcity</t>
  </si>
  <si>
    <t>Gol Chakkar</t>
  </si>
  <si>
    <t>Gail</t>
  </si>
  <si>
    <t>Rajnigandha Chowk</t>
  </si>
  <si>
    <t>Super Casettes</t>
  </si>
  <si>
    <t>Birla Institute</t>
  </si>
  <si>
    <t>Noida Sector 5</t>
  </si>
  <si>
    <t>Noida Sector 7</t>
  </si>
  <si>
    <t>Noida Sector 8</t>
  </si>
  <si>
    <t>Noida Sector 9</t>
  </si>
  <si>
    <t>Metro Hospital</t>
  </si>
  <si>
    <t>Rashtriya Sahara</t>
  </si>
  <si>
    <t>Indra Gandhi Kala Centre</t>
  </si>
  <si>
    <t>Noida Sector 24</t>
  </si>
  <si>
    <t>Noida Stadium</t>
  </si>
  <si>
    <t>Pvr Spice</t>
  </si>
  <si>
    <t>Adobe</t>
  </si>
  <si>
    <t>Reliance Energy</t>
  </si>
  <si>
    <t>Prakash Hospital_Noida Sector 22</t>
  </si>
  <si>
    <t>Kailash Hospital_Noida</t>
  </si>
  <si>
    <t>Noida V Vgiri Nli S-24</t>
  </si>
  <si>
    <t>Jalvayu Vihar_Noida Sector 22</t>
  </si>
  <si>
    <t>Ntpc Township</t>
  </si>
  <si>
    <t>National Labour Institute</t>
  </si>
  <si>
    <t>Kali Bari Noida</t>
  </si>
  <si>
    <t>Noida Sector 17_Noida Sector 18</t>
  </si>
  <si>
    <t>Raddison Hotel Noida</t>
  </si>
  <si>
    <t>Great India Palace Mall</t>
  </si>
  <si>
    <t>Adlabs Cinema</t>
  </si>
  <si>
    <t>Wave Cinema</t>
  </si>
  <si>
    <t>Centre Stage Mall</t>
  </si>
  <si>
    <t>Atta Market</t>
  </si>
  <si>
    <t>Atta Peer</t>
  </si>
  <si>
    <t>Nirulas</t>
  </si>
  <si>
    <t>Max Hospital Noida</t>
  </si>
  <si>
    <t>Bhel Housing Colony</t>
  </si>
  <si>
    <t>Sab Mall</t>
  </si>
  <si>
    <t>Golfcourse Noida</t>
  </si>
  <si>
    <t>Botanical Garden Metro Station</t>
  </si>
  <si>
    <t>Godavri Complex</t>
  </si>
  <si>
    <t>Shashi Chowk</t>
  </si>
  <si>
    <t>Noida Golfcourse Metro Station</t>
  </si>
  <si>
    <t>Arun Vihar Institute And Club</t>
  </si>
  <si>
    <t>Harijan Basti</t>
  </si>
  <si>
    <t>Bhardwaj Hospital</t>
  </si>
  <si>
    <t>Noida Sector 32</t>
  </si>
  <si>
    <t>Noida Sector 35</t>
  </si>
  <si>
    <t>Morna</t>
  </si>
  <si>
    <t>Noida Sector 34</t>
  </si>
  <si>
    <t>Noida Sector 33</t>
  </si>
  <si>
    <t>Nithari</t>
  </si>
  <si>
    <t>Noida Sector 42</t>
  </si>
  <si>
    <t>Noida Sector 49</t>
  </si>
  <si>
    <t>Aghapur</t>
  </si>
  <si>
    <t>Baraula</t>
  </si>
  <si>
    <t>Hoshiyarpur Village</t>
  </si>
  <si>
    <t>Noida Sector 53</t>
  </si>
  <si>
    <t>Noida Sector 54</t>
  </si>
  <si>
    <t>Mamura</t>
  </si>
  <si>
    <t>Village Desai</t>
  </si>
  <si>
    <t>Kanchenjunga Shopping Centre</t>
  </si>
  <si>
    <t>Kanchenjunga Apts</t>
  </si>
  <si>
    <t>Shoprix Mall</t>
  </si>
  <si>
    <t>Rail Vihar Noida</t>
  </si>
  <si>
    <t>Hcl Bpo</t>
  </si>
  <si>
    <t>Ibm Tower</t>
  </si>
  <si>
    <t>Flex Industries</t>
  </si>
  <si>
    <t>Csc</t>
  </si>
  <si>
    <t>Patni Computers</t>
  </si>
  <si>
    <t>Tech Mahindra</t>
  </si>
  <si>
    <t>Tcs Ltd</t>
  </si>
  <si>
    <t>Jaypee Inst Of Inf Technology</t>
  </si>
  <si>
    <t>Expo Centre</t>
  </si>
  <si>
    <t>Noida Sector 59</t>
  </si>
  <si>
    <t>Exl</t>
  </si>
  <si>
    <t>Dataworld Information Centre</t>
  </si>
  <si>
    <t>Tot Mall</t>
  </si>
  <si>
    <t>Noida Sector 110</t>
  </si>
  <si>
    <t>Noida Sector 105</t>
  </si>
  <si>
    <t>Noida Sector 108</t>
  </si>
  <si>
    <t>Swarnim Vihar</t>
  </si>
  <si>
    <t>Unitech Grande</t>
  </si>
  <si>
    <t>Kendriya Vihar_Noida</t>
  </si>
  <si>
    <t>Windsor It Park</t>
  </si>
  <si>
    <t>Bhangel</t>
  </si>
  <si>
    <t>Dayal Bagh Colony</t>
  </si>
  <si>
    <t>Navdurga Vihar</t>
  </si>
  <si>
    <t>Sterling Apts</t>
  </si>
  <si>
    <t>Bevedre Tower</t>
  </si>
  <si>
    <t>Mayfair Tower</t>
  </si>
  <si>
    <t>Raj Hans Hotel</t>
  </si>
  <si>
    <t>Hill View Hotel</t>
  </si>
  <si>
    <t>Claridges Hotel Fbd</t>
  </si>
  <si>
    <t>Faridabad Sector 38</t>
  </si>
  <si>
    <t>Faridabad Sector 27D</t>
  </si>
  <si>
    <t>Faridabad Sector 36</t>
  </si>
  <si>
    <t>Saffron Heights Hotel</t>
  </si>
  <si>
    <t>Crown Interiorz Hotel</t>
  </si>
  <si>
    <t>Usha Electronics</t>
  </si>
  <si>
    <t>Sarai Chowk</t>
  </si>
  <si>
    <t>Nhpc Chowk</t>
  </si>
  <si>
    <t>Nhpc Colony</t>
  </si>
  <si>
    <t>Faridabad Sector 27C</t>
  </si>
  <si>
    <t>Faridabad Sector 42</t>
  </si>
  <si>
    <t>Faridabad Sector 41</t>
  </si>
  <si>
    <t>Ashoka Enclave</t>
  </si>
  <si>
    <t>Indraprastha Colony</t>
  </si>
  <si>
    <t>Rajeev Nagar Fbd</t>
  </si>
  <si>
    <t>Dlf Industrial Area Fbd</t>
  </si>
  <si>
    <t>Dayal Basti</t>
  </si>
  <si>
    <t>Faridabad Sector 43</t>
  </si>
  <si>
    <t>Faridabad Sector 44</t>
  </si>
  <si>
    <t>Faridabad Sector 45</t>
  </si>
  <si>
    <t>Faridabad Sector 46</t>
  </si>
  <si>
    <t>Faridabad Sector 32</t>
  </si>
  <si>
    <t>Faridabad Sector 33</t>
  </si>
  <si>
    <t>Rail Vihar_Badhkal</t>
  </si>
  <si>
    <t>Faridabad Sector 30</t>
  </si>
  <si>
    <t>Green Fields Colony</t>
  </si>
  <si>
    <t>Hbh Colony</t>
  </si>
  <si>
    <t>Indrapatha Colony</t>
  </si>
  <si>
    <t>Rajendra Colony</t>
  </si>
  <si>
    <t>Godrej</t>
  </si>
  <si>
    <t>Haveels Chowk</t>
  </si>
  <si>
    <t>Maewala Maharajpur</t>
  </si>
  <si>
    <t>Badhkal Chowk</t>
  </si>
  <si>
    <t>Rajiv Gandhi Chowk_Faridabad</t>
  </si>
  <si>
    <t>Friends Colony Fbd</t>
  </si>
  <si>
    <t>Faridabad Sector 21A</t>
  </si>
  <si>
    <t>Faridabad Sector 21B</t>
  </si>
  <si>
    <t>Faridabad Sector 21D</t>
  </si>
  <si>
    <t>Shastri Colony</t>
  </si>
  <si>
    <t>Gopi Colony</t>
  </si>
  <si>
    <t>Fatehpur Chandela</t>
  </si>
  <si>
    <t>Baba Nagar</t>
  </si>
  <si>
    <t>Faridabad Sector 16A</t>
  </si>
  <si>
    <t>Faridabad Sector 18</t>
  </si>
  <si>
    <t>New Industrial Township</t>
  </si>
  <si>
    <t>New Industrial Township 1</t>
  </si>
  <si>
    <t>New Industrial Township 2</t>
  </si>
  <si>
    <t>New Industrial Township 3</t>
  </si>
  <si>
    <t>Ew Industrial Township 4</t>
  </si>
  <si>
    <t>New Industrial Township 5</t>
  </si>
  <si>
    <t>Pvr</t>
  </si>
  <si>
    <t>Dabua Colony</t>
  </si>
  <si>
    <t>Gandhi Chowk -Badhkal</t>
  </si>
  <si>
    <t>Sanjay Colony_Faridabad</t>
  </si>
  <si>
    <t>Canal Colony</t>
  </si>
  <si>
    <t>Vishnu Place</t>
  </si>
  <si>
    <t>Arjonda Chowk</t>
  </si>
  <si>
    <t>Faridabad Sector 11C</t>
  </si>
  <si>
    <t>Faridabad Sector 12</t>
  </si>
  <si>
    <t>Faridabad Sector 14</t>
  </si>
  <si>
    <t>Faridabad Sector 13</t>
  </si>
  <si>
    <t>Faridabad Sector 9</t>
  </si>
  <si>
    <t>Nahar Singh Cricket Stadium</t>
  </si>
  <si>
    <t>Indra Nagar</t>
  </si>
  <si>
    <t>Aravali Golf Course</t>
  </si>
  <si>
    <t>New Janta Colony</t>
  </si>
  <si>
    <t>Bata Chowk</t>
  </si>
  <si>
    <t>Old Faridabad</t>
  </si>
  <si>
    <t>Faridabad New Town</t>
  </si>
  <si>
    <t>Faridabad Sector 5</t>
  </si>
  <si>
    <t>Faridabad Sector 6</t>
  </si>
  <si>
    <t>Faridabad Sector 22</t>
  </si>
  <si>
    <t>Faridabad Sector 23</t>
  </si>
  <si>
    <t>Feroz Gandhi Colony_Ymca</t>
  </si>
  <si>
    <t>Faridabad Sector 24</t>
  </si>
  <si>
    <t>Faridabad Sector 11</t>
  </si>
  <si>
    <t>Azad Colony</t>
  </si>
  <si>
    <t>Sanjay Colony_Ymca</t>
  </si>
  <si>
    <t>Faridabad Sector 3</t>
  </si>
  <si>
    <t>Saran</t>
  </si>
  <si>
    <t>Yamha Motor India</t>
  </si>
  <si>
    <t>Ymca Chowk</t>
  </si>
  <si>
    <t>Sanjay Memorial Estate</t>
  </si>
  <si>
    <t>Faridabad 60</t>
  </si>
  <si>
    <t>Faridabad 59</t>
  </si>
  <si>
    <t>Faridabad 58</t>
  </si>
  <si>
    <t>Faridabad 56</t>
  </si>
  <si>
    <t>Faridabad 61</t>
  </si>
  <si>
    <t>Faridabad Bus Terminal</t>
  </si>
  <si>
    <t>Mukesh Colony</t>
  </si>
  <si>
    <t>Natthu Colony</t>
  </si>
  <si>
    <t>Syam Colony</t>
  </si>
  <si>
    <t>Safdarjung Hospital</t>
  </si>
  <si>
    <t>Kidwai Nagar East</t>
  </si>
  <si>
    <t>Kidwai Nagar West</t>
  </si>
  <si>
    <t>Ansari Nagar</t>
  </si>
  <si>
    <t>Dilli Haat</t>
  </si>
  <si>
    <t>Ina Market</t>
  </si>
  <si>
    <t>Kamla Nehru College</t>
  </si>
  <si>
    <t>Ayurvigyan Nagar</t>
  </si>
  <si>
    <t>Hudco Place_Gautam Nagar</t>
  </si>
  <si>
    <t>Anand Lok</t>
  </si>
  <si>
    <t>Neeti Bagh</t>
  </si>
  <si>
    <t>Padmini Enclave</t>
  </si>
  <si>
    <t>Hauz Khas Village</t>
  </si>
  <si>
    <t>Siri Fort_Hauz Khas</t>
  </si>
  <si>
    <t>Aurobindo Marg</t>
  </si>
  <si>
    <t>Aurobindo Market</t>
  </si>
  <si>
    <t>Yusuf Sarai</t>
  </si>
  <si>
    <t>Green Park Ext</t>
  </si>
  <si>
    <t>Hauz Rani</t>
  </si>
  <si>
    <t>Uday Park</t>
  </si>
  <si>
    <t>Panchsheel Park, Rajendra Nagar, Ghaziabad,</t>
  </si>
  <si>
    <t>Panchsheel Park North</t>
  </si>
  <si>
    <t>Panchsheel Park South</t>
  </si>
  <si>
    <t>Soami Nagar</t>
  </si>
  <si>
    <t>Sheikh Sarai Phase 1</t>
  </si>
  <si>
    <t>Chirag Delhi Village</t>
  </si>
  <si>
    <t>Sheikh Sarai Village</t>
  </si>
  <si>
    <t>Khirki Extension</t>
  </si>
  <si>
    <t>Mmtc</t>
  </si>
  <si>
    <t>Shivalik</t>
  </si>
  <si>
    <t>Press Enclave</t>
  </si>
  <si>
    <t>Max Hospital SAKET</t>
  </si>
  <si>
    <t>Lado Sarai-Garden Of Five Senses</t>
  </si>
  <si>
    <t>Neb Sarai</t>
  </si>
  <si>
    <t>Paryavaran Complex</t>
  </si>
  <si>
    <t>Maidangarhi</t>
  </si>
  <si>
    <t>Neb Sarai Extn</t>
  </si>
  <si>
    <t>Adhchini</t>
  </si>
  <si>
    <t>Qutab Enclave</t>
  </si>
  <si>
    <t>Sita Ram Bharti Hospital</t>
  </si>
  <si>
    <t>Jia Sarai</t>
  </si>
  <si>
    <t>Aruna Asaf Ali Marg</t>
  </si>
  <si>
    <t>Ncert</t>
  </si>
  <si>
    <t>Qutub Hotel</t>
  </si>
  <si>
    <t>Qutub Minar</t>
  </si>
  <si>
    <t>Sanjay Van</t>
  </si>
  <si>
    <t>Jain Dada Bari</t>
  </si>
  <si>
    <t>Ladha Sarai</t>
  </si>
  <si>
    <t>Sultan Pur</t>
  </si>
  <si>
    <t>Satbari</t>
  </si>
  <si>
    <t>Tivoli Garden</t>
  </si>
  <si>
    <t>Rajpur Colony</t>
  </si>
  <si>
    <t>Ghitorni</t>
  </si>
  <si>
    <t>John Pur</t>
  </si>
  <si>
    <t>Anandgram</t>
  </si>
  <si>
    <t>Claremont Hotel</t>
  </si>
  <si>
    <t>Khanpur Village</t>
  </si>
  <si>
    <t>Deoli</t>
  </si>
  <si>
    <t>Tigri, New Delhi, Delhi</t>
  </si>
  <si>
    <t>Sangam Vihar, Devli, New Delhi</t>
  </si>
  <si>
    <t>Hamdard Nagar</t>
  </si>
  <si>
    <t>Madangir Village</t>
  </si>
  <si>
    <t>Batra Hospital</t>
  </si>
  <si>
    <t>Dr Ambedkar Nagar</t>
  </si>
  <si>
    <t>Lal Kuan</t>
  </si>
  <si>
    <t>Tajpur Village</t>
  </si>
  <si>
    <t>Molarband</t>
  </si>
  <si>
    <t>Molarband Extension</t>
  </si>
  <si>
    <t>Ntpc Badarpur</t>
  </si>
  <si>
    <t>Apollo Hospital</t>
  </si>
  <si>
    <t>Shaheen Bagh</t>
  </si>
  <si>
    <t>Kalindi Kunj</t>
  </si>
  <si>
    <t>Madanpur Khadar</t>
  </si>
  <si>
    <t>Zakir Bagh</t>
  </si>
  <si>
    <t>Jamia Millia Islamia</t>
  </si>
  <si>
    <t>Batla House</t>
  </si>
  <si>
    <t>Jauhar Bagh</t>
  </si>
  <si>
    <t>Okhla Industrial Area Phase 2</t>
  </si>
  <si>
    <t>Ishwar Nagar</t>
  </si>
  <si>
    <t>Sanjay Colony_Okhla</t>
  </si>
  <si>
    <t>Okhla Railway Station</t>
  </si>
  <si>
    <t>Friends Colony East</t>
  </si>
  <si>
    <t>Crown Plaza Nfc</t>
  </si>
  <si>
    <t>Sarai Julena</t>
  </si>
  <si>
    <t>Taimoor Nagar</t>
  </si>
  <si>
    <t>Kalkaji Extension</t>
  </si>
  <si>
    <t>Giri Nagar</t>
  </si>
  <si>
    <t>Deshbandhu College</t>
  </si>
  <si>
    <t>Gupta Apartments</t>
  </si>
  <si>
    <t>Balaji Estate</t>
  </si>
  <si>
    <t>Kalkaji Mandir</t>
  </si>
  <si>
    <t>Greater Kailash Enclave 2</t>
  </si>
  <si>
    <t>Savitri Cineplex</t>
  </si>
  <si>
    <t>Nehru Enclave</t>
  </si>
  <si>
    <t>Paras Cinema</t>
  </si>
  <si>
    <t>Lotus Temple</t>
  </si>
  <si>
    <t>Pamposh Enclave</t>
  </si>
  <si>
    <t>Chirag Enclave</t>
  </si>
  <si>
    <t>Hemkunt Colony</t>
  </si>
  <si>
    <t>Greater Kailash Enclave 1</t>
  </si>
  <si>
    <t>Amrit Puri</t>
  </si>
  <si>
    <t>Sapna Cinema</t>
  </si>
  <si>
    <t>Iscon Temple</t>
  </si>
  <si>
    <t>Garhi</t>
  </si>
  <si>
    <t>Kailsah Hill</t>
  </si>
  <si>
    <t>Mount Kailash</t>
  </si>
  <si>
    <t>Zamrud Pur</t>
  </si>
  <si>
    <t>Lady Sri Ram College</t>
  </si>
  <si>
    <t>Ashram</t>
  </si>
  <si>
    <t>Bhogal</t>
  </si>
  <si>
    <t>Siddhartha Enclave</t>
  </si>
  <si>
    <t>Kilokri</t>
  </si>
  <si>
    <t>Jiwan Nagar</t>
  </si>
  <si>
    <t>Bhagwan Nagar</t>
  </si>
  <si>
    <t>Siddhartha Nagar/Ext</t>
  </si>
  <si>
    <t>Mahasriniwaspuri</t>
  </si>
  <si>
    <t>Mahakalindi Colony</t>
  </si>
  <si>
    <t>Mahaparmanand Estate</t>
  </si>
  <si>
    <t>Lajpat Nagar 3</t>
  </si>
  <si>
    <t>Vinoba Puri</t>
  </si>
  <si>
    <t>Vikram Vihar</t>
  </si>
  <si>
    <t>Nirmalpur Colony</t>
  </si>
  <si>
    <t>Moolchand Hospital</t>
  </si>
  <si>
    <t>Hudco Place_Andrews Ganj</t>
  </si>
  <si>
    <t>Andrews Ganj Extension</t>
  </si>
  <si>
    <t>Sadiq Nagar</t>
  </si>
  <si>
    <t>Krishna Nagar Safdarjung</t>
  </si>
  <si>
    <t>Safdar Jung Development Area</t>
  </si>
  <si>
    <t>Rose Garden_Safdarjung Enclave</t>
  </si>
  <si>
    <t>Nauroji Nagar</t>
  </si>
  <si>
    <t>Deer Park</t>
  </si>
  <si>
    <t>Bhikaji Cama Palace</t>
  </si>
  <si>
    <t>Hyatt Hotel</t>
  </si>
  <si>
    <t>Mohammadpur</t>
  </si>
  <si>
    <t>Rk Puram Sector 1</t>
  </si>
  <si>
    <t>Rk Puram Sector 2</t>
  </si>
  <si>
    <t>Rk Puram Sector 3</t>
  </si>
  <si>
    <t>Rk Puram Sector 4</t>
  </si>
  <si>
    <t>Rk Puram Sector 5</t>
  </si>
  <si>
    <t>Rk Puram Sector 6</t>
  </si>
  <si>
    <t>Rk Puram Sector 8</t>
  </si>
  <si>
    <t>Rk Puram Sector 9</t>
  </si>
  <si>
    <t>Rk Puram Sector 11</t>
  </si>
  <si>
    <t>Som Vihar</t>
  </si>
  <si>
    <t>Satya Niketan</t>
  </si>
  <si>
    <t>Westend</t>
  </si>
  <si>
    <t>Anand Niketan</t>
  </si>
  <si>
    <t>Shanti Niketan</t>
  </si>
  <si>
    <t>Moti Bagh North</t>
  </si>
  <si>
    <t>Moti Bagh Gurudwara</t>
  </si>
  <si>
    <t>Nanakpura</t>
  </si>
  <si>
    <t>Iit -Aravali Hostel</t>
  </si>
  <si>
    <t>Essex Farms</t>
  </si>
  <si>
    <t>Kalu Sarai</t>
  </si>
  <si>
    <t>Azad Apartments</t>
  </si>
  <si>
    <t>Munirka Enclave</t>
  </si>
  <si>
    <t>Munirka Vihar</t>
  </si>
  <si>
    <t>Basant Lok</t>
  </si>
  <si>
    <t>Pvr Priya</t>
  </si>
  <si>
    <t>Vasant Vihar Club</t>
  </si>
  <si>
    <t>Vasant Enclave</t>
  </si>
  <si>
    <t>Basant Gaon</t>
  </si>
  <si>
    <t>Vasant Continental Hotel</t>
  </si>
  <si>
    <t>R And R Hospital</t>
  </si>
  <si>
    <t>Anuj Vihar</t>
  </si>
  <si>
    <t>Grand Hyatt</t>
  </si>
  <si>
    <t>Rang Puri</t>
  </si>
  <si>
    <t>Radisson</t>
  </si>
  <si>
    <t>Nelson Mandela Marg</t>
  </si>
  <si>
    <t>Indian Spinal Injuries</t>
  </si>
  <si>
    <t>Kotla Mubarakpur</t>
  </si>
  <si>
    <t>Kasturba Nagar</t>
  </si>
  <si>
    <t>Jungpura</t>
  </si>
  <si>
    <t>Sewa Nagar</t>
  </si>
  <si>
    <t>Wazir Nagar</t>
  </si>
  <si>
    <t>Ambedkar Park</t>
  </si>
  <si>
    <t>Neelpadam Complex</t>
  </si>
  <si>
    <t>Maharaja Agarasen Chowk</t>
  </si>
  <si>
    <t>Amrapali Apts</t>
  </si>
  <si>
    <t>Vaishali Ext</t>
  </si>
  <si>
    <t>Ashiana Greens</t>
  </si>
  <si>
    <t>Dabur</t>
  </si>
  <si>
    <t>Jaipuria Plaza</t>
  </si>
  <si>
    <t>Windsor Park</t>
  </si>
  <si>
    <t>Aditya Mega City</t>
  </si>
  <si>
    <t>Shipra Riveria</t>
  </si>
  <si>
    <t>Gyan Khand</t>
  </si>
  <si>
    <t>Niti Khand</t>
  </si>
  <si>
    <t>Nyay Khand</t>
  </si>
  <si>
    <t>Shakti Khand</t>
  </si>
  <si>
    <t>Fun Do World</t>
  </si>
  <si>
    <t>Raddison Ghz</t>
  </si>
  <si>
    <t>Amrit Cinema</t>
  </si>
  <si>
    <t>Pir Colony</t>
  </si>
  <si>
    <t>Sahibabad Indl Estate</t>
  </si>
  <si>
    <t>Jhandapur</t>
  </si>
  <si>
    <t>Paharpur Inds</t>
  </si>
  <si>
    <t>Shyam Park</t>
  </si>
  <si>
    <t>Rajendra Nagar_Vasundhara</t>
  </si>
  <si>
    <t>Brindawan Garden</t>
  </si>
  <si>
    <t>Rajnigandha Apts</t>
  </si>
  <si>
    <t>Ganeshpura</t>
  </si>
  <si>
    <t>Janak Puri_Ghaziabad</t>
  </si>
  <si>
    <t>Dr Ram Manaohar Lohia Park</t>
  </si>
  <si>
    <t>Lajpat Nagar</t>
  </si>
  <si>
    <t>Mohan Nagar</t>
  </si>
  <si>
    <t>Rajiv Colony</t>
  </si>
  <si>
    <t>Loni Inds Area</t>
  </si>
  <si>
    <t>Pyarelal Colony</t>
  </si>
  <si>
    <t>Mohan Meakins</t>
  </si>
  <si>
    <t>Dcm Daewoo Motors</t>
  </si>
  <si>
    <t>Payal Kunj</t>
  </si>
  <si>
    <t>Anand Ind Estate</t>
  </si>
  <si>
    <t>Arthala</t>
  </si>
  <si>
    <t>Sanjay Colony</t>
  </si>
  <si>
    <t>Olive Country</t>
  </si>
  <si>
    <t>Rail Vihar_Mohan Meakin Industrial Estate</t>
  </si>
  <si>
    <t>Lohia Nagar</t>
  </si>
  <si>
    <t>Merut Road Inds Area</t>
  </si>
  <si>
    <t>P And T Colony</t>
  </si>
  <si>
    <t>District Court</t>
  </si>
  <si>
    <t>Nehru Nagar</t>
  </si>
  <si>
    <t>Institute Of Management Technology</t>
  </si>
  <si>
    <t>New Ghaziabad</t>
  </si>
  <si>
    <t>Ghanta Ghar</t>
  </si>
  <si>
    <t>Dayanand Nagar</t>
  </si>
  <si>
    <t>Gandhi Nagar_Nehru Nagar</t>
  </si>
  <si>
    <t>Nasirpur</t>
  </si>
  <si>
    <t>Ashok Nagar_Nehru Nagar</t>
  </si>
  <si>
    <t>Kallupura</t>
  </si>
  <si>
    <t>Kavi Nagar Inds Area</t>
  </si>
  <si>
    <t>Razapur</t>
  </si>
  <si>
    <t>Mahendra Enclave</t>
  </si>
  <si>
    <t>Gda Colony</t>
  </si>
  <si>
    <t>Raispur</t>
  </si>
  <si>
    <t>Pandav Nagat Inds Area</t>
  </si>
  <si>
    <t>Baghwali Colony</t>
  </si>
  <si>
    <t>Ansal Avantika</t>
  </si>
  <si>
    <t>Dhanwantri Puram</t>
  </si>
  <si>
    <t>Lal Kuan Industrial Area</t>
  </si>
  <si>
    <t>Daulat Pura</t>
  </si>
  <si>
    <t>Bulandshahr Road Inds Area</t>
  </si>
  <si>
    <t>Shyamaprasad Mukerjee Park</t>
  </si>
  <si>
    <t>Loha Mandi Ghz</t>
  </si>
  <si>
    <t>Jai Praksh Nagar</t>
  </si>
  <si>
    <t>Vivekanand Nagar</t>
  </si>
  <si>
    <t>Amrit Nagar</t>
  </si>
  <si>
    <t>Moheman Sarai</t>
  </si>
  <si>
    <t>Pratap Vihar</t>
  </si>
  <si>
    <t>Mirzapur</t>
  </si>
  <si>
    <t>New Vijay Nagar Colony</t>
  </si>
  <si>
    <t>Sarvodaya Nagar</t>
  </si>
  <si>
    <t>Mawai</t>
  </si>
  <si>
    <t>Advocate Colony</t>
  </si>
  <si>
    <t>Bhur Bharat Nagar</t>
  </si>
  <si>
    <t>Gnoida Daewoo Motors</t>
  </si>
  <si>
    <t>Gnoida Yamaha Motors</t>
  </si>
  <si>
    <t>Gnoida Moser Baer</t>
  </si>
  <si>
    <t>Gnoida Indoplast</t>
  </si>
  <si>
    <t>Dadri Gnoida Road</t>
  </si>
  <si>
    <t>Crfa52756 Gnoida Lg Electronics</t>
  </si>
  <si>
    <t>Crfa52756 Gnoida Inox</t>
  </si>
  <si>
    <t>Taj Expressway</t>
  </si>
  <si>
    <t>Gnoida Omaxe Nri City</t>
  </si>
  <si>
    <t>Gnoida Omax Shopping Mall</t>
  </si>
  <si>
    <t>Nimt Hospital</t>
  </si>
  <si>
    <t>Ansal Plaza Gnoida</t>
  </si>
  <si>
    <t>Ansal Golf Link</t>
  </si>
  <si>
    <t>Gnoida Sng Plaza</t>
  </si>
  <si>
    <t>Delhi Scottish School</t>
  </si>
  <si>
    <t>Gnoida Jaypee Sports Complex</t>
  </si>
  <si>
    <t>Metro Delhi International School</t>
  </si>
  <si>
    <t>Gnoida Golf Course</t>
  </si>
  <si>
    <t>Gnoida Eldeco Green Meadows</t>
  </si>
  <si>
    <t>Gnoida Eldeco Residency Green</t>
  </si>
  <si>
    <t>Ymca Gnoida</t>
  </si>
  <si>
    <t>Shopping Complex</t>
  </si>
  <si>
    <t>Parsavnath Flats</t>
  </si>
  <si>
    <t>Naveen Hospital</t>
  </si>
  <si>
    <t>Astha Hospital</t>
  </si>
  <si>
    <t>Graduate School Of Business Admn</t>
  </si>
  <si>
    <t>Noida Power Corp Ltd</t>
  </si>
  <si>
    <t>City Park Gnoida</t>
  </si>
  <si>
    <t>Heritage Club Gnoida</t>
  </si>
  <si>
    <t>Electricity Employees Housing Society</t>
  </si>
  <si>
    <t>Jp International School Of Engineering</t>
  </si>
  <si>
    <t>Army Welfare Housing Society</t>
  </si>
  <si>
    <t>Today Housing Society</t>
  </si>
  <si>
    <t>Black Gold Apts</t>
  </si>
  <si>
    <t>Sector Omega Sub Station</t>
  </si>
  <si>
    <t>Parsavnath Estate</t>
  </si>
  <si>
    <t>Prakash Hospital_Gnoida Sector Omega</t>
  </si>
  <si>
    <t>Parsavnath Panorama</t>
  </si>
  <si>
    <t>Pie Shopping Store</t>
  </si>
  <si>
    <t>Beta Shopping Complex</t>
  </si>
  <si>
    <t>Ryan International Group Of Schools</t>
  </si>
  <si>
    <t>Kasna Police Station</t>
  </si>
  <si>
    <t>Sigma Apartments</t>
  </si>
  <si>
    <t>Cactus Park</t>
  </si>
  <si>
    <t>Tata Officers Society</t>
  </si>
  <si>
    <t>Mother Dairy Beta-2</t>
  </si>
  <si>
    <t>Somervile School</t>
  </si>
  <si>
    <t>Kailash Hospital</t>
  </si>
  <si>
    <t>Iec College Of Engg And Tech</t>
  </si>
  <si>
    <t>Priyadarshini College Of Compuer Science</t>
  </si>
  <si>
    <t>Cambridge School</t>
  </si>
  <si>
    <t>Ishan Institute Of Management</t>
  </si>
  <si>
    <t>Bakson Homeopathic</t>
  </si>
  <si>
    <t>Aster Public School</t>
  </si>
  <si>
    <t>Omax Connaught Place Gnoida</t>
  </si>
  <si>
    <t>Gnoida Sector Delta</t>
  </si>
  <si>
    <t>Labour Chowk</t>
  </si>
  <si>
    <t>Palm Park</t>
  </si>
  <si>
    <t>India Expo Mart Circle</t>
  </si>
  <si>
    <t>Gymkhana Club Gnoida</t>
  </si>
  <si>
    <t>Innovative Institute</t>
  </si>
  <si>
    <t>Skyline Inst Of Tech</t>
  </si>
  <si>
    <t>Lloyds</t>
  </si>
  <si>
    <t>Mangalmay</t>
  </si>
  <si>
    <t>Galgotia Group Of Institution</t>
  </si>
  <si>
    <t>Gnoida Wipro</t>
  </si>
  <si>
    <t>Purvanchnal Silver City</t>
  </si>
  <si>
    <t>Parsavnath Privellege</t>
  </si>
  <si>
    <t>Unitech Verve</t>
  </si>
  <si>
    <t>Unitech Habitat</t>
  </si>
  <si>
    <t>Unitech Cascade</t>
  </si>
  <si>
    <t>Uniworld City Gnoida</t>
  </si>
  <si>
    <t>Unitech Horizon</t>
  </si>
  <si>
    <t>Plumeria Garden</t>
  </si>
  <si>
    <t>Its Engineering College</t>
  </si>
  <si>
    <t>Hindustan Institute Of Technology</t>
  </si>
  <si>
    <t>Iit Roorkee Campus</t>
  </si>
  <si>
    <t>Sharda Hospital Gnoida</t>
  </si>
  <si>
    <t>United Institute</t>
  </si>
  <si>
    <t>Rohini Sector 28</t>
  </si>
  <si>
    <t>Hudson Lines</t>
  </si>
  <si>
    <t>Rajiv Gandhi Cancer Hospital</t>
  </si>
  <si>
    <t>Pulbangash</t>
  </si>
  <si>
    <t>Sant Nagar ( Burari)</t>
  </si>
  <si>
    <t>New Gupta Colony</t>
  </si>
  <si>
    <t>Old Gupta Colony</t>
  </si>
  <si>
    <t>Gurgaon Sector  29</t>
  </si>
  <si>
    <t>Metropolitan Mall</t>
  </si>
  <si>
    <t>Essel Tower</t>
  </si>
  <si>
    <t>Max Hospital Gurgaon</t>
  </si>
  <si>
    <t>DLF Grand Mall, Gurgaon, Delhi</t>
  </si>
  <si>
    <t>Select City Walk</t>
  </si>
  <si>
    <t>Emporio Mall</t>
  </si>
  <si>
    <t>Asian Games Village Complex</t>
  </si>
  <si>
    <t>Khel Gaon</t>
  </si>
  <si>
    <t>Ansal Plaza_Siri Fort</t>
  </si>
  <si>
    <t>Gulmohar Enclave</t>
  </si>
  <si>
    <t>Geetanjali Enclave</t>
  </si>
  <si>
    <t>Lakshmibai Nagar</t>
  </si>
  <si>
    <t>Ina Colony</t>
  </si>
  <si>
    <t>Sri Niwaspuri, New Delhi</t>
  </si>
  <si>
    <t>Netaji Nagar</t>
  </si>
  <si>
    <t>Panchsheel Park(S)</t>
  </si>
  <si>
    <t>The Park</t>
  </si>
  <si>
    <t>Metropolitan Hotel Nikko</t>
  </si>
  <si>
    <t>Janakpuri(W)</t>
  </si>
  <si>
    <t>Brar Square</t>
  </si>
  <si>
    <t>Dayal Chowk</t>
  </si>
  <si>
    <t>Echs Polyclinic</t>
  </si>
  <si>
    <t>Talwar Medical Centre</t>
  </si>
  <si>
    <t>Khandelwal Clinic</t>
  </si>
  <si>
    <t>Nandi Vithi Road</t>
  </si>
  <si>
    <t>Ana International</t>
  </si>
  <si>
    <t>Select City Walk Mall</t>
  </si>
  <si>
    <t>FORTIS HOSPITAL VASANT KUNJ</t>
  </si>
  <si>
    <t>Meera Bagh Bus Stop</t>
  </si>
  <si>
    <t>Noida Sector 70</t>
  </si>
  <si>
    <t>Noida Sector 72</t>
  </si>
  <si>
    <t>Noida Sector 73</t>
  </si>
  <si>
    <t>Noida Sector 67</t>
  </si>
  <si>
    <t>Noida Sector 68</t>
  </si>
  <si>
    <t>Noida Sector 69</t>
  </si>
  <si>
    <t>Dera More</t>
  </si>
  <si>
    <t>Rampura Industrial Area, Tri Nagar</t>
  </si>
  <si>
    <t>Mandawali, New Delhi</t>
  </si>
  <si>
    <t>Knowledge Park V, Greater Noida</t>
  </si>
  <si>
    <t>MGF Metropolitian Mall, Saket District Centre</t>
  </si>
  <si>
    <t>Bahadur Shah Zafar Marg New Delhi</t>
  </si>
  <si>
    <t>mandi village new delhi</t>
  </si>
  <si>
    <t>the pataudi palace gurgaon</t>
  </si>
  <si>
    <t>Saidulabad, Sainik Farm, New Delhi</t>
  </si>
  <si>
    <t>Tigri, Ghaziabad</t>
  </si>
  <si>
    <t>Dwarka sector 16A</t>
  </si>
  <si>
    <t>Dwarka sector 16B</t>
  </si>
  <si>
    <t>Army institute of management and technology, Great</t>
  </si>
  <si>
    <t>Ambience Mall - Vasant Kunj</t>
  </si>
  <si>
    <t>Amar Colony_Southdelhi</t>
  </si>
  <si>
    <t>Make a list of top 10 driver by driver numbers in terms of fare collected where service_status is done, done-issue</t>
  </si>
  <si>
    <t>Make a table with count of bookings with booking_type = p2p catgorized by booking mode as 'phone', 'online','app',etc</t>
  </si>
  <si>
    <t>Find all unique driver numbers grouped by top 5 pickzones</t>
  </si>
  <si>
    <t>Unique ID is booking_id</t>
  </si>
  <si>
    <t>Make a hourwise table of bookings for week between Nov01-Nov-07 and highlight the hours with more than average no.of bookings day wise</t>
  </si>
  <si>
    <t>Find top 5 drop zones in terms of  average revenue</t>
  </si>
  <si>
    <t>Find hour of 'pickup' and 'confirmed_at' time, and make a column of weekday as "Sun,Mon, etc"next to pickup_datetime</t>
  </si>
  <si>
    <t>Booking_id</t>
  </si>
  <si>
    <t>Booking_type</t>
  </si>
  <si>
    <t>Booking_mode</t>
  </si>
  <si>
    <t>Driver_number</t>
  </si>
  <si>
    <t>Service_status</t>
  </si>
  <si>
    <t>Status</t>
  </si>
  <si>
    <t>Fare</t>
  </si>
  <si>
    <t>Distance</t>
  </si>
  <si>
    <t>Confirmed_at</t>
  </si>
  <si>
    <t>Pickup Area</t>
  </si>
  <si>
    <t>Drop Area</t>
  </si>
  <si>
    <t>Area</t>
  </si>
  <si>
    <t>Create columns for pickup and drop ZONES (using Localities data containing Zone IDs against each area) and fill corresponding values against pick-area and drop_area, using Sheet'Localities'</t>
  </si>
  <si>
    <t>Write the pseudo SQL queries for Q2,Q4,Q5 and Q7</t>
  </si>
  <si>
    <t>Study about different type of SQL joins ( inner, right and left) and Union and their Usage</t>
  </si>
  <si>
    <t>Weekday formula</t>
  </si>
  <si>
    <t>Pivot</t>
  </si>
  <si>
    <t>vLook up</t>
  </si>
  <si>
    <t>Hour_PickUp</t>
  </si>
  <si>
    <t>Confirmed_At_Time</t>
  </si>
  <si>
    <t>WeekDay</t>
  </si>
  <si>
    <t>Row Labels</t>
  </si>
  <si>
    <t>Mode</t>
  </si>
  <si>
    <t>Freq</t>
  </si>
  <si>
    <t>DropZone</t>
  </si>
  <si>
    <t>PickupZone</t>
  </si>
  <si>
    <t>Not Found</t>
  </si>
  <si>
    <t>Sum of Fare</t>
  </si>
  <si>
    <t>Drop_Zone</t>
  </si>
  <si>
    <t>Average of Fare</t>
  </si>
  <si>
    <t>(blank)</t>
  </si>
  <si>
    <t>Pick zone</t>
  </si>
  <si>
    <t>Driver</t>
  </si>
  <si>
    <t>Hours (pickup_time)</t>
  </si>
  <si>
    <t>00</t>
  </si>
  <si>
    <t>01</t>
  </si>
  <si>
    <t>02</t>
  </si>
  <si>
    <t>03</t>
  </si>
  <si>
    <t>04</t>
  </si>
  <si>
    <t>05</t>
  </si>
  <si>
    <t>06</t>
  </si>
  <si>
    <t>07</t>
  </si>
  <si>
    <t>08</t>
  </si>
  <si>
    <t>09</t>
  </si>
  <si>
    <t>10</t>
  </si>
  <si>
    <t>11</t>
  </si>
  <si>
    <t>12</t>
  </si>
  <si>
    <t>13</t>
  </si>
  <si>
    <t>14</t>
  </si>
  <si>
    <t>15</t>
  </si>
  <si>
    <t>16</t>
  </si>
  <si>
    <t>17</t>
  </si>
  <si>
    <t>18</t>
  </si>
  <si>
    <t>19</t>
  </si>
  <si>
    <t>20</t>
  </si>
  <si>
    <t>21</t>
  </si>
  <si>
    <t>22</t>
  </si>
  <si>
    <t>23</t>
  </si>
  <si>
    <t>Count of Booking_id</t>
  </si>
  <si>
    <t>AverageDailybooking</t>
  </si>
  <si>
    <t>Days (pickup_date)</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</si>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</sst>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444444"/>
      <name val="Calibri"/>
      <family val="2"/>
      <scheme val="minor"/>
    </font>
    <font>
      <sz val="11"/>
      <color rgb="FF444444"/>
      <name val="Calibri"/>
      <family val="2"/>
      <scheme val="minor"/>
    </font>
    <font>
      <sz val="11"/>
      <color rgb="FF444444"/>
      <name val="Segoe UI"/>
      <family val="2"/>
    </font>
    <font>
      <sz val="11"/>
      <color rgb="FF444444"/>
      <name val="Segoe UI"/>
      <family val="2"/>
    </font>
    <font>
      <sz val="11"/>
      <name val="Calibri"/>
      <family val="2"/>
      <scheme val="minor"/>
    </font>
    <font>
      <sz val="11"/>
      <name val="Verdana"/>
      <family val="2"/>
    </font>
    <font>
      <u/>
      <sz val="11"/>
      <name val="Verdana"/>
      <family val="2"/>
    </font>
    <font>
      <u/>
      <sz val="11"/>
      <color theme="10"/>
      <name val="Calibri"/>
      <family val="2"/>
      <scheme val="minor"/>
    </font>
    <font>
      <u/>
      <sz val="11"/>
      <name val="Calibri"/>
      <family val="2"/>
      <scheme val="minor"/>
    </font>
    <font>
      <sz val="11"/>
      <name val="Arial"/>
      <family val="2"/>
    </font>
    <font>
      <sz val="11"/>
      <color rgb="FF444444"/>
      <name val="Segoe UI"/>
      <family val="2"/>
    </font>
    <font>
      <sz val="11"/>
      <color rgb="FFFF0000"/>
      <name val="Calibri"/>
      <family val="2"/>
      <scheme val="minor"/>
    </font>
    <font>
      <b/>
      <sz val="12.1"/>
      <color rgb="FF000000"/>
      <name val="Calibri"/>
      <family val="2"/>
      <scheme val="minor"/>
    </font>
    <font>
      <sz val="12.1"/>
      <color rgb="FF000000"/>
      <name val="Calibri"/>
      <family val="2"/>
      <scheme val="minor"/>
    </font>
  </fonts>
  <fills count="11">
    <fill>
      <patternFill patternType="none"/>
    </fill>
    <fill>
      <patternFill patternType="gray125"/>
    </fill>
    <fill>
      <patternFill patternType="solid">
        <fgColor rgb="FFF3F3F3"/>
        <bgColor indexed="64"/>
      </patternFill>
    </fill>
    <fill>
      <patternFill patternType="solid">
        <fgColor rgb="FFFFFFFF"/>
        <bgColor indexed="64"/>
      </patternFill>
    </fill>
    <fill>
      <patternFill patternType="solid">
        <fgColor rgb="FFD8D8D8"/>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FF00"/>
        <bgColor indexed="64"/>
      </patternFill>
    </fill>
  </fills>
  <borders count="46">
    <border>
      <left/>
      <right/>
      <top/>
      <bottom/>
      <diagonal/>
    </border>
    <border>
      <left/>
      <right/>
      <top style="medium">
        <color rgb="FFCCCCCC"/>
      </top>
      <bottom style="medium">
        <color rgb="FFCCCCCC"/>
      </bottom>
      <diagonal/>
    </border>
    <border>
      <left/>
      <right/>
      <top/>
      <bottom style="medium">
        <color rgb="FFCCCCCC"/>
      </bottom>
      <diagonal/>
    </border>
    <border>
      <left/>
      <right style="medium">
        <color indexed="64"/>
      </right>
      <top style="medium">
        <color rgb="FFCCCCCC"/>
      </top>
      <bottom style="medium">
        <color indexed="64"/>
      </bottom>
      <diagonal/>
    </border>
    <border>
      <left/>
      <right/>
      <top style="medium">
        <color rgb="FFCCCCCC"/>
      </top>
      <bottom style="medium">
        <color indexed="64"/>
      </bottom>
      <diagonal/>
    </border>
    <border>
      <left style="medium">
        <color indexed="64"/>
      </left>
      <right/>
      <top style="medium">
        <color rgb="FFCCCCCC"/>
      </top>
      <bottom style="medium">
        <color indexed="64"/>
      </bottom>
      <diagonal/>
    </border>
    <border>
      <left/>
      <right style="medium">
        <color indexed="64"/>
      </right>
      <top/>
      <bottom style="medium">
        <color rgb="FFCCCCCC"/>
      </bottom>
      <diagonal/>
    </border>
    <border>
      <left style="medium">
        <color indexed="64"/>
      </left>
      <right/>
      <top/>
      <bottom style="medium">
        <color rgb="FFCCCCCC"/>
      </bottom>
      <diagonal/>
    </border>
    <border>
      <left/>
      <right style="medium">
        <color indexed="64"/>
      </right>
      <top style="medium">
        <color rgb="FFCCCCCC"/>
      </top>
      <bottom style="medium">
        <color rgb="FFCCCCCC"/>
      </bottom>
      <diagonal/>
    </border>
    <border>
      <left style="medium">
        <color indexed="64"/>
      </left>
      <right/>
      <top style="medium">
        <color rgb="FFCCCCCC"/>
      </top>
      <bottom style="medium">
        <color rgb="FFCCCCCC"/>
      </bottom>
      <diagonal/>
    </border>
    <border>
      <left/>
      <right style="medium">
        <color indexed="64"/>
      </right>
      <top style="medium">
        <color indexed="64"/>
      </top>
      <bottom style="medium">
        <color rgb="FFA4A4A4"/>
      </bottom>
      <diagonal/>
    </border>
    <border>
      <left/>
      <right/>
      <top style="medium">
        <color indexed="64"/>
      </top>
      <bottom style="medium">
        <color rgb="FFA4A4A4"/>
      </bottom>
      <diagonal/>
    </border>
    <border>
      <left style="medium">
        <color indexed="64"/>
      </left>
      <right/>
      <top style="medium">
        <color indexed="64"/>
      </top>
      <bottom style="medium">
        <color rgb="FFA4A4A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rgb="FFA4A4A4"/>
      </bottom>
      <diagonal/>
    </border>
    <border>
      <left style="medium">
        <color indexed="64"/>
      </left>
      <right style="medium">
        <color indexed="64"/>
      </right>
      <top/>
      <bottom style="medium">
        <color rgb="FFCCCCCC"/>
      </bottom>
      <diagonal/>
    </border>
    <border>
      <left style="medium">
        <color indexed="64"/>
      </left>
      <right style="medium">
        <color indexed="64"/>
      </right>
      <top style="medium">
        <color rgb="FFCCCCCC"/>
      </top>
      <bottom style="medium">
        <color rgb="FFCCCCCC"/>
      </bottom>
      <diagonal/>
    </border>
    <border>
      <left style="medium">
        <color indexed="64"/>
      </left>
      <right style="medium">
        <color indexed="64"/>
      </right>
      <top style="medium">
        <color rgb="FFCCCCCC"/>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medium">
        <color rgb="FFCCCCCC"/>
      </right>
      <top style="thin">
        <color indexed="64"/>
      </top>
      <bottom style="thin">
        <color indexed="64"/>
      </bottom>
      <diagonal/>
    </border>
    <border>
      <left style="medium">
        <color rgb="FFCCCCCC"/>
      </left>
      <right style="medium">
        <color rgb="FFCCCCCC"/>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30">
    <xf numFmtId="0" fontId="0" fillId="0" borderId="0" xfId="0"/>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 fillId="2" borderId="5" xfId="0" applyFont="1" applyFill="1" applyBorder="1" applyAlignment="1">
      <alignment vertical="top" wrapText="1"/>
    </xf>
    <xf numFmtId="0" fontId="4" fillId="3" borderId="6" xfId="0" applyFont="1" applyFill="1" applyBorder="1" applyAlignment="1">
      <alignment vertical="top" wrapText="1"/>
    </xf>
    <xf numFmtId="0" fontId="4" fillId="3" borderId="2" xfId="0" applyFont="1" applyFill="1" applyBorder="1" applyAlignment="1">
      <alignment vertical="top" wrapText="1"/>
    </xf>
    <xf numFmtId="0" fontId="4" fillId="3" borderId="7" xfId="0" applyFont="1" applyFill="1" applyBorder="1" applyAlignment="1">
      <alignment vertical="top" wrapText="1"/>
    </xf>
    <xf numFmtId="0" fontId="4" fillId="2" borderId="8" xfId="0" applyFont="1" applyFill="1" applyBorder="1" applyAlignment="1">
      <alignment vertical="top" wrapText="1"/>
    </xf>
    <xf numFmtId="0" fontId="4" fillId="2" borderId="1" xfId="0" applyFont="1" applyFill="1" applyBorder="1" applyAlignment="1">
      <alignment vertical="top" wrapText="1"/>
    </xf>
    <xf numFmtId="0" fontId="4" fillId="2" borderId="9" xfId="0" applyFont="1" applyFill="1" applyBorder="1" applyAlignment="1">
      <alignment vertical="top" wrapText="1"/>
    </xf>
    <xf numFmtId="0" fontId="5" fillId="2" borderId="8" xfId="0" applyFont="1" applyFill="1" applyBorder="1" applyAlignment="1">
      <alignment vertical="top" wrapText="1"/>
    </xf>
    <xf numFmtId="0" fontId="5" fillId="2" borderId="1" xfId="0" applyFont="1" applyFill="1" applyBorder="1" applyAlignment="1">
      <alignment vertical="top" wrapText="1"/>
    </xf>
    <xf numFmtId="0" fontId="5" fillId="2" borderId="9" xfId="0" applyFont="1" applyFill="1" applyBorder="1" applyAlignment="1">
      <alignment vertical="top" wrapText="1"/>
    </xf>
    <xf numFmtId="0" fontId="5" fillId="3" borderId="6" xfId="0" applyFont="1" applyFill="1" applyBorder="1" applyAlignment="1">
      <alignment vertical="top" wrapText="1"/>
    </xf>
    <xf numFmtId="0" fontId="5" fillId="3" borderId="2" xfId="0" applyFont="1" applyFill="1" applyBorder="1" applyAlignment="1">
      <alignment vertical="top" wrapText="1"/>
    </xf>
    <xf numFmtId="0" fontId="5" fillId="3" borderId="7" xfId="0" applyFont="1" applyFill="1" applyBorder="1" applyAlignment="1">
      <alignment vertical="top" wrapText="1"/>
    </xf>
    <xf numFmtId="0" fontId="5" fillId="4" borderId="10"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5" fillId="4" borderId="12" xfId="0" applyFont="1" applyFill="1" applyBorder="1" applyAlignment="1">
      <alignment horizontal="left" vertical="center" wrapText="1"/>
    </xf>
    <xf numFmtId="0" fontId="6" fillId="0" borderId="0" xfId="0" applyFont="1"/>
    <xf numFmtId="0" fontId="7" fillId="0" borderId="0" xfId="0" applyFont="1" applyAlignment="1">
      <alignment wrapText="1"/>
    </xf>
    <xf numFmtId="0" fontId="10" fillId="0" borderId="0" xfId="1" applyFont="1" applyAlignment="1">
      <alignment vertical="center" wrapText="1"/>
    </xf>
    <xf numFmtId="0" fontId="11" fillId="0" borderId="0" xfId="0" applyFont="1" applyAlignment="1">
      <alignment vertical="center" wrapText="1"/>
    </xf>
    <xf numFmtId="0" fontId="1" fillId="5" borderId="13" xfId="0" applyFont="1" applyFill="1" applyBorder="1"/>
    <xf numFmtId="0" fontId="0" fillId="0" borderId="14" xfId="0" applyBorder="1"/>
    <xf numFmtId="0" fontId="0" fillId="0" borderId="13" xfId="0" applyBorder="1"/>
    <xf numFmtId="0" fontId="0" fillId="0" borderId="15" xfId="0" applyBorder="1"/>
    <xf numFmtId="0" fontId="0" fillId="0" borderId="16" xfId="0" applyBorder="1"/>
    <xf numFmtId="0" fontId="0" fillId="0" borderId="17" xfId="0" applyBorder="1"/>
    <xf numFmtId="0" fontId="0" fillId="0" borderId="18" xfId="0" applyBorder="1"/>
    <xf numFmtId="0" fontId="1" fillId="6" borderId="13" xfId="0" applyFont="1" applyFill="1" applyBorder="1"/>
    <xf numFmtId="0" fontId="1" fillId="7" borderId="13" xfId="0" applyFont="1" applyFill="1" applyBorder="1"/>
    <xf numFmtId="0" fontId="0" fillId="8" borderId="14" xfId="0" applyFill="1" applyBorder="1"/>
    <xf numFmtId="0" fontId="12" fillId="3" borderId="19" xfId="0" applyFont="1" applyFill="1" applyBorder="1" applyAlignment="1">
      <alignment vertical="top" wrapText="1"/>
    </xf>
    <xf numFmtId="0" fontId="4" fillId="2" borderId="19" xfId="0" applyFont="1" applyFill="1" applyBorder="1" applyAlignment="1">
      <alignment vertical="top" wrapText="1"/>
    </xf>
    <xf numFmtId="0" fontId="4" fillId="3" borderId="19" xfId="0" applyFont="1" applyFill="1" applyBorder="1" applyAlignment="1">
      <alignment vertical="top" wrapText="1"/>
    </xf>
    <xf numFmtId="0" fontId="12" fillId="2" borderId="19" xfId="0" applyFont="1" applyFill="1" applyBorder="1" applyAlignment="1">
      <alignment vertical="top" wrapText="1"/>
    </xf>
    <xf numFmtId="0" fontId="12" fillId="3" borderId="20" xfId="0" applyFont="1" applyFill="1" applyBorder="1" applyAlignment="1">
      <alignment vertical="top" wrapText="1"/>
    </xf>
    <xf numFmtId="0" fontId="12" fillId="3" borderId="21" xfId="0" applyFont="1" applyFill="1" applyBorder="1" applyAlignment="1">
      <alignment vertical="top" wrapText="1"/>
    </xf>
    <xf numFmtId="0" fontId="4" fillId="2" borderId="20" xfId="0" applyFont="1" applyFill="1" applyBorder="1" applyAlignment="1">
      <alignment vertical="top" wrapText="1"/>
    </xf>
    <xf numFmtId="0" fontId="4" fillId="2" borderId="21" xfId="0" applyFont="1" applyFill="1" applyBorder="1" applyAlignment="1">
      <alignment vertical="top" wrapText="1"/>
    </xf>
    <xf numFmtId="0" fontId="4" fillId="3" borderId="20" xfId="0" applyFont="1" applyFill="1" applyBorder="1" applyAlignment="1">
      <alignment vertical="top" wrapText="1"/>
    </xf>
    <xf numFmtId="0" fontId="4" fillId="3" borderId="21" xfId="0" applyFont="1" applyFill="1" applyBorder="1" applyAlignment="1">
      <alignment vertical="top" wrapText="1"/>
    </xf>
    <xf numFmtId="0" fontId="12" fillId="2" borderId="20" xfId="0" applyFont="1" applyFill="1" applyBorder="1" applyAlignment="1">
      <alignment vertical="top" wrapText="1"/>
    </xf>
    <xf numFmtId="0" fontId="12" fillId="2" borderId="21" xfId="0" applyFont="1" applyFill="1" applyBorder="1" applyAlignment="1">
      <alignment vertical="top" wrapText="1"/>
    </xf>
    <xf numFmtId="0" fontId="4" fillId="2" borderId="22" xfId="0" applyFont="1" applyFill="1" applyBorder="1" applyAlignment="1">
      <alignment vertical="top" wrapText="1"/>
    </xf>
    <xf numFmtId="0" fontId="4" fillId="2" borderId="23" xfId="0" applyFont="1" applyFill="1" applyBorder="1" applyAlignment="1">
      <alignment vertical="top" wrapText="1"/>
    </xf>
    <xf numFmtId="0" fontId="4" fillId="2" borderId="24" xfId="0" applyFont="1" applyFill="1" applyBorder="1" applyAlignment="1">
      <alignment vertical="top" wrapText="1"/>
    </xf>
    <xf numFmtId="0" fontId="4" fillId="3" borderId="0" xfId="0" applyFont="1" applyFill="1" applyAlignment="1">
      <alignment vertical="top" wrapText="1"/>
    </xf>
    <xf numFmtId="0" fontId="3" fillId="3" borderId="19" xfId="0" applyFont="1" applyFill="1" applyBorder="1" applyAlignment="1">
      <alignment vertical="top" wrapText="1"/>
    </xf>
    <xf numFmtId="3" fontId="2" fillId="2" borderId="19" xfId="0" applyNumberFormat="1" applyFont="1" applyFill="1" applyBorder="1" applyAlignment="1">
      <alignment vertical="top" wrapText="1"/>
    </xf>
    <xf numFmtId="3" fontId="2" fillId="3" borderId="19" xfId="0" applyNumberFormat="1" applyFont="1" applyFill="1" applyBorder="1" applyAlignment="1">
      <alignment vertical="top" wrapText="1"/>
    </xf>
    <xf numFmtId="0" fontId="2" fillId="3" borderId="19" xfId="0" applyFont="1" applyFill="1" applyBorder="1" applyAlignment="1">
      <alignment vertical="top" wrapText="1"/>
    </xf>
    <xf numFmtId="0" fontId="2" fillId="2" borderId="19" xfId="0" applyFont="1" applyFill="1" applyBorder="1" applyAlignment="1">
      <alignment vertical="top" wrapText="1"/>
    </xf>
    <xf numFmtId="0" fontId="3" fillId="2" borderId="19" xfId="0" applyFont="1" applyFill="1" applyBorder="1" applyAlignment="1">
      <alignment vertical="top" wrapText="1"/>
    </xf>
    <xf numFmtId="0" fontId="3" fillId="4" borderId="25" xfId="0" applyFont="1" applyFill="1" applyBorder="1" applyAlignment="1">
      <alignment horizontal="left" vertical="center" wrapText="1"/>
    </xf>
    <xf numFmtId="0" fontId="3" fillId="4" borderId="26" xfId="0" applyFont="1" applyFill="1" applyBorder="1" applyAlignment="1">
      <alignment horizontal="left" vertical="center" wrapText="1"/>
    </xf>
    <xf numFmtId="0" fontId="3" fillId="4" borderId="27" xfId="0" applyFont="1" applyFill="1" applyBorder="1" applyAlignment="1">
      <alignment horizontal="left" vertical="center" wrapText="1"/>
    </xf>
    <xf numFmtId="0" fontId="3" fillId="3" borderId="20" xfId="0" applyFont="1" applyFill="1" applyBorder="1" applyAlignment="1">
      <alignment vertical="top" wrapText="1"/>
    </xf>
    <xf numFmtId="0" fontId="3" fillId="3" borderId="21" xfId="0" applyFont="1" applyFill="1" applyBorder="1" applyAlignment="1">
      <alignment vertical="top" wrapText="1"/>
    </xf>
    <xf numFmtId="3" fontId="2" fillId="2" borderId="20" xfId="0" applyNumberFormat="1" applyFont="1" applyFill="1" applyBorder="1" applyAlignment="1">
      <alignment vertical="top" wrapText="1"/>
    </xf>
    <xf numFmtId="3" fontId="2" fillId="2" borderId="21" xfId="0" applyNumberFormat="1" applyFont="1" applyFill="1" applyBorder="1" applyAlignment="1">
      <alignment vertical="top" wrapText="1"/>
    </xf>
    <xf numFmtId="3" fontId="2" fillId="3" borderId="20" xfId="0" applyNumberFormat="1" applyFont="1" applyFill="1" applyBorder="1" applyAlignment="1">
      <alignment vertical="top" wrapText="1"/>
    </xf>
    <xf numFmtId="0" fontId="2" fillId="3" borderId="21" xfId="0" applyFont="1" applyFill="1" applyBorder="1" applyAlignment="1">
      <alignment vertical="top" wrapText="1"/>
    </xf>
    <xf numFmtId="0" fontId="2" fillId="2" borderId="21" xfId="0" applyFont="1" applyFill="1" applyBorder="1" applyAlignment="1">
      <alignment vertical="top" wrapText="1"/>
    </xf>
    <xf numFmtId="0" fontId="3" fillId="2" borderId="20" xfId="0" applyFont="1" applyFill="1" applyBorder="1" applyAlignment="1">
      <alignment vertical="top" wrapText="1"/>
    </xf>
    <xf numFmtId="0" fontId="3" fillId="2" borderId="21" xfId="0" applyFont="1" applyFill="1" applyBorder="1" applyAlignment="1">
      <alignment vertical="top" wrapText="1"/>
    </xf>
    <xf numFmtId="0" fontId="2" fillId="3" borderId="20" xfId="0" applyFont="1" applyFill="1" applyBorder="1" applyAlignment="1">
      <alignment vertical="top" wrapText="1"/>
    </xf>
    <xf numFmtId="3" fontId="2" fillId="3" borderId="21" xfId="0" applyNumberFormat="1" applyFont="1" applyFill="1" applyBorder="1" applyAlignment="1">
      <alignment vertical="top" wrapText="1"/>
    </xf>
    <xf numFmtId="0" fontId="2" fillId="2" borderId="20" xfId="0" applyFont="1" applyFill="1" applyBorder="1" applyAlignment="1">
      <alignment vertical="top" wrapText="1"/>
    </xf>
    <xf numFmtId="0" fontId="2" fillId="2" borderId="22" xfId="0" applyFont="1" applyFill="1" applyBorder="1" applyAlignment="1">
      <alignment vertical="top" wrapText="1"/>
    </xf>
    <xf numFmtId="0" fontId="2" fillId="2" borderId="23" xfId="0" applyFont="1" applyFill="1" applyBorder="1" applyAlignment="1">
      <alignment vertical="top" wrapText="1"/>
    </xf>
    <xf numFmtId="3" fontId="2" fillId="2" borderId="24" xfId="0" applyNumberFormat="1" applyFont="1" applyFill="1" applyBorder="1" applyAlignment="1">
      <alignment vertical="top" wrapText="1"/>
    </xf>
    <xf numFmtId="0" fontId="2" fillId="3" borderId="28" xfId="0" applyFont="1" applyFill="1" applyBorder="1" applyAlignment="1">
      <alignment vertical="top" wrapText="1"/>
    </xf>
    <xf numFmtId="0" fontId="2" fillId="2" borderId="28" xfId="0" applyFont="1" applyFill="1" applyBorder="1" applyAlignment="1">
      <alignment vertical="top" wrapText="1"/>
    </xf>
    <xf numFmtId="0" fontId="2" fillId="2" borderId="29" xfId="0" applyFont="1" applyFill="1" applyBorder="1" applyAlignment="1">
      <alignment vertical="top" wrapText="1"/>
    </xf>
    <xf numFmtId="0" fontId="0" fillId="0" borderId="30" xfId="0" applyBorder="1" applyAlignment="1">
      <alignment horizontal="center" vertical="center"/>
    </xf>
    <xf numFmtId="3" fontId="2" fillId="2" borderId="15" xfId="0" applyNumberFormat="1" applyFont="1" applyFill="1" applyBorder="1" applyAlignment="1">
      <alignment horizontal="center" vertical="center" wrapText="1"/>
    </xf>
    <xf numFmtId="0" fontId="0" fillId="0" borderId="15" xfId="0" applyBorder="1" applyAlignment="1">
      <alignment horizontal="center" vertical="center"/>
    </xf>
    <xf numFmtId="0" fontId="0" fillId="0" borderId="31" xfId="0" applyBorder="1" applyAlignment="1">
      <alignment horizontal="center" vertical="center"/>
    </xf>
    <xf numFmtId="0" fontId="4" fillId="3" borderId="28" xfId="0" applyFont="1" applyFill="1" applyBorder="1" applyAlignment="1">
      <alignment vertical="top" wrapText="1"/>
    </xf>
    <xf numFmtId="0" fontId="4" fillId="2" borderId="29" xfId="0" applyFont="1" applyFill="1" applyBorder="1" applyAlignment="1">
      <alignment vertical="top" wrapText="1"/>
    </xf>
    <xf numFmtId="0" fontId="5" fillId="4" borderId="32" xfId="0" applyFont="1" applyFill="1" applyBorder="1" applyAlignment="1">
      <alignment horizontal="left" vertical="center" wrapText="1"/>
    </xf>
    <xf numFmtId="0" fontId="0" fillId="0" borderId="31" xfId="0" applyBorder="1"/>
    <xf numFmtId="0" fontId="0" fillId="0" borderId="30" xfId="0" applyBorder="1"/>
    <xf numFmtId="0" fontId="4" fillId="3" borderId="33" xfId="0" applyFont="1" applyFill="1" applyBorder="1" applyAlignment="1">
      <alignment vertical="top" wrapText="1"/>
    </xf>
    <xf numFmtId="0" fontId="4" fillId="2" borderId="34" xfId="0" applyFont="1" applyFill="1" applyBorder="1" applyAlignment="1">
      <alignment vertical="top" wrapText="1"/>
    </xf>
    <xf numFmtId="0" fontId="4" fillId="2" borderId="35" xfId="0" applyFont="1" applyFill="1" applyBorder="1" applyAlignment="1">
      <alignment vertical="top" wrapText="1"/>
    </xf>
    <xf numFmtId="0" fontId="1" fillId="0" borderId="0" xfId="0" applyFont="1"/>
    <xf numFmtId="0" fontId="1" fillId="9" borderId="19" xfId="0" applyFont="1" applyFill="1" applyBorder="1" applyAlignment="1">
      <alignment horizontal="left"/>
    </xf>
    <xf numFmtId="0" fontId="0" fillId="0" borderId="19" xfId="0" applyBorder="1" applyAlignment="1">
      <alignment horizontal="left"/>
    </xf>
    <xf numFmtId="22" fontId="0" fillId="0" borderId="19" xfId="0" applyNumberFormat="1" applyBorder="1" applyAlignment="1">
      <alignment horizontal="left"/>
    </xf>
    <xf numFmtId="0" fontId="1" fillId="9" borderId="19" xfId="0" applyFont="1" applyFill="1" applyBorder="1" applyAlignment="1">
      <alignment horizontal="center"/>
    </xf>
    <xf numFmtId="0" fontId="0" fillId="0" borderId="19" xfId="0" applyBorder="1" applyAlignment="1">
      <alignment horizontal="center"/>
    </xf>
    <xf numFmtId="0" fontId="0" fillId="0" borderId="19" xfId="0" applyBorder="1" applyAlignment="1">
      <alignment horizontal="right"/>
    </xf>
    <xf numFmtId="1" fontId="0" fillId="0" borderId="19" xfId="0" applyNumberFormat="1" applyBorder="1" applyAlignment="1">
      <alignment horizontal="right"/>
    </xf>
    <xf numFmtId="14" fontId="0" fillId="0" borderId="19" xfId="0" applyNumberFormat="1" applyBorder="1"/>
    <xf numFmtId="21" fontId="0" fillId="0" borderId="19" xfId="0" applyNumberFormat="1" applyBorder="1"/>
    <xf numFmtId="22" fontId="0" fillId="0" borderId="19" xfId="0" applyNumberFormat="1" applyBorder="1"/>
    <xf numFmtId="0" fontId="0" fillId="0" borderId="19" xfId="0" applyBorder="1"/>
    <xf numFmtId="0" fontId="0" fillId="0" borderId="19" xfId="0" applyBorder="1" applyAlignment="1">
      <alignment wrapText="1"/>
    </xf>
    <xf numFmtId="0" fontId="0" fillId="0" borderId="20" xfId="0" applyBorder="1"/>
    <xf numFmtId="0" fontId="0" fillId="0" borderId="22" xfId="0" applyBorder="1"/>
    <xf numFmtId="0" fontId="0" fillId="0" borderId="23" xfId="0" applyBorder="1"/>
    <xf numFmtId="0" fontId="1" fillId="9" borderId="25" xfId="0" applyFont="1" applyFill="1" applyBorder="1"/>
    <xf numFmtId="0" fontId="1" fillId="9" borderId="26" xfId="0" applyFont="1" applyFill="1"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1" fillId="0" borderId="30" xfId="0" applyFont="1" applyBorder="1" applyAlignment="1">
      <alignment horizontal="center"/>
    </xf>
    <xf numFmtId="0" fontId="1" fillId="0" borderId="15" xfId="0" applyFont="1" applyBorder="1" applyAlignment="1">
      <alignment horizontal="center"/>
    </xf>
    <xf numFmtId="0" fontId="1" fillId="0" borderId="31" xfId="0" applyFont="1" applyBorder="1" applyAlignment="1">
      <alignment horizontal="center"/>
    </xf>
    <xf numFmtId="0" fontId="0" fillId="0" borderId="41" xfId="0" applyBorder="1"/>
    <xf numFmtId="0" fontId="0" fillId="0" borderId="42" xfId="0" applyBorder="1"/>
    <xf numFmtId="0" fontId="13" fillId="0" borderId="0" xfId="0" applyFont="1"/>
    <xf numFmtId="0" fontId="1" fillId="0" borderId="0" xfId="0" applyFont="1" applyAlignment="1">
      <alignment horizontal="center"/>
    </xf>
    <xf numFmtId="0" fontId="14" fillId="10" borderId="44" xfId="0" applyFont="1" applyFill="1" applyBorder="1" applyAlignment="1">
      <alignment horizontal="center"/>
    </xf>
    <xf numFmtId="0" fontId="15" fillId="10" borderId="45" xfId="0" applyFont="1" applyFill="1" applyBorder="1"/>
    <xf numFmtId="0" fontId="0" fillId="10" borderId="43" xfId="0" applyFill="1" applyBorder="1"/>
    <xf numFmtId="0" fontId="0" fillId="10" borderId="28" xfId="0" applyFill="1" applyBorder="1"/>
    <xf numFmtId="0" fontId="0" fillId="10" borderId="19" xfId="0" applyFill="1" applyBorder="1"/>
    <xf numFmtId="0" fontId="1" fillId="10" borderId="19" xfId="0" applyFont="1" applyFill="1" applyBorder="1" applyAlignment="1">
      <alignment horizontal="center"/>
    </xf>
    <xf numFmtId="0" fontId="0" fillId="10" borderId="19" xfId="0" applyFill="1" applyBorder="1" applyAlignment="1">
      <alignment horizontal="left"/>
    </xf>
    <xf numFmtId="0" fontId="1" fillId="10" borderId="19" xfId="0" applyFont="1" applyFill="1" applyBorder="1" applyAlignment="1">
      <alignment horizontal="left"/>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2">
    <cellStyle name="Hyperlink" xfId="1" builtinId="8"/>
    <cellStyle name="Normal" xfId="0" builtinId="0"/>
  </cellStyles>
  <dxfs count="12">
    <dxf>
      <fill>
        <patternFill>
          <bgColor rgb="FFFFFF00"/>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theme="1"/>
      </font>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theme="1"/>
      </font>
      <fill>
        <patternFill>
          <bgColor rgb="FFFF00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[Reporting Test Paper_TFS_Solution.xlsx]Q2!PivotTable1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'Q2'!$H$1</c:f>
              <c:strCache>
                <c:ptCount val="1"/>
                <c:pt idx="0">
                  <c:v>Total</c:v>
                </c:pt>
              </c:strCache>
            </c:strRef>
          </c:tx>
          <c:spPr>
            <a:solidFill>
              <a:schemeClr val="accent1"/>
            </a:solidFill>
            <a:ln>
              <a:noFill/>
            </a:ln>
            <a:effectLst/>
          </c:spPr>
          <c:invertIfNegative val="0"/>
          <c:cat>
            <c:strRef>
              <c:f>'Q2'!$G$2:$G$5</c:f>
              <c:strCache>
                <c:ptCount val="3"/>
                <c:pt idx="0">
                  <c:v>app</c:v>
                </c:pt>
                <c:pt idx="1">
                  <c:v>online</c:v>
                </c:pt>
                <c:pt idx="2">
                  <c:v>phone</c:v>
                </c:pt>
              </c:strCache>
            </c:strRef>
          </c:cat>
          <c:val>
            <c:numRef>
              <c:f>'Q2'!$H$2:$H$5</c:f>
              <c:numCache>
                <c:formatCode>General</c:formatCode>
                <c:ptCount val="3"/>
                <c:pt idx="0">
                  <c:v>14</c:v>
                </c:pt>
                <c:pt idx="1">
                  <c:v>62</c:v>
                </c:pt>
                <c:pt idx="2">
                  <c:v>277</c:v>
                </c:pt>
              </c:numCache>
            </c:numRef>
          </c:val>
          <c:extLst>
            <c:ext xmlns:c16="http://schemas.microsoft.com/office/drawing/2014/chart" uri="{C3380CC4-5D6E-409C-BE32-E72D297353CC}">
              <c16:uniqueId val="{00000000-AA67-4105-B464-51485AAF96E2}"/>
            </c:ext>
          </c:extLst>
        </c:ser>
        <c:dLbls>
          <c:showLegendKey val="0"/>
          <c:showVal val="0"/>
          <c:showCatName val="0"/>
          <c:showSerName val="0"/>
          <c:showPercent val="0"/>
          <c:showBubbleSize val="0"/>
        </c:dLbls>
        <c:gapWidth val="219"/>
        <c:overlap val="-27"/>
        <c:axId val="532584344"/>
        <c:axId val="527640432"/>
      </c:barChart>
      <c:catAx>
        <c:axId val="532584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640432"/>
        <c:crosses val="autoZero"/>
        <c:auto val="1"/>
        <c:lblAlgn val="ctr"/>
        <c:lblOffset val="100"/>
        <c:noMultiLvlLbl val="0"/>
      </c:catAx>
      <c:valAx>
        <c:axId val="527640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584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5</xdr:row>
      <xdr:rowOff>147637</xdr:rowOff>
    </xdr:from>
    <xdr:to>
      <xdr:col>11</xdr:col>
      <xdr:colOff>428625</xdr:colOff>
      <xdr:row>20</xdr:row>
      <xdr:rowOff>33337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eek Agrawal" refreshedDate="42634.338573032408" createdVersion="5" refreshedVersion="5" minRefreshableVersion="3" recordCount="353" xr:uid="{00000000-000A-0000-FFFF-FFFF05000000}">
  <cacheSource type="worksheet">
    <worksheetSource ref="B1:C354" sheet="Q2"/>
  </cacheSource>
  <cacheFields count="2">
    <cacheField name="Booking_type" numFmtId="0">
      <sharedItems/>
    </cacheField>
    <cacheField name="Booking_mode" numFmtId="0">
      <sharedItems count="3">
        <s v="phone"/>
        <s v="online"/>
        <s v="app"/>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eek Agrawal" refreshedDate="42634.366362731482" createdVersion="5" refreshedVersion="5" minRefreshableVersion="3" recordCount="1634" xr:uid="{00000000-000A-0000-FFFF-FFFF0C000000}">
  <cacheSource type="worksheet">
    <worksheetSource ref="B1:F1635" sheet="Q3"/>
  </cacheSource>
  <cacheFields count="5">
    <cacheField name="Pickup Area" numFmtId="0">
      <sharedItems containsBlank="1"/>
    </cacheField>
    <cacheField name="Drop Area" numFmtId="0">
      <sharedItems containsBlank="1"/>
    </cacheField>
    <cacheField name="PickupZone" numFmtId="0">
      <sharedItems containsMixedTypes="1" containsNumber="1" containsInteger="1" minValue="27" maxValue="74"/>
    </cacheField>
    <cacheField name="DropZone" numFmtId="0">
      <sharedItems containsMixedTypes="1" containsNumber="1" containsInteger="1" minValue="27" maxValue="74" count="39">
        <n v="45"/>
        <n v="48"/>
        <n v="42"/>
        <n v="47"/>
        <n v="27"/>
        <n v="28"/>
        <n v="50"/>
        <n v="43"/>
        <n v="61"/>
        <n v="51"/>
        <n v="32"/>
        <n v="54"/>
        <n v="65"/>
        <n v="53"/>
        <s v="Not Found"/>
        <n v="70"/>
        <n v="36"/>
        <n v="71"/>
        <n v="60"/>
        <n v="38"/>
        <n v="74"/>
        <n v="39"/>
        <n v="73"/>
        <n v="52"/>
        <n v="72"/>
        <n v="40"/>
        <n v="66"/>
        <n v="37"/>
        <n v="59"/>
        <n v="34"/>
        <n v="62"/>
        <n v="64"/>
        <n v="33"/>
        <n v="46"/>
        <n v="44"/>
        <n v="30"/>
        <n v="31"/>
        <n v="56"/>
        <n v="49"/>
      </sharedItems>
    </cacheField>
    <cacheField name="Fare" numFmtId="0">
      <sharedItems containsSemiMixedTypes="0" containsString="0" containsNumber="1" containsInteger="1" minValue="200" maxValue="1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eek Agrawal" refreshedDate="42634.367564699074" createdVersion="5" refreshedVersion="5" minRefreshableVersion="3" recordCount="1634" xr:uid="{00000000-000A-0000-FFFF-FFFF10000000}">
  <cacheSource type="worksheet">
    <worksheetSource ref="B1:G1635" sheet="Q3"/>
  </cacheSource>
  <cacheFields count="6">
    <cacheField name="Pickup Area" numFmtId="0">
      <sharedItems containsBlank="1"/>
    </cacheField>
    <cacheField name="Drop Area" numFmtId="0">
      <sharedItems containsBlank="1"/>
    </cacheField>
    <cacheField name="PickupZone" numFmtId="0">
      <sharedItems containsMixedTypes="1" containsNumber="1" containsInteger="1" minValue="27" maxValue="74" count="41">
        <n v="66"/>
        <n v="51"/>
        <n v="62"/>
        <n v="43"/>
        <n v="45"/>
        <n v="42"/>
        <n v="52"/>
        <n v="74"/>
        <n v="44"/>
        <n v="38"/>
        <n v="72"/>
        <n v="60"/>
        <n v="70"/>
        <n v="39"/>
        <n v="59"/>
        <n v="46"/>
        <n v="40"/>
        <n v="73"/>
        <n v="27"/>
        <n v="32"/>
        <s v="Not Found"/>
        <n v="53"/>
        <n v="61"/>
        <n v="47"/>
        <n v="65"/>
        <n v="37"/>
        <n v="71"/>
        <n v="48"/>
        <n v="50"/>
        <n v="54"/>
        <n v="69"/>
        <n v="28"/>
        <n v="64"/>
        <n v="30"/>
        <n v="31"/>
        <n v="35"/>
        <n v="58"/>
        <n v="33"/>
        <n v="41"/>
        <n v="49"/>
        <n v="36"/>
      </sharedItems>
    </cacheField>
    <cacheField name="DropZone" numFmtId="0">
      <sharedItems containsMixedTypes="1" containsNumber="1" containsInteger="1" minValue="27" maxValue="74"/>
    </cacheField>
    <cacheField name="Fare" numFmtId="0">
      <sharedItems containsSemiMixedTypes="0" containsString="0" containsNumber="1" containsInteger="1" minValue="200" maxValue="1000"/>
    </cacheField>
    <cacheField name="Driver_number" numFmtId="0">
      <sharedItems containsBlank="1" containsMixedTypes="1" containsNumber="1" containsInteger="1" minValue="1" maxValue="9999570727" count="451">
        <n v="96"/>
        <n v="245"/>
        <n v="10"/>
        <n v="95"/>
        <n v="255"/>
        <n v="212"/>
        <n v="52"/>
        <n v="85"/>
        <n v="272"/>
        <n v="43"/>
        <n v="135"/>
        <n v="169"/>
        <n v="143"/>
        <n v="75"/>
        <n v="54"/>
        <n v="180"/>
        <n v="1"/>
        <n v="74"/>
        <n v="253"/>
        <n v="283"/>
        <n v="220"/>
        <n v="61"/>
        <n v="204"/>
        <n v="267"/>
        <n v="73"/>
        <n v="233"/>
        <n v="279"/>
        <n v="221"/>
        <n v="37"/>
        <n v="145"/>
        <n v="112"/>
        <n v="182"/>
        <n v="216"/>
        <n v="206"/>
        <n v="177"/>
        <n v="72"/>
        <n v="174"/>
        <n v="48"/>
        <n v="132"/>
        <n v="29"/>
        <n v="12"/>
        <n v="84"/>
        <n v="14"/>
        <n v="41"/>
        <n v="256"/>
        <n v="87"/>
        <n v="225"/>
        <n v="188"/>
        <n v="277"/>
        <n v="300"/>
        <n v="19"/>
        <n v="124"/>
        <n v="90"/>
        <n v="258"/>
        <n v="139"/>
        <n v="129"/>
        <n v="292"/>
        <n v="140"/>
        <n v="119"/>
        <n v="263"/>
        <n v="298"/>
        <n v="35"/>
        <n v="193"/>
        <n v="163"/>
        <n v="4"/>
        <n v="49"/>
        <n v="126"/>
        <n v="165"/>
        <n v="137"/>
        <n v="97"/>
        <n v="102"/>
        <n v="69"/>
        <n v="55"/>
        <n v="46"/>
        <n v="290"/>
        <n v="109"/>
        <n v="195"/>
        <n v="26"/>
        <n v="198"/>
        <n v="200"/>
        <n v="149"/>
        <n v="60"/>
        <n v="209"/>
        <n v="8"/>
        <n v="50"/>
        <n v="21"/>
        <n v="166"/>
        <n v="114"/>
        <n v="205"/>
        <n v="68"/>
        <n v="260"/>
        <n v="187"/>
        <n v="261"/>
        <n v="106"/>
        <n v="31"/>
        <n v="219"/>
        <n v="289"/>
        <n v="16"/>
        <n v="297"/>
        <n v="113"/>
        <n v="76"/>
        <n v="232"/>
        <n v="92"/>
        <n v="238"/>
        <n v="171"/>
        <n v="30"/>
        <n v="101"/>
        <n v="173"/>
        <n v="103"/>
        <n v="98"/>
        <n v="82"/>
        <n v="284"/>
        <n v="164"/>
        <n v="235"/>
        <n v="88"/>
        <n v="80"/>
        <n v="127"/>
        <n v="213"/>
        <n v="154"/>
        <n v="230"/>
        <n v="100"/>
        <n v="259"/>
        <n v="121"/>
        <n v="136"/>
        <n v="226"/>
        <n v="79"/>
        <n v="28"/>
        <n v="107"/>
        <n v="134"/>
        <n v="44"/>
        <n v="148"/>
        <n v="194"/>
        <n v="156"/>
        <n v="275"/>
        <n v="236"/>
        <n v="138"/>
        <n v="65"/>
        <n v="183"/>
        <n v="167"/>
        <n v="110"/>
        <n v="3"/>
        <n v="265"/>
        <n v="13"/>
        <n v="175"/>
        <n v="17"/>
        <n v="53"/>
        <n v="99"/>
        <n v="257"/>
        <n v="91"/>
        <n v="262"/>
        <n v="246"/>
        <n v="191"/>
        <n v="147"/>
        <n v="223"/>
        <n v="7"/>
        <n v="24"/>
        <n v="15"/>
        <n v="189"/>
        <n v="42"/>
        <n v="251"/>
        <n v="34"/>
        <n v="185"/>
        <n v="276"/>
        <n v="120"/>
        <n v="228"/>
        <n v="117"/>
        <n v="63"/>
        <n v="178"/>
        <n v="25"/>
        <n v="215"/>
        <n v="150"/>
        <n v="62"/>
        <n v="144"/>
        <n v="168"/>
        <n v="296"/>
        <n v="196"/>
        <n v="38"/>
        <n v="293"/>
        <n v="234"/>
        <n v="285"/>
        <n v="56"/>
        <n v="268"/>
        <n v="32"/>
        <n v="45"/>
        <n v="22"/>
        <n v="27"/>
        <n v="157"/>
        <n v="222"/>
        <n v="18"/>
        <n v="217"/>
        <n v="115"/>
        <n v="249"/>
        <n v="239"/>
        <n v="208"/>
        <n v="288"/>
        <n v="81"/>
        <n v="89"/>
        <n v="170"/>
        <n v="47"/>
        <n v="270"/>
        <n v="286"/>
        <n v="23"/>
        <n v="241"/>
        <n v="57"/>
        <n v="51"/>
        <n v="116"/>
        <n v="211"/>
        <n v="158"/>
        <n v="130"/>
        <n v="231"/>
        <n v="184"/>
        <n v="11"/>
        <n v="9"/>
        <n v="280"/>
        <n v="247"/>
        <n v="123"/>
        <n v="77"/>
        <n v="141"/>
        <n v="172"/>
        <n v="70"/>
        <n v="160"/>
        <n v="294"/>
        <n v="269"/>
        <n v="128"/>
        <n v="248"/>
        <n v="299"/>
        <n v="159"/>
        <n v="250"/>
        <n v="108"/>
        <n v="229"/>
        <n v="199"/>
        <n v="214"/>
        <n v="155"/>
        <n v="274"/>
        <n v="146"/>
        <n v="186"/>
        <n v="254"/>
        <n v="242"/>
        <n v="240"/>
        <n v="59"/>
        <n v="266"/>
        <n v="71"/>
        <n v="201"/>
        <n v="122"/>
        <n v="207"/>
        <n v="291"/>
        <n v="278"/>
        <n v="94"/>
        <n v="162"/>
        <n v="237"/>
        <n v="104"/>
        <n v="83"/>
        <n v="151"/>
        <n v="243"/>
        <n v="202"/>
        <n v="281"/>
        <n v="273"/>
        <n v="36"/>
        <n v="142"/>
        <n v="224"/>
        <n v="93"/>
        <n v="197"/>
        <n v="192"/>
        <n v="252"/>
        <n v="210"/>
        <n v="203"/>
        <n v="179"/>
        <n v="161"/>
        <n v="5"/>
        <n v="125"/>
        <n v="282"/>
        <n v="244"/>
        <n v="227"/>
        <n v="131"/>
        <n v="118"/>
        <n v="33"/>
        <n v="111"/>
        <n v="181"/>
        <n v="40"/>
        <n v="86"/>
        <n v="218"/>
        <n v="264"/>
        <n v="6"/>
        <n v="67"/>
        <n v="190"/>
        <n v="66"/>
        <n v="58"/>
        <n v="295"/>
        <n v="287"/>
        <n v="133"/>
        <n v="64"/>
        <n v="176"/>
        <n v="105"/>
        <n v="152"/>
        <n v="153"/>
        <n v="78"/>
        <m/>
        <n v="9818352642"/>
        <n v="9650904574"/>
        <n v="9911565798"/>
        <n v="8010080603"/>
        <s v="NULL"/>
        <n v="9654382703"/>
        <n v="8826960570"/>
        <n v="8826224370"/>
        <n v="9211423004"/>
        <n v="8826146148"/>
        <n v="8285145607"/>
        <n v="8826807421"/>
        <n v="9873948599"/>
        <n v="9818669750"/>
        <n v="9818302742"/>
        <n v="9718177509"/>
        <n v="9582645829"/>
        <n v="8376915304"/>
        <n v="8800379395"/>
        <n v="9266631133"/>
        <n v="9560068792"/>
        <n v="9871788485"/>
        <n v="9891469512"/>
        <n v="9953557944"/>
        <n v="9810479871"/>
        <n v="9811386335"/>
        <n v="9711303231"/>
        <n v="9136036548"/>
        <n v="9899128417"/>
        <n v="8586852472"/>
        <n v="9213869819"/>
        <n v="8375063829"/>
        <n v="9958534337"/>
        <n v="9971253346"/>
        <n v="9560131497"/>
        <n v="9953173604"/>
        <n v="9958238809"/>
        <n v="9211711348"/>
        <n v="9891026455"/>
        <n v="9990924589"/>
        <n v="9871744119"/>
        <n v="8287823311"/>
        <n v="8447706888"/>
        <n v="8826248941"/>
        <n v="8826709338"/>
        <n v="9818946408"/>
        <n v="9711847673"/>
        <n v="9818086180"/>
        <n v="9958646493"/>
        <n v="9999471540"/>
        <n v="7838464769"/>
        <n v="9810740034"/>
        <n v="9136535400"/>
        <n v="9971934936"/>
        <n v="9891225629"/>
        <n v="7838784524"/>
        <n v="9958127656"/>
        <n v="9654820467"/>
        <n v="9717691875"/>
        <n v="9136013841"/>
        <n v="9582786778"/>
        <n v="7827294803"/>
        <n v="8285735939"/>
        <n v="9311601997"/>
        <n v="9971773466"/>
        <n v="9910741751"/>
        <n v="8743085400"/>
        <n v="7503749384"/>
        <n v="8802634181"/>
        <n v="8285804508"/>
        <n v="9212450772"/>
        <n v="9717046870"/>
        <n v="9210695920"/>
        <n v="8882374317"/>
        <n v="9911229001"/>
        <n v="9810981674"/>
        <n v="9818874994"/>
        <n v="9718823872"/>
        <n v="8860232478"/>
        <n v="9540071120"/>
        <n v="9313164292"/>
        <n v="9582574388"/>
        <n v="9718082613"/>
        <n v="9971783630"/>
        <n v="9716241219"/>
        <n v="9910082826"/>
        <n v="9910787261"/>
        <n v="9015328029"/>
        <n v="9871371055"/>
        <n v="9953568421"/>
        <n v="9891392331"/>
        <n v="8750949451"/>
        <n v="9560286907"/>
        <n v="9810878574"/>
        <n v="9650305675"/>
        <n v="9871489624"/>
        <n v="9891821042"/>
        <n v="9654092914"/>
        <n v="9810057186"/>
        <n v="9313066312"/>
        <n v="8826791584"/>
        <n v="9899117785"/>
        <n v="8375921013"/>
        <n v="9911839985"/>
        <n v="8744859277"/>
        <n v="9911218868"/>
        <n v="9811274381"/>
        <n v="9891180990"/>
        <n v="9891326017"/>
        <n v="8527564836"/>
        <n v="9210988952"/>
        <n v="9650258061"/>
        <n v="8800229399"/>
        <n v="9868622263"/>
        <n v="8744970021"/>
        <n v="9818811856"/>
        <n v="9958582194"/>
        <n v="9911367173"/>
        <n v="9211634375"/>
        <n v="8860274117"/>
        <n v="8588860949"/>
        <n v="9911850138"/>
        <n v="9891467381"/>
        <n v="9810780321"/>
        <n v="9971123022"/>
        <n v="8826930485"/>
        <n v="9211310178"/>
        <n v="7838873336"/>
        <n v="8130713403"/>
        <n v="9013390102"/>
        <n v="9899596818"/>
        <n v="9953860295"/>
        <n v="9811742745"/>
        <n v="8826835072"/>
        <n v="9716235055"/>
        <n v="8750419132"/>
        <n v="9871647243"/>
        <n v="9999570727"/>
        <n v="9711290118"/>
        <n v="9910641403"/>
        <n v="9958786805"/>
        <n v="9871590040"/>
        <n v="9899072731"/>
        <n v="9891205727"/>
        <n v="8459436793"/>
        <n v="9990739652"/>
        <n v="9654772830"/>
        <n v="9210593704"/>
        <n v="9871311987"/>
        <n v="9958064286"/>
        <n v="8512854564"/>
        <n v="9711482280"/>
        <n v="9560220917"/>
        <n v="9813918012"/>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eek Agrawal" refreshedDate="42634.372279282405" createdVersion="5" refreshedVersion="5" minRefreshableVersion="3" recordCount="981" xr:uid="{00000000-000A-0000-FFFF-FFFF13000000}">
  <cacheSource type="worksheet">
    <worksheetSource ref="B1:G982" sheet="Q6"/>
  </cacheSource>
  <cacheFields count="6">
    <cacheField name="Driver_number" numFmtId="0">
      <sharedItems containsSemiMixedTypes="0" containsString="0" containsNumber="1" containsInteger="1" minValue="1" maxValue="9999570727" count="420">
        <n v="245"/>
        <n v="10"/>
        <n v="95"/>
        <n v="52"/>
        <n v="272"/>
        <n v="43"/>
        <n v="135"/>
        <n v="169"/>
        <n v="143"/>
        <n v="75"/>
        <n v="54"/>
        <n v="180"/>
        <n v="74"/>
        <n v="253"/>
        <n v="283"/>
        <n v="61"/>
        <n v="204"/>
        <n v="267"/>
        <n v="73"/>
        <n v="233"/>
        <n v="279"/>
        <n v="221"/>
        <n v="37"/>
        <n v="145"/>
        <n v="112"/>
        <n v="182"/>
        <n v="177"/>
        <n v="174"/>
        <n v="48"/>
        <n v="132"/>
        <n v="84"/>
        <n v="14"/>
        <n v="87"/>
        <n v="225"/>
        <n v="277"/>
        <n v="300"/>
        <n v="124"/>
        <n v="258"/>
        <n v="139"/>
        <n v="292"/>
        <n v="119"/>
        <n v="35"/>
        <n v="193"/>
        <n v="72"/>
        <n v="4"/>
        <n v="188"/>
        <n v="126"/>
        <n v="165"/>
        <n v="137"/>
        <n v="97"/>
        <n v="69"/>
        <n v="55"/>
        <n v="46"/>
        <n v="290"/>
        <n v="109"/>
        <n v="26"/>
        <n v="198"/>
        <n v="200"/>
        <n v="149"/>
        <n v="209"/>
        <n v="8"/>
        <n v="50"/>
        <n v="21"/>
        <n v="166"/>
        <n v="205"/>
        <n v="68"/>
        <n v="187"/>
        <n v="289"/>
        <n v="232"/>
        <n v="297"/>
        <n v="101"/>
        <n v="103"/>
        <n v="98"/>
        <n v="164"/>
        <n v="235"/>
        <n v="80"/>
        <n v="127"/>
        <n v="213"/>
        <n v="154"/>
        <n v="114"/>
        <n v="100"/>
        <n v="121"/>
        <n v="96"/>
        <n v="136"/>
        <n v="226"/>
        <n v="79"/>
        <n v="134"/>
        <n v="44"/>
        <n v="275"/>
        <n v="236"/>
        <n v="163"/>
        <n v="183"/>
        <n v="167"/>
        <n v="110"/>
        <n v="13"/>
        <n v="175"/>
        <n v="53"/>
        <n v="99"/>
        <n v="257"/>
        <n v="91"/>
        <n v="262"/>
        <n v="171"/>
        <n v="147"/>
        <n v="102"/>
        <n v="16"/>
        <n v="189"/>
        <n v="251"/>
        <n v="276"/>
        <n v="228"/>
        <n v="117"/>
        <n v="17"/>
        <n v="63"/>
        <n v="25"/>
        <n v="256"/>
        <n v="7"/>
        <n v="265"/>
        <n v="41"/>
        <n v="144"/>
        <n v="168"/>
        <n v="196"/>
        <n v="234"/>
        <n v="76"/>
        <n v="32"/>
        <n v="45"/>
        <n v="263"/>
        <n v="22"/>
        <n v="27"/>
        <n v="157"/>
        <n v="217"/>
        <n v="268"/>
        <n v="208"/>
        <n v="60"/>
        <n v="89"/>
        <n v="170"/>
        <n v="12"/>
        <n v="286"/>
        <n v="241"/>
        <n v="156"/>
        <n v="57"/>
        <n v="47"/>
        <n v="51"/>
        <n v="222"/>
        <n v="116"/>
        <n v="211"/>
        <n v="158"/>
        <n v="130"/>
        <n v="231"/>
        <n v="184"/>
        <n v="195"/>
        <n v="9"/>
        <n v="239"/>
        <n v="280"/>
        <n v="247"/>
        <n v="148"/>
        <n v="77"/>
        <n v="141"/>
        <n v="172"/>
        <n v="70"/>
        <n v="160"/>
        <n v="24"/>
        <n v="294"/>
        <n v="269"/>
        <n v="29"/>
        <n v="248"/>
        <n v="56"/>
        <n v="220"/>
        <n v="270"/>
        <n v="250"/>
        <n v="108"/>
        <n v="229"/>
        <n v="42"/>
        <n v="214"/>
        <n v="155"/>
        <n v="274"/>
        <n v="1"/>
        <n v="146"/>
        <n v="215"/>
        <n v="59"/>
        <n v="113"/>
        <n v="186"/>
        <n v="178"/>
        <n v="140"/>
        <n v="173"/>
        <n v="3"/>
        <n v="207"/>
        <n v="278"/>
        <n v="94"/>
        <n v="162"/>
        <n v="104"/>
        <n v="296"/>
        <n v="120"/>
        <n v="151"/>
        <n v="243"/>
        <n v="15"/>
        <n v="202"/>
        <n v="123"/>
        <n v="49"/>
        <n v="138"/>
        <n v="273"/>
        <n v="224"/>
        <n v="31"/>
        <n v="23"/>
        <n v="197"/>
        <n v="240"/>
        <n v="11"/>
        <n v="179"/>
        <n v="106"/>
        <n v="161"/>
        <n v="93"/>
        <n v="191"/>
        <n v="206"/>
        <n v="244"/>
        <n v="34"/>
        <n v="227"/>
        <n v="131"/>
        <n v="230"/>
        <n v="282"/>
        <n v="252"/>
        <n v="142"/>
        <n v="118"/>
        <n v="128"/>
        <n v="261"/>
        <n v="192"/>
        <n v="33"/>
        <n v="159"/>
        <n v="259"/>
        <n v="266"/>
        <n v="129"/>
        <n v="5"/>
        <n v="18"/>
        <n v="30"/>
        <n v="83"/>
        <n v="284"/>
        <n v="264"/>
        <n v="212"/>
        <n v="88"/>
        <n v="201"/>
        <n v="299"/>
        <n v="238"/>
        <n v="6"/>
        <n v="298"/>
        <n v="67"/>
        <n v="190"/>
        <n v="66"/>
        <n v="81"/>
        <n v="237"/>
        <n v="287"/>
        <n v="133"/>
        <n v="281"/>
        <n v="219"/>
        <n v="285"/>
        <n v="64"/>
        <n v="111"/>
        <n v="185"/>
        <n v="176"/>
        <n v="254"/>
        <n v="86"/>
        <n v="38"/>
        <n v="107"/>
        <n v="152"/>
        <n v="19"/>
        <n v="40"/>
        <n v="115"/>
        <n v="71"/>
        <n v="62"/>
        <n v="199"/>
        <n v="255"/>
        <n v="78"/>
        <n v="242"/>
        <n v="293"/>
        <n v="223"/>
        <n v="246"/>
        <n v="291"/>
        <n v="82"/>
        <n v="90"/>
        <n v="122"/>
        <n v="9818352642"/>
        <n v="9650904574"/>
        <n v="8010080603"/>
        <n v="9654382703"/>
        <n v="8826960570"/>
        <n v="8826224370"/>
        <n v="8826146148"/>
        <n v="8285145607"/>
        <n v="8826807421"/>
        <n v="9873948599"/>
        <n v="9818669750"/>
        <n v="9818302742"/>
        <n v="9718177509"/>
        <n v="9582645829"/>
        <n v="8376915304"/>
        <n v="8800379395"/>
        <n v="9266631133"/>
        <n v="9560068792"/>
        <n v="9871788485"/>
        <n v="9891469512"/>
        <n v="9953557944"/>
        <n v="9811386335"/>
        <n v="9711303231"/>
        <n v="9136036548"/>
        <n v="9899128417"/>
        <n v="8586852472"/>
        <n v="9213869819"/>
        <n v="8375063829"/>
        <n v="9958534337"/>
        <n v="9560131497"/>
        <n v="9953173604"/>
        <n v="9958238809"/>
        <n v="9211711348"/>
        <n v="9990924589"/>
        <n v="9871744119"/>
        <n v="8287823311"/>
        <n v="8826248941"/>
        <n v="8826709338"/>
        <n v="9818946408"/>
        <n v="9711847673"/>
        <n v="9818086180"/>
        <n v="9958646493"/>
        <n v="9999471540"/>
        <n v="7838464769"/>
        <n v="9810740034"/>
        <n v="9136535400"/>
        <n v="9971934936"/>
        <n v="9891225629"/>
        <n v="7838784524"/>
        <n v="9958127656"/>
        <n v="9654820467"/>
        <n v="9717691875"/>
        <n v="9582786778"/>
        <n v="7827294803"/>
        <n v="8285735939"/>
        <n v="9311601997"/>
        <n v="9971773466"/>
        <n v="9910741751"/>
        <n v="7503749384"/>
        <n v="8802634181"/>
        <n v="8285804508"/>
        <n v="9212450772"/>
        <n v="9717046870"/>
        <n v="8882374317"/>
        <n v="9911229001"/>
        <n v="9810981674"/>
        <n v="9818874994"/>
        <n v="9718823872"/>
        <n v="9540071120"/>
        <n v="9313164292"/>
        <n v="9582574388"/>
        <n v="9718082613"/>
        <n v="9971783630"/>
        <n v="9716241219"/>
        <n v="9910082826"/>
        <n v="9910787261"/>
        <n v="9871371055"/>
        <n v="9953568421"/>
        <n v="9891392331"/>
        <n v="8750949451"/>
        <n v="9560286907"/>
        <n v="9810878574"/>
        <n v="9650305675"/>
        <n v="9891821042"/>
        <n v="9654092914"/>
        <n v="9971253346"/>
        <n v="9313066312"/>
        <n v="8826791584"/>
        <n v="9899117785"/>
        <n v="8375921013"/>
        <n v="9911839985"/>
        <n v="8744859277"/>
        <n v="9911218868"/>
        <n v="9811274381"/>
        <n v="9891180990"/>
        <n v="9891326017"/>
        <n v="8527564836"/>
        <n v="9210988952"/>
        <n v="9650258061"/>
        <n v="9136013841"/>
        <n v="9210695920"/>
        <n v="8800229399"/>
        <n v="9868622263"/>
        <n v="8744970021"/>
        <n v="9818811856"/>
        <n v="9958582194"/>
        <n v="9911367173"/>
        <n v="9211634375"/>
        <n v="8860274117"/>
        <n v="8588860949"/>
        <n v="9911850138"/>
        <n v="9891467381"/>
        <n v="9810780321"/>
        <n v="9971123022"/>
        <n v="8826930485"/>
        <n v="9211310178"/>
        <n v="9871489624"/>
        <n v="7838873336"/>
        <n v="8130713403"/>
        <n v="9013390102"/>
        <n v="8860232478"/>
        <n v="9953860295"/>
        <n v="9811742745"/>
        <n v="9810479871"/>
        <n v="8826835072"/>
        <n v="9716235055"/>
        <n v="8750419132"/>
        <n v="9871647243"/>
        <n v="9999570727"/>
        <n v="9711290118"/>
        <n v="9910641403"/>
        <n v="9958786805"/>
        <n v="9871590040"/>
        <n v="9899072731"/>
        <n v="9891205727"/>
        <n v="8459436793"/>
        <n v="9990739652"/>
        <n v="9654772830"/>
        <n v="9871311987"/>
        <n v="9958064286"/>
        <n v="8512854564"/>
        <n v="9711482280"/>
        <n v="9560220917"/>
        <n v="9813918012"/>
      </sharedItems>
    </cacheField>
    <cacheField name="Service_status" numFmtId="0">
      <sharedItems/>
    </cacheField>
    <cacheField name="Status" numFmtId="0">
      <sharedItems containsSemiMixedTypes="0" containsString="0" containsNumber="1" containsInteger="1" minValue="3" maxValue="7"/>
    </cacheField>
    <cacheField name="Fare" numFmtId="0">
      <sharedItems containsSemiMixedTypes="0" containsString="0" containsNumber="1" containsInteger="1" minValue="201" maxValue="999"/>
    </cacheField>
    <cacheField name="Distance" numFmtId="0">
      <sharedItems containsSemiMixedTypes="0" containsString="0" containsNumber="1" minValue="13.4" maxValue="66.599999999999994"/>
    </cacheField>
    <cacheField name="Confirmed_at" numFmtId="0">
      <sharedItems containsSemiMixedTypes="0" containsString="0" containsNumber="1" minValue="41514.567291666666" maxValue="41608.90471064814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eek Agrawal " refreshedDate="45157.685747569441" createdVersion="8" refreshedVersion="8" minRefreshableVersion="3" recordCount="1634" xr:uid="{B9A4D3C7-1A36-43A6-8B06-B18E6589FACA}">
  <cacheSource type="worksheet">
    <worksheetSource ref="A1:Q1635" sheet="Data"/>
  </cacheSource>
  <cacheFields count="19">
    <cacheField name="pickup_date" numFmtId="14">
      <sharedItems containsSemiMixedTypes="0" containsNonDate="0" containsDate="1" containsString="0" minDate="2013-11-01T00:00:00" maxDate="2013-12-01T00:00:00" count="30">
        <d v="2013-11-14T00:00:00"/>
        <d v="2013-11-21T00:00:00"/>
        <d v="2013-11-04T00:00:00"/>
        <d v="2013-11-01T00:00:00"/>
        <d v="2013-11-30T00:00:00"/>
        <d v="2013-11-17T00:00:00"/>
        <d v="2013-11-15T00:00:00"/>
        <d v="2013-11-09T00:00:00"/>
        <d v="2013-11-11T00:00:00"/>
        <d v="2013-11-08T00:00:00"/>
        <d v="2013-11-12T00:00:00"/>
        <d v="2013-11-25T00:00:00"/>
        <d v="2013-11-10T00:00:00"/>
        <d v="2013-11-18T00:00:00"/>
        <d v="2013-11-02T00:00:00"/>
        <d v="2013-11-05T00:00:00"/>
        <d v="2013-11-16T00:00:00"/>
        <d v="2013-11-23T00:00:00"/>
        <d v="2013-11-28T00:00:00"/>
        <d v="2013-11-26T00:00:00"/>
        <d v="2013-11-07T00:00:00"/>
        <d v="2013-11-27T00:00:00"/>
        <d v="2013-11-22T00:00:00"/>
        <d v="2013-11-20T00:00:00"/>
        <d v="2013-11-24T00:00:00"/>
        <d v="2013-11-13T00:00:00"/>
        <d v="2013-11-19T00:00:00"/>
        <d v="2013-11-03T00:00:00"/>
        <d v="2013-11-06T00:00:00"/>
        <d v="2013-11-29T00:00:00"/>
      </sharedItems>
      <fieldGroup par="18"/>
    </cacheField>
    <cacheField name="pickup_time" numFmtId="21">
      <sharedItems containsSemiMixedTypes="0" containsNonDate="0" containsDate="1" containsString="0" minDate="1899-12-30T00:00:00" maxDate="1899-12-30T23:45:00" count="99">
        <d v="1899-12-30T14:45:00"/>
        <d v="1899-12-30T05:00:00"/>
        <d v="1899-12-30T19:30:00"/>
        <d v="1899-12-30T18:00:00"/>
        <d v="1899-12-30T11:00:00"/>
        <d v="1899-12-30T21:15:00"/>
        <d v="1899-12-30T04:45:00"/>
        <d v="1899-12-30T08:15:00"/>
        <d v="1899-12-30T16:00:00"/>
        <d v="1899-12-30T09:00:00"/>
        <d v="1899-12-30T06:00:00"/>
        <d v="1899-12-30T15:30:00"/>
        <d v="1899-12-30T15:45:00"/>
        <d v="1899-12-30T04:00:00"/>
        <d v="1899-12-30T20:45:00"/>
        <d v="1899-12-30T07:30:00"/>
        <d v="1899-12-30T12:45:00"/>
        <d v="1899-12-30T07:15:00"/>
        <d v="1899-12-30T03:45:00"/>
        <d v="1899-12-30T13:30:00"/>
        <d v="1899-12-30T06:30:00"/>
        <d v="1899-12-30T12:00:00"/>
        <d v="1899-12-30T13:00:00"/>
        <d v="1899-12-30T08:45:00"/>
        <d v="1899-12-30T23:15:00"/>
        <d v="1899-12-30T15:00:00"/>
        <d v="1899-12-30T21:35:00"/>
        <d v="1899-12-30T14:30:00"/>
        <d v="1899-12-30T00:30:00"/>
        <d v="1899-12-30T04:15:00"/>
        <d v="1899-12-30T11:30:00"/>
        <d v="1899-12-30T19:00:00"/>
        <d v="1899-12-30T08:00:00"/>
        <d v="1899-12-30T09:45:00"/>
        <d v="1899-12-30T18:30:00"/>
        <d v="1899-12-30T10:30:00"/>
        <d v="1899-12-30T17:15:00"/>
        <d v="1899-12-30T08:30:00"/>
        <d v="1899-12-30T10:00:00"/>
        <d v="1899-12-30T00:15:00"/>
        <d v="1899-12-30T03:00:00"/>
        <d v="1899-12-30T21:30:00"/>
        <d v="1899-12-30T10:45:00"/>
        <d v="1899-12-30T03:30:00"/>
        <d v="1899-12-30T00:00:00"/>
        <d v="1899-12-30T16:30:00"/>
        <d v="1899-12-30T14:15:00"/>
        <d v="1899-12-30T17:30:00"/>
        <d v="1899-12-30T23:45:00"/>
        <d v="1899-12-30T07:00:00"/>
        <d v="1899-12-30T05:45:00"/>
        <d v="1899-12-30T05:15:00"/>
        <d v="1899-12-30T09:30:00"/>
        <d v="1899-12-30T21:00:00"/>
        <d v="1899-12-30T01:15:00"/>
        <d v="1899-12-30T07:45:00"/>
        <d v="1899-12-30T15:15:00"/>
        <d v="1899-12-30T19:45:00"/>
        <d v="1899-12-30T03:15:00"/>
        <d v="1899-12-30T00:45:00"/>
        <d v="1899-12-30T04:30:00"/>
        <d v="1899-12-30T05:30:00"/>
        <d v="1899-12-30T10:15:00"/>
        <d v="1899-12-30T22:15:00"/>
        <d v="1899-12-30T14:00:00"/>
        <d v="1899-12-30T16:45:00"/>
        <d v="1899-12-30T02:45:00"/>
        <d v="1899-12-30T16:15:00"/>
        <d v="1899-12-30T12:15:00"/>
        <d v="1899-12-30T21:45:00"/>
        <d v="1899-12-30T06:15:00"/>
        <d v="1899-12-30T20:30:00"/>
        <d v="1899-12-30T17:45:00"/>
        <d v="1899-12-30T22:00:00"/>
        <d v="1899-12-30T12:30:00"/>
        <d v="1899-12-30T23:00:00"/>
        <d v="1899-12-30T20:00:00"/>
        <d v="1899-12-30T23:30:00"/>
        <d v="1899-12-30T11:45:00"/>
        <d v="1899-12-30T18:45:00"/>
        <d v="1899-12-30T19:15:00"/>
        <d v="1899-12-30T02:00:00"/>
        <d v="1899-12-30T18:15:00"/>
        <d v="1899-12-30T20:15:00"/>
        <d v="1899-12-30T01:00:00"/>
        <d v="1899-12-30T06:45:00"/>
        <d v="1899-12-30T02:30:00"/>
        <d v="1899-12-30T22:30:00"/>
        <d v="1899-12-30T02:15:00"/>
        <d v="1899-12-30T17:00:00"/>
        <d v="1899-12-30T11:15:00"/>
        <d v="1899-12-30T13:45:00"/>
        <d v="1899-12-30T22:45:00"/>
        <d v="1899-12-30T13:15:00"/>
        <d v="1899-12-30T09:15:00"/>
        <d v="1899-12-30T01:45:00"/>
        <d v="1899-12-30T01:30:00"/>
        <d v="1899-12-30T00:15:57"/>
        <d v="1899-12-30T01:00:34"/>
      </sharedItems>
      <fieldGroup par="17"/>
    </cacheField>
    <cacheField name="Hour_PickUp" numFmtId="0">
      <sharedItems containsSemiMixedTypes="0" containsString="0" containsNumber="1" containsInteger="1" minValue="0" maxValue="23"/>
    </cacheField>
    <cacheField name="pickup_datetime" numFmtId="22">
      <sharedItems containsSemiMixedTypes="0" containsNonDate="0" containsDate="1" containsString="0" minDate="2013-11-01T00:00:00" maxDate="2013-11-30T23:15:00"/>
    </cacheField>
    <cacheField name="Pickup Area" numFmtId="0">
      <sharedItems containsBlank="1"/>
    </cacheField>
    <cacheField name="Drop Area" numFmtId="0">
      <sharedItems containsBlank="1"/>
    </cacheField>
    <cacheField name="PickupZone" numFmtId="0">
      <sharedItems containsMixedTypes="1" containsNumber="1" containsInteger="1" minValue="27" maxValue="74"/>
    </cacheField>
    <cacheField name="DropZone" numFmtId="0">
      <sharedItems containsMixedTypes="1" containsNumber="1" containsInteger="1" minValue="27" maxValue="74"/>
    </cacheField>
    <cacheField name="Booking_id" numFmtId="0">
      <sharedItems/>
    </cacheField>
    <cacheField name="Booking_type" numFmtId="0">
      <sharedItems/>
    </cacheField>
    <cacheField name="Booking_mode" numFmtId="0">
      <sharedItems/>
    </cacheField>
    <cacheField name="Driver_number" numFmtId="0">
      <sharedItems containsBlank="1" containsMixedTypes="1" containsNumber="1" containsInteger="1" minValue="1" maxValue="9999570727"/>
    </cacheField>
    <cacheField name="Service_status" numFmtId="0">
      <sharedItems/>
    </cacheField>
    <cacheField name="Status" numFmtId="0">
      <sharedItems containsSemiMixedTypes="0" containsString="0" containsNumber="1" containsInteger="1" minValue="1" maxValue="41"/>
    </cacheField>
    <cacheField name="Fare" numFmtId="0">
      <sharedItems containsSemiMixedTypes="0" containsString="0" containsNumber="1" containsInteger="1" minValue="200" maxValue="1000"/>
    </cacheField>
    <cacheField name="Distance" numFmtId="1">
      <sharedItems containsSemiMixedTypes="0" containsString="0" containsNumber="1" minValue="13.333333333333334" maxValue="66.666666666666671"/>
    </cacheField>
    <cacheField name="Confirmed_at" numFmtId="0">
      <sharedItems containsDate="1" containsMixedTypes="1" minDate="2013-04-30T11:21:39" maxDate="2013-11-30T21:42:47"/>
    </cacheField>
    <cacheField name="Hours (pickup_time)" numFmtId="0" databaseField="0">
      <fieldGroup base="1">
        <rangePr groupBy="hours" startDate="1899-12-30T00:00:00" endDate="1899-12-30T23:45:00"/>
        <groupItems count="26">
          <s v="&lt;00-01-00"/>
          <s v="00"/>
          <s v="01"/>
          <s v="02"/>
          <s v="03"/>
          <s v="04"/>
          <s v="05"/>
          <s v="06"/>
          <s v="07"/>
          <s v="08"/>
          <s v="09"/>
          <s v="10"/>
          <s v="11"/>
          <s v="12"/>
          <s v="13"/>
          <s v="14"/>
          <s v="15"/>
          <s v="16"/>
          <s v="17"/>
          <s v="18"/>
          <s v="19"/>
          <s v="20"/>
          <s v="21"/>
          <s v="22"/>
          <s v="23"/>
          <s v="&gt;00-01-00"/>
        </groupItems>
      </fieldGroup>
    </cacheField>
    <cacheField name="Days (pickup_date)" numFmtId="0" databaseField="0">
      <fieldGroup base="0">
        <rangePr groupBy="days" startDate="2013-11-01T00:00:00" endDate="2013-12-01T00:00:00"/>
        <groupItems count="368">
          <s v="&lt;01-11-1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2-1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53">
  <r>
    <s v="p2p"/>
    <x v="0"/>
  </r>
  <r>
    <s v="p2p"/>
    <x v="0"/>
  </r>
  <r>
    <s v="p2p"/>
    <x v="0"/>
  </r>
  <r>
    <s v="p2p"/>
    <x v="0"/>
  </r>
  <r>
    <s v="p2p"/>
    <x v="0"/>
  </r>
  <r>
    <s v="p2p"/>
    <x v="0"/>
  </r>
  <r>
    <s v="p2p"/>
    <x v="0"/>
  </r>
  <r>
    <s v="p2p"/>
    <x v="0"/>
  </r>
  <r>
    <s v="p2p"/>
    <x v="0"/>
  </r>
  <r>
    <s v="p2p"/>
    <x v="0"/>
  </r>
  <r>
    <s v="p2p"/>
    <x v="0"/>
  </r>
  <r>
    <s v="p2p"/>
    <x v="0"/>
  </r>
  <r>
    <s v="p2p"/>
    <x v="0"/>
  </r>
  <r>
    <s v="p2p"/>
    <x v="0"/>
  </r>
  <r>
    <s v="p2p"/>
    <x v="1"/>
  </r>
  <r>
    <s v="p2p"/>
    <x v="0"/>
  </r>
  <r>
    <s v="p2p"/>
    <x v="0"/>
  </r>
  <r>
    <s v="p2p"/>
    <x v="0"/>
  </r>
  <r>
    <s v="p2p"/>
    <x v="0"/>
  </r>
  <r>
    <s v="p2p"/>
    <x v="0"/>
  </r>
  <r>
    <s v="p2p"/>
    <x v="0"/>
  </r>
  <r>
    <s v="p2p"/>
    <x v="1"/>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2"/>
  </r>
  <r>
    <s v="p2p"/>
    <x v="0"/>
  </r>
  <r>
    <s v="p2p"/>
    <x v="0"/>
  </r>
  <r>
    <s v="p2p"/>
    <x v="0"/>
  </r>
  <r>
    <s v="p2p"/>
    <x v="0"/>
  </r>
  <r>
    <s v="p2p"/>
    <x v="0"/>
  </r>
  <r>
    <s v="p2p"/>
    <x v="0"/>
  </r>
  <r>
    <s v="p2p"/>
    <x v="0"/>
  </r>
  <r>
    <s v="p2p"/>
    <x v="0"/>
  </r>
  <r>
    <s v="p2p"/>
    <x v="0"/>
  </r>
  <r>
    <s v="p2p"/>
    <x v="0"/>
  </r>
  <r>
    <s v="p2p"/>
    <x v="0"/>
  </r>
  <r>
    <s v="p2p"/>
    <x v="0"/>
  </r>
  <r>
    <s v="p2p"/>
    <x v="0"/>
  </r>
  <r>
    <s v="p2p"/>
    <x v="0"/>
  </r>
  <r>
    <s v="p2p"/>
    <x v="0"/>
  </r>
  <r>
    <s v="p2p"/>
    <x v="2"/>
  </r>
  <r>
    <s v="p2p"/>
    <x v="0"/>
  </r>
  <r>
    <s v="p2p"/>
    <x v="2"/>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0"/>
  </r>
  <r>
    <s v="p2p"/>
    <x v="2"/>
  </r>
  <r>
    <s v="p2p"/>
    <x v="0"/>
  </r>
  <r>
    <s v="p2p"/>
    <x v="0"/>
  </r>
  <r>
    <s v="p2p"/>
    <x v="2"/>
  </r>
  <r>
    <s v="p2p"/>
    <x v="0"/>
  </r>
  <r>
    <s v="p2p"/>
    <x v="1"/>
  </r>
  <r>
    <s v="p2p"/>
    <x v="1"/>
  </r>
  <r>
    <s v="p2p"/>
    <x v="1"/>
  </r>
  <r>
    <s v="p2p"/>
    <x v="1"/>
  </r>
  <r>
    <s v="p2p"/>
    <x v="0"/>
  </r>
  <r>
    <s v="p2p"/>
    <x v="0"/>
  </r>
  <r>
    <s v="p2p"/>
    <x v="0"/>
  </r>
  <r>
    <s v="p2p"/>
    <x v="0"/>
  </r>
  <r>
    <s v="p2p"/>
    <x v="0"/>
  </r>
  <r>
    <s v="p2p"/>
    <x v="0"/>
  </r>
  <r>
    <s v="p2p"/>
    <x v="0"/>
  </r>
  <r>
    <s v="p2p"/>
    <x v="0"/>
  </r>
  <r>
    <s v="p2p"/>
    <x v="0"/>
  </r>
  <r>
    <s v="p2p"/>
    <x v="0"/>
  </r>
  <r>
    <s v="p2p"/>
    <x v="0"/>
  </r>
  <r>
    <s v="p2p"/>
    <x v="1"/>
  </r>
  <r>
    <s v="p2p"/>
    <x v="0"/>
  </r>
  <r>
    <s v="p2p"/>
    <x v="0"/>
  </r>
  <r>
    <s v="p2p"/>
    <x v="0"/>
  </r>
  <r>
    <s v="p2p"/>
    <x v="0"/>
  </r>
  <r>
    <s v="p2p"/>
    <x v="0"/>
  </r>
  <r>
    <s v="p2p"/>
    <x v="0"/>
  </r>
  <r>
    <s v="p2p"/>
    <x v="1"/>
  </r>
  <r>
    <s v="p2p"/>
    <x v="1"/>
  </r>
  <r>
    <s v="p2p"/>
    <x v="0"/>
  </r>
  <r>
    <s v="p2p"/>
    <x v="0"/>
  </r>
  <r>
    <s v="p2p"/>
    <x v="0"/>
  </r>
  <r>
    <s v="p2p"/>
    <x v="0"/>
  </r>
  <r>
    <s v="p2p"/>
    <x v="0"/>
  </r>
  <r>
    <s v="p2p"/>
    <x v="1"/>
  </r>
  <r>
    <s v="p2p"/>
    <x v="1"/>
  </r>
  <r>
    <s v="p2p"/>
    <x v="0"/>
  </r>
  <r>
    <s v="p2p"/>
    <x v="0"/>
  </r>
  <r>
    <s v="p2p"/>
    <x v="1"/>
  </r>
  <r>
    <s v="p2p"/>
    <x v="0"/>
  </r>
  <r>
    <s v="p2p"/>
    <x v="1"/>
  </r>
  <r>
    <s v="p2p"/>
    <x v="1"/>
  </r>
  <r>
    <s v="p2p"/>
    <x v="1"/>
  </r>
  <r>
    <s v="p2p"/>
    <x v="0"/>
  </r>
  <r>
    <s v="p2p"/>
    <x v="1"/>
  </r>
  <r>
    <s v="p2p"/>
    <x v="1"/>
  </r>
  <r>
    <s v="p2p"/>
    <x v="0"/>
  </r>
  <r>
    <s v="p2p"/>
    <x v="1"/>
  </r>
  <r>
    <s v="p2p"/>
    <x v="1"/>
  </r>
  <r>
    <s v="p2p"/>
    <x v="2"/>
  </r>
  <r>
    <s v="p2p"/>
    <x v="1"/>
  </r>
  <r>
    <s v="p2p"/>
    <x v="1"/>
  </r>
  <r>
    <s v="p2p"/>
    <x v="0"/>
  </r>
  <r>
    <s v="p2p"/>
    <x v="0"/>
  </r>
  <r>
    <s v="p2p"/>
    <x v="0"/>
  </r>
  <r>
    <s v="p2p"/>
    <x v="2"/>
  </r>
  <r>
    <s v="p2p"/>
    <x v="1"/>
  </r>
  <r>
    <s v="p2p"/>
    <x v="0"/>
  </r>
  <r>
    <s v="p2p"/>
    <x v="0"/>
  </r>
  <r>
    <s v="p2p"/>
    <x v="1"/>
  </r>
  <r>
    <s v="p2p"/>
    <x v="0"/>
  </r>
  <r>
    <s v="p2p"/>
    <x v="2"/>
  </r>
  <r>
    <s v="p2p"/>
    <x v="1"/>
  </r>
  <r>
    <s v="p2p"/>
    <x v="0"/>
  </r>
  <r>
    <s v="p2p"/>
    <x v="0"/>
  </r>
  <r>
    <s v="p2p"/>
    <x v="0"/>
  </r>
  <r>
    <s v="p2p"/>
    <x v="1"/>
  </r>
  <r>
    <s v="p2p"/>
    <x v="0"/>
  </r>
  <r>
    <s v="p2p"/>
    <x v="1"/>
  </r>
  <r>
    <s v="p2p"/>
    <x v="0"/>
  </r>
  <r>
    <s v="p2p"/>
    <x v="1"/>
  </r>
  <r>
    <s v="p2p"/>
    <x v="1"/>
  </r>
  <r>
    <s v="p2p"/>
    <x v="0"/>
  </r>
  <r>
    <s v="p2p"/>
    <x v="1"/>
  </r>
  <r>
    <s v="p2p"/>
    <x v="0"/>
  </r>
  <r>
    <s v="p2p"/>
    <x v="0"/>
  </r>
  <r>
    <s v="p2p"/>
    <x v="1"/>
  </r>
  <r>
    <s v="p2p"/>
    <x v="1"/>
  </r>
  <r>
    <s v="p2p"/>
    <x v="1"/>
  </r>
  <r>
    <s v="p2p"/>
    <x v="0"/>
  </r>
  <r>
    <s v="p2p"/>
    <x v="0"/>
  </r>
  <r>
    <s v="p2p"/>
    <x v="1"/>
  </r>
  <r>
    <s v="p2p"/>
    <x v="0"/>
  </r>
  <r>
    <s v="p2p"/>
    <x v="1"/>
  </r>
  <r>
    <s v="p2p"/>
    <x v="1"/>
  </r>
  <r>
    <s v="p2p"/>
    <x v="1"/>
  </r>
  <r>
    <s v="p2p"/>
    <x v="0"/>
  </r>
  <r>
    <s v="p2p"/>
    <x v="0"/>
  </r>
  <r>
    <s v="p2p"/>
    <x v="0"/>
  </r>
  <r>
    <s v="p2p"/>
    <x v="1"/>
  </r>
  <r>
    <s v="p2p"/>
    <x v="1"/>
  </r>
  <r>
    <s v="p2p"/>
    <x v="1"/>
  </r>
  <r>
    <s v="p2p"/>
    <x v="0"/>
  </r>
  <r>
    <s v="p2p"/>
    <x v="2"/>
  </r>
  <r>
    <s v="p2p"/>
    <x v="0"/>
  </r>
  <r>
    <s v="p2p"/>
    <x v="1"/>
  </r>
  <r>
    <s v="p2p"/>
    <x v="1"/>
  </r>
  <r>
    <s v="p2p"/>
    <x v="1"/>
  </r>
  <r>
    <s v="p2p"/>
    <x v="0"/>
  </r>
  <r>
    <s v="p2p"/>
    <x v="0"/>
  </r>
  <r>
    <s v="p2p"/>
    <x v="0"/>
  </r>
  <r>
    <s v="p2p"/>
    <x v="0"/>
  </r>
  <r>
    <s v="p2p"/>
    <x v="0"/>
  </r>
  <r>
    <s v="p2p"/>
    <x v="0"/>
  </r>
  <r>
    <s v="p2p"/>
    <x v="0"/>
  </r>
  <r>
    <s v="p2p"/>
    <x v="0"/>
  </r>
  <r>
    <s v="p2p"/>
    <x v="0"/>
  </r>
  <r>
    <s v="p2p"/>
    <x v="0"/>
  </r>
  <r>
    <s v="p2p"/>
    <x v="0"/>
  </r>
  <r>
    <s v="p2p"/>
    <x v="1"/>
  </r>
  <r>
    <s v="p2p"/>
    <x v="0"/>
  </r>
  <r>
    <s v="p2p"/>
    <x v="0"/>
  </r>
  <r>
    <s v="p2p"/>
    <x v="0"/>
  </r>
  <r>
    <s v="p2p"/>
    <x v="0"/>
  </r>
  <r>
    <s v="p2p"/>
    <x v="0"/>
  </r>
  <r>
    <s v="p2p"/>
    <x v="0"/>
  </r>
  <r>
    <s v="p2p"/>
    <x v="0"/>
  </r>
  <r>
    <s v="p2p"/>
    <x v="0"/>
  </r>
  <r>
    <s v="p2p"/>
    <x v="0"/>
  </r>
  <r>
    <s v="p2p"/>
    <x v="0"/>
  </r>
  <r>
    <s v="p2p"/>
    <x v="2"/>
  </r>
  <r>
    <s v="p2p"/>
    <x v="0"/>
  </r>
  <r>
    <s v="p2p"/>
    <x v="0"/>
  </r>
  <r>
    <s v="p2p"/>
    <x v="1"/>
  </r>
  <r>
    <s v="p2p"/>
    <x v="1"/>
  </r>
  <r>
    <s v="p2p"/>
    <x v="0"/>
  </r>
  <r>
    <s v="p2p"/>
    <x v="1"/>
  </r>
  <r>
    <s v="p2p"/>
    <x v="1"/>
  </r>
  <r>
    <s v="p2p"/>
    <x v="0"/>
  </r>
  <r>
    <s v="p2p"/>
    <x v="0"/>
  </r>
  <r>
    <s v="p2p"/>
    <x v="1"/>
  </r>
  <r>
    <s v="p2p"/>
    <x v="1"/>
  </r>
  <r>
    <s v="p2p"/>
    <x v="0"/>
  </r>
  <r>
    <s v="p2p"/>
    <x v="0"/>
  </r>
  <r>
    <s v="p2p"/>
    <x v="0"/>
  </r>
  <r>
    <s v="p2p"/>
    <x v="0"/>
  </r>
  <r>
    <s v="p2p"/>
    <x v="1"/>
  </r>
  <r>
    <s v="p2p"/>
    <x v="1"/>
  </r>
  <r>
    <s v="p2p"/>
    <x v="0"/>
  </r>
  <r>
    <s v="p2p"/>
    <x v="0"/>
  </r>
  <r>
    <s v="p2p"/>
    <x v="0"/>
  </r>
  <r>
    <s v="p2p"/>
    <x v="0"/>
  </r>
  <r>
    <s v="p2p"/>
    <x v="1"/>
  </r>
  <r>
    <s v="p2p"/>
    <x v="0"/>
  </r>
  <r>
    <s v="p2p"/>
    <x v="0"/>
  </r>
  <r>
    <s v="p2p"/>
    <x v="0"/>
  </r>
  <r>
    <s v="p2p"/>
    <x v="0"/>
  </r>
  <r>
    <s v="p2p"/>
    <x v="0"/>
  </r>
  <r>
    <s v="p2p"/>
    <x v="0"/>
  </r>
  <r>
    <s v="p2p"/>
    <x v="0"/>
  </r>
  <r>
    <s v="p2p"/>
    <x v="0"/>
  </r>
  <r>
    <s v="p2p"/>
    <x v="0"/>
  </r>
  <r>
    <s v="p2p"/>
    <x v="0"/>
  </r>
  <r>
    <s v="p2p"/>
    <x v="0"/>
  </r>
  <r>
    <s v="p2p"/>
    <x v="1"/>
  </r>
  <r>
    <s v="p2p"/>
    <x v="0"/>
  </r>
  <r>
    <s v="p2p"/>
    <x v="1"/>
  </r>
  <r>
    <s v="p2p"/>
    <x v="0"/>
  </r>
  <r>
    <s v="p2p"/>
    <x v="1"/>
  </r>
  <r>
    <s v="p2p"/>
    <x v="0"/>
  </r>
  <r>
    <s v="p2p"/>
    <x v="0"/>
  </r>
  <r>
    <s v="p2p"/>
    <x v="0"/>
  </r>
  <r>
    <s v="p2p"/>
    <x v="0"/>
  </r>
  <r>
    <s v="p2p"/>
    <x v="0"/>
  </r>
  <r>
    <s v="p2p"/>
    <x v="0"/>
  </r>
  <r>
    <s v="p2p"/>
    <x v="2"/>
  </r>
  <r>
    <s v="p2p"/>
    <x v="0"/>
  </r>
  <r>
    <s v="p2p"/>
    <x v="0"/>
  </r>
  <r>
    <s v="p2p"/>
    <x v="0"/>
  </r>
  <r>
    <s v="p2p"/>
    <x v="1"/>
  </r>
  <r>
    <s v="p2p"/>
    <x v="0"/>
  </r>
  <r>
    <s v="p2p"/>
    <x v="0"/>
  </r>
  <r>
    <s v="p2p"/>
    <x v="0"/>
  </r>
  <r>
    <s v="p2p"/>
    <x v="0"/>
  </r>
  <r>
    <s v="p2p"/>
    <x v="1"/>
  </r>
  <r>
    <s v="p2p"/>
    <x v="0"/>
  </r>
  <r>
    <s v="p2p"/>
    <x v="0"/>
  </r>
  <r>
    <s v="p2p"/>
    <x v="2"/>
  </r>
  <r>
    <s v="p2p"/>
    <x v="1"/>
  </r>
  <r>
    <s v="p2p"/>
    <x v="1"/>
  </r>
  <r>
    <s v="p2p"/>
    <x v="0"/>
  </r>
  <r>
    <s v="p2p"/>
    <x v="0"/>
  </r>
  <r>
    <s v="p2p"/>
    <x v="2"/>
  </r>
  <r>
    <s v="p2p"/>
    <x v="0"/>
  </r>
  <r>
    <s v="p2p"/>
    <x v="1"/>
  </r>
  <r>
    <s v="p2p"/>
    <x v="0"/>
  </r>
  <r>
    <s v="p2p"/>
    <x v="0"/>
  </r>
  <r>
    <s v="p2p"/>
    <x v="0"/>
  </r>
  <r>
    <s v="p2p"/>
    <x v="2"/>
  </r>
  <r>
    <s v="p2p"/>
    <x v="1"/>
  </r>
  <r>
    <s v="p2p"/>
    <x v="1"/>
  </r>
</pivotCacheRecords>
</file>

<file path=xl/pivotCache/pivotCacheRecords2.xml><?xml version="1.0" encoding="utf-8"?>
<pivotCacheRecords xmlns="http://schemas.openxmlformats.org/spreadsheetml/2006/main" xmlns:r="http://schemas.openxmlformats.org/officeDocument/2006/relationships" count="1634">
  <r>
    <s v="Noida Sector 1"/>
    <s v="Geeta Colony"/>
    <n v="66"/>
    <x v="0"/>
    <n v="667"/>
  </r>
  <r>
    <s v="Hazrat Nizamuddin Railway Station"/>
    <s v="Janpath"/>
    <n v="51"/>
    <x v="1"/>
    <n v="443"/>
  </r>
  <r>
    <s v="Gurgaon Sector 12"/>
    <s v="Rana Pratap Bagh"/>
    <n v="62"/>
    <x v="2"/>
    <n v="370"/>
  </r>
  <r>
    <s v="Noida Sector 10"/>
    <s v="Ito"/>
    <n v="66"/>
    <x v="3"/>
    <n v="983"/>
  </r>
  <r>
    <s v="Airport Terminal 1"/>
    <s v="Old Delhi Railway Station"/>
    <n v="43"/>
    <x v="3"/>
    <n v="616"/>
  </r>
  <r>
    <s v="Ip Extension"/>
    <s v="Sarai Rohilla Railway Station"/>
    <n v="45"/>
    <x v="2"/>
    <n v="320"/>
  </r>
  <r>
    <s v="Ashok Vihar Phase 1"/>
    <s v="Anand Vihar"/>
    <n v="42"/>
    <x v="0"/>
    <n v="918"/>
  </r>
  <r>
    <s v="Kalkaji"/>
    <s v="Airport Terminal 3"/>
    <n v="52"/>
    <x v="4"/>
    <n v="895"/>
  </r>
  <r>
    <s v="Greater Noida Stadium"/>
    <s v="Dwarka Sector 19"/>
    <n v="74"/>
    <x v="5"/>
    <n v="860"/>
  </r>
  <r>
    <s v="Yamuna Vihar"/>
    <s v="Nehru Place"/>
    <n v="44"/>
    <x v="6"/>
    <n v="331"/>
  </r>
  <r>
    <s v="Rajouri Garden"/>
    <s v="New Delhi Railway Station"/>
    <n v="38"/>
    <x v="3"/>
    <n v="432"/>
  </r>
  <r>
    <s v="Noida Sector 82"/>
    <s v="Airport Terminal 1"/>
    <n v="72"/>
    <x v="7"/>
    <n v="694"/>
  </r>
  <r>
    <s v="Gurgaon Dlf Phase 5"/>
    <s v="Sohna Road"/>
    <n v="60"/>
    <x v="8"/>
    <n v="675"/>
  </r>
  <r>
    <s v="Kaushambhi"/>
    <s v="Hazrat Nizamuddin Railway Station"/>
    <n v="70"/>
    <x v="9"/>
    <n v="778"/>
  </r>
  <r>
    <s v="Vikas Marg, Swasthya Vihar, New Delhi"/>
    <s v="Hari Nagar"/>
    <n v="45"/>
    <x v="10"/>
    <n v="871"/>
  </r>
  <r>
    <s v="West Patel Nagar"/>
    <s v="Surajkund"/>
    <n v="39"/>
    <x v="11"/>
    <n v="422"/>
  </r>
  <r>
    <s v="Sarai Rohilla Railway Station"/>
    <s v="Faridabad Sector 19"/>
    <n v="42"/>
    <x v="12"/>
    <n v="453"/>
  </r>
  <r>
    <s v="Malviya Nagar"/>
    <s v="Airport Terminal 1"/>
    <n v="52"/>
    <x v="7"/>
    <n v="849"/>
  </r>
  <r>
    <s v="Gurgaon Sector 21"/>
    <s v="Gurgaon Sector 31"/>
    <n v="59"/>
    <x v="8"/>
    <n v="702"/>
  </r>
  <r>
    <s v="Mayur Vihar Phase 1"/>
    <s v="New Delhi Railway Station"/>
    <n v="46"/>
    <x v="3"/>
    <n v="697"/>
  </r>
  <r>
    <s v="Rohini Sector 7"/>
    <s v="Vasant Kunj Block B"/>
    <n v="40"/>
    <x v="13"/>
    <n v="873"/>
  </r>
  <r>
    <s v="Indrapuram, Ghaziabad"/>
    <s v="Airport Terminal 1"/>
    <n v="70"/>
    <x v="7"/>
    <n v="693"/>
  </r>
  <r>
    <s v="Noida Sector 61"/>
    <s v="Airport Terminal 3"/>
    <n v="73"/>
    <x v="4"/>
    <n v="858"/>
  </r>
  <r>
    <s v="Noida Sector 19"/>
    <s v="New Delhi Railway Station"/>
    <n v="66"/>
    <x v="3"/>
    <n v="409"/>
  </r>
  <r>
    <s v="Palam Colony"/>
    <s v="Palam Colony"/>
    <n v="27"/>
    <x v="4"/>
    <n v="769"/>
  </r>
  <r>
    <s v="Hari Nagar"/>
    <s v="Gagan Vihar"/>
    <n v="32"/>
    <x v="0"/>
    <n v="357"/>
  </r>
  <r>
    <s v="Kingsway Camp"/>
    <s v="New Delhi Railway Station"/>
    <n v="42"/>
    <x v="3"/>
    <n v="976"/>
  </r>
  <r>
    <s v="Rani Bagh"/>
    <s v="New Delhi Railway Station"/>
    <n v="42"/>
    <x v="3"/>
    <n v="292"/>
  </r>
  <r>
    <s v="Hazrat Nizamuddin Railway Station"/>
    <s v="Vikaspuri H Block"/>
    <n v="51"/>
    <x v="10"/>
    <n v="775"/>
  </r>
  <r>
    <s v="Gurgaon Dlf Phase 4"/>
    <s v="Airport Terminal 1"/>
    <n v="60"/>
    <x v="7"/>
    <n v="568"/>
  </r>
  <r>
    <s v="Indrapuram"/>
    <s v="Airport Terminal 3"/>
    <s v="Not Found"/>
    <x v="4"/>
    <n v="231"/>
  </r>
  <r>
    <s v="Green Park"/>
    <s v="Mahavir Enclave"/>
    <n v="53"/>
    <x v="4"/>
    <n v="846"/>
  </r>
  <r>
    <s v="Gurgaon Sector 50"/>
    <s v="New Delhi Railway Station"/>
    <n v="61"/>
    <x v="3"/>
    <n v="461"/>
  </r>
  <r>
    <s v="Airport Terminal 1"/>
    <s v="New Delhi"/>
    <n v="43"/>
    <x v="14"/>
    <n v="451"/>
  </r>
  <r>
    <s v="Airport Terminal 1"/>
    <s v="New Delhi"/>
    <n v="43"/>
    <x v="14"/>
    <n v="977"/>
  </r>
  <r>
    <s v="Old Delhi Railway Station"/>
    <s v="Indrapuram, Ghaziabad"/>
    <n v="47"/>
    <x v="15"/>
    <n v="949"/>
  </r>
  <r>
    <s v="vaishali"/>
    <s v="Hazrat Nizamuddin Railway Station"/>
    <n v="70"/>
    <x v="9"/>
    <n v="984"/>
  </r>
  <r>
    <s v="Noida Sector 51"/>
    <s v="crossing rupublik"/>
    <n v="66"/>
    <x v="14"/>
    <n v="896"/>
  </r>
  <r>
    <s v="Faridabad Sector 7"/>
    <s v="Airport Terminal 3"/>
    <n v="65"/>
    <x v="4"/>
    <n v="867"/>
  </r>
  <r>
    <s v="Peeragarhi"/>
    <s v="Airport Terminal 1"/>
    <n v="37"/>
    <x v="7"/>
    <n v="256"/>
  </r>
  <r>
    <s v="Ansals Chiranjiv Vihar"/>
    <s v="Shahdra"/>
    <n v="71"/>
    <x v="0"/>
    <n v="875"/>
  </r>
  <r>
    <s v="New Friends Colony"/>
    <s v="Imperial Hotel"/>
    <n v="51"/>
    <x v="1"/>
    <n v="978"/>
  </r>
  <r>
    <s v="Leave blank if not sure right now? We will take it later."/>
    <s v="New Delhi"/>
    <s v="Not Found"/>
    <x v="14"/>
    <n v="365"/>
  </r>
  <r>
    <s v="Laxmi Nagar"/>
    <s v="Airport Terminal 1"/>
    <n v="45"/>
    <x v="7"/>
    <n v="567"/>
  </r>
  <r>
    <s v="Gujrawala Town"/>
    <s v="Sansad Bhawan"/>
    <n v="42"/>
    <x v="1"/>
    <n v="499"/>
  </r>
  <r>
    <s v="Rml Hospital"/>
    <s v="Airport Terminal 3"/>
    <n v="48"/>
    <x v="4"/>
    <n v="315"/>
  </r>
  <r>
    <s v="Gurgaon Sector 52"/>
    <s v="Dhaula Kuan"/>
    <n v="61"/>
    <x v="16"/>
    <n v="724"/>
  </r>
  <r>
    <s v="Sarai Rohilla Railway Station"/>
    <s v="Patel Nagar_Ghaziabad"/>
    <n v="42"/>
    <x v="17"/>
    <n v="422"/>
  </r>
  <r>
    <s v="Gurgaon Sector 53"/>
    <s v="Airport Terminal 1"/>
    <n v="61"/>
    <x v="7"/>
    <n v="722"/>
  </r>
  <r>
    <s v="Defence Colony"/>
    <s v="Cyberr City"/>
    <n v="50"/>
    <x v="18"/>
    <n v="757"/>
  </r>
  <r>
    <s v="Connaught Place"/>
    <s v="Airport Terminal 1"/>
    <n v="47"/>
    <x v="7"/>
    <n v="773"/>
  </r>
  <r>
    <s v="Indirapuram, Ghaziabad"/>
    <s v="Airport Terminal 3"/>
    <n v="70"/>
    <x v="4"/>
    <n v="643"/>
  </r>
  <r>
    <s v="Address (Optional)"/>
    <s v="New Delhi"/>
    <s v="Not Found"/>
    <x v="14"/>
    <n v="552"/>
  </r>
  <r>
    <s v="Rohini Sector 7"/>
    <s v="Airport Terminal 3"/>
    <n v="40"/>
    <x v="4"/>
    <n v="970"/>
  </r>
  <r>
    <s v="H.No.331, Sector 21/C, Faridabad"/>
    <s v="New Delhi"/>
    <s v="Not Found"/>
    <x v="14"/>
    <n v="761"/>
  </r>
  <r>
    <s v="Noida Sector 30"/>
    <s v="New Delhi Railway Station"/>
    <n v="66"/>
    <x v="3"/>
    <n v="373"/>
  </r>
  <r>
    <s v="Tilak Nagar"/>
    <s v="New Delhi Railway Station"/>
    <n v="32"/>
    <x v="3"/>
    <n v="785"/>
  </r>
  <r>
    <s v="Vasant Kunj Block A"/>
    <s v="South City-2"/>
    <n v="53"/>
    <x v="8"/>
    <n v="579"/>
  </r>
  <r>
    <s v="Gurgaon Sector 43_Gurgaon Dlf Phase 5"/>
    <s v="Airport Terminal 1"/>
    <n v="60"/>
    <x v="7"/>
    <n v="326"/>
  </r>
  <r>
    <s v="Dilshad Garden"/>
    <s v="Dwarka Sector 9"/>
    <n v="44"/>
    <x v="5"/>
    <n v="469"/>
  </r>
  <r>
    <s v="Katwaria Sarai"/>
    <s v="Old Delhi Railway Station"/>
    <n v="52"/>
    <x v="3"/>
    <n v="481"/>
  </r>
  <r>
    <s v="Rajendra Nagar_Shalimar Garden"/>
    <m/>
    <n v="44"/>
    <x v="14"/>
    <n v="969"/>
  </r>
  <r>
    <s v="Noida Sector 50"/>
    <s v="Airport Terminal 1"/>
    <n v="66"/>
    <x v="7"/>
    <n v="877"/>
  </r>
  <r>
    <s v="Pitampura"/>
    <s v="Moti Nagar"/>
    <n v="42"/>
    <x v="19"/>
    <n v="751"/>
  </r>
  <r>
    <s v="Airport Terminal 3"/>
    <s v="Ip Extension"/>
    <n v="27"/>
    <x v="0"/>
    <n v="826"/>
  </r>
  <r>
    <s v="Address (Optional)"/>
    <s v="New Delhi"/>
    <s v="Not Found"/>
    <x v="14"/>
    <n v="769"/>
  </r>
  <r>
    <s v="PITAMPURA"/>
    <s v="Airport Terminal 1"/>
    <n v="42"/>
    <x v="7"/>
    <n v="641"/>
  </r>
  <r>
    <s v="Airport Terminal 3"/>
    <s v="Vasant Kunj Block A"/>
    <n v="27"/>
    <x v="13"/>
    <n v="834"/>
  </r>
  <r>
    <s v="Airport Terminal 1"/>
    <s v="New Delhi"/>
    <n v="43"/>
    <x v="14"/>
    <n v="734"/>
  </r>
  <r>
    <s v="Chirag Delhi"/>
    <s v="Laxmi Nagar"/>
    <n v="50"/>
    <x v="0"/>
    <n v="757"/>
  </r>
  <r>
    <s v="Sector 127 Noida"/>
    <s v="Airport Terminal 3"/>
    <n v="72"/>
    <x v="4"/>
    <n v="576"/>
  </r>
  <r>
    <s v="asqaa"/>
    <s v="New Delhi"/>
    <s v="Not Found"/>
    <x v="14"/>
    <n v="638"/>
  </r>
  <r>
    <s v="Airport Terminal 1"/>
    <s v="Greater Noida Stadium"/>
    <n v="43"/>
    <x v="20"/>
    <n v="992"/>
  </r>
  <r>
    <s v="Airport Terminal 1"/>
    <s v="gurgoan"/>
    <n v="43"/>
    <x v="14"/>
    <n v="367"/>
  </r>
  <r>
    <s v="Adarsh Nagar"/>
    <s v="Ndrs Ajmeri Gate"/>
    <n v="42"/>
    <x v="3"/>
    <n v="823"/>
  </r>
  <r>
    <s v="Gurgaon Sector 7"/>
    <s v="Airport Terminal 1"/>
    <n v="62"/>
    <x v="7"/>
    <n v="745"/>
  </r>
  <r>
    <s v="Saket"/>
    <s v="Sir Ganga Ram Hospital, Old Rajender Nagar"/>
    <n v="54"/>
    <x v="21"/>
    <n v="999"/>
  </r>
  <r>
    <s v="East Of Kailash"/>
    <s v="New Delhi Railway Station"/>
    <n v="50"/>
    <x v="3"/>
    <n v="588"/>
  </r>
  <r>
    <s v="Airport Terminal 1"/>
    <s v="Noida Sector 62"/>
    <n v="43"/>
    <x v="22"/>
    <n v="785"/>
  </r>
  <r>
    <s v="Vijay Nagar_Maurice Nagar"/>
    <s v="New Rajendra Nagar"/>
    <n v="42"/>
    <x v="21"/>
    <n v="994"/>
  </r>
  <r>
    <s v="Ndrs Paharganj"/>
    <s v="Airport Terminal 1"/>
    <n v="47"/>
    <x v="7"/>
    <n v="963"/>
  </r>
  <r>
    <s v="Greater Kailash 2"/>
    <s v="dwarka sector 3"/>
    <n v="52"/>
    <x v="5"/>
    <n v="619"/>
  </r>
  <r>
    <s v="Rajendra Nagar, Ghaziabad"/>
    <s v="Airport Terminal 3"/>
    <n v="69"/>
    <x v="4"/>
    <n v="598"/>
  </r>
  <r>
    <s v="Moti Nagar"/>
    <s v="Shahdra"/>
    <n v="38"/>
    <x v="0"/>
    <n v="898"/>
  </r>
  <r>
    <s v="Vasant Kunj Block D"/>
    <s v="Airport Terminal 1"/>
    <n v="53"/>
    <x v="7"/>
    <n v="521"/>
  </r>
  <r>
    <s v="Rohini Sector 21"/>
    <s v="Airport Terminal 1"/>
    <n v="40"/>
    <x v="7"/>
    <n v="259"/>
  </r>
  <r>
    <s v="Airport Terminal 1"/>
    <s v="Vaishali"/>
    <n v="43"/>
    <x v="15"/>
    <n v="433"/>
  </r>
  <r>
    <s v="Vaishali, Ghaziabad"/>
    <s v="Airport Terminal 1"/>
    <s v="Not Found"/>
    <x v="7"/>
    <n v="736"/>
  </r>
  <r>
    <s v="Noida Sector 62"/>
    <s v="Airport Terminal 1"/>
    <n v="73"/>
    <x v="7"/>
    <n v="660"/>
  </r>
  <r>
    <s v="Dwarka Sector 6"/>
    <s v="Airport Terminal 1"/>
    <n v="28"/>
    <x v="7"/>
    <n v="844"/>
  </r>
  <r>
    <s v="Airport Terminal 1"/>
    <s v="Old Delhi Railway Station"/>
    <n v="43"/>
    <x v="3"/>
    <n v="667"/>
  </r>
  <r>
    <s v="Noida Sector 25"/>
    <s v="Airport Terminal 1"/>
    <n v="66"/>
    <x v="7"/>
    <n v="227"/>
  </r>
  <r>
    <s v="Shahdra"/>
    <s v="Airport Terminal 1"/>
    <n v="45"/>
    <x v="7"/>
    <n v="574"/>
  </r>
  <r>
    <s v="Airport Terminal 1"/>
    <s v="Shahdra"/>
    <n v="43"/>
    <x v="0"/>
    <n v="934"/>
  </r>
  <r>
    <s v="Saraswati Vihar_Rani Bagh"/>
    <s v="New Delhi Railway Station"/>
    <n v="42"/>
    <x v="3"/>
    <n v="932"/>
  </r>
  <r>
    <s v="Pandav Nagar"/>
    <s v="Malviya Nagar"/>
    <n v="46"/>
    <x v="23"/>
    <n v="281"/>
  </r>
  <r>
    <s v="Chattarpur Extension"/>
    <s v="New Delhi Railway Station"/>
    <n v="54"/>
    <x v="3"/>
    <n v="867"/>
  </r>
  <r>
    <s v="Rohini Sector 7"/>
    <s v="Sarai Rohilla Railway Station"/>
    <n v="40"/>
    <x v="2"/>
    <n v="641"/>
  </r>
  <r>
    <s v="Hargobind Enclave"/>
    <s v="Airport Terminal 3"/>
    <n v="45"/>
    <x v="4"/>
    <n v="522"/>
  </r>
  <r>
    <s v="Cyberr City"/>
    <s v="Airport Terminal 1"/>
    <n v="60"/>
    <x v="7"/>
    <n v="993"/>
  </r>
  <r>
    <s v="Airport Terminal 3"/>
    <s v="Kalkaji"/>
    <n v="27"/>
    <x v="23"/>
    <n v="417"/>
  </r>
  <r>
    <s v="Faridabad Sector 19"/>
    <s v="New Delhi Railway Station"/>
    <n v="65"/>
    <x v="3"/>
    <n v="281"/>
  </r>
  <r>
    <s v="Laxmi Nagar"/>
    <s v="Govinpuram"/>
    <n v="45"/>
    <x v="17"/>
    <n v="752"/>
  </r>
  <r>
    <s v="Mukherjee Nagar"/>
    <s v="Airport Terminal 3"/>
    <n v="42"/>
    <x v="4"/>
    <n v="994"/>
  </r>
  <r>
    <s v="Address (Optional)"/>
    <s v="New Delhi"/>
    <s v="Not Found"/>
    <x v="14"/>
    <n v="547"/>
  </r>
  <r>
    <s v="243, mmt"/>
    <s v="New Delhi"/>
    <s v="Not Found"/>
    <x v="14"/>
    <n v="902"/>
  </r>
  <r>
    <s v="Rana Pratap Bagh"/>
    <s v="Airport Terminal 1"/>
    <n v="42"/>
    <x v="7"/>
    <n v="524"/>
  </r>
  <r>
    <s v="Address (Optional)"/>
    <s v="New Delhi"/>
    <s v="Not Found"/>
    <x v="14"/>
    <n v="867"/>
  </r>
  <r>
    <s v="Indirapuram, Ghaziabad"/>
    <s v="Noida Sector 82"/>
    <n v="70"/>
    <x v="24"/>
    <n v="540"/>
  </r>
  <r>
    <s v="Airport Terminal 3"/>
    <s v="Rohini Sector 13"/>
    <n v="27"/>
    <x v="25"/>
    <n v="875"/>
  </r>
  <r>
    <s v="Greater Kailash 3"/>
    <s v="Airport Terminal 1"/>
    <n v="52"/>
    <x v="7"/>
    <n v="752"/>
  </r>
  <r>
    <s v="Airport Terminal 1"/>
    <s v="Greater Kailash 3"/>
    <n v="43"/>
    <x v="23"/>
    <n v="767"/>
  </r>
  <r>
    <s v="Airport Terminal 1"/>
    <s v="Greater Kailash 3"/>
    <n v="43"/>
    <x v="23"/>
    <n v="671"/>
  </r>
  <r>
    <s v="Greater Kailash 3"/>
    <s v="Airport Terminal 3"/>
    <n v="52"/>
    <x v="4"/>
    <n v="670"/>
  </r>
  <r>
    <s v="Airport Terminal 1"/>
    <s v="Dwarka Sector 11"/>
    <n v="43"/>
    <x v="5"/>
    <n v="873"/>
  </r>
  <r>
    <s v="Green Park"/>
    <s v="Airport Terminal 1"/>
    <n v="53"/>
    <x v="7"/>
    <n v="277"/>
  </r>
  <r>
    <s v="Airport Terminal 1"/>
    <s v="Ghaziabad Ispat Ltd"/>
    <n v="43"/>
    <x v="17"/>
    <n v="809"/>
  </r>
  <r>
    <s v="crossing republik ghaziabad"/>
    <s v="Airport Terminal 3"/>
    <n v="73"/>
    <x v="4"/>
    <n v="538"/>
  </r>
  <r>
    <s v="Address (Optional)"/>
    <s v="New Delhi"/>
    <s v="Not Found"/>
    <x v="14"/>
    <n v="899"/>
  </r>
  <r>
    <s v="New Delhi Railway Station"/>
    <s v="Airport Terminal 1"/>
    <n v="47"/>
    <x v="7"/>
    <n v="765"/>
  </r>
  <r>
    <s v="Laxmi Nagar"/>
    <s v="Sarai Rohilla Railway Station"/>
    <n v="45"/>
    <x v="2"/>
    <n v="838"/>
  </r>
  <r>
    <s v="Airport Terminal 1"/>
    <s v="New Delhi"/>
    <n v="43"/>
    <x v="14"/>
    <n v="870"/>
  </r>
  <r>
    <s v="Airport Terminal 1"/>
    <s v="Janakpuri C Block"/>
    <n v="43"/>
    <x v="10"/>
    <n v="622"/>
  </r>
  <r>
    <s v="Cr Park"/>
    <s v="Airport Terminal 1"/>
    <n v="52"/>
    <x v="7"/>
    <n v="953"/>
  </r>
  <r>
    <s v="Ghaziabad railway station"/>
    <s v="New Delhi Railway Station"/>
    <n v="70"/>
    <x v="3"/>
    <n v="630"/>
  </r>
  <r>
    <s v="Vikaspuri A Block"/>
    <s v="Airport Terminal 3"/>
    <n v="32"/>
    <x v="4"/>
    <n v="835"/>
  </r>
  <r>
    <s v="Krishna nagar"/>
    <s v="New Delhi"/>
    <s v="Not Found"/>
    <x v="14"/>
    <n v="373"/>
  </r>
  <r>
    <s v="Airport Terminal 1"/>
    <s v="Noida Sector 18"/>
    <n v="43"/>
    <x v="26"/>
    <n v="970"/>
  </r>
  <r>
    <s v="Airport Terminal 1"/>
    <s v="Noida Sector 93"/>
    <n v="43"/>
    <x v="24"/>
    <n v="424"/>
  </r>
  <r>
    <s v="Vidhan Sabha"/>
    <s v="Airport Terminal 3"/>
    <n v="47"/>
    <x v="4"/>
    <n v="512"/>
  </r>
  <r>
    <s v="Airport Terminal 1"/>
    <s v="Dwarka Sector 22"/>
    <n v="43"/>
    <x v="5"/>
    <n v="905"/>
  </r>
  <r>
    <s v="Rajouri Garden"/>
    <s v="Airport Terminal 1"/>
    <n v="38"/>
    <x v="7"/>
    <n v="217"/>
  </r>
  <r>
    <s v="Dwarka Sector 9"/>
    <s v="Gurgaon Dlf Phase 3"/>
    <n v="28"/>
    <x v="18"/>
    <n v="551"/>
  </r>
  <r>
    <s v="Andrews Ganj"/>
    <s v="Airport Terminal 1"/>
    <n v="50"/>
    <x v="7"/>
    <n v="605"/>
  </r>
  <r>
    <s v="Airport Terminal 1"/>
    <s v="Andrews Ganj"/>
    <n v="43"/>
    <x v="6"/>
    <n v="427"/>
  </r>
  <r>
    <s v="Rohini Sector 13"/>
    <s v="Airport Terminal 1"/>
    <n v="40"/>
    <x v="7"/>
    <n v="542"/>
  </r>
  <r>
    <s v="New Delhi Railway Station"/>
    <s v="Airport Terminal 1"/>
    <n v="47"/>
    <x v="7"/>
    <n v="799"/>
  </r>
  <r>
    <s v="Malviya Nagar"/>
    <s v="Airport Terminal 1"/>
    <n v="52"/>
    <x v="7"/>
    <n v="973"/>
  </r>
  <r>
    <s v="Airport Terminal 3"/>
    <s v="New Delhi"/>
    <n v="27"/>
    <x v="14"/>
    <n v="793"/>
  </r>
  <r>
    <s v="Airport Terminal 1"/>
    <s v="Cr Park"/>
    <n v="43"/>
    <x v="23"/>
    <n v="400"/>
  </r>
  <r>
    <s v="Cr Park"/>
    <s v="Airport Terminal 1"/>
    <n v="52"/>
    <x v="7"/>
    <n v="580"/>
  </r>
  <r>
    <s v="Maruti Udyog"/>
    <s v="Airport Terminal 1"/>
    <n v="59"/>
    <x v="7"/>
    <n v="557"/>
  </r>
  <r>
    <s v="Chanakya Puri"/>
    <s v="Airport Terminal 3"/>
    <n v="48"/>
    <x v="4"/>
    <n v="552"/>
  </r>
  <r>
    <s v="Airport Terminal 1"/>
    <s v="Paschim Vihar"/>
    <n v="43"/>
    <x v="27"/>
    <n v="596"/>
  </r>
  <r>
    <s v="Airport Terminal 1"/>
    <s v="New Delhi Railway Station"/>
    <n v="43"/>
    <x v="3"/>
    <n v="523"/>
  </r>
  <r>
    <s v="new delhi railway station"/>
    <s v="Airport Terminal 1"/>
    <n v="47"/>
    <x v="7"/>
    <n v="821"/>
  </r>
  <r>
    <s v="Airport Terminal 1"/>
    <s v="New Delhi"/>
    <n v="43"/>
    <x v="14"/>
    <n v="679"/>
  </r>
  <r>
    <s v="Address (Optional)"/>
    <s v="New Delhi"/>
    <s v="Not Found"/>
    <x v="14"/>
    <n v="427"/>
  </r>
  <r>
    <s v="Airport Terminal 1"/>
    <s v="Gurgaon Sector  56"/>
    <n v="43"/>
    <x v="14"/>
    <n v="681"/>
  </r>
  <r>
    <s v="Airport Terminal 1"/>
    <s v="Udyog Vihar Phase 4"/>
    <n v="43"/>
    <x v="28"/>
    <n v="966"/>
  </r>
  <r>
    <s v="Address (Optional)"/>
    <s v="New Delhi"/>
    <s v="Not Found"/>
    <x v="14"/>
    <n v="872"/>
  </r>
  <r>
    <s v="Airport Terminal 1"/>
    <s v="Indirapuram, Ghaziabad"/>
    <n v="43"/>
    <x v="15"/>
    <n v="620"/>
  </r>
  <r>
    <s v="Isbt Kashmiri Gate"/>
    <s v="Airport Terminal 1"/>
    <n v="47"/>
    <x v="7"/>
    <n v="454"/>
  </r>
  <r>
    <s v="Ashok Vihar Phase 4"/>
    <s v="East Of Kailash"/>
    <n v="42"/>
    <x v="6"/>
    <n v="451"/>
  </r>
  <r>
    <s v="Noida Sector 16"/>
    <s v="Hazrat Nizamuddin Railway Station"/>
    <n v="66"/>
    <x v="9"/>
    <n v="459"/>
  </r>
  <r>
    <s v="Airport Terminal 1"/>
    <s v="New Delhi"/>
    <n v="43"/>
    <x v="14"/>
    <n v="616"/>
  </r>
  <r>
    <s v="Airport Terminal 3"/>
    <s v="New Delhi"/>
    <n v="27"/>
    <x v="14"/>
    <n v="282"/>
  </r>
  <r>
    <s v="Airport Terminal 1"/>
    <s v="Bahadurgarh"/>
    <n v="43"/>
    <x v="29"/>
    <n v="770"/>
  </r>
  <r>
    <s v="Airport Terminal 1"/>
    <s v="New Delhi"/>
    <n v="43"/>
    <x v="14"/>
    <n v="434"/>
  </r>
  <r>
    <s v="Airport Terminal 3"/>
    <s v="New Delhi"/>
    <n v="27"/>
    <x v="14"/>
    <n v="682"/>
  </r>
  <r>
    <s v="Malviya Nagar"/>
    <s v="Airport Terminal 1"/>
    <n v="52"/>
    <x v="7"/>
    <n v="709"/>
  </r>
  <r>
    <s v="bawana "/>
    <s v="New Delhi"/>
    <s v="Not Found"/>
    <x v="14"/>
    <n v="993"/>
  </r>
  <r>
    <s v="Alaknanda"/>
    <s v="Airport Terminal 3"/>
    <n v="52"/>
    <x v="4"/>
    <n v="589"/>
  </r>
  <r>
    <s v="Airport Terminal 3"/>
    <s v="Alaknanda"/>
    <n v="27"/>
    <x v="23"/>
    <n v="343"/>
  </r>
  <r>
    <s v="Address (Optional)"/>
    <s v="New Delhi"/>
    <s v="Not Found"/>
    <x v="14"/>
    <n v="552"/>
  </r>
  <r>
    <s v="sarvapriya vihar "/>
    <s v="New Delhi"/>
    <s v="Not Found"/>
    <x v="14"/>
    <n v="428"/>
  </r>
  <r>
    <s v="sarvapriya vihar "/>
    <s v="New Delhi"/>
    <s v="Not Found"/>
    <x v="14"/>
    <n v="683"/>
  </r>
  <r>
    <s v="Airport Terminal 1"/>
    <s v="New Delhi"/>
    <n v="43"/>
    <x v="14"/>
    <n v="800"/>
  </r>
  <r>
    <s v="Sarvapriya Vihar"/>
    <s v="Airport Terminal 1"/>
    <n v="53"/>
    <x v="7"/>
    <n v="731"/>
  </r>
  <r>
    <s v="sarvapriya vihar "/>
    <s v="New Delhi"/>
    <s v="Not Found"/>
    <x v="14"/>
    <n v="504"/>
  </r>
  <r>
    <s v="Airport Terminal 1"/>
    <s v="Hauz Khas"/>
    <n v="43"/>
    <x v="13"/>
    <n v="695"/>
  </r>
  <r>
    <s v="Airport Terminal 1"/>
    <s v="New Delhi"/>
    <n v="43"/>
    <x v="14"/>
    <n v="832"/>
  </r>
  <r>
    <s v="Airport Terminal 1"/>
    <s v="New Delhi"/>
    <n v="43"/>
    <x v="14"/>
    <n v="552"/>
  </r>
  <r>
    <s v="Yamuna Vihar"/>
    <s v="Kaushambhi"/>
    <n v="44"/>
    <x v="15"/>
    <n v="756"/>
  </r>
  <r>
    <s v="New Delhi Railway Station"/>
    <s v="Airport Terminal 1"/>
    <n v="47"/>
    <x v="7"/>
    <n v="309"/>
  </r>
  <r>
    <s v="Vijay Nagar_Pratap Vihar"/>
    <s v="Airport Terminal 3"/>
    <n v="70"/>
    <x v="4"/>
    <n v="250"/>
  </r>
  <r>
    <s v="Airport Terminal 3"/>
    <s v="Gurgaon Sector 15 II"/>
    <n v="27"/>
    <x v="30"/>
    <n v="307"/>
  </r>
  <r>
    <s v="South City 1"/>
    <s v="Sohna Road"/>
    <n v="61"/>
    <x v="8"/>
    <n v="838"/>
  </r>
  <r>
    <s v="Address (Optional)"/>
    <s v="New Delhi"/>
    <s v="Not Found"/>
    <x v="14"/>
    <n v="295"/>
  </r>
  <r>
    <s v="Vishnu Garden_Tilak Nagar"/>
    <s v="Airport Terminal 1"/>
    <n v="32"/>
    <x v="7"/>
    <n v="257"/>
  </r>
  <r>
    <s v="New Delhi Railway Station"/>
    <s v="Airport Terminal 1"/>
    <n v="47"/>
    <x v="7"/>
    <n v="739"/>
  </r>
  <r>
    <s v="Old Delhi Railway Station"/>
    <s v="Airport Terminal 3"/>
    <n v="47"/>
    <x v="4"/>
    <n v="436"/>
  </r>
  <r>
    <s v="krishna nagar"/>
    <s v="Airport Terminal 1"/>
    <s v="Not Found"/>
    <x v="7"/>
    <n v="953"/>
  </r>
  <r>
    <s v="Airport Terminal 3"/>
    <s v="Krishna Nagar, New Delhi"/>
    <n v="27"/>
    <x v="0"/>
    <n v="449"/>
  </r>
  <r>
    <s v="Airport Terminal 1"/>
    <s v="Noida Sector 20"/>
    <n v="43"/>
    <x v="26"/>
    <n v="289"/>
  </r>
  <r>
    <s v="Sushant Lok C Block"/>
    <s v="Laxmi Nagar"/>
    <n v="60"/>
    <x v="0"/>
    <n v="298"/>
  </r>
  <r>
    <s v="Address (Optional)"/>
    <s v="New Delhi"/>
    <s v="Not Found"/>
    <x v="14"/>
    <n v="946"/>
  </r>
  <r>
    <s v="Airport Terminal 1"/>
    <s v="New Delhi"/>
    <n v="43"/>
    <x v="14"/>
    <n v="211"/>
  </r>
  <r>
    <s v="Vaishali"/>
    <s v="Airport Terminal 3"/>
    <n v="70"/>
    <x v="4"/>
    <n v="527"/>
  </r>
  <r>
    <s v="Indrapuram, Ghaziabad"/>
    <s v="Old Delhi Railway Station"/>
    <n v="70"/>
    <x v="3"/>
    <n v="821"/>
  </r>
  <r>
    <s v="Shankar Vihar"/>
    <s v="Airport Terminal 1"/>
    <n v="27"/>
    <x v="7"/>
    <n v="1000"/>
  </r>
  <r>
    <s v="Airport Terminal 1"/>
    <s v="Shankar Vihar"/>
    <n v="43"/>
    <x v="4"/>
    <n v="854"/>
  </r>
  <r>
    <s v="Airport Terminal 3"/>
    <s v="Greater Noida Stadium"/>
    <n v="27"/>
    <x v="20"/>
    <n v="709"/>
  </r>
  <r>
    <s v="Pul Prehladpur"/>
    <s v="Airport Terminal 1"/>
    <n v="51"/>
    <x v="7"/>
    <n v="703"/>
  </r>
  <r>
    <s v="Gurgaon Sector 47"/>
    <s v="Cyberr City"/>
    <n v="61"/>
    <x v="18"/>
    <n v="332"/>
  </r>
  <r>
    <s v="Faridabad Sector 31"/>
    <s v="Airport Terminal 3"/>
    <n v="64"/>
    <x v="4"/>
    <n v="568"/>
  </r>
  <r>
    <s v="Gurgaon Dlf Phase 5"/>
    <s v="Airport Terminal 1"/>
    <n v="60"/>
    <x v="7"/>
    <n v="359"/>
  </r>
  <r>
    <s v="Gurgaon Sector 57"/>
    <s v="Airport Terminal 1"/>
    <n v="61"/>
    <x v="7"/>
    <n v="491"/>
  </r>
  <r>
    <s v="Airport Terminal 1"/>
    <s v="Charmswood Village"/>
    <n v="43"/>
    <x v="31"/>
    <n v="953"/>
  </r>
  <r>
    <s v="Airport Terminal 1"/>
    <s v="Gurgaon Sector 32"/>
    <n v="43"/>
    <x v="8"/>
    <n v="412"/>
  </r>
  <r>
    <s v="Lohiya Nagar"/>
    <s v="Shahdra"/>
    <s v="Not Found"/>
    <x v="0"/>
    <n v="239"/>
  </r>
  <r>
    <s v="Airport Terminal 1"/>
    <s v="New Delhi Railway Station"/>
    <n v="43"/>
    <x v="3"/>
    <n v="458"/>
  </r>
  <r>
    <s v="Munirka Village"/>
    <s v="Airport Terminal 1"/>
    <n v="53"/>
    <x v="7"/>
    <n v="900"/>
  </r>
  <r>
    <s v="Ashok Vihar Phase 2"/>
    <s v="Airport Terminal 1"/>
    <n v="42"/>
    <x v="7"/>
    <n v="683"/>
  </r>
  <r>
    <s v="Siddharth Extension"/>
    <s v="Airport Terminal 1"/>
    <n v="51"/>
    <x v="7"/>
    <n v="731"/>
  </r>
  <r>
    <s v="Address (Optional)"/>
    <s v="New Delhi"/>
    <s v="Not Found"/>
    <x v="14"/>
    <n v="416"/>
  </r>
  <r>
    <s v="Rohini Sector 15"/>
    <s v="Airport Terminal 1"/>
    <n v="40"/>
    <x v="7"/>
    <n v="220"/>
  </r>
  <r>
    <s v="Gurgaon Sector 54"/>
    <s v="Airport Terminal 3"/>
    <n v="61"/>
    <x v="4"/>
    <n v="242"/>
  </r>
  <r>
    <s v="Sushant Lok A"/>
    <s v="Airport Terminal 1"/>
    <n v="60"/>
    <x v="7"/>
    <n v="770"/>
  </r>
  <r>
    <s v="Isbt Kashmiri Gate"/>
    <s v="Krishna Nagar, New Delhi"/>
    <n v="47"/>
    <x v="0"/>
    <n v="394"/>
  </r>
  <r>
    <s v="Airport Terminal 1"/>
    <s v="New Delhi"/>
    <n v="43"/>
    <x v="14"/>
    <n v="323"/>
  </r>
  <r>
    <s v="Raj Nagar Ghaziabad"/>
    <s v="Adarsh Nagar"/>
    <n v="71"/>
    <x v="2"/>
    <n v="778"/>
  </r>
  <r>
    <s v="Gurgaon Dlf Phase 5"/>
    <s v="Airport Terminal 1"/>
    <n v="60"/>
    <x v="7"/>
    <n v="270"/>
  </r>
  <r>
    <s v="Airport Terminal 1"/>
    <s v="New Delhi"/>
    <n v="43"/>
    <x v="14"/>
    <n v="934"/>
  </r>
  <r>
    <s v="Rana Pratap Bagh"/>
    <s v="Airport Terminal 1"/>
    <n v="42"/>
    <x v="7"/>
    <n v="544"/>
  </r>
  <r>
    <s v="Airport Terminal 1"/>
    <s v="New Delhi"/>
    <n v="43"/>
    <x v="14"/>
    <n v="797"/>
  </r>
  <r>
    <s v="New Delhi Railway Station"/>
    <s v="Airport Terminal 1"/>
    <n v="47"/>
    <x v="7"/>
    <n v="954"/>
  </r>
  <r>
    <s v="Airport Terminal 1"/>
    <s v="New Delhi"/>
    <n v="43"/>
    <x v="14"/>
    <n v="564"/>
  </r>
  <r>
    <s v="Sohna Road"/>
    <s v="Airport Terminal 1"/>
    <n v="61"/>
    <x v="7"/>
    <n v="316"/>
  </r>
  <r>
    <s v="Airport Terminal 1"/>
    <s v="Sohna Road"/>
    <n v="43"/>
    <x v="8"/>
    <n v="666"/>
  </r>
  <r>
    <s v="Airport Terminal 3"/>
    <s v="Dwarka Sector 22"/>
    <n v="27"/>
    <x v="5"/>
    <n v="742"/>
  </r>
  <r>
    <s v="Rohini Sector 5"/>
    <s v="Airport Terminal 3"/>
    <n v="40"/>
    <x v="4"/>
    <n v="572"/>
  </r>
  <r>
    <s v="Gurgaon Sector 12"/>
    <s v="Airport Terminal 1"/>
    <n v="62"/>
    <x v="7"/>
    <n v="432"/>
  </r>
  <r>
    <s v="Pandav Nagar"/>
    <s v="Airport Terminal 1"/>
    <n v="46"/>
    <x v="7"/>
    <n v="293"/>
  </r>
  <r>
    <s v="Airport Terminal 3"/>
    <s v="Gurgaon Dlf Phase 5"/>
    <n v="27"/>
    <x v="18"/>
    <n v="218"/>
  </r>
  <r>
    <s v="Airport Terminal 1"/>
    <s v="Paschim Vihar"/>
    <n v="43"/>
    <x v="27"/>
    <n v="329"/>
  </r>
  <r>
    <s v="Gurgaon Dlf Phase 3"/>
    <s v="Airport Terminal 1"/>
    <n v="60"/>
    <x v="7"/>
    <n v="648"/>
  </r>
  <r>
    <s v="Airport Terminal 1"/>
    <s v="Indirapuram, Ghaziabad"/>
    <n v="43"/>
    <x v="15"/>
    <n v="760"/>
  </r>
  <r>
    <s v="Airport Terminal 1"/>
    <s v="Sushant Lok A"/>
    <n v="43"/>
    <x v="18"/>
    <n v="876"/>
  </r>
  <r>
    <s v="Rohini Sector 9"/>
    <s v="Airport Terminal 1"/>
    <n v="40"/>
    <x v="7"/>
    <n v="508"/>
  </r>
  <r>
    <s v="Airport Terminal 3"/>
    <s v="Cyberr City"/>
    <n v="27"/>
    <x v="18"/>
    <n v="428"/>
  </r>
  <r>
    <s v="Airport Terminal 3"/>
    <s v="Dwarka Sector 10"/>
    <n v="27"/>
    <x v="5"/>
    <n v="511"/>
  </r>
  <r>
    <s v="Karol Bagh"/>
    <s v="Airport Terminal 1"/>
    <n v="39"/>
    <x v="7"/>
    <n v="216"/>
  </r>
  <r>
    <s v="Old Delhi Railway Station"/>
    <s v="Airport Terminal 1"/>
    <n v="47"/>
    <x v="7"/>
    <n v="728"/>
  </r>
  <r>
    <s v="Airport Terminal 1"/>
    <s v="New Delhi Railway Station"/>
    <n v="43"/>
    <x v="3"/>
    <n v="386"/>
  </r>
  <r>
    <s v="Airport Terminal 1"/>
    <s v="New Rajendra Nagar"/>
    <n v="43"/>
    <x v="21"/>
    <n v="223"/>
  </r>
  <r>
    <s v="New Rajendra Nagar"/>
    <s v="Airport Terminal 1"/>
    <n v="39"/>
    <x v="7"/>
    <n v="217"/>
  </r>
  <r>
    <s v="Airport Terminal 1"/>
    <s v="New Delhi"/>
    <n v="43"/>
    <x v="14"/>
    <n v="322"/>
  </r>
  <r>
    <s v="Gurgaon Dlf Phase 2"/>
    <s v="Airport Terminal 1"/>
    <n v="60"/>
    <x v="7"/>
    <n v="529"/>
  </r>
  <r>
    <s v="Airport Terminal 1"/>
    <s v="Nizamuddin West"/>
    <n v="43"/>
    <x v="9"/>
    <n v="849"/>
  </r>
  <r>
    <s v="Nizammuddin West"/>
    <s v="Airport Terminal 1"/>
    <s v="Not Found"/>
    <x v="7"/>
    <n v="508"/>
  </r>
  <r>
    <s v="Airport Terminal 1"/>
    <s v="Munirka Village"/>
    <n v="43"/>
    <x v="13"/>
    <n v="374"/>
  </r>
  <r>
    <s v="Civil Lines Gurgaon"/>
    <m/>
    <n v="62"/>
    <x v="14"/>
    <n v="663"/>
  </r>
  <r>
    <s v="New Friends Colony"/>
    <s v="Airport Terminal 3"/>
    <n v="51"/>
    <x v="4"/>
    <n v="345"/>
  </r>
  <r>
    <s v="Sheikh Sarai"/>
    <s v="Airport Terminal 1"/>
    <s v="Not Found"/>
    <x v="7"/>
    <n v="325"/>
  </r>
  <r>
    <s v="Airport Terminal 1"/>
    <s v="Indirapuram, Ghaziabad"/>
    <n v="43"/>
    <x v="15"/>
    <n v="866"/>
  </r>
  <r>
    <s v="Karol Bagh"/>
    <s v="Airport Terminal 3"/>
    <n v="39"/>
    <x v="4"/>
    <n v="309"/>
  </r>
  <r>
    <s v="Shahdra"/>
    <s v="Airport Terminal 1"/>
    <n v="45"/>
    <x v="7"/>
    <n v="913"/>
  </r>
  <r>
    <s v="East Of Kailash"/>
    <s v="Hazrat Nizamuddin Railway Station"/>
    <n v="50"/>
    <x v="9"/>
    <n v="918"/>
  </r>
  <r>
    <s v="Airport Terminal 1"/>
    <s v="Gurgaon Sector 22"/>
    <n v="43"/>
    <x v="28"/>
    <n v="222"/>
  </r>
  <r>
    <s v="Airport Terminal 1"/>
    <s v="New Delhi"/>
    <n v="43"/>
    <x v="14"/>
    <n v="760"/>
  </r>
  <r>
    <s v="Airport Terminal 1"/>
    <s v="New Delhi"/>
    <n v="43"/>
    <x v="14"/>
    <n v="885"/>
  </r>
  <r>
    <s v="Airport Terminal 1"/>
    <s v="Ghaziabad Ispat Ltd"/>
    <n v="43"/>
    <x v="17"/>
    <n v="508"/>
  </r>
  <r>
    <s v="Anand Vihar"/>
    <s v="Airport Terminal 1"/>
    <n v="45"/>
    <x v="7"/>
    <n v="546"/>
  </r>
  <r>
    <s v="Ndrs Paharganj"/>
    <s v="Airport Terminal 3"/>
    <n v="47"/>
    <x v="4"/>
    <n v="278"/>
  </r>
  <r>
    <s v="Vaishali"/>
    <s v="Airport Terminal 1"/>
    <n v="70"/>
    <x v="7"/>
    <n v="714"/>
  </r>
  <r>
    <s v="Airport Terminal 1"/>
    <s v="New Delhi"/>
    <n v="43"/>
    <x v="14"/>
    <n v="548"/>
  </r>
  <r>
    <s v="212-C, MIG Flats (DDA, 512), Rajouri Garden, New Delhi"/>
    <s v="New Delhi"/>
    <s v="Not Found"/>
    <x v="14"/>
    <n v="696"/>
  </r>
  <r>
    <s v="Airport Terminal 3"/>
    <s v="New Delhi Railway Station"/>
    <n v="27"/>
    <x v="3"/>
    <n v="332"/>
  </r>
  <r>
    <s v="Defence Colony"/>
    <s v="Airport Terminal 1"/>
    <n v="50"/>
    <x v="7"/>
    <n v="455"/>
  </r>
  <r>
    <s v="Airport Terminal 1"/>
    <s v="Defence Colony"/>
    <n v="43"/>
    <x v="6"/>
    <n v="289"/>
  </r>
  <r>
    <s v="Airport Terminal 1"/>
    <s v="New Delhi"/>
    <n v="43"/>
    <x v="14"/>
    <n v="806"/>
  </r>
  <r>
    <s v="Airport Terminal 1"/>
    <s v="Rajouri Garden"/>
    <n v="43"/>
    <x v="19"/>
    <n v="740"/>
  </r>
  <r>
    <s v="Noida sector 126"/>
    <s v="Airport Terminal 1"/>
    <n v="72"/>
    <x v="7"/>
    <n v="759"/>
  </r>
  <r>
    <s v="Address (Optional)"/>
    <s v="New Delhi"/>
    <s v="Not Found"/>
    <x v="14"/>
    <n v="304"/>
  </r>
  <r>
    <s v="Dwarka Sector 22"/>
    <s v="Airport Terminal 1"/>
    <n v="28"/>
    <x v="7"/>
    <n v="666"/>
  </r>
  <r>
    <s v="New Delhi Railway Station"/>
    <s v="Airport Terminal 3"/>
    <n v="47"/>
    <x v="4"/>
    <n v="285"/>
  </r>
  <r>
    <s v="Jnu Campus"/>
    <s v="Airport Terminal 1"/>
    <n v="53"/>
    <x v="7"/>
    <n v="915"/>
  </r>
  <r>
    <s v="Airport Terminal 1"/>
    <s v="New Delhi"/>
    <n v="43"/>
    <x v="14"/>
    <n v="758"/>
  </r>
  <r>
    <s v="Pratap Nagar"/>
    <s v="Old Rajender Nagar"/>
    <n v="42"/>
    <x v="21"/>
    <n v="271"/>
  </r>
  <r>
    <s v="Airport Terminal 1"/>
    <s v="New Delhi"/>
    <n v="43"/>
    <x v="14"/>
    <n v="559"/>
  </r>
  <r>
    <s v="Airport Terminal 1"/>
    <s v="Gurgaon Sector 40"/>
    <n v="43"/>
    <x v="8"/>
    <n v="798"/>
  </r>
  <r>
    <s v="South City 1"/>
    <s v="New Delhi Railway Station"/>
    <n v="61"/>
    <x v="3"/>
    <n v="299"/>
  </r>
  <r>
    <s v="Dwarka Sector 7"/>
    <m/>
    <n v="27"/>
    <x v="14"/>
    <n v="603"/>
  </r>
  <r>
    <s v="Address (Optional)"/>
    <s v="New Delhi"/>
    <s v="Not Found"/>
    <x v="14"/>
    <n v="526"/>
  </r>
  <r>
    <s v="Knowledge Park IV, Greater Noida"/>
    <s v="Airport Terminal 1"/>
    <n v="74"/>
    <x v="7"/>
    <n v="322"/>
  </r>
  <r>
    <s v="Airport Terminal 1"/>
    <s v="New Delhi"/>
    <n v="43"/>
    <x v="14"/>
    <n v="768"/>
  </r>
  <r>
    <s v="Airport Terminal 3"/>
    <s v="New Delhi"/>
    <n v="27"/>
    <x v="14"/>
    <n v="423"/>
  </r>
  <r>
    <s v="Airport Terminal 1"/>
    <s v="New Delhi"/>
    <n v="43"/>
    <x v="14"/>
    <n v="827"/>
  </r>
  <r>
    <s v="Airport Terminal 1"/>
    <s v="New Delhi"/>
    <n v="43"/>
    <x v="14"/>
    <n v="732"/>
  </r>
  <r>
    <s v="Indirapuram, Ghaziabad"/>
    <s v="Airport Terminal 1"/>
    <n v="70"/>
    <x v="7"/>
    <n v="853"/>
  </r>
  <r>
    <s v="Airport Terminal 1"/>
    <s v="Indirapuram, Ghaziabad"/>
    <n v="43"/>
    <x v="15"/>
    <n v="968"/>
  </r>
  <r>
    <s v="Dwarka Sector 4"/>
    <s v="Airport Terminal 1"/>
    <n v="28"/>
    <x v="7"/>
    <n v="481"/>
  </r>
  <r>
    <s v="Vivek Vihar"/>
    <s v="Airport Terminal 1"/>
    <n v="45"/>
    <x v="7"/>
    <n v="933"/>
  </r>
  <r>
    <s v="Gurgaon Sector 23"/>
    <s v="Airport Terminal 1"/>
    <n v="59"/>
    <x v="7"/>
    <n v="859"/>
  </r>
  <r>
    <s v="Airport Terminal 3"/>
    <s v="Airport Terminal 1"/>
    <n v="27"/>
    <x v="7"/>
    <n v="242"/>
  </r>
  <r>
    <s v="Airport Terminal 1"/>
    <s v="Gurgaon Sector 43_Gurgaon Dlf Phase 5"/>
    <n v="43"/>
    <x v="18"/>
    <n v="600"/>
  </r>
  <r>
    <s v="Dayanand Colony"/>
    <s v="Saraswati Vihar_Gurgaon"/>
    <n v="62"/>
    <x v="18"/>
    <n v="745"/>
  </r>
  <r>
    <s v="Airport Terminal 1"/>
    <s v="Ndrs Paharganj"/>
    <n v="43"/>
    <x v="3"/>
    <n v="620"/>
  </r>
  <r>
    <s v="Akshardham Metro Station"/>
    <s v="Ghaziabad Ispat Ltd"/>
    <n v="46"/>
    <x v="17"/>
    <n v="690"/>
  </r>
  <r>
    <s v="Address (Optional)"/>
    <s v="New Delhi"/>
    <s v="Not Found"/>
    <x v="14"/>
    <n v="518"/>
  </r>
  <r>
    <s v="Airport Terminal 1"/>
    <s v="Noida Sector 63"/>
    <n v="43"/>
    <x v="22"/>
    <n v="490"/>
  </r>
  <r>
    <s v="Palam Village"/>
    <s v="Airport Terminal 1"/>
    <n v="27"/>
    <x v="7"/>
    <n v="905"/>
  </r>
  <r>
    <s v="Lawrence Road"/>
    <s v="Airport Terminal 1"/>
    <n v="42"/>
    <x v="7"/>
    <n v="718"/>
  </r>
  <r>
    <s v="Airport Terminal 1"/>
    <s v="Lawrence Road"/>
    <n v="43"/>
    <x v="2"/>
    <n v="876"/>
  </r>
  <r>
    <s v="Airport Terminal 1"/>
    <s v="New Delhi"/>
    <n v="43"/>
    <x v="14"/>
    <n v="773"/>
  </r>
  <r>
    <s v="Shipra Suncity"/>
    <s v="Airport Terminal 1"/>
    <n v="70"/>
    <x v="7"/>
    <n v="523"/>
  </r>
  <r>
    <s v="B-2 SECTOR 50 NOIDA"/>
    <s v="New Delhi"/>
    <s v="Not Found"/>
    <x v="14"/>
    <n v="777"/>
  </r>
  <r>
    <s v="Airport Terminal 1"/>
    <s v="Najafgarh"/>
    <n v="43"/>
    <x v="32"/>
    <n v="591"/>
  </r>
  <r>
    <s v="Airport Terminal 1"/>
    <s v="Indirapuram, Ghaziabad"/>
    <n v="43"/>
    <x v="15"/>
    <n v="915"/>
  </r>
  <r>
    <s v="Airport Terminal 1"/>
    <s v="New Delhi"/>
    <n v="43"/>
    <x v="14"/>
    <n v="505"/>
  </r>
  <r>
    <s v="Airport Terminal 1"/>
    <s v="New Delhi"/>
    <n v="43"/>
    <x v="14"/>
    <n v="536"/>
  </r>
  <r>
    <s v="Airport Terminal 1"/>
    <s v="Shalimar Bagh"/>
    <n v="43"/>
    <x v="2"/>
    <n v="633"/>
  </r>
  <r>
    <s v="Airport Terminal 1"/>
    <s v="Isbt Kashmiri Gate"/>
    <n v="43"/>
    <x v="3"/>
    <n v="936"/>
  </r>
  <r>
    <s v="Sarai Rohilla Railway Station"/>
    <s v="Airport Terminal 1"/>
    <n v="42"/>
    <x v="7"/>
    <n v="263"/>
  </r>
  <r>
    <s v="Peeragarhi"/>
    <s v="India Gate"/>
    <n v="37"/>
    <x v="1"/>
    <n v="672"/>
  </r>
  <r>
    <s v="West Patel Nagar"/>
    <s v="Airport Terminal 1"/>
    <n v="39"/>
    <x v="7"/>
    <n v="534"/>
  </r>
  <r>
    <s v="Karkarduma"/>
    <s v="Indrapuram, Ghaziabad"/>
    <n v="45"/>
    <x v="15"/>
    <n v="885"/>
  </r>
  <r>
    <s v="Airport Terminal 1"/>
    <s v="Mayur Vihar Phase 3"/>
    <n v="43"/>
    <x v="33"/>
    <n v="538"/>
  </r>
  <r>
    <s v="Patparganj"/>
    <s v="Hazrat Nizamuddin Railway Station"/>
    <n v="45"/>
    <x v="9"/>
    <n v="575"/>
  </r>
  <r>
    <s v="Airport Terminal 1"/>
    <s v="Noida Sector 51"/>
    <n v="43"/>
    <x v="26"/>
    <n v="545"/>
  </r>
  <r>
    <s v="Dwarka Sector 3"/>
    <s v="Airport Terminal 1"/>
    <n v="28"/>
    <x v="7"/>
    <n v="637"/>
  </r>
  <r>
    <s v="Airport Terminal 1"/>
    <s v="Dwarka Sector 3"/>
    <n v="43"/>
    <x v="5"/>
    <n v="246"/>
  </r>
  <r>
    <s v="Airport Terminal 1"/>
    <s v="New Delhi"/>
    <n v="43"/>
    <x v="14"/>
    <n v="677"/>
  </r>
  <r>
    <s v="Greater Kailash 1"/>
    <s v="Airport Terminal 3"/>
    <n v="52"/>
    <x v="4"/>
    <n v="637"/>
  </r>
  <r>
    <s v="Airport Terminal 1"/>
    <s v="New Delhi Railway Station"/>
    <n v="43"/>
    <x v="3"/>
    <n v="974"/>
  </r>
  <r>
    <s v="Airport Terminal 1"/>
    <s v="New Delhi"/>
    <n v="43"/>
    <x v="14"/>
    <n v="710"/>
  </r>
  <r>
    <s v="Gurgaon Sector 55"/>
    <s v="Airport Terminal 1"/>
    <n v="61"/>
    <x v="7"/>
    <n v="209"/>
  </r>
  <r>
    <s v="Noida Sector 15"/>
    <s v="Airport Terminal 1"/>
    <n v="66"/>
    <x v="7"/>
    <n v="469"/>
  </r>
  <r>
    <s v="West Patel Nagar"/>
    <s v="Airport Terminal 1"/>
    <n v="39"/>
    <x v="7"/>
    <n v="692"/>
  </r>
  <r>
    <s v="Airport Terminal 1"/>
    <s v="Gnoida Pari Chowk"/>
    <n v="43"/>
    <x v="20"/>
    <n v="309"/>
  </r>
  <r>
    <s v="Address (Optional)"/>
    <s v="New Delhi"/>
    <s v="Not Found"/>
    <x v="14"/>
    <n v="786"/>
  </r>
  <r>
    <s v="Isbt Kashmiri Gate"/>
    <s v="Airport Terminal 1"/>
    <n v="47"/>
    <x v="7"/>
    <n v="878"/>
  </r>
  <r>
    <s v="Airport Terminal 1"/>
    <s v="Moti Nagar"/>
    <n v="43"/>
    <x v="19"/>
    <n v="823"/>
  </r>
  <r>
    <s v="Dundahera"/>
    <s v="Airport Terminal 1"/>
    <n v="59"/>
    <x v="7"/>
    <n v="978"/>
  </r>
  <r>
    <s v="Dwarka Sector 13"/>
    <s v="Sir Ganga Ram Hospital, Old Rajender Nagar"/>
    <n v="28"/>
    <x v="21"/>
    <n v="495"/>
  </r>
  <r>
    <s v="Airport Terminal 1"/>
    <s v="Faridabad sector 86"/>
    <n v="43"/>
    <x v="12"/>
    <n v="810"/>
  </r>
  <r>
    <s v="Airport Terminal 1"/>
    <s v="Gurgaon Sector 33"/>
    <n v="43"/>
    <x v="8"/>
    <n v="261"/>
  </r>
  <r>
    <s v="crossing republik ghaziabad"/>
    <s v="Airport Terminal 3"/>
    <n v="73"/>
    <x v="4"/>
    <n v="642"/>
  </r>
  <r>
    <s v="Airport Terminal 3"/>
    <s v="Sushant Lok A"/>
    <n v="27"/>
    <x v="18"/>
    <n v="706"/>
  </r>
  <r>
    <s v="Airport Terminal 1"/>
    <s v="New Delhi"/>
    <n v="43"/>
    <x v="14"/>
    <n v="630"/>
  </r>
  <r>
    <s v="Airport Terminal 1"/>
    <s v="Gurgaon Dlf Phase 2"/>
    <n v="43"/>
    <x v="18"/>
    <n v="877"/>
  </r>
  <r>
    <s v="Pushp Vihar"/>
    <s v="Airport Terminal 3"/>
    <n v="54"/>
    <x v="4"/>
    <n v="425"/>
  </r>
  <r>
    <s v="Hazrat Nizamuddin Railway Station"/>
    <s v="Airport Terminal 1"/>
    <n v="51"/>
    <x v="7"/>
    <n v="994"/>
  </r>
  <r>
    <s v="Uttam Nagar"/>
    <s v="Sahibabad"/>
    <n v="30"/>
    <x v="15"/>
    <n v="816"/>
  </r>
  <r>
    <s v="Roshanara Road"/>
    <s v="Rajokri"/>
    <n v="39"/>
    <x v="13"/>
    <n v="452"/>
  </r>
  <r>
    <s v="Airport Terminal 1"/>
    <s v="New Delhi"/>
    <n v="43"/>
    <x v="14"/>
    <n v="794"/>
  </r>
  <r>
    <s v="Airport Terminal 1"/>
    <s v="Noida Sector 11"/>
    <n v="43"/>
    <x v="26"/>
    <n v="593"/>
  </r>
  <r>
    <s v="Ndrs Paharganj"/>
    <s v="Gurgaon Sector 31"/>
    <n v="47"/>
    <x v="8"/>
    <n v="710"/>
  </r>
  <r>
    <s v="Lajpat Nagar 4"/>
    <m/>
    <n v="50"/>
    <x v="14"/>
    <n v="429"/>
  </r>
  <r>
    <s v="Eros Garden"/>
    <s v="Munirka Dda Flats"/>
    <n v="64"/>
    <x v="13"/>
    <n v="715"/>
  </r>
  <r>
    <s v="Sohna Road"/>
    <s v="Airport Terminal 3"/>
    <n v="61"/>
    <x v="4"/>
    <n v="544"/>
  </r>
  <r>
    <s v="Sagarpur"/>
    <s v="Airport Terminal 1"/>
    <n v="32"/>
    <x v="7"/>
    <n v="228"/>
  </r>
  <r>
    <s v="Airport Terminal 1"/>
    <s v="Tughlakabad"/>
    <n v="43"/>
    <x v="23"/>
    <n v="561"/>
  </r>
  <r>
    <s v="Noida Sector 36"/>
    <s v="Airport Terminal 1"/>
    <n v="66"/>
    <x v="7"/>
    <n v="455"/>
  </r>
  <r>
    <s v="Airport Terminal 1"/>
    <s v="Bikaner House"/>
    <n v="43"/>
    <x v="1"/>
    <n v="486"/>
  </r>
  <r>
    <s v="Isbt Kashmiri Gate"/>
    <s v="Airport Terminal 1"/>
    <n v="47"/>
    <x v="7"/>
    <n v="945"/>
  </r>
  <r>
    <s v="Indirapuram, Ghaziabad"/>
    <s v="Airport Terminal 1"/>
    <n v="70"/>
    <x v="7"/>
    <n v="641"/>
  </r>
  <r>
    <s v="Iit Campus"/>
    <s v="Airport Terminal 1"/>
    <n v="53"/>
    <x v="7"/>
    <n v="757"/>
  </r>
  <r>
    <s v="Airport Terminal 1"/>
    <s v="Iit Campus"/>
    <n v="43"/>
    <x v="13"/>
    <n v="847"/>
  </r>
  <r>
    <s v="Siddharth Extension"/>
    <s v="Old Delhi Railway Station"/>
    <n v="51"/>
    <x v="3"/>
    <n v="634"/>
  </r>
  <r>
    <s v="Airport Terminal 1"/>
    <s v="Ip Extension"/>
    <n v="43"/>
    <x v="0"/>
    <n v="715"/>
  </r>
  <r>
    <s v="Saket"/>
    <s v="Airport Terminal 3"/>
    <n v="54"/>
    <x v="4"/>
    <n v="617"/>
  </r>
  <r>
    <s v="Airport Terminal 3"/>
    <s v="Sarai Rohilla Railway Station"/>
    <n v="27"/>
    <x v="2"/>
    <n v="226"/>
  </r>
  <r>
    <s v="Connaught Place"/>
    <s v="Noida Sector 30"/>
    <n v="47"/>
    <x v="26"/>
    <n v="882"/>
  </r>
  <r>
    <s v="Airport Terminal 1"/>
    <s v="New Delhi"/>
    <n v="43"/>
    <x v="14"/>
    <n v="489"/>
  </r>
  <r>
    <s v="Shakarpur"/>
    <s v="Knowledge Park III, Greater Noida"/>
    <n v="45"/>
    <x v="20"/>
    <n v="966"/>
  </r>
  <r>
    <s v="Gurgaon Dlf Phase 3"/>
    <s v="Airport Terminal 3"/>
    <n v="60"/>
    <x v="4"/>
    <n v="541"/>
  </r>
  <r>
    <s v="Dwarka Mor Metro Station"/>
    <m/>
    <n v="30"/>
    <x v="14"/>
    <n v="426"/>
  </r>
  <r>
    <s v="Iffco Chowk"/>
    <s v="Airport Terminal 1"/>
    <n v="60"/>
    <x v="7"/>
    <n v="506"/>
  </r>
  <r>
    <s v="Karampura"/>
    <s v="Green Park"/>
    <n v="38"/>
    <x v="13"/>
    <n v="508"/>
  </r>
  <r>
    <s v="Greater Kailash 2"/>
    <s v="Barakhamba Road"/>
    <n v="52"/>
    <x v="1"/>
    <n v="922"/>
  </r>
  <r>
    <s v="Noida Sector 17"/>
    <s v="Airport Terminal 1"/>
    <n v="66"/>
    <x v="7"/>
    <n v="430"/>
  </r>
  <r>
    <s v="Airport Terminal 1"/>
    <s v="Noida Sector 17"/>
    <n v="43"/>
    <x v="26"/>
    <n v="221"/>
  </r>
  <r>
    <s v="Laxmi Nagar"/>
    <s v="Airport Terminal 3"/>
    <n v="45"/>
    <x v="4"/>
    <n v="622"/>
  </r>
  <r>
    <s v="Airport Terminal 3"/>
    <s v="Bahadurgarh"/>
    <n v="27"/>
    <x v="29"/>
    <n v="870"/>
  </r>
  <r>
    <s v="Gopinath Market"/>
    <s v="Airport Terminal 3"/>
    <n v="31"/>
    <x v="4"/>
    <n v="216"/>
  </r>
  <r>
    <s v="Mandi House"/>
    <s v="Janakpuri D Block"/>
    <n v="48"/>
    <x v="10"/>
    <n v="550"/>
  </r>
  <r>
    <s v="Hazrat Nizamuddin Railway Station"/>
    <s v="Ndrs Paharganj"/>
    <n v="51"/>
    <x v="3"/>
    <n v="220"/>
  </r>
  <r>
    <s v="Aiims Hostel"/>
    <s v="Airport Terminal 1"/>
    <n v="50"/>
    <x v="7"/>
    <n v="314"/>
  </r>
  <r>
    <s v="Shalimar Garden"/>
    <s v="New Delhi Railway Station"/>
    <n v="44"/>
    <x v="3"/>
    <n v="926"/>
  </r>
  <r>
    <s v="Noida Sector 125"/>
    <s v="Noida Sector 125"/>
    <n v="72"/>
    <x v="24"/>
    <n v="376"/>
  </r>
  <r>
    <s v="Noida Sector 36"/>
    <s v="Airport Terminal 3"/>
    <n v="66"/>
    <x v="4"/>
    <n v="663"/>
  </r>
  <r>
    <s v="Mayur Vihar Phase 1"/>
    <s v="Airport Terminal 3"/>
    <n v="46"/>
    <x v="4"/>
    <n v="232"/>
  </r>
  <r>
    <s v="Pitampura"/>
    <s v="Janakpuri A Block"/>
    <n v="42"/>
    <x v="10"/>
    <n v="771"/>
  </r>
  <r>
    <s v="HUDA City Cente, Sector 29, Gurgaon"/>
    <s v="Airport Terminal 1"/>
    <n v="60"/>
    <x v="7"/>
    <n v="675"/>
  </r>
  <r>
    <s v="Airport Terminal 3"/>
    <s v="Noida Sector 71"/>
    <n v="27"/>
    <x v="22"/>
    <n v="956"/>
  </r>
  <r>
    <s v="Airport Terminal 1"/>
    <s v="Mukherjee Nagar"/>
    <n v="43"/>
    <x v="2"/>
    <n v="399"/>
  </r>
  <r>
    <s v="Airport Terminal 3"/>
    <s v="Sarai Rohilla Railway Station"/>
    <n v="27"/>
    <x v="2"/>
    <n v="809"/>
  </r>
  <r>
    <s v="Airport Terminal 3"/>
    <s v="Isbt Kashmiri Gate"/>
    <n v="27"/>
    <x v="3"/>
    <n v="830"/>
  </r>
  <r>
    <s v="Laxmi Nagar"/>
    <s v="Airport Terminal 1"/>
    <n v="45"/>
    <x v="7"/>
    <n v="681"/>
  </r>
  <r>
    <s v="Airport Terminal 1"/>
    <s v="Nirvana Country"/>
    <n v="43"/>
    <x v="8"/>
    <n v="511"/>
  </r>
  <r>
    <s v="Nirvana Country"/>
    <s v="Airport Terminal 3"/>
    <n v="61"/>
    <x v="4"/>
    <n v="455"/>
  </r>
  <r>
    <s v="Gurgaon Sector 52"/>
    <s v="Airport Terminal 1"/>
    <n v="61"/>
    <x v="7"/>
    <n v="783"/>
  </r>
  <r>
    <s v="Gurgaon Sector 22"/>
    <s v="Airport Terminal 1"/>
    <n v="59"/>
    <x v="7"/>
    <n v="717"/>
  </r>
  <r>
    <s v="Dwarka Sector 23"/>
    <s v="Old Delhi Railway Station"/>
    <n v="28"/>
    <x v="3"/>
    <n v="377"/>
  </r>
  <r>
    <s v="Vasant Kunj Block B"/>
    <s v="Vasant Kunj Block B"/>
    <n v="53"/>
    <x v="13"/>
    <n v="980"/>
  </r>
  <r>
    <s v="NEW ASHOK NAGAR"/>
    <s v="Airport Terminal 1"/>
    <n v="66"/>
    <x v="7"/>
    <n v="974"/>
  </r>
  <r>
    <s v="nabada"/>
    <s v="New Delhi"/>
    <s v="Not Found"/>
    <x v="14"/>
    <n v="802"/>
  </r>
  <r>
    <s v="Airport Terminal 1"/>
    <s v="Noida Sector 17"/>
    <n v="43"/>
    <x v="26"/>
    <n v="765"/>
  </r>
  <r>
    <s v="Airport Terminal 1"/>
    <s v="New Delhi"/>
    <n v="43"/>
    <x v="14"/>
    <n v="346"/>
  </r>
  <r>
    <s v="Airport Terminal 3"/>
    <s v="Gurgaon Sector 17"/>
    <n v="27"/>
    <x v="18"/>
    <n v="684"/>
  </r>
  <r>
    <s v="Airport Terminal 1"/>
    <s v="Gurgaon Sector 56"/>
    <n v="43"/>
    <x v="8"/>
    <n v="531"/>
  </r>
  <r>
    <s v="Malviya Nagar"/>
    <s v="Airport Terminal 1"/>
    <n v="52"/>
    <x v="7"/>
    <n v="823"/>
  </r>
  <r>
    <s v="Gurgaon Sector 17"/>
    <s v="Airport Terminal 1"/>
    <n v="60"/>
    <x v="7"/>
    <n v="634"/>
  </r>
  <r>
    <s v="Gurgaon Sector 56"/>
    <s v="Airport Terminal 1"/>
    <n v="61"/>
    <x v="7"/>
    <n v="233"/>
  </r>
  <r>
    <s v="Airport Terminal 1"/>
    <s v="East Of Kailash"/>
    <n v="43"/>
    <x v="6"/>
    <n v="434"/>
  </r>
  <r>
    <s v="Noida Sector 37"/>
    <s v="Airport Terminal 1"/>
    <n v="66"/>
    <x v="7"/>
    <n v="879"/>
  </r>
  <r>
    <s v="Gurgaon Sector 14"/>
    <s v="Airport Terminal 3"/>
    <n v="62"/>
    <x v="4"/>
    <n v="757"/>
  </r>
  <r>
    <s v="Karol bagh, new Delhi"/>
    <s v="New Delhi"/>
    <s v="Not Found"/>
    <x v="14"/>
    <n v="575"/>
  </r>
  <r>
    <s v="Vaishali"/>
    <s v="Airport Terminal 3"/>
    <n v="70"/>
    <x v="4"/>
    <n v="262"/>
  </r>
  <r>
    <s v="Airport Terminal 1"/>
    <s v="Gurgaon Sector 28"/>
    <n v="43"/>
    <x v="18"/>
    <n v="906"/>
  </r>
  <r>
    <s v="crossing republik ghaziabad"/>
    <s v="Airport Terminal 1"/>
    <n v="73"/>
    <x v="7"/>
    <n v="627"/>
  </r>
  <r>
    <s v="Airport Terminal 1"/>
    <s v="New Delhi"/>
    <n v="43"/>
    <x v="14"/>
    <n v="202"/>
  </r>
  <r>
    <s v="Patparganj"/>
    <s v="Airport Terminal 1"/>
    <n v="45"/>
    <x v="7"/>
    <n v="995"/>
  </r>
  <r>
    <s v="Hazrat Nizamuddin Railway Station"/>
    <s v="Airport Terminal 1"/>
    <n v="51"/>
    <x v="7"/>
    <n v="487"/>
  </r>
  <r>
    <s v="Vivek Vihar"/>
    <s v="Airport Terminal 1"/>
    <n v="45"/>
    <x v="7"/>
    <n v="556"/>
  </r>
  <r>
    <s v="Airport Terminal 3"/>
    <s v="Pragati Maidan Metro Station"/>
    <n v="27"/>
    <x v="1"/>
    <n v="866"/>
  </r>
  <r>
    <s v="Mukherjee Nagar"/>
    <s v="Airport Terminal 3"/>
    <n v="42"/>
    <x v="4"/>
    <n v="625"/>
  </r>
  <r>
    <s v="Airport Terminal 1"/>
    <s v="Mukherjee Nagar"/>
    <n v="43"/>
    <x v="2"/>
    <n v="770"/>
  </r>
  <r>
    <s v="Sahara Mall"/>
    <s v="Airport Terminal 1"/>
    <n v="60"/>
    <x v="7"/>
    <n v="966"/>
  </r>
  <r>
    <s v="Vikaspuri A Block"/>
    <s v="Airport Terminal 1"/>
    <n v="32"/>
    <x v="7"/>
    <n v="414"/>
  </r>
  <r>
    <s v="Shivaji Enclave"/>
    <s v="Airport Terminal 1"/>
    <n v="38"/>
    <x v="7"/>
    <n v="888"/>
  </r>
  <r>
    <s v="Airport Terminal 1"/>
    <s v="Dwarka Sector 12"/>
    <n v="43"/>
    <x v="5"/>
    <n v="737"/>
  </r>
  <r>
    <s v="Airport Terminal 3"/>
    <s v="Raj Nagar Ghaziabad"/>
    <n v="27"/>
    <x v="17"/>
    <n v="420"/>
  </r>
  <r>
    <s v="Airport Terminal 3"/>
    <s v="New Delhi"/>
    <n v="27"/>
    <x v="14"/>
    <n v="507"/>
  </r>
  <r>
    <s v="Airport Terminal 1"/>
    <s v="Anand Vihar"/>
    <n v="43"/>
    <x v="0"/>
    <n v="770"/>
  </r>
  <r>
    <s v="Badarpur"/>
    <s v="Airport Terminal 1"/>
    <n v="51"/>
    <x v="7"/>
    <n v="229"/>
  </r>
  <r>
    <s v="Hauz Khas"/>
    <s v="Airport Terminal 1"/>
    <n v="53"/>
    <x v="7"/>
    <n v="945"/>
  </r>
  <r>
    <s v="Airport Terminal 3"/>
    <s v="Sahara Mall"/>
    <n v="27"/>
    <x v="18"/>
    <n v="918"/>
  </r>
  <r>
    <s v="Airport Terminal 1"/>
    <s v="Shakti Vihar"/>
    <n v="43"/>
    <x v="2"/>
    <n v="211"/>
  </r>
  <r>
    <s v="Noida Sector 16"/>
    <s v="Airport Terminal 3"/>
    <n v="66"/>
    <x v="4"/>
    <n v="464"/>
  </r>
  <r>
    <s v="Airport Terminal 3"/>
    <s v="Ghaziabad Ispat Ltd"/>
    <n v="27"/>
    <x v="17"/>
    <n v="313"/>
  </r>
  <r>
    <s v="Airport Terminal 1"/>
    <s v="Najafgarh"/>
    <n v="43"/>
    <x v="32"/>
    <n v="228"/>
  </r>
  <r>
    <s v="Airport Terminal 3"/>
    <s v="Iffco Chowk"/>
    <n v="27"/>
    <x v="18"/>
    <n v="443"/>
  </r>
  <r>
    <s v="Airport Terminal 1"/>
    <s v="Saket"/>
    <n v="43"/>
    <x v="11"/>
    <n v="225"/>
  </r>
  <r>
    <s v="Moti Nagar"/>
    <s v="Airport Terminal 1"/>
    <n v="38"/>
    <x v="7"/>
    <n v="472"/>
  </r>
  <r>
    <s v="Airport Terminal 1"/>
    <s v="Moti Nagar"/>
    <n v="43"/>
    <x v="19"/>
    <n v="685"/>
  </r>
  <r>
    <s v="Moti Nagar"/>
    <s v="Airport Terminal 1"/>
    <n v="38"/>
    <x v="7"/>
    <n v="741"/>
  </r>
  <r>
    <s v="Airport Terminal 1"/>
    <s v="Moti Nagar"/>
    <n v="43"/>
    <x v="19"/>
    <n v="400"/>
  </r>
  <r>
    <s v="Airport Terminal 3"/>
    <s v="Anand Vihar"/>
    <n v="27"/>
    <x v="0"/>
    <n v="291"/>
  </r>
  <r>
    <s v="Airport Terminal 1"/>
    <s v="New Delhi Railway Station"/>
    <n v="43"/>
    <x v="3"/>
    <n v="280"/>
  </r>
  <r>
    <s v="New Delhi"/>
    <s v="New Delhi"/>
    <s v="Not Found"/>
    <x v="14"/>
    <n v="268"/>
  </r>
  <r>
    <s v="New Delhi Railway Station"/>
    <s v="Airport Terminal 1"/>
    <n v="47"/>
    <x v="7"/>
    <n v="684"/>
  </r>
  <r>
    <s v="Airport Terminal 1"/>
    <s v="Iffco Chowk"/>
    <n v="43"/>
    <x v="18"/>
    <n v="630"/>
  </r>
  <r>
    <s v="Airport Terminal 3"/>
    <s v="New Delhi"/>
    <n v="27"/>
    <x v="14"/>
    <n v="779"/>
  </r>
  <r>
    <s v="Gurgaon Sector 14"/>
    <s v="Airport Terminal 3"/>
    <n v="62"/>
    <x v="4"/>
    <n v="610"/>
  </r>
  <r>
    <s v="Airport Terminal 1"/>
    <s v="Old Delhi Railway Station"/>
    <n v="43"/>
    <x v="3"/>
    <n v="800"/>
  </r>
  <r>
    <s v="Airport Terminal 1"/>
    <s v="New Delhi"/>
    <n v="43"/>
    <x v="14"/>
    <n v="286"/>
  </r>
  <r>
    <s v="Airport Terminal 3"/>
    <s v="New Delhi"/>
    <n v="27"/>
    <x v="14"/>
    <n v="915"/>
  </r>
  <r>
    <s v="Rohini Sector 9"/>
    <s v="Airport Terminal 1"/>
    <n v="40"/>
    <x v="7"/>
    <n v="609"/>
  </r>
  <r>
    <s v="Vasant Vihar"/>
    <s v="Cr Park"/>
    <n v="53"/>
    <x v="23"/>
    <n v="928"/>
  </r>
  <r>
    <s v="A hotel"/>
    <s v="Chandigarh"/>
    <s v="Not Found"/>
    <x v="14"/>
    <n v="731"/>
  </r>
  <r>
    <s v="Dwarka Sector 10"/>
    <s v="Airport Terminal 1"/>
    <n v="28"/>
    <x v="7"/>
    <n v="339"/>
  </r>
  <r>
    <s v="Uttam Nagar"/>
    <s v="Airport Terminal 1"/>
    <n v="30"/>
    <x v="7"/>
    <n v="846"/>
  </r>
  <r>
    <s v="Gurgaon Sector 53"/>
    <s v="Airport Terminal 3"/>
    <n v="61"/>
    <x v="4"/>
    <n v="843"/>
  </r>
  <r>
    <s v="Airport Terminal 3"/>
    <s v="New Delhi"/>
    <n v="27"/>
    <x v="14"/>
    <n v="875"/>
  </r>
  <r>
    <s v="Jasola Vihar"/>
    <s v="Airport Terminal 3"/>
    <n v="51"/>
    <x v="4"/>
    <n v="940"/>
  </r>
  <r>
    <s v="Airport Terminal 1"/>
    <s v="New Delhi"/>
    <n v="43"/>
    <x v="14"/>
    <n v="850"/>
  </r>
  <r>
    <s v="Noida Sector 27"/>
    <s v="Airport Terminal 1"/>
    <n v="66"/>
    <x v="7"/>
    <n v="793"/>
  </r>
  <r>
    <s v="Airport Terminal 3"/>
    <s v="New Delhi"/>
    <n v="27"/>
    <x v="14"/>
    <n v="902"/>
  </r>
  <r>
    <s v="Airport Terminal 1"/>
    <s v="Old Delhi Railway Station"/>
    <n v="43"/>
    <x v="3"/>
    <n v="478"/>
  </r>
  <r>
    <s v="House No. 1003, Sector 14, Gurgaon"/>
    <s v="New Delhi"/>
    <s v="Not Found"/>
    <x v="14"/>
    <n v="452"/>
  </r>
  <r>
    <s v="Airport Terminal 1"/>
    <s v="Gurgaon Sector 9"/>
    <n v="43"/>
    <x v="30"/>
    <n v="577"/>
  </r>
  <r>
    <s v="Airport Terminal 1"/>
    <s v="Noida Sector 12"/>
    <n v="43"/>
    <x v="26"/>
    <n v="768"/>
  </r>
  <r>
    <s v="Airport Terminal 1"/>
    <s v="New Delhi"/>
    <n v="43"/>
    <x v="14"/>
    <n v="878"/>
  </r>
  <r>
    <s v="Noida Sector 23"/>
    <s v="Airport Terminal 1"/>
    <n v="66"/>
    <x v="7"/>
    <n v="787"/>
  </r>
  <r>
    <s v="Airport Terminal 1"/>
    <s v="Badarpur"/>
    <n v="43"/>
    <x v="9"/>
    <n v="314"/>
  </r>
  <r>
    <s v="Address (Optional)"/>
    <s v="New Delhi"/>
    <s v="Not Found"/>
    <x v="14"/>
    <n v="494"/>
  </r>
  <r>
    <s v="Noida Sector 47"/>
    <s v="Airport Terminal 1"/>
    <n v="66"/>
    <x v="7"/>
    <n v="242"/>
  </r>
  <r>
    <s v="Airport Terminal 1"/>
    <s v="Noida Sector 47"/>
    <n v="43"/>
    <x v="26"/>
    <n v="356"/>
  </r>
  <r>
    <s v="Airport Terminal 3"/>
    <s v="Mayur Vihar Phase 3"/>
    <n v="27"/>
    <x v="33"/>
    <n v="954"/>
  </r>
  <r>
    <s v="Airport Terminal 3"/>
    <s v="New Delhi"/>
    <n v="27"/>
    <x v="14"/>
    <n v="846"/>
  </r>
  <r>
    <s v="Airport Terminal 3"/>
    <s v="Ip Extension"/>
    <n v="27"/>
    <x v="0"/>
    <n v="899"/>
  </r>
  <r>
    <s v="Ip Extension"/>
    <s v="Airport Terminal 3"/>
    <n v="45"/>
    <x v="4"/>
    <n v="818"/>
  </r>
  <r>
    <s v="Address (Optional)"/>
    <s v="New Delhi"/>
    <s v="Not Found"/>
    <x v="14"/>
    <n v="580"/>
  </r>
  <r>
    <s v="Airport Terminal 1"/>
    <s v="Indirapuram, Ghaziabad"/>
    <n v="43"/>
    <x v="15"/>
    <n v="386"/>
  </r>
  <r>
    <s v="Noida Sector 15"/>
    <s v="Airport Terminal 1"/>
    <n v="66"/>
    <x v="7"/>
    <n v="919"/>
  </r>
  <r>
    <s v="Airport Terminal 1"/>
    <s v="Malviya Nagar"/>
    <n v="43"/>
    <x v="23"/>
    <n v="688"/>
  </r>
  <r>
    <s v="137-A J&amp;K BLOCK LAXMI NAGAR"/>
    <s v="New Delhi"/>
    <s v="Not Found"/>
    <x v="14"/>
    <n v="706"/>
  </r>
  <r>
    <s v="Airport Terminal 1"/>
    <s v="Patel Nagar"/>
    <n v="43"/>
    <x v="21"/>
    <n v="412"/>
  </r>
  <r>
    <s v="Noida Sector 58"/>
    <s v="Airport Terminal 3"/>
    <n v="73"/>
    <x v="4"/>
    <n v="649"/>
  </r>
  <r>
    <s v="Airport Terminal 1"/>
    <s v="Ashok Nagar_Tilak Nagar"/>
    <n v="43"/>
    <x v="10"/>
    <n v="862"/>
  </r>
  <r>
    <s v="Ashok Nagar_Tilak Nagar"/>
    <s v="Airport Terminal 1"/>
    <n v="32"/>
    <x v="7"/>
    <n v="987"/>
  </r>
  <r>
    <s v="Airport Terminal 1"/>
    <s v="New Delhi"/>
    <n v="43"/>
    <x v="14"/>
    <n v="630"/>
  </r>
  <r>
    <s v="South Ex-2"/>
    <s v="Airport Terminal 1"/>
    <n v="50"/>
    <x v="7"/>
    <n v="335"/>
  </r>
  <r>
    <s v="54_x000d__x000a_Block B, Sector 56_x000d__x000a_Gurgaon, Haryana 122011_x000d__x000a_"/>
    <s v="Rk Ashram Metro Station"/>
    <s v="Not Found"/>
    <x v="1"/>
    <n v="437"/>
  </r>
  <r>
    <s v="Airport Terminal 3"/>
    <s v="Noida Sector 125"/>
    <n v="27"/>
    <x v="24"/>
    <n v="488"/>
  </r>
  <r>
    <m/>
    <m/>
    <s v="Not Found"/>
    <x v="14"/>
    <n v="243"/>
  </r>
  <r>
    <s v="Airport Terminal 1"/>
    <s v="Old Delhi Railway Station"/>
    <n v="43"/>
    <x v="3"/>
    <n v="442"/>
  </r>
  <r>
    <s v="Airport Terminal 1"/>
    <s v="Hero Honda Chowk"/>
    <n v="43"/>
    <x v="8"/>
    <n v="485"/>
  </r>
  <r>
    <s v="Airport Terminal 1"/>
    <s v="Hero Honda Chowk"/>
    <n v="43"/>
    <x v="8"/>
    <n v="939"/>
  </r>
  <r>
    <s v="Hudco Palace, Andrewsganj, New Delhi"/>
    <s v="Airport Terminal 3"/>
    <s v="Not Found"/>
    <x v="4"/>
    <n v="787"/>
  </r>
  <r>
    <s v="Isbt Kashmiri Gate"/>
    <s v="Airport Terminal 3"/>
    <n v="47"/>
    <x v="4"/>
    <n v="823"/>
  </r>
  <r>
    <s v="Airport Terminal 3"/>
    <s v="Old Delhi Railway Station"/>
    <n v="27"/>
    <x v="3"/>
    <n v="711"/>
  </r>
  <r>
    <s v="Airport Terminal 1"/>
    <s v="New Delhi"/>
    <n v="43"/>
    <x v="14"/>
    <n v="810"/>
  </r>
  <r>
    <s v="Airport Terminal 3"/>
    <s v="New Delhi"/>
    <n v="27"/>
    <x v="14"/>
    <n v="369"/>
  </r>
  <r>
    <s v="Mayur Vihar Phase 2"/>
    <s v="Sarai Kale Khan"/>
    <n v="46"/>
    <x v="9"/>
    <n v="705"/>
  </r>
  <r>
    <s v="Airport Terminal 3"/>
    <s v="Chanakya Puri"/>
    <n v="27"/>
    <x v="1"/>
    <n v="416"/>
  </r>
  <r>
    <s v="Airport Terminal 3"/>
    <s v="Dilshad Colony"/>
    <n v="27"/>
    <x v="34"/>
    <n v="510"/>
  </r>
  <r>
    <s v="Airport Terminal 1"/>
    <s v="Gurgaon Dlf Phase 5"/>
    <n v="43"/>
    <x v="18"/>
    <n v="458"/>
  </r>
  <r>
    <s v="Gurgaon Dlf Phase 5"/>
    <s v="Airport Terminal 1"/>
    <n v="60"/>
    <x v="7"/>
    <n v="521"/>
  </r>
  <r>
    <s v="old delhi railway station"/>
    <s v="Airport Terminal 1"/>
    <n v="47"/>
    <x v="7"/>
    <n v="587"/>
  </r>
  <r>
    <s v="Airport Terminal 3"/>
    <s v="Noida Sector 21"/>
    <n v="27"/>
    <x v="26"/>
    <n v="970"/>
  </r>
  <r>
    <s v="Airport Terminal 1"/>
    <s v="Gurgaon Sector 23"/>
    <n v="43"/>
    <x v="28"/>
    <n v="848"/>
  </r>
  <r>
    <s v="Manesar"/>
    <s v="Airport Terminal 1"/>
    <n v="62"/>
    <x v="7"/>
    <n v="958"/>
  </r>
  <r>
    <s v="Ito"/>
    <s v="Airport Terminal 1"/>
    <n v="47"/>
    <x v="7"/>
    <n v="909"/>
  </r>
  <r>
    <s v="Airport Terminal 3"/>
    <s v="New Delhi"/>
    <n v="27"/>
    <x v="14"/>
    <n v="925"/>
  </r>
  <r>
    <s v="Airport Terminal 3"/>
    <s v="Uttam Nagar"/>
    <n v="27"/>
    <x v="35"/>
    <n v="470"/>
  </r>
  <r>
    <s v="Uttam Nagar"/>
    <s v="Airport Terminal 3"/>
    <n v="30"/>
    <x v="4"/>
    <n v="525"/>
  </r>
  <r>
    <s v="Greater Kailash 1"/>
    <s v="Airport Terminal 1"/>
    <n v="52"/>
    <x v="7"/>
    <n v="592"/>
  </r>
  <r>
    <s v="Address (Optional)"/>
    <s v="New Delhi"/>
    <s v="Not Found"/>
    <x v="14"/>
    <n v="739"/>
  </r>
  <r>
    <s v="Airport Terminal 3"/>
    <s v="Chanakya Puri"/>
    <n v="27"/>
    <x v="1"/>
    <n v="225"/>
  </r>
  <r>
    <s v="Airport Terminal 1"/>
    <s v="Indirapuram, Ghaziabad"/>
    <n v="43"/>
    <x v="15"/>
    <n v="535"/>
  </r>
  <r>
    <s v="District Centre, Janakpuri"/>
    <s v="Isbt Kashmiri Gate"/>
    <n v="32"/>
    <x v="3"/>
    <n v="271"/>
  </r>
  <r>
    <s v="Sohna Road"/>
    <s v="Airport Terminal 1"/>
    <n v="61"/>
    <x v="7"/>
    <n v="463"/>
  </r>
  <r>
    <s v="Airport Terminal 3"/>
    <s v="Vasant Kunj Block D"/>
    <n v="27"/>
    <x v="13"/>
    <n v="807"/>
  </r>
  <r>
    <s v="Airport Terminal 1"/>
    <s v="Safdarjung Enclave"/>
    <n v="43"/>
    <x v="13"/>
    <n v="549"/>
  </r>
  <r>
    <s v="South Ex-2"/>
    <s v="Airport Terminal 1"/>
    <n v="50"/>
    <x v="7"/>
    <n v="270"/>
  </r>
  <r>
    <s v="G-12 (GF) South Extn Part 2"/>
    <s v="New Delhi"/>
    <s v="Not Found"/>
    <x v="14"/>
    <n v="904"/>
  </r>
  <r>
    <s v="Airport Terminal 1"/>
    <s v="Kavi Nagar"/>
    <n v="43"/>
    <x v="17"/>
    <n v="959"/>
  </r>
  <r>
    <s v="Airport Terminal 1"/>
    <s v="New Delhi"/>
    <n v="43"/>
    <x v="14"/>
    <n v="808"/>
  </r>
  <r>
    <s v="Address (Optional)"/>
    <s v="New Delhi"/>
    <s v="Not Found"/>
    <x v="14"/>
    <n v="361"/>
  </r>
  <r>
    <s v="Airport Terminal 3"/>
    <s v="Rajouri Garden"/>
    <n v="27"/>
    <x v="19"/>
    <n v="440"/>
  </r>
  <r>
    <s v="Peeragarhi"/>
    <s v="Airport Terminal 3"/>
    <n v="37"/>
    <x v="4"/>
    <n v="664"/>
  </r>
  <r>
    <s v="Noida Sector 125"/>
    <s v="Airport Terminal 1"/>
    <n v="72"/>
    <x v="7"/>
    <n v="955"/>
  </r>
  <r>
    <s v="Address (Optional)"/>
    <s v="New Delhi"/>
    <s v="Not Found"/>
    <x v="14"/>
    <n v="228"/>
  </r>
  <r>
    <s v="Airport Terminal 1"/>
    <s v="New Delhi"/>
    <n v="43"/>
    <x v="14"/>
    <n v="981"/>
  </r>
  <r>
    <s v="Mahipal Pur"/>
    <s v="Sarai Rohilla Railway Station"/>
    <n v="53"/>
    <x v="2"/>
    <n v="286"/>
  </r>
  <r>
    <s v="Gurgaon Sector 57"/>
    <s v="Airport Terminal 1"/>
    <n v="61"/>
    <x v="7"/>
    <n v="430"/>
  </r>
  <r>
    <s v="Airport Terminal 1"/>
    <s v="New Delhi"/>
    <n v="43"/>
    <x v="14"/>
    <n v="492"/>
  </r>
  <r>
    <s v="Alaknanda"/>
    <s v="Airport Terminal 3"/>
    <n v="52"/>
    <x v="4"/>
    <n v="916"/>
  </r>
  <r>
    <s v="Airport Terminal 1"/>
    <s v="Alaknanda"/>
    <n v="43"/>
    <x v="23"/>
    <n v="911"/>
  </r>
  <r>
    <s v="Airport Terminal 1"/>
    <s v="Rajouri Garden"/>
    <n v="43"/>
    <x v="19"/>
    <n v="937"/>
  </r>
  <r>
    <s v="Airport Terminal 1"/>
    <s v="New Delhi Railway Station"/>
    <n v="43"/>
    <x v="3"/>
    <n v="960"/>
  </r>
  <r>
    <s v="Airport Terminal 3"/>
    <s v="West Patel Nagar"/>
    <n v="27"/>
    <x v="21"/>
    <n v="759"/>
  </r>
  <r>
    <s v="Ndrs Ajmeri Gate"/>
    <s v="Gurgaon Sector 27"/>
    <n v="47"/>
    <x v="18"/>
    <n v="952"/>
  </r>
  <r>
    <s v="Indrapuram, Ghaziabad"/>
    <s v="Isbt Kashmiri Gate"/>
    <n v="70"/>
    <x v="3"/>
    <n v="477"/>
  </r>
  <r>
    <s v="New Delhi Railway Station"/>
    <s v="Airport Terminal 3"/>
    <n v="47"/>
    <x v="4"/>
    <n v="855"/>
  </r>
  <r>
    <s v="Airport Terminal 3"/>
    <s v="New Delhi Railway Station"/>
    <n v="27"/>
    <x v="3"/>
    <n v="518"/>
  </r>
  <r>
    <s v="Sarita Vihar"/>
    <s v="Airport Terminal 1"/>
    <n v="51"/>
    <x v="7"/>
    <n v="510"/>
  </r>
  <r>
    <s v="Airport Terminal 3"/>
    <s v="Old Delhi Railway Station"/>
    <n v="27"/>
    <x v="3"/>
    <n v="720"/>
  </r>
  <r>
    <s v="Airport Terminal 3"/>
    <s v="Preet Vihar"/>
    <n v="27"/>
    <x v="0"/>
    <n v="449"/>
  </r>
  <r>
    <s v="Airport Terminal 1"/>
    <s v="Maharani Bagh"/>
    <n v="43"/>
    <x v="6"/>
    <n v="503"/>
  </r>
  <r>
    <s v="Airport Terminal 1"/>
    <s v="New Delhi Railway Station"/>
    <n v="43"/>
    <x v="3"/>
    <n v="994"/>
  </r>
  <r>
    <s v="Sukhdev Vihar"/>
    <s v="Airport Terminal 1"/>
    <n v="51"/>
    <x v="7"/>
    <n v="515"/>
  </r>
  <r>
    <s v="13, First Floor, Sukhdev Vihar"/>
    <s v="New Delhi"/>
    <s v="Not Found"/>
    <x v="14"/>
    <n v="810"/>
  </r>
  <r>
    <s v="Airport Terminal 1"/>
    <s v="New Delhi Railway Station"/>
    <n v="43"/>
    <x v="3"/>
    <n v="805"/>
  </r>
  <r>
    <s v="noida"/>
    <s v="New Delhi"/>
    <s v="Not Found"/>
    <x v="14"/>
    <n v="540"/>
  </r>
  <r>
    <s v="B-90, PANDARA ROAD, NEW DELHI- 110003"/>
    <s v="New Delhi"/>
    <s v="Not Found"/>
    <x v="14"/>
    <n v="616"/>
  </r>
  <r>
    <s v="Iit Hostel"/>
    <s v="Airport Terminal 1"/>
    <n v="53"/>
    <x v="7"/>
    <n v="492"/>
  </r>
  <r>
    <m/>
    <m/>
    <s v="Not Found"/>
    <x v="14"/>
    <n v="424"/>
  </r>
  <r>
    <s v="Airport Terminal 1"/>
    <s v="Cr Park"/>
    <n v="43"/>
    <x v="23"/>
    <n v="736"/>
  </r>
  <r>
    <s v="Airport Terminal 1"/>
    <s v="Noida Sector 14"/>
    <n v="43"/>
    <x v="26"/>
    <n v="988"/>
  </r>
  <r>
    <s v="Airport Terminal 1"/>
    <s v="Rohini Sector 10"/>
    <n v="43"/>
    <x v="25"/>
    <n v="793"/>
  </r>
  <r>
    <s v="Noida Sector 64"/>
    <s v="Airport Terminal 1"/>
    <n v="73"/>
    <x v="7"/>
    <n v="595"/>
  </r>
  <r>
    <s v="Airport Terminal 1"/>
    <s v="Noida Sector 64"/>
    <n v="43"/>
    <x v="22"/>
    <n v="587"/>
  </r>
  <r>
    <s v="Airport Terminal 3"/>
    <s v="New Delhi"/>
    <n v="27"/>
    <x v="14"/>
    <n v="813"/>
  </r>
  <r>
    <s v="Indrapuram, Ghaziabad"/>
    <s v="Ghaziabad Old Bus Stand"/>
    <n v="70"/>
    <x v="17"/>
    <n v="958"/>
  </r>
  <r>
    <s v="Airport Terminal 3"/>
    <s v="Faridabad Sector 29"/>
    <n v="27"/>
    <x v="31"/>
    <n v="813"/>
  </r>
  <r>
    <s v="Airport Terminal 3"/>
    <s v="Noida Sector 10"/>
    <n v="27"/>
    <x v="26"/>
    <n v="321"/>
  </r>
  <r>
    <s v="Airport Terminal 3"/>
    <s v="Isbt Kashmiri Gate"/>
    <n v="27"/>
    <x v="3"/>
    <n v="316"/>
  </r>
  <r>
    <s v="Gurgaon Sector 21"/>
    <s v="Airport Terminal 1"/>
    <n v="59"/>
    <x v="7"/>
    <n v="557"/>
  </r>
  <r>
    <s v="Ndrs Paharganj"/>
    <s v="Airport Terminal 3"/>
    <n v="47"/>
    <x v="4"/>
    <n v="248"/>
  </r>
  <r>
    <s v="Vasant Kunj Block B"/>
    <s v="Vasant Kunj Block B"/>
    <n v="53"/>
    <x v="13"/>
    <n v="441"/>
  </r>
  <r>
    <m/>
    <m/>
    <s v="Not Found"/>
    <x v="14"/>
    <n v="260"/>
  </r>
  <r>
    <s v="Airport Terminal 1"/>
    <s v="New Delhi"/>
    <n v="43"/>
    <x v="14"/>
    <n v="656"/>
  </r>
  <r>
    <s v="Imt Manesar"/>
    <s v="Airport Terminal 1"/>
    <n v="62"/>
    <x v="7"/>
    <n v="465"/>
  </r>
  <r>
    <s v="Gurgaon Sector 52"/>
    <s v="Airport Terminal 1"/>
    <n v="61"/>
    <x v="7"/>
    <n v="555"/>
  </r>
  <r>
    <s v="Airport Terminal 3"/>
    <s v="Sainik Farm"/>
    <n v="27"/>
    <x v="11"/>
    <n v="392"/>
  </r>
  <r>
    <s v="New Delhi Railway Station"/>
    <s v="Punjabi Bagh East"/>
    <n v="47"/>
    <x v="27"/>
    <n v="835"/>
  </r>
  <r>
    <s v="Airport Terminal 1"/>
    <s v="Gurgaon Sector  49"/>
    <n v="43"/>
    <x v="8"/>
    <n v="588"/>
  </r>
  <r>
    <s v="Badarpur"/>
    <s v="Airport Terminal 3"/>
    <n v="51"/>
    <x v="4"/>
    <n v="846"/>
  </r>
  <r>
    <s v="Airport Terminal 1"/>
    <s v="Anand Vihar"/>
    <n v="43"/>
    <x v="0"/>
    <n v="430"/>
  </r>
  <r>
    <s v="Airport Terminal 1"/>
    <s v="Laxmi Nagar"/>
    <n v="43"/>
    <x v="0"/>
    <n v="877"/>
  </r>
  <r>
    <s v="HUDA City Cente, Sector 29, Gurgaon"/>
    <s v="Manesar"/>
    <n v="60"/>
    <x v="30"/>
    <n v="799"/>
  </r>
  <r>
    <s v="Airport Terminal 3"/>
    <s v="Hazrat Nizamuddin Railway Station"/>
    <n v="27"/>
    <x v="9"/>
    <n v="286"/>
  </r>
  <r>
    <s v="Airport Terminal 1"/>
    <s v="New Delhi Railway Station"/>
    <n v="43"/>
    <x v="3"/>
    <n v="816"/>
  </r>
  <r>
    <s v="Kavi Nagar"/>
    <s v="Airport Terminal 3"/>
    <n v="71"/>
    <x v="4"/>
    <n v="704"/>
  </r>
  <r>
    <s v="New Delhi Railway Station "/>
    <s v="New Delhi"/>
    <s v="Not Found"/>
    <x v="14"/>
    <n v="310"/>
  </r>
  <r>
    <s v="Airport Terminal 1"/>
    <s v="New Delhi"/>
    <n v="43"/>
    <x v="14"/>
    <n v="982"/>
  </r>
  <r>
    <s v="Isbt Kashmiri Gate"/>
    <s v="Airport Terminal 1"/>
    <n v="47"/>
    <x v="7"/>
    <n v="921"/>
  </r>
  <r>
    <s v="Airport Terminal 3"/>
    <s v="New Delhi"/>
    <n v="27"/>
    <x v="14"/>
    <n v="422"/>
  </r>
  <r>
    <s v="Airport Terminal 3"/>
    <s v="Faridabad Sector 17"/>
    <n v="27"/>
    <x v="12"/>
    <n v="899"/>
  </r>
  <r>
    <s v="Inderpuri"/>
    <s v="Airport Terminal 1"/>
    <n v="38"/>
    <x v="7"/>
    <n v="930"/>
  </r>
  <r>
    <s v="New Delhi"/>
    <s v="New Delhi"/>
    <s v="Not Found"/>
    <x v="14"/>
    <n v="406"/>
  </r>
  <r>
    <s v="New Delhi"/>
    <s v="New Delhi"/>
    <s v="Not Found"/>
    <x v="14"/>
    <n v="534"/>
  </r>
  <r>
    <s v="Airport Terminal 1"/>
    <s v="Rohini Sector 9"/>
    <n v="43"/>
    <x v="25"/>
    <n v="413"/>
  </r>
  <r>
    <s v="Peeragarhi"/>
    <s v="Airport Terminal 3"/>
    <n v="37"/>
    <x v="4"/>
    <n v="539"/>
  </r>
  <r>
    <s v="Airport Terminal 3"/>
    <s v="Peeragarhi"/>
    <n v="27"/>
    <x v="27"/>
    <n v="655"/>
  </r>
  <r>
    <s v="MG Road, Gurgaon"/>
    <s v="Airport Terminal 3"/>
    <n v="60"/>
    <x v="4"/>
    <n v="987"/>
  </r>
  <r>
    <s v="Rajiv Nagar"/>
    <s v="Airport Terminal 1"/>
    <n v="61"/>
    <x v="7"/>
    <n v="306"/>
  </r>
  <r>
    <s v="Gurgaon Sector 50"/>
    <s v="Airport Terminal 1"/>
    <n v="61"/>
    <x v="7"/>
    <n v="451"/>
  </r>
  <r>
    <s v="Airport Terminal 3"/>
    <s v="Gurgaon Sector 22"/>
    <n v="27"/>
    <x v="28"/>
    <n v="965"/>
  </r>
  <r>
    <m/>
    <m/>
    <s v="Not Found"/>
    <x v="14"/>
    <n v="382"/>
  </r>
  <r>
    <s v="Airport Terminal 3"/>
    <s v="Gurgaon Dlf Phase 2"/>
    <n v="27"/>
    <x v="18"/>
    <n v="364"/>
  </r>
  <r>
    <s v="Inderpuri"/>
    <s v="Airport Terminal 3"/>
    <n v="38"/>
    <x v="4"/>
    <n v="593"/>
  </r>
  <r>
    <s v="Airport Terminal 3"/>
    <s v="Rohini Sector 13"/>
    <n v="27"/>
    <x v="25"/>
    <n v="204"/>
  </r>
  <r>
    <s v="Airport Terminal 3"/>
    <s v="New Delhi"/>
    <n v="27"/>
    <x v="14"/>
    <n v="923"/>
  </r>
  <r>
    <s v="Delhi Cantt Railway Station"/>
    <s v="Airport Terminal 1"/>
    <n v="31"/>
    <x v="7"/>
    <n v="602"/>
  </r>
  <r>
    <s v="Airport Terminal 1"/>
    <s v="New Delhi"/>
    <n v="43"/>
    <x v="14"/>
    <n v="322"/>
  </r>
  <r>
    <s v="Delhi Cantt Railway Station"/>
    <s v="Airport Terminal 1"/>
    <n v="31"/>
    <x v="7"/>
    <n v="813"/>
  </r>
  <r>
    <s v="Airport Terminal 3"/>
    <s v="Palam Vihar"/>
    <n v="27"/>
    <x v="28"/>
    <n v="788"/>
  </r>
  <r>
    <s v="Airport Terminal 1"/>
    <s v="Panchsheel Enclave"/>
    <n v="43"/>
    <x v="6"/>
    <n v="407"/>
  </r>
  <r>
    <s v="Panchsheel Enclave"/>
    <s v="Airport Terminal 1"/>
    <n v="50"/>
    <x v="7"/>
    <n v="224"/>
  </r>
  <r>
    <s v="Airport Terminal 1"/>
    <s v="New Friends Colony"/>
    <n v="43"/>
    <x v="9"/>
    <n v="862"/>
  </r>
  <r>
    <s v="New Friends Colony"/>
    <s v="Airport Terminal 1"/>
    <n v="51"/>
    <x v="7"/>
    <n v="302"/>
  </r>
  <r>
    <s v="Badarpur"/>
    <s v="Ndrs Ajmeri Gate"/>
    <n v="51"/>
    <x v="3"/>
    <n v="806"/>
  </r>
  <r>
    <s v="New Delhi Railway Station"/>
    <s v="MG Road, Gurgaon"/>
    <n v="47"/>
    <x v="18"/>
    <n v="881"/>
  </r>
  <r>
    <s v="Gurgaon Sector 51"/>
    <s v="Airport Terminal 1"/>
    <n v="61"/>
    <x v="7"/>
    <n v="799"/>
  </r>
  <r>
    <s v="Noida Sector 142"/>
    <s v="Airport Terminal 1"/>
    <n v="72"/>
    <x v="7"/>
    <n v="637"/>
  </r>
  <r>
    <s v="Airport Terminal 1"/>
    <s v="Gurgaon Dlf Phase 2"/>
    <n v="43"/>
    <x v="18"/>
    <n v="726"/>
  </r>
  <r>
    <s v="Airport Terminal 1"/>
    <s v="Indrapuram, Ghaziabad"/>
    <n v="43"/>
    <x v="15"/>
    <n v="862"/>
  </r>
  <r>
    <s v="Noida Sector 50"/>
    <s v="Airport Terminal 1"/>
    <n v="66"/>
    <x v="7"/>
    <n v="257"/>
  </r>
  <r>
    <s v="Airport Terminal 1"/>
    <s v="Mayur Vihar Phase 1"/>
    <n v="43"/>
    <x v="33"/>
    <n v="734"/>
  </r>
  <r>
    <s v="Airport Terminal 3"/>
    <s v="New Delhi"/>
    <n v="27"/>
    <x v="14"/>
    <n v="445"/>
  </r>
  <r>
    <s v="Airport Terminal 3"/>
    <s v="Rohini Sector 8"/>
    <n v="27"/>
    <x v="25"/>
    <n v="256"/>
  </r>
  <r>
    <s v="Airport Terminal 3"/>
    <s v="Gurgaon Dlf Phase 2"/>
    <n v="27"/>
    <x v="18"/>
    <n v="425"/>
  </r>
  <r>
    <s v="Airport Terminal 3"/>
    <s v="Connaught Place"/>
    <n v="27"/>
    <x v="3"/>
    <n v="977"/>
  </r>
  <r>
    <s v="Airport Terminal 1"/>
    <s v="New Delhi"/>
    <n v="43"/>
    <x v="14"/>
    <n v="289"/>
  </r>
  <r>
    <s v="crossing republik ghaziabad"/>
    <s v="Airport Terminal 3"/>
    <n v="73"/>
    <x v="4"/>
    <n v="221"/>
  </r>
  <r>
    <s v="Airport Terminal 1"/>
    <s v="somewhere"/>
    <n v="43"/>
    <x v="14"/>
    <n v="309"/>
  </r>
  <r>
    <s v="Vijay Nagar_Maurice Nagar"/>
    <s v="Airport Terminal 1"/>
    <n v="42"/>
    <x v="7"/>
    <n v="224"/>
  </r>
  <r>
    <s v="Airport Terminal 1"/>
    <s v="Vijay Nagar_Maurice Nagar"/>
    <n v="43"/>
    <x v="2"/>
    <n v="557"/>
  </r>
  <r>
    <s v="Airport Terminal 1"/>
    <s v="New Delhi Railway Station"/>
    <n v="43"/>
    <x v="3"/>
    <n v="202"/>
  </r>
  <r>
    <s v="Airport Terminal 3"/>
    <s v="delhi"/>
    <n v="27"/>
    <x v="14"/>
    <n v="607"/>
  </r>
  <r>
    <s v="Laxmi Nagar"/>
    <s v="Airport Terminal 3"/>
    <n v="45"/>
    <x v="4"/>
    <n v="874"/>
  </r>
  <r>
    <s v="Pusa Institute"/>
    <s v="Airport Terminal 1"/>
    <n v="39"/>
    <x v="7"/>
    <n v="216"/>
  </r>
  <r>
    <s v="Airport Terminal 3"/>
    <s v="Laxmi Nagar"/>
    <n v="27"/>
    <x v="0"/>
    <n v="945"/>
  </r>
  <r>
    <s v="Kamla Nagar"/>
    <s v="Airport Terminal 1"/>
    <n v="42"/>
    <x v="7"/>
    <n v="273"/>
  </r>
  <r>
    <s v="Address (Optional)"/>
    <s v="New Delhi"/>
    <s v="Not Found"/>
    <x v="14"/>
    <n v="677"/>
  </r>
  <r>
    <s v="Airport Terminal 1"/>
    <s v="New Delhi"/>
    <n v="43"/>
    <x v="14"/>
    <n v="897"/>
  </r>
  <r>
    <s v="Dilshad Garden"/>
    <s v="Airport Terminal 1"/>
    <n v="44"/>
    <x v="7"/>
    <n v="751"/>
  </r>
  <r>
    <s v="Airport Terminal 1"/>
    <s v="Dilshad Garden"/>
    <n v="43"/>
    <x v="34"/>
    <n v="892"/>
  </r>
  <r>
    <s v="Airport Terminal 1"/>
    <s v="Rajouri Garden"/>
    <n v="43"/>
    <x v="19"/>
    <n v="540"/>
  </r>
  <r>
    <s v="Airport Terminal 1"/>
    <s v="New Delhi"/>
    <n v="43"/>
    <x v="14"/>
    <n v="797"/>
  </r>
  <r>
    <m/>
    <m/>
    <s v="Not Found"/>
    <x v="14"/>
    <n v="433"/>
  </r>
  <r>
    <s v="Airport Terminal 3"/>
    <s v="Old Delhi Railway Station"/>
    <n v="27"/>
    <x v="3"/>
    <n v="388"/>
  </r>
  <r>
    <s v="Connaught Place"/>
    <s v="Airport Terminal 1"/>
    <n v="47"/>
    <x v="7"/>
    <n v="874"/>
  </r>
  <r>
    <s v="Noida Sector 71"/>
    <s v="Airport Terminal 1"/>
    <n v="73"/>
    <x v="7"/>
    <n v="237"/>
  </r>
  <r>
    <s v="New Delhi Railway Station"/>
    <s v="Airport Terminal 1"/>
    <n v="47"/>
    <x v="7"/>
    <n v="354"/>
  </r>
  <r>
    <s v="Nehru Nagar - Ghaziabad"/>
    <s v="Airport Terminal 1"/>
    <n v="71"/>
    <x v="7"/>
    <n v="332"/>
  </r>
  <r>
    <s v="Airport Terminal 1"/>
    <s v="Nehru Nagar - Ghaziabad"/>
    <n v="43"/>
    <x v="17"/>
    <n v="880"/>
  </r>
  <r>
    <s v="Airport Terminal 3"/>
    <s v="Anand Vihar"/>
    <n v="27"/>
    <x v="0"/>
    <n v="607"/>
  </r>
  <r>
    <s v="Ggn Dlf Phase 1"/>
    <s v="Airport Terminal 1"/>
    <n v="60"/>
    <x v="7"/>
    <n v="639"/>
  </r>
  <r>
    <s v="Gurgaon Sector 31"/>
    <s v="Airport Terminal 1"/>
    <n v="61"/>
    <x v="7"/>
    <n v="641"/>
  </r>
  <r>
    <s v="Airport Terminal 1"/>
    <s v="Janpath"/>
    <n v="43"/>
    <x v="1"/>
    <n v="508"/>
  </r>
  <r>
    <s v="Airport Terminal 1"/>
    <s v="Mehrauli"/>
    <n v="43"/>
    <x v="13"/>
    <n v="876"/>
  </r>
  <r>
    <s v="Airport Terminal 1"/>
    <s v="Ip Extension"/>
    <n v="43"/>
    <x v="0"/>
    <n v="317"/>
  </r>
  <r>
    <s v="Airport Terminal 3"/>
    <s v="NIT Faridabad"/>
    <n v="27"/>
    <x v="31"/>
    <n v="275"/>
  </r>
  <r>
    <s v="Airport Terminal 3"/>
    <s v="Hazrat Nizamuddin Railway Station"/>
    <n v="27"/>
    <x v="9"/>
    <n v="521"/>
  </r>
  <r>
    <s v="Preet Vihar"/>
    <s v="Airport Terminal 1"/>
    <n v="45"/>
    <x v="7"/>
    <n v="486"/>
  </r>
  <r>
    <s v="Dwarka Sector 14"/>
    <s v="Airport Terminal 1"/>
    <n v="28"/>
    <x v="7"/>
    <n v="487"/>
  </r>
  <r>
    <s v="Ghaziabad Ispat Ltd"/>
    <s v="Airport Terminal 1"/>
    <n v="71"/>
    <x v="7"/>
    <n v="683"/>
  </r>
  <r>
    <s v="Arjun Nagar"/>
    <s v="Airport Terminal 1"/>
    <n v="53"/>
    <x v="7"/>
    <n v="703"/>
  </r>
  <r>
    <s v="Akshardham Mandir"/>
    <s v="Ndrs Ajmeri Gate"/>
    <n v="46"/>
    <x v="3"/>
    <n v="213"/>
  </r>
  <r>
    <s v="Airport Terminal 1"/>
    <s v="Rk Puram Sector 10"/>
    <n v="43"/>
    <x v="13"/>
    <n v="727"/>
  </r>
  <r>
    <s v="Sohna Road"/>
    <s v="Airport Terminal 1"/>
    <n v="61"/>
    <x v="7"/>
    <n v="572"/>
  </r>
  <r>
    <s v="Old Delhi Railway Station"/>
    <s v="Airport Terminal 1"/>
    <n v="47"/>
    <x v="7"/>
    <n v="569"/>
  </r>
  <r>
    <s v="Sushant Lok C Block"/>
    <s v="Airport Terminal 1"/>
    <n v="60"/>
    <x v="7"/>
    <n v="483"/>
  </r>
  <r>
    <s v="Airport Terminal 1"/>
    <s v="Esi Basai Darapur"/>
    <n v="43"/>
    <x v="19"/>
    <n v="518"/>
  </r>
  <r>
    <s v="Airport Terminal 1"/>
    <s v="New Delhi"/>
    <n v="43"/>
    <x v="14"/>
    <n v="866"/>
  </r>
  <r>
    <s v="Imt Manesar"/>
    <s v="Airport Terminal 1"/>
    <n v="62"/>
    <x v="7"/>
    <n v="287"/>
  </r>
  <r>
    <s v="Ndrs Paharganj"/>
    <s v="Airport Terminal 1"/>
    <n v="47"/>
    <x v="7"/>
    <n v="828"/>
  </r>
  <r>
    <s v="Address (Optional)"/>
    <s v="New Delhi"/>
    <s v="Not Found"/>
    <x v="14"/>
    <n v="376"/>
  </r>
  <r>
    <s v="Abufazal Enclave"/>
    <s v="Airport Terminal 1"/>
    <n v="51"/>
    <x v="7"/>
    <n v="203"/>
  </r>
  <r>
    <s v="Airport Terminal 1"/>
    <s v="Pitampura"/>
    <n v="43"/>
    <x v="2"/>
    <n v="784"/>
  </r>
  <r>
    <s v="Gautam Nagar"/>
    <s v="Airport Terminal 1"/>
    <n v="50"/>
    <x v="7"/>
    <n v="796"/>
  </r>
  <r>
    <s v="Sikkim House"/>
    <s v="New Delhi"/>
    <s v="Not Found"/>
    <x v="14"/>
    <n v="407"/>
  </r>
  <r>
    <s v="Airport Terminal 1"/>
    <s v="New Delhi Railway Station"/>
    <n v="43"/>
    <x v="3"/>
    <n v="890"/>
  </r>
  <r>
    <s v="Airport Terminal 1"/>
    <s v="New Delhi"/>
    <n v="43"/>
    <x v="14"/>
    <n v="200"/>
  </r>
  <r>
    <s v="Airport Terminal 1"/>
    <s v="New Delhi"/>
    <n v="43"/>
    <x v="14"/>
    <n v="468"/>
  </r>
  <r>
    <s v="Airport Terminal 1"/>
    <s v="Ballabgarh"/>
    <n v="43"/>
    <x v="12"/>
    <n v="942"/>
  </r>
  <r>
    <s v="ballabgarh"/>
    <s v="New Delhi"/>
    <n v="65"/>
    <x v="14"/>
    <n v="669"/>
  </r>
  <r>
    <s v="Isbt Kashmiri Gate"/>
    <s v="Airport Terminal 1"/>
    <n v="47"/>
    <x v="7"/>
    <n v="451"/>
  </r>
  <r>
    <s v="Airport Terminal 3"/>
    <s v="Sector 17 A, Gurgaon"/>
    <n v="27"/>
    <x v="14"/>
    <n v="438"/>
  </r>
  <r>
    <s v="Mayur vihar"/>
    <s v="New Delhi"/>
    <s v="Not Found"/>
    <x v="14"/>
    <n v="767"/>
  </r>
  <r>
    <s v="Airport Terminal 1"/>
    <s v="Model Town"/>
    <n v="43"/>
    <x v="2"/>
    <n v="622"/>
  </r>
  <r>
    <s v="Sant Nagar"/>
    <s v="Airport Terminal 1"/>
    <n v="50"/>
    <x v="7"/>
    <n v="941"/>
  </r>
  <r>
    <s v="Airport Terminal 3"/>
    <s v="Sarita Vihar"/>
    <n v="27"/>
    <x v="9"/>
    <n v="232"/>
  </r>
  <r>
    <s v="Airport Terminal 1"/>
    <s v="New Delhi"/>
    <n v="43"/>
    <x v="14"/>
    <n v="738"/>
  </r>
  <r>
    <s v="Airport Terminal 1"/>
    <s v="Greater Kailash 2"/>
    <n v="43"/>
    <x v="23"/>
    <n v="714"/>
  </r>
  <r>
    <s v="Airport Terminal 3"/>
    <s v="Indirapuram, Ghaziabad"/>
    <n v="27"/>
    <x v="15"/>
    <n v="261"/>
  </r>
  <r>
    <s v="Sushant Lok A"/>
    <s v="Airport Terminal 1"/>
    <n v="60"/>
    <x v="7"/>
    <n v="332"/>
  </r>
  <r>
    <s v="Ashok Vihar Phase 4"/>
    <s v="Airport Terminal 3"/>
    <n v="42"/>
    <x v="4"/>
    <n v="775"/>
  </r>
  <r>
    <s v="Okhla Industrial Area Phase 1"/>
    <s v="Noida sector 126"/>
    <n v="51"/>
    <x v="24"/>
    <n v="733"/>
  </r>
  <r>
    <s v="Airport Terminal 1"/>
    <s v="mahagun Sarovar patricio hotel, gaziabad"/>
    <n v="43"/>
    <x v="14"/>
    <n v="829"/>
  </r>
  <r>
    <s v="Airport Terminal 1"/>
    <s v="New Delhi"/>
    <n v="43"/>
    <x v="14"/>
    <n v="602"/>
  </r>
  <r>
    <s v="Krishna Nagar, New Delhi"/>
    <s v="Katwaria Sarai"/>
    <n v="45"/>
    <x v="23"/>
    <n v="873"/>
  </r>
  <r>
    <s v="Airport Terminal 3"/>
    <s v="IIT campus, Hauz khas, New Delhi"/>
    <n v="27"/>
    <x v="14"/>
    <n v="935"/>
  </r>
  <r>
    <s v="Airport Terminal 1"/>
    <s v="New Delhi"/>
    <n v="43"/>
    <x v="14"/>
    <n v="553"/>
  </r>
  <r>
    <s v="Patparganj"/>
    <s v="Airport Terminal 1"/>
    <n v="45"/>
    <x v="7"/>
    <n v="242"/>
  </r>
  <r>
    <s v="Gurgaon Dlf Phase 3"/>
    <s v="Airport Terminal 1"/>
    <n v="60"/>
    <x v="7"/>
    <n v="720"/>
  </r>
  <r>
    <s v="Janakpuri C Block"/>
    <s v="Gurgaon Sector 14"/>
    <n v="32"/>
    <x v="30"/>
    <n v="590"/>
  </r>
  <r>
    <s v="Rana Pratap Bagh"/>
    <s v="Saraswati Vihar_Rani Bagh"/>
    <n v="42"/>
    <x v="2"/>
    <n v="898"/>
  </r>
  <r>
    <s v="Noida Sector 16"/>
    <m/>
    <n v="66"/>
    <x v="14"/>
    <n v="838"/>
  </r>
  <r>
    <s v="Delhi"/>
    <s v="Agra"/>
    <s v="Not Found"/>
    <x v="14"/>
    <n v="300"/>
  </r>
  <r>
    <s v="Chattarpur Extension"/>
    <s v="Airport Terminal 1"/>
    <n v="54"/>
    <x v="7"/>
    <n v="749"/>
  </r>
  <r>
    <s v="Airport Terminal 3"/>
    <s v="Gurgaon Sector 53"/>
    <n v="27"/>
    <x v="8"/>
    <n v="427"/>
  </r>
  <r>
    <s v="Naraina Vihar"/>
    <s v="Gurgaon Dlf Phase 4"/>
    <n v="38"/>
    <x v="18"/>
    <n v="344"/>
  </r>
  <r>
    <s v="Gurgaon Sector  49"/>
    <s v="Airport Terminal 1"/>
    <n v="61"/>
    <x v="7"/>
    <n v="529"/>
  </r>
  <r>
    <s v="Shahdra"/>
    <s v="Airport Terminal 1"/>
    <n v="45"/>
    <x v="7"/>
    <n v="719"/>
  </r>
  <r>
    <s v="Nirvana Country"/>
    <s v="Gurgaon Sector 44"/>
    <n v="61"/>
    <x v="8"/>
    <n v="249"/>
  </r>
  <r>
    <s v="Malviya Nagar"/>
    <s v="Punjabi Bagh East"/>
    <n v="52"/>
    <x v="27"/>
    <n v="913"/>
  </r>
  <r>
    <s v="Airport Terminal 1"/>
    <s v="Indrapuram, Ghaziabad"/>
    <n v="43"/>
    <x v="15"/>
    <n v="270"/>
  </r>
  <r>
    <s v="New Delhi Railway Station"/>
    <s v="Vaishali"/>
    <n v="47"/>
    <x v="15"/>
    <n v="833"/>
  </r>
  <r>
    <s v="Gurgaon Sector 56"/>
    <s v="Airport Terminal 3"/>
    <n v="61"/>
    <x v="4"/>
    <n v="994"/>
  </r>
  <r>
    <s v="Budh Vihar"/>
    <s v="Airport Terminal 3"/>
    <n v="35"/>
    <x v="4"/>
    <n v="395"/>
  </r>
  <r>
    <s v="Paschim Vihar"/>
    <s v="Surya Nagar"/>
    <n v="37"/>
    <x v="15"/>
    <n v="351"/>
  </r>
  <r>
    <s v="Kirti Nagar"/>
    <s v="Ndrs Ajmeri Gate"/>
    <n v="38"/>
    <x v="3"/>
    <n v="551"/>
  </r>
  <r>
    <s v="Vaishali"/>
    <s v="Airport Terminal 1"/>
    <n v="70"/>
    <x v="7"/>
    <n v="226"/>
  </r>
  <r>
    <s v="Airport Terminal 1"/>
    <m/>
    <n v="43"/>
    <x v="14"/>
    <n v="989"/>
  </r>
  <r>
    <s v="Gurgaon Sector 17"/>
    <s v="Airport Terminal 1"/>
    <n v="60"/>
    <x v="7"/>
    <n v="849"/>
  </r>
  <r>
    <s v="Gurgaon Dlf Phase 3"/>
    <s v="Isbt Kashmiri Gate"/>
    <n v="60"/>
    <x v="3"/>
    <n v="423"/>
  </r>
  <r>
    <s v="Gurgaon Dlf Phase 3"/>
    <s v="Faridabad Sector 4"/>
    <n v="60"/>
    <x v="12"/>
    <n v="221"/>
  </r>
  <r>
    <s v="Sohna Road"/>
    <s v="Airport Terminal 1"/>
    <n v="61"/>
    <x v="7"/>
    <n v="433"/>
  </r>
  <r>
    <s v="Dwarka Sector 5"/>
    <s v="New Delhi Railway Station"/>
    <n v="28"/>
    <x v="3"/>
    <n v="570"/>
  </r>
  <r>
    <s v="Gautam Nagar"/>
    <s v="Hazrat Nizamuddin Railway Station"/>
    <n v="50"/>
    <x v="9"/>
    <n v="601"/>
  </r>
  <r>
    <m/>
    <m/>
    <s v="Not Found"/>
    <x v="14"/>
    <n v="365"/>
  </r>
  <r>
    <s v="Noida Sector 22"/>
    <s v="Airport Terminal 1"/>
    <n v="66"/>
    <x v="7"/>
    <n v="686"/>
  </r>
  <r>
    <s v="Kaushambhi"/>
    <s v="Airport Terminal 3"/>
    <n v="70"/>
    <x v="4"/>
    <n v="640"/>
  </r>
  <r>
    <s v="Saket"/>
    <s v="Airport Terminal 3"/>
    <n v="54"/>
    <x v="4"/>
    <n v="812"/>
  </r>
  <r>
    <s v="Gurgaon Dlf Phase 4"/>
    <s v="Ndrs Paharganj"/>
    <n v="60"/>
    <x v="3"/>
    <n v="646"/>
  </r>
  <r>
    <s v="Minto Bridge Colony"/>
    <s v="1568A, Chhippy Wada, Chandni Chowk, New Delhi, Delhi 110006, India"/>
    <s v="Not Found"/>
    <x v="14"/>
    <n v="218"/>
  </r>
  <r>
    <s v="Pitampura"/>
    <s v="Pitampura"/>
    <n v="42"/>
    <x v="2"/>
    <n v="493"/>
  </r>
  <r>
    <s v="Gurgaon Sector 56"/>
    <s v="Airport Terminal 3"/>
    <n v="61"/>
    <x v="4"/>
    <n v="636"/>
  </r>
  <r>
    <s v="Delhi Cantt Railway Station"/>
    <m/>
    <n v="31"/>
    <x v="14"/>
    <n v="578"/>
  </r>
  <r>
    <s v="Airport Terminal 3"/>
    <s v="Mukherjee Nagar"/>
    <n v="27"/>
    <x v="2"/>
    <n v="820"/>
  </r>
  <r>
    <s v="Sushant Lok A"/>
    <s v="Faridabad Sector 49"/>
    <n v="60"/>
    <x v="31"/>
    <n v="464"/>
  </r>
  <r>
    <s v="Ndrs Ajmeri Gate"/>
    <s v="Najafgarh"/>
    <n v="47"/>
    <x v="32"/>
    <n v="621"/>
  </r>
  <r>
    <s v="Noida City Centre Metro Station"/>
    <s v="Rohini Sector 9"/>
    <n v="66"/>
    <x v="25"/>
    <n v="469"/>
  </r>
  <r>
    <s v="Indrapuram, Ghaziabad"/>
    <s v="Noida Sector 19"/>
    <n v="70"/>
    <x v="26"/>
    <n v="739"/>
  </r>
  <r>
    <s v="Hari Nagar"/>
    <s v="Faridabad Sector 7"/>
    <n v="32"/>
    <x v="12"/>
    <n v="231"/>
  </r>
  <r>
    <s v="Airport Terminal 1"/>
    <s v="Rani Bagh"/>
    <n v="43"/>
    <x v="2"/>
    <n v="460"/>
  </r>
  <r>
    <s v="Airport Terminal 1"/>
    <s v="Rani Bagh"/>
    <n v="43"/>
    <x v="2"/>
    <n v="845"/>
  </r>
  <r>
    <s v="Isbt Kashmiri Gate"/>
    <s v="Gurgaon Dlf Phase 3"/>
    <n v="47"/>
    <x v="18"/>
    <n v="784"/>
  </r>
  <r>
    <s v="Airport Terminal 1"/>
    <s v="Gurgaon Dlf Phase 5"/>
    <n v="43"/>
    <x v="18"/>
    <n v="983"/>
  </r>
  <r>
    <s v="Malviya Nagar"/>
    <s v="Airport Terminal 1"/>
    <n v="52"/>
    <x v="7"/>
    <n v="404"/>
  </r>
  <r>
    <s v="Jamia Nagar, Okhla"/>
    <s v="New Delhi Railway Station"/>
    <n v="51"/>
    <x v="3"/>
    <n v="677"/>
  </r>
  <r>
    <s v="Paschim Vihar"/>
    <s v="New Delhi Railway Station"/>
    <n v="37"/>
    <x v="3"/>
    <n v="370"/>
  </r>
  <r>
    <s v="Airport Terminal 1"/>
    <s v="Pitampura"/>
    <n v="43"/>
    <x v="2"/>
    <n v="578"/>
  </r>
  <r>
    <s v="Airport Terminal 1"/>
    <s v="Pitampura"/>
    <n v="43"/>
    <x v="2"/>
    <n v="444"/>
  </r>
  <r>
    <s v="Badarpur"/>
    <s v="Imt Manesar"/>
    <n v="51"/>
    <x v="30"/>
    <n v="990"/>
  </r>
  <r>
    <s v="Munirka Village"/>
    <s v="Airport Terminal 3"/>
    <n v="53"/>
    <x v="4"/>
    <n v="776"/>
  </r>
  <r>
    <s v="Airport Terminal 3"/>
    <s v="Sarita Vihar"/>
    <n v="27"/>
    <x v="9"/>
    <n v="633"/>
  </r>
  <r>
    <s v="Airport Terminal 3"/>
    <s v="Mukherjee Nagar"/>
    <n v="27"/>
    <x v="2"/>
    <n v="963"/>
  </r>
  <r>
    <s v="Faridabad Sector 10"/>
    <s v="Airport Terminal 1"/>
    <n v="64"/>
    <x v="7"/>
    <n v="842"/>
  </r>
  <r>
    <s v="Kondli"/>
    <s v="New Delhi Railway Station"/>
    <n v="66"/>
    <x v="3"/>
    <n v="953"/>
  </r>
  <r>
    <s v="Vikaspuri A Block"/>
    <s v="Airport Terminal 1"/>
    <n v="32"/>
    <x v="7"/>
    <n v="480"/>
  </r>
  <r>
    <s v="Sukhdev Vihar"/>
    <s v="Airport Terminal 1"/>
    <n v="51"/>
    <x v="7"/>
    <n v="371"/>
  </r>
  <r>
    <s v="Ndrs Paharganj"/>
    <s v="Airport Terminal 1"/>
    <n v="47"/>
    <x v="7"/>
    <n v="283"/>
  </r>
  <r>
    <s v="Vikaspuri A Block"/>
    <s v="Iffco Chowk"/>
    <n v="32"/>
    <x v="18"/>
    <n v="548"/>
  </r>
  <r>
    <m/>
    <m/>
    <s v="Not Found"/>
    <x v="14"/>
    <n v="553"/>
  </r>
  <r>
    <s v="Badarpur"/>
    <s v="Airport Terminal 3"/>
    <n v="51"/>
    <x v="4"/>
    <n v="319"/>
  </r>
  <r>
    <s v="Airport Terminal 1"/>
    <s v="Mayur Vihar Phase 3"/>
    <n v="43"/>
    <x v="33"/>
    <n v="306"/>
  </r>
  <r>
    <s v="Airport Terminal 1"/>
    <s v="Balbir Nagar"/>
    <n v="43"/>
    <x v="0"/>
    <n v="655"/>
  </r>
  <r>
    <s v="Greater Kailash 2"/>
    <s v="Airport Terminal 3"/>
    <n v="52"/>
    <x v="4"/>
    <n v="567"/>
  </r>
  <r>
    <s v="Anand Vihar"/>
    <s v="Airport Terminal 1"/>
    <n v="45"/>
    <x v="7"/>
    <n v="667"/>
  </r>
  <r>
    <s v="Rohini Sector 21"/>
    <s v="Airport Terminal 1"/>
    <n v="40"/>
    <x v="7"/>
    <n v="533"/>
  </r>
  <r>
    <s v="Green Park"/>
    <s v="Moti Nagar"/>
    <n v="53"/>
    <x v="19"/>
    <n v="845"/>
  </r>
  <r>
    <s v="Sultan Puri"/>
    <s v="Uttam Nagar West Metro Station"/>
    <n v="35"/>
    <x v="35"/>
    <n v="813"/>
  </r>
  <r>
    <m/>
    <m/>
    <s v="Not Found"/>
    <x v="14"/>
    <n v="669"/>
  </r>
  <r>
    <s v="Ip Extension"/>
    <s v="Bangla Sahib Gurudwara"/>
    <n v="45"/>
    <x v="1"/>
    <n v="509"/>
  </r>
  <r>
    <s v="Bangla Sahib Gurudwara"/>
    <s v="Ip Extension"/>
    <n v="48"/>
    <x v="0"/>
    <n v="952"/>
  </r>
  <r>
    <s v="Ip Extension"/>
    <s v="Bangla Sahib Gurudwara"/>
    <n v="45"/>
    <x v="1"/>
    <n v="479"/>
  </r>
  <r>
    <s v="Bangla Sahib Gurudwara"/>
    <s v="Ip Extension"/>
    <n v="48"/>
    <x v="0"/>
    <n v="352"/>
  </r>
  <r>
    <s v="Ip Extension"/>
    <s v="Bangla Sahib Gurudwara"/>
    <n v="45"/>
    <x v="1"/>
    <n v="317"/>
  </r>
  <r>
    <s v="Ip Extension"/>
    <s v="Bangla Sahib Gurudwara"/>
    <n v="45"/>
    <x v="1"/>
    <n v="934"/>
  </r>
  <r>
    <s v="Ip Extension"/>
    <s v="Bangla Sahib Gurudwara"/>
    <n v="45"/>
    <x v="1"/>
    <n v="998"/>
  </r>
  <r>
    <s v="Ip Extension"/>
    <s v="Bangla Sahib Gurudwara"/>
    <n v="45"/>
    <x v="1"/>
    <n v="888"/>
  </r>
  <r>
    <s v="Bangla Sahib Gurudwara"/>
    <s v="Ip Extension"/>
    <n v="48"/>
    <x v="0"/>
    <n v="518"/>
  </r>
  <r>
    <s v="Bangla Sahib Gurudwara"/>
    <s v="Ip Extension"/>
    <n v="48"/>
    <x v="0"/>
    <n v="918"/>
  </r>
  <r>
    <s v="Bangla Sahib Gurudwara"/>
    <s v="Ip Extension"/>
    <n v="48"/>
    <x v="0"/>
    <n v="693"/>
  </r>
  <r>
    <s v="Bangla Sahib Gurudwara"/>
    <s v="Ip Extension"/>
    <n v="48"/>
    <x v="0"/>
    <n v="416"/>
  </r>
  <r>
    <s v="Dakshinpuri"/>
    <s v="Airport Terminal 1"/>
    <n v="52"/>
    <x v="7"/>
    <n v="737"/>
  </r>
  <r>
    <s v="Airport Terminal 1"/>
    <s v="Lajpat Nagar 4"/>
    <n v="43"/>
    <x v="6"/>
    <n v="411"/>
  </r>
  <r>
    <s v="Airport Terminal 1"/>
    <s v="Lajpat Nagar 4"/>
    <n v="43"/>
    <x v="6"/>
    <n v="495"/>
  </r>
  <r>
    <s v="Airport Terminal 1"/>
    <m/>
    <n v="43"/>
    <x v="14"/>
    <n v="395"/>
  </r>
  <r>
    <s v="Ashok Vihar Phase 4"/>
    <s v="Airport Terminal 1"/>
    <n v="42"/>
    <x v="7"/>
    <n v="419"/>
  </r>
  <r>
    <s v="Yamuna Vihar"/>
    <s v="Ndrs Ajmeri Gate"/>
    <n v="44"/>
    <x v="3"/>
    <n v="767"/>
  </r>
  <r>
    <s v="Nizamuddin West"/>
    <s v="New Delhi Railway Station"/>
    <n v="51"/>
    <x v="3"/>
    <n v="546"/>
  </r>
  <r>
    <s v="MG Road, Gurgaon"/>
    <s v="Airport Terminal 1"/>
    <n v="60"/>
    <x v="7"/>
    <n v="746"/>
  </r>
  <r>
    <s v="Gurgaon Sector 17"/>
    <s v="Safdarjung Enclave"/>
    <n v="60"/>
    <x v="13"/>
    <n v="709"/>
  </r>
  <r>
    <s v="Nehru Place"/>
    <s v="Noida Sector 60"/>
    <n v="50"/>
    <x v="22"/>
    <n v="863"/>
  </r>
  <r>
    <s v="Green Park"/>
    <s v="Airport Terminal 1"/>
    <n v="53"/>
    <x v="7"/>
    <n v="419"/>
  </r>
  <r>
    <s v="Shakarpur"/>
    <s v="Airport Terminal 1"/>
    <n v="45"/>
    <x v="7"/>
    <n v="577"/>
  </r>
  <r>
    <s v="Ramesh Nagar"/>
    <s v="New Delhi Railway Station"/>
    <n v="38"/>
    <x v="3"/>
    <n v="903"/>
  </r>
  <r>
    <s v="Airport Terminal 1"/>
    <s v="Timarpur"/>
    <n v="43"/>
    <x v="2"/>
    <n v="250"/>
  </r>
  <r>
    <s v="ST Microelectronics, Plot No 1, Knoweldge Park 3, Greater Noida"/>
    <s v="New Delhi"/>
    <s v="Not Found"/>
    <x v="14"/>
    <n v="401"/>
  </r>
  <r>
    <s v="MG Road Metro Station, Mehrauli Gurgaon"/>
    <s v="Airport Terminal 1"/>
    <n v="60"/>
    <x v="7"/>
    <n v="366"/>
  </r>
  <r>
    <s v="Pusa Institute"/>
    <s v="New Delhi Railway Station"/>
    <n v="39"/>
    <x v="3"/>
    <n v="503"/>
  </r>
  <r>
    <s v="Masoodpur,Vasant Kunj"/>
    <s v="New Delhi"/>
    <s v="Not Found"/>
    <x v="14"/>
    <n v="493"/>
  </r>
  <r>
    <s v="Mehrauli"/>
    <s v="Airport Terminal 1"/>
    <n v="53"/>
    <x v="7"/>
    <n v="864"/>
  </r>
  <r>
    <s v="Airport Terminal 1"/>
    <s v="Yamuna Vihar"/>
    <n v="43"/>
    <x v="34"/>
    <n v="670"/>
  </r>
  <r>
    <s v="Airport Terminal 1"/>
    <s v="Noida Sector 6"/>
    <n v="43"/>
    <x v="26"/>
    <n v="540"/>
  </r>
  <r>
    <s v="Airport Terminal 1"/>
    <s v="Badarpur"/>
    <n v="43"/>
    <x v="9"/>
    <n v="302"/>
  </r>
  <r>
    <s v="Airport Terminal 1"/>
    <s v="Badarpur"/>
    <n v="43"/>
    <x v="9"/>
    <n v="970"/>
  </r>
  <r>
    <s v="Rajouri Garden"/>
    <s v="Airport Terminal 1"/>
    <n v="38"/>
    <x v="7"/>
    <n v="599"/>
  </r>
  <r>
    <s v="NOIDA sector 24"/>
    <s v="New Delhi"/>
    <n v="66"/>
    <x v="14"/>
    <n v="738"/>
  </r>
  <r>
    <s v="Gurgaon Dlf Phase 2"/>
    <s v="Airport Terminal 1"/>
    <n v="60"/>
    <x v="7"/>
    <n v="827"/>
  </r>
  <r>
    <s v="Uttam Nagar"/>
    <s v="New Delhi Railway Station"/>
    <n v="30"/>
    <x v="3"/>
    <n v="655"/>
  </r>
  <r>
    <s v="Vigyan Lok"/>
    <s v="Airport Terminal 1"/>
    <n v="45"/>
    <x v="7"/>
    <n v="562"/>
  </r>
  <r>
    <s v="New Delhi Railway Station"/>
    <s v="Noida Sector 82"/>
    <n v="47"/>
    <x v="24"/>
    <n v="608"/>
  </r>
  <r>
    <s v="Vasant Kumj"/>
    <s v="New Delhi"/>
    <s v="Not Found"/>
    <x v="14"/>
    <n v="702"/>
  </r>
  <r>
    <s v="Greater Kailash 2"/>
    <s v="Greater Kailash 2"/>
    <n v="52"/>
    <x v="23"/>
    <n v="648"/>
  </r>
  <r>
    <s v="Old Delhi Railway Station"/>
    <s v="Airport Terminal 1"/>
    <n v="47"/>
    <x v="7"/>
    <n v="914"/>
  </r>
  <r>
    <s v="Airport Terminal 1"/>
    <s v="New Delhi Railway Station"/>
    <n v="43"/>
    <x v="3"/>
    <n v="715"/>
  </r>
  <r>
    <s v="Noida Sector 30"/>
    <s v="Airport Terminal 1"/>
    <n v="66"/>
    <x v="7"/>
    <n v="531"/>
  </r>
  <r>
    <s v="Badarpur"/>
    <s v="New Delhi Railway Station"/>
    <n v="51"/>
    <x v="3"/>
    <n v="561"/>
  </r>
  <r>
    <s v="Airport Terminal 1"/>
    <s v="Rohini Sector 16"/>
    <n v="43"/>
    <x v="25"/>
    <n v="347"/>
  </r>
  <r>
    <s v="Ndrs Paharganj"/>
    <s v="Airport Terminal 1"/>
    <n v="47"/>
    <x v="7"/>
    <n v="674"/>
  </r>
  <r>
    <s v="Gautam Nagar"/>
    <s v="Airport Terminal 1"/>
    <n v="50"/>
    <x v="7"/>
    <n v="472"/>
  </r>
  <r>
    <s v="New Delhi International Airport"/>
    <s v="Kanpur"/>
    <s v="Not Found"/>
    <x v="14"/>
    <n v="767"/>
  </r>
  <r>
    <s v="Noida Sector 2"/>
    <s v="Malviya Nagar"/>
    <n v="66"/>
    <x v="23"/>
    <n v="279"/>
  </r>
  <r>
    <s v="Airport Terminal 1"/>
    <s v="Guru Dronacharya Metro"/>
    <n v="43"/>
    <x v="18"/>
    <n v="933"/>
  </r>
  <r>
    <s v="Vasant Kunj Block A"/>
    <s v="Isbt Kashmiri Gate"/>
    <n v="53"/>
    <x v="3"/>
    <n v="934"/>
  </r>
  <r>
    <s v="Shakarpur"/>
    <s v="Airport Terminal 1"/>
    <n v="45"/>
    <x v="7"/>
    <n v="668"/>
  </r>
  <r>
    <s v="Gurgaon Sector 46"/>
    <s v="Punjabi Bagh"/>
    <n v="61"/>
    <x v="27"/>
    <n v="665"/>
  </r>
  <r>
    <s v="Airport Terminal 1"/>
    <s v="Gagan Vihar"/>
    <n v="43"/>
    <x v="0"/>
    <n v="248"/>
  </r>
  <r>
    <s v="Kalkaji"/>
    <s v="Raj Nagar Ghaziabad"/>
    <n v="52"/>
    <x v="17"/>
    <n v="375"/>
  </r>
  <r>
    <s v="Nehru Nagar_Ashram"/>
    <s v="New Delhi"/>
    <n v="50"/>
    <x v="14"/>
    <n v="378"/>
  </r>
  <r>
    <s v="Esi Basai Darapur"/>
    <s v="Airport Terminal 1"/>
    <n v="38"/>
    <x v="7"/>
    <n v="929"/>
  </r>
  <r>
    <s v="Rohini Sector 8"/>
    <s v="Airport Terminal 1"/>
    <n v="40"/>
    <x v="7"/>
    <n v="205"/>
  </r>
  <r>
    <s v="Airport Terminal 3"/>
    <s v="New Delhi"/>
    <n v="27"/>
    <x v="14"/>
    <n v="225"/>
  </r>
  <r>
    <s v="Lajpat Nagar 4"/>
    <s v="Airport Terminal 1"/>
    <n v="50"/>
    <x v="7"/>
    <n v="675"/>
  </r>
  <r>
    <s v="Noida Sector 27"/>
    <s v="Noida Sector 62"/>
    <n v="66"/>
    <x v="22"/>
    <n v="717"/>
  </r>
  <r>
    <s v="Noida Sector 27"/>
    <s v="Noida Sector 62"/>
    <n v="66"/>
    <x v="22"/>
    <n v="570"/>
  </r>
  <r>
    <s v="Noida Sector 27"/>
    <s v="Noida Sector 62"/>
    <n v="66"/>
    <x v="22"/>
    <n v="803"/>
  </r>
  <r>
    <s v="Noida Sector 27"/>
    <s v="Noida Sector 62"/>
    <n v="66"/>
    <x v="22"/>
    <n v="452"/>
  </r>
  <r>
    <s v="Noida Sector 27"/>
    <s v="Noida Sector 62"/>
    <n v="66"/>
    <x v="22"/>
    <n v="214"/>
  </r>
  <r>
    <s v="Noida Sector 27"/>
    <s v="Noida Sector 62"/>
    <n v="66"/>
    <x v="22"/>
    <n v="591"/>
  </r>
  <r>
    <s v="Noida Sector 27"/>
    <s v="Noida Sector 62"/>
    <n v="66"/>
    <x v="22"/>
    <n v="266"/>
  </r>
  <r>
    <s v="Noida Sector 27"/>
    <s v="Noida Sector 62"/>
    <n v="66"/>
    <x v="22"/>
    <n v="806"/>
  </r>
  <r>
    <s v="Noida Sector 27"/>
    <s v="Noida Sector 62"/>
    <n v="66"/>
    <x v="22"/>
    <n v="599"/>
  </r>
  <r>
    <s v="Noida Sector 27"/>
    <s v="Noida Sector 62"/>
    <n v="66"/>
    <x v="22"/>
    <n v="443"/>
  </r>
  <r>
    <s v="Noida Sector 27"/>
    <s v="Noida Sector 62"/>
    <n v="66"/>
    <x v="22"/>
    <n v="336"/>
  </r>
  <r>
    <s v="Noida Sector 27"/>
    <s v="Noida Sector 62"/>
    <n v="66"/>
    <x v="22"/>
    <n v="858"/>
  </r>
  <r>
    <s v="Noida Sector 62"/>
    <s v="Noida Sector 27"/>
    <n v="73"/>
    <x v="26"/>
    <n v="585"/>
  </r>
  <r>
    <s v="Noida Sector 62"/>
    <s v="Noida Sector 27"/>
    <n v="73"/>
    <x v="26"/>
    <n v="750"/>
  </r>
  <r>
    <s v="Noida Sector 62"/>
    <s v="Noida Sector 27"/>
    <n v="73"/>
    <x v="26"/>
    <n v="611"/>
  </r>
  <r>
    <s v="Noida Sector 62"/>
    <s v="Noida Sector 27"/>
    <n v="73"/>
    <x v="26"/>
    <n v="200"/>
  </r>
  <r>
    <s v="Noida Sector 62"/>
    <s v="Noida Sector 27"/>
    <n v="73"/>
    <x v="26"/>
    <n v="346"/>
  </r>
  <r>
    <s v="Noida Sector 62"/>
    <s v="Noida Sector 27"/>
    <n v="73"/>
    <x v="26"/>
    <n v="373"/>
  </r>
  <r>
    <s v="Noida Sector 62"/>
    <s v="Noida Sector 27"/>
    <n v="73"/>
    <x v="26"/>
    <n v="435"/>
  </r>
  <r>
    <s v="Noida Sector 62"/>
    <s v="Noida Sector 27"/>
    <n v="73"/>
    <x v="26"/>
    <n v="544"/>
  </r>
  <r>
    <s v="Noida Sector 62"/>
    <s v="Noida Sector 27"/>
    <n v="73"/>
    <x v="26"/>
    <n v="909"/>
  </r>
  <r>
    <s v="Noida Sector 62"/>
    <s v="Noida Sector 27"/>
    <n v="73"/>
    <x v="26"/>
    <n v="503"/>
  </r>
  <r>
    <s v="Noida Sector 62"/>
    <s v="Noida Sector 27"/>
    <n v="73"/>
    <x v="26"/>
    <n v="339"/>
  </r>
  <r>
    <s v="Noida Sector 62"/>
    <s v="Noida Sector 27"/>
    <n v="73"/>
    <x v="26"/>
    <n v="324"/>
  </r>
  <r>
    <s v="Dwarka Sector 22"/>
    <s v="Airport Terminal 1"/>
    <n v="28"/>
    <x v="7"/>
    <n v="272"/>
  </r>
  <r>
    <s v="Lado Sarai"/>
    <s v="New Delhi Railway Station"/>
    <n v="54"/>
    <x v="3"/>
    <n v="388"/>
  </r>
  <r>
    <s v="Pitampura"/>
    <s v="Pitampura"/>
    <n v="42"/>
    <x v="2"/>
    <n v="638"/>
  </r>
  <r>
    <s v="East Of Kailash"/>
    <s v="Airport Terminal 1"/>
    <n v="50"/>
    <x v="7"/>
    <n v="594"/>
  </r>
  <r>
    <s v="Airport Terminal 3"/>
    <s v="Dilshad Garden"/>
    <n v="27"/>
    <x v="34"/>
    <n v="990"/>
  </r>
  <r>
    <s v="Sector 127 Noida"/>
    <s v="Anand Vihar"/>
    <n v="72"/>
    <x v="0"/>
    <n v="579"/>
  </r>
  <r>
    <s v="Airport Terminal 3"/>
    <s v="Gurgaon Sector 52"/>
    <n v="27"/>
    <x v="8"/>
    <n v="393"/>
  </r>
  <r>
    <s v="Sarojini Nagar"/>
    <s v="Airport Terminal 3"/>
    <n v="53"/>
    <x v="4"/>
    <n v="376"/>
  </r>
  <r>
    <s v="Gurgaon Sector 52"/>
    <s v="Rajokri"/>
    <n v="61"/>
    <x v="13"/>
    <n v="560"/>
  </r>
  <r>
    <s v="Airport Terminal 1"/>
    <s v="Gurgaon Sector 17"/>
    <n v="43"/>
    <x v="18"/>
    <n v="529"/>
  </r>
  <r>
    <s v="Airport Terminal 3"/>
    <s v="Chattarpur Mandir"/>
    <n v="27"/>
    <x v="11"/>
    <n v="395"/>
  </r>
  <r>
    <s v="Pandav Nagar"/>
    <s v="Airport Terminal 1"/>
    <n v="46"/>
    <x v="7"/>
    <n v="676"/>
  </r>
  <r>
    <s v="Gurgaon Sector 21"/>
    <s v="Airport Terminal 1"/>
    <n v="59"/>
    <x v="7"/>
    <n v="497"/>
  </r>
  <r>
    <s v="Airport Terminal 1"/>
    <s v="Derawal Nagar"/>
    <n v="43"/>
    <x v="2"/>
    <n v="735"/>
  </r>
  <r>
    <s v="Address (Optional)"/>
    <s v="New Delhi"/>
    <s v="Not Found"/>
    <x v="14"/>
    <n v="833"/>
  </r>
  <r>
    <s v="Airport Terminal 1"/>
    <s v="Noida Sector 1"/>
    <n v="43"/>
    <x v="26"/>
    <n v="919"/>
  </r>
  <r>
    <s v="Gurgaon Dlf Phase 3"/>
    <s v="Airport Terminal 1"/>
    <n v="60"/>
    <x v="7"/>
    <n v="396"/>
  </r>
  <r>
    <s v="Preet Vihar"/>
    <s v="New Delhi Railway Station"/>
    <n v="45"/>
    <x v="3"/>
    <n v="703"/>
  </r>
  <r>
    <s v="Imt Manesar"/>
    <s v="Hero Honda Chowk"/>
    <n v="62"/>
    <x v="8"/>
    <n v="587"/>
  </r>
  <r>
    <s v="Airport Terminal 1"/>
    <s v="Najafgarh"/>
    <n v="43"/>
    <x v="32"/>
    <n v="660"/>
  </r>
  <r>
    <s v="Airport Terminal 1"/>
    <s v="Rani Bagh"/>
    <n v="43"/>
    <x v="2"/>
    <n v="242"/>
  </r>
  <r>
    <s v="Surajkund"/>
    <s v="Airport Terminal 1"/>
    <n v="54"/>
    <x v="7"/>
    <n v="679"/>
  </r>
  <r>
    <s v="Rohini Sector 13"/>
    <s v="New Delhi Railway Station"/>
    <n v="40"/>
    <x v="3"/>
    <n v="952"/>
  </r>
  <r>
    <s v="Gurgaon Dlf Phase 5"/>
    <s v="Hero Honda Chowk"/>
    <n v="60"/>
    <x v="8"/>
    <n v="437"/>
  </r>
  <r>
    <s v="Hero Honda Chowk"/>
    <s v="Gurgaon Dlf Phase 5"/>
    <n v="61"/>
    <x v="18"/>
    <n v="726"/>
  </r>
  <r>
    <s v="Indrapuram, Ghaziabad"/>
    <s v="Airport Terminal 3"/>
    <n v="70"/>
    <x v="4"/>
    <n v="839"/>
  </r>
  <r>
    <s v="Airport Terminal 1"/>
    <s v="Noida Sector 52"/>
    <n v="43"/>
    <x v="22"/>
    <n v="937"/>
  </r>
  <r>
    <s v="Vasant Kunj Block A"/>
    <s v="Gurgaon Sector 54"/>
    <n v="53"/>
    <x v="8"/>
    <n v="485"/>
  </r>
  <r>
    <s v="Kalkaji"/>
    <s v="Delhi Cantt Railway Station"/>
    <n v="52"/>
    <x v="36"/>
    <n v="363"/>
  </r>
  <r>
    <s v="  Wazirabad"/>
    <s v="Hazrat Nizamuddin Railway Station"/>
    <s v="Not Found"/>
    <x v="9"/>
    <n v="882"/>
  </r>
  <r>
    <s v="Indirapuram, Ghaziabad"/>
    <s v="Airport Terminal 1"/>
    <n v="70"/>
    <x v="7"/>
    <n v="531"/>
  </r>
  <r>
    <s v="Udyog Vihar Phase 3"/>
    <s v="Cyberr City"/>
    <n v="59"/>
    <x v="18"/>
    <n v="759"/>
  </r>
  <r>
    <s v="Sarita Vihar"/>
    <s v="Shastri Park"/>
    <n v="51"/>
    <x v="0"/>
    <n v="470"/>
  </r>
  <r>
    <s v="Airport Terminal 3"/>
    <s v="Gurgaon Sector 56"/>
    <n v="27"/>
    <x v="8"/>
    <n v="502"/>
  </r>
  <r>
    <s v="New Delhi Railway Station"/>
    <s v="Badarpur"/>
    <n v="47"/>
    <x v="9"/>
    <n v="594"/>
  </r>
  <r>
    <s v="Airport Terminal 3"/>
    <s v="Sohna Road"/>
    <n v="27"/>
    <x v="8"/>
    <n v="216"/>
  </r>
  <r>
    <s v="New Friends Colony"/>
    <s v="Faridabad Sector 4"/>
    <n v="51"/>
    <x v="12"/>
    <n v="866"/>
  </r>
  <r>
    <s v="Udyog Vihar Phase 1"/>
    <s v="Janakpuri C Block"/>
    <n v="59"/>
    <x v="10"/>
    <n v="872"/>
  </r>
  <r>
    <s v="Dwarka Sector 18"/>
    <s v="Airport Terminal 1"/>
    <n v="28"/>
    <x v="7"/>
    <n v="965"/>
  </r>
  <r>
    <s v="Ram Nagar Paharganj"/>
    <s v="Airport Terminal 1"/>
    <n v="47"/>
    <x v="7"/>
    <n v="876"/>
  </r>
  <r>
    <s v="Address (Optional)"/>
    <s v="New Delhi"/>
    <s v="Not Found"/>
    <x v="14"/>
    <n v="828"/>
  </r>
  <r>
    <s v="Saidulajab"/>
    <s v="Airport Terminal 1"/>
    <n v="53"/>
    <x v="7"/>
    <n v="470"/>
  </r>
  <r>
    <s v="Airport Terminal 1"/>
    <s v="Saidulajab"/>
    <n v="43"/>
    <x v="13"/>
    <n v="265"/>
  </r>
  <r>
    <s v="Sukhdev Vihar"/>
    <s v="Airport Terminal 1"/>
    <n v="51"/>
    <x v="7"/>
    <n v="808"/>
  </r>
  <r>
    <s v="Hauz Khas"/>
    <s v="Airport Terminal 3"/>
    <n v="53"/>
    <x v="4"/>
    <n v="440"/>
  </r>
  <r>
    <s v="vasundhra_ghaziabad"/>
    <s v="Dilshad Garden Metro Station"/>
    <n v="70"/>
    <x v="34"/>
    <n v="582"/>
  </r>
  <r>
    <s v="Springfield Colony"/>
    <s v="Ndrs Ajmeri Gate"/>
    <n v="64"/>
    <x v="3"/>
    <n v="717"/>
  </r>
  <r>
    <s v="Airport Terminal 3"/>
    <s v="Palam Vihar, Gurgaon"/>
    <n v="27"/>
    <x v="14"/>
    <n v="818"/>
  </r>
  <r>
    <s v="New Delhi Railway Station"/>
    <s v="Airport Terminal 1"/>
    <n v="47"/>
    <x v="7"/>
    <n v="862"/>
  </r>
  <r>
    <s v="Noida Sector 62"/>
    <s v="Noida Sector 62"/>
    <n v="73"/>
    <x v="22"/>
    <n v="981"/>
  </r>
  <r>
    <s v="Ndrs Paharganj"/>
    <s v="Gurgaon Sector  49"/>
    <n v="47"/>
    <x v="8"/>
    <n v="612"/>
  </r>
  <r>
    <s v="Kapashera"/>
    <s v="Connaught Place"/>
    <n v="58"/>
    <x v="3"/>
    <n v="408"/>
  </r>
  <r>
    <s v="Faridabad Sector 37"/>
    <s v="Isbt Kashmiri Gate"/>
    <n v="64"/>
    <x v="3"/>
    <n v="545"/>
  </r>
  <r>
    <s v="New Delhi"/>
    <s v="New Delhi"/>
    <s v="Not Found"/>
    <x v="14"/>
    <n v="727"/>
  </r>
  <r>
    <s v="Rajouri Garden"/>
    <s v="Airport Terminal 1"/>
    <n v="38"/>
    <x v="7"/>
    <n v="632"/>
  </r>
  <r>
    <s v="Airport Terminal 3"/>
    <s v="New Delhi"/>
    <n v="27"/>
    <x v="14"/>
    <n v="419"/>
  </r>
  <r>
    <s v="Address (Optional)"/>
    <s v="New Delhi"/>
    <s v="Not Found"/>
    <x v="14"/>
    <n v="370"/>
  </r>
  <r>
    <s v="Airport Terminal 1"/>
    <s v="Knowledge Park III, Greater Noida"/>
    <n v="43"/>
    <x v="20"/>
    <n v="398"/>
  </r>
  <r>
    <s v="Airport Terminal 1"/>
    <s v="Ghaziabad Ispat Ltd"/>
    <n v="43"/>
    <x v="17"/>
    <n v="612"/>
  </r>
  <r>
    <s v="Hari Nagar"/>
    <s v="Airport Terminal 1"/>
    <n v="32"/>
    <x v="7"/>
    <n v="911"/>
  </r>
  <r>
    <s v="Airport Terminal 3"/>
    <s v="Dwarka Sector 5"/>
    <n v="27"/>
    <x v="5"/>
    <n v="305"/>
  </r>
  <r>
    <s v="Gurgaon Dlf Phase 3"/>
    <s v="NIT Faridabad"/>
    <n v="60"/>
    <x v="31"/>
    <n v="561"/>
  </r>
  <r>
    <s v="Paschim Vihar"/>
    <s v="Airport Terminal 1"/>
    <n v="37"/>
    <x v="7"/>
    <n v="993"/>
  </r>
  <r>
    <s v="Gurgaon Dlf Phase 5"/>
    <s v="Airport Terminal 1"/>
    <n v="60"/>
    <x v="7"/>
    <n v="312"/>
  </r>
  <r>
    <s v="Two Horizon Center Site Office, Golf Cource Road, Next to American Express Building, Gurgoan"/>
    <s v="New Delhi"/>
    <s v="Not Found"/>
    <x v="14"/>
    <n v="420"/>
  </r>
  <r>
    <s v="Two Horizon Center Site Office, Golf Cource Road, Next to American Express Building, Gurgoan"/>
    <s v="New Delhi"/>
    <s v="Not Found"/>
    <x v="14"/>
    <n v="956"/>
  </r>
  <r>
    <s v="Two Horizon Center Site Office, Golf Cource Road, Next to American Express Building, Gurgoan"/>
    <s v="New Delhi"/>
    <s v="Not Found"/>
    <x v="14"/>
    <n v="871"/>
  </r>
  <r>
    <s v="Two Horizon Center Site Office, Golf Cource Road, Next to American Express Building, Gurgoan"/>
    <s v="New Delhi"/>
    <s v="Not Found"/>
    <x v="14"/>
    <n v="652"/>
  </r>
  <r>
    <s v="Two Horizon Center Site Office, Golf Cource Road, Next to American Express Building, Gurgoan"/>
    <s v="New Delhi"/>
    <s v="Not Found"/>
    <x v="14"/>
    <n v="302"/>
  </r>
  <r>
    <s v="Two Horizon Center Site Office, Golf Cource Road, Next to American Express Building, Gurgoan"/>
    <s v="New Delhi"/>
    <s v="Not Found"/>
    <x v="14"/>
    <n v="515"/>
  </r>
  <r>
    <s v="Two Horizon Center Site Office, Golf Cource Road, Next to American Express Building, Gurgoan"/>
    <s v="New Delhi"/>
    <s v="Not Found"/>
    <x v="14"/>
    <n v="297"/>
  </r>
  <r>
    <s v="Two Horizon Center Site Office, Golf Cource Road, Next to American Express Building, Gurgoan"/>
    <s v="New Delhi"/>
    <s v="Not Found"/>
    <x v="14"/>
    <n v="377"/>
  </r>
  <r>
    <s v="Gurgaon Dlf Phase 5"/>
    <m/>
    <n v="60"/>
    <x v="14"/>
    <n v="353"/>
  </r>
  <r>
    <s v="Janakpuri C Block"/>
    <s v="Airport Terminal 3"/>
    <n v="32"/>
    <x v="4"/>
    <n v="447"/>
  </r>
  <r>
    <s v="Vasant Kunj Block B"/>
    <s v="New Delhi Railway Station"/>
    <n v="53"/>
    <x v="3"/>
    <n v="978"/>
  </r>
  <r>
    <s v="Airport Terminal 1"/>
    <s v="Karkarduma"/>
    <n v="43"/>
    <x v="0"/>
    <n v="906"/>
  </r>
  <r>
    <s v="Airport Terminal 3"/>
    <s v="Indirapuram, Ghaziabad"/>
    <n v="27"/>
    <x v="15"/>
    <n v="206"/>
  </r>
  <r>
    <s v="Paschim Vihar"/>
    <s v="Chanakya Puri"/>
    <n v="37"/>
    <x v="1"/>
    <n v="767"/>
  </r>
  <r>
    <s v="Gagan Vihar"/>
    <s v="New Delhi Railway Station"/>
    <n v="45"/>
    <x v="3"/>
    <n v="520"/>
  </r>
  <r>
    <s v="Noida"/>
    <s v="New Delhi"/>
    <s v="Not Found"/>
    <x v="14"/>
    <n v="857"/>
  </r>
  <r>
    <m/>
    <m/>
    <s v="Not Found"/>
    <x v="14"/>
    <n v="722"/>
  </r>
  <r>
    <s v="Ndrs Ajmeri Gate"/>
    <m/>
    <n v="47"/>
    <x v="14"/>
    <n v="309"/>
  </r>
  <r>
    <s v="Address (Optional)"/>
    <s v="New Delhi"/>
    <s v="Not Found"/>
    <x v="14"/>
    <n v="238"/>
  </r>
  <r>
    <s v="Mahavir Enclave"/>
    <s v="Aiims"/>
    <n v="27"/>
    <x v="6"/>
    <n v="746"/>
  </r>
  <r>
    <s v="Mahavir Enclave"/>
    <s v="Noida Sector 51"/>
    <n v="27"/>
    <x v="26"/>
    <n v="593"/>
  </r>
  <r>
    <s v="Ranjit Nagar_Patel Nagar"/>
    <s v="Airport Terminal 1"/>
    <n v="39"/>
    <x v="7"/>
    <n v="669"/>
  </r>
  <r>
    <s v="Nirman Vihar"/>
    <s v="Airport Terminal 1"/>
    <n v="45"/>
    <x v="7"/>
    <n v="638"/>
  </r>
  <r>
    <s v="Airport Terminal 3"/>
    <s v="Noida Sector 16"/>
    <n v="27"/>
    <x v="26"/>
    <n v="261"/>
  </r>
  <r>
    <s v="Rohini Sector 14"/>
    <s v="New Delhi Railway Station"/>
    <n v="40"/>
    <x v="3"/>
    <n v="500"/>
  </r>
  <r>
    <s v="Airport Terminal 3"/>
    <m/>
    <n v="27"/>
    <x v="14"/>
    <n v="525"/>
  </r>
  <r>
    <s v="Hero Honda Chowk"/>
    <s v="Ashok Vihar Phase 1"/>
    <n v="61"/>
    <x v="2"/>
    <n v="993"/>
  </r>
  <r>
    <s v="Alaknanda"/>
    <s v="Noida Sector 4"/>
    <n v="52"/>
    <x v="26"/>
    <n v="438"/>
  </r>
  <r>
    <s v="Pitampura"/>
    <s v="Airport Terminal 1"/>
    <n v="42"/>
    <x v="7"/>
    <n v="240"/>
  </r>
  <r>
    <s v="Jangpura"/>
    <s v="New Delhi"/>
    <s v="Not Found"/>
    <x v="14"/>
    <n v="480"/>
  </r>
  <r>
    <s v="Airport Terminal 3"/>
    <s v="New Delhi"/>
    <n v="27"/>
    <x v="14"/>
    <n v="380"/>
  </r>
  <r>
    <s v="Airport Terminal 3"/>
    <s v="New Delhi"/>
    <n v="27"/>
    <x v="14"/>
    <n v="240"/>
  </r>
  <r>
    <s v="Airport Terminal 3"/>
    <s v="New Delhi"/>
    <n v="27"/>
    <x v="14"/>
    <n v="634"/>
  </r>
  <r>
    <s v="Airport Terminal 3"/>
    <s v="New Delhi"/>
    <n v="27"/>
    <x v="14"/>
    <n v="462"/>
  </r>
  <r>
    <s v="Airport Terminal 3"/>
    <s v="Gurgaon Sector 46"/>
    <n v="27"/>
    <x v="8"/>
    <n v="997"/>
  </r>
  <r>
    <s v="Hari Nagar"/>
    <s v="New Delhi"/>
    <n v="32"/>
    <x v="14"/>
    <n v="344"/>
  </r>
  <r>
    <s v="Gurgaon Sector 54"/>
    <s v="Airport Terminal 1"/>
    <n v="61"/>
    <x v="7"/>
    <n v="406"/>
  </r>
  <r>
    <m/>
    <m/>
    <s v="Not Found"/>
    <x v="14"/>
    <n v="233"/>
  </r>
  <r>
    <s v="Airport Terminal 1"/>
    <s v="Vasundhra Enclave"/>
    <n v="43"/>
    <x v="26"/>
    <n v="634"/>
  </r>
  <r>
    <s v="Nehru Place"/>
    <s v="Laxmi Nagar"/>
    <n v="50"/>
    <x v="0"/>
    <n v="660"/>
  </r>
  <r>
    <s v="Civil Lines"/>
    <m/>
    <n v="47"/>
    <x v="14"/>
    <n v="839"/>
  </r>
  <r>
    <s v="Faridabad Sector 29"/>
    <s v="Ggn Sector 20"/>
    <n v="64"/>
    <x v="28"/>
    <n v="241"/>
  </r>
  <r>
    <s v="Udyog Vihar Phase 3"/>
    <s v="term"/>
    <n v="59"/>
    <x v="14"/>
    <n v="935"/>
  </r>
  <r>
    <s v="C-36, Ground Floor, Kirti Nagar, New Delhi"/>
    <s v="New Delhi"/>
    <s v="Not Found"/>
    <x v="14"/>
    <n v="374"/>
  </r>
  <r>
    <s v="Patparganj"/>
    <s v="Airport Terminal 1"/>
    <n v="45"/>
    <x v="7"/>
    <n v="274"/>
  </r>
  <r>
    <s v="Malviya Nagar"/>
    <s v="Malviya Nagar"/>
    <n v="52"/>
    <x v="23"/>
    <n v="835"/>
  </r>
  <r>
    <s v="Chattarpur Mandir"/>
    <s v="Anand Vihar"/>
    <n v="54"/>
    <x v="0"/>
    <n v="458"/>
  </r>
  <r>
    <s v="Noida Sector 64"/>
    <s v="Edm Mall"/>
    <n v="73"/>
    <x v="0"/>
    <n v="348"/>
  </r>
  <r>
    <s v="Address (Optional)"/>
    <s v="New Delhi"/>
    <s v="Not Found"/>
    <x v="14"/>
    <n v="684"/>
  </r>
  <r>
    <m/>
    <m/>
    <s v="Not Found"/>
    <x v="14"/>
    <n v="924"/>
  </r>
  <r>
    <s v="Iffco Chowk"/>
    <s v="Airport Terminal 1"/>
    <n v="60"/>
    <x v="7"/>
    <n v="914"/>
  </r>
  <r>
    <s v="Central Secretriat"/>
    <s v="Airport Terminal 1"/>
    <n v="48"/>
    <x v="7"/>
    <n v="388"/>
  </r>
  <r>
    <s v="Airport Terminal 1"/>
    <s v="Ardee City"/>
    <n v="43"/>
    <x v="8"/>
    <n v="500"/>
  </r>
  <r>
    <s v="Sarvodaya Enclave, New Delhi"/>
    <s v="Airport Terminal 1"/>
    <n v="52"/>
    <x v="7"/>
    <n v="549"/>
  </r>
  <r>
    <s v="Patparganj"/>
    <s v="Airport Terminal 3"/>
    <n v="45"/>
    <x v="4"/>
    <n v="236"/>
  </r>
  <r>
    <m/>
    <m/>
    <s v="Not Found"/>
    <x v="14"/>
    <n v="414"/>
  </r>
  <r>
    <s v="Pitampura"/>
    <s v="Airport Terminal 1"/>
    <n v="42"/>
    <x v="7"/>
    <n v="353"/>
  </r>
  <r>
    <s v="Udyog Vihar Phase 4"/>
    <s v="Airport Terminal 1"/>
    <n v="59"/>
    <x v="7"/>
    <n v="939"/>
  </r>
  <r>
    <s v="Lodhi Road"/>
    <s v="Airport Terminal 1"/>
    <n v="50"/>
    <x v="7"/>
    <n v="463"/>
  </r>
  <r>
    <s v="Airport Terminal 1"/>
    <s v="Cr Park"/>
    <n v="43"/>
    <x v="23"/>
    <n v="863"/>
  </r>
  <r>
    <s v="C-3/803, Lotus Pond, 2-A, Vaibhav Khand, Indirapuram"/>
    <s v="New Delhi"/>
    <s v="Not Found"/>
    <x v="14"/>
    <n v="709"/>
  </r>
  <r>
    <m/>
    <m/>
    <s v="Not Found"/>
    <x v="14"/>
    <n v="764"/>
  </r>
  <r>
    <s v="Noida Sector 25"/>
    <s v="Tagore Garden"/>
    <n v="66"/>
    <x v="10"/>
    <n v="227"/>
  </r>
  <r>
    <s v="Najafgarh"/>
    <s v="Mayur Vihar Phase 1"/>
    <n v="33"/>
    <x v="33"/>
    <n v="416"/>
  </r>
  <r>
    <s v="Gurgaon Dlf Phase 3"/>
    <s v="Hazrat Nizamuddin Railway Station"/>
    <n v="60"/>
    <x v="9"/>
    <n v="862"/>
  </r>
  <r>
    <s v="Mayur Vihar Phase 1"/>
    <s v="Airport Terminal 1"/>
    <n v="46"/>
    <x v="7"/>
    <n v="489"/>
  </r>
  <r>
    <s v="Nirman Bhawan"/>
    <s v="Ballabgarh"/>
    <n v="48"/>
    <x v="12"/>
    <n v="210"/>
  </r>
  <r>
    <s v="Airport Terminal 3"/>
    <s v="Nehru Nagar - Ghaziabad"/>
    <n v="27"/>
    <x v="17"/>
    <n v="671"/>
  </r>
  <r>
    <s v="Vaishali"/>
    <s v="Gurgaon Dlf Phase 2"/>
    <n v="70"/>
    <x v="18"/>
    <n v="893"/>
  </r>
  <r>
    <s v="Airport Terminal 3"/>
    <s v="New Delhi"/>
    <n v="27"/>
    <x v="14"/>
    <n v="821"/>
  </r>
  <r>
    <s v="Noida Sector 82"/>
    <s v="Majnu Ka Tila"/>
    <n v="72"/>
    <x v="34"/>
    <n v="505"/>
  </r>
  <r>
    <m/>
    <m/>
    <s v="Not Found"/>
    <x v="14"/>
    <n v="885"/>
  </r>
  <r>
    <s v="Preet Vihar"/>
    <m/>
    <n v="45"/>
    <x v="14"/>
    <n v="394"/>
  </r>
  <r>
    <s v="Airport Terminal 3"/>
    <s v="New Delhi"/>
    <n v="27"/>
    <x v="14"/>
    <n v="503"/>
  </r>
  <r>
    <m/>
    <m/>
    <s v="Not Found"/>
    <x v="14"/>
    <n v="520"/>
  </r>
  <r>
    <s v="Shalimar Bagh"/>
    <s v="New Delhi Railway Station"/>
    <n v="42"/>
    <x v="3"/>
    <n v="329"/>
  </r>
  <r>
    <s v="Gurgaon Sector 53"/>
    <s v="Airport Terminal 3"/>
    <n v="61"/>
    <x v="4"/>
    <n v="466"/>
  </r>
  <r>
    <s v="Saket"/>
    <s v="noida ssector 24"/>
    <n v="54"/>
    <x v="14"/>
    <n v="436"/>
  </r>
  <r>
    <s v="Airport Terminal 1"/>
    <s v="Gurgaon Sector 23"/>
    <n v="43"/>
    <x v="28"/>
    <n v="579"/>
  </r>
  <r>
    <s v="Medicity Hospital,Sector 38, Gurgaon"/>
    <s v="Delhi Airport Terminal 3"/>
    <n v="61"/>
    <x v="14"/>
    <n v="319"/>
  </r>
  <r>
    <s v="Delhi Airport Terminal 3"/>
    <s v="Medicity Hospital,Sector 38, Gurgaon"/>
    <s v="Not Found"/>
    <x v="8"/>
    <n v="657"/>
  </r>
  <r>
    <s v="Pitampura"/>
    <s v="Airport Terminal 1"/>
    <n v="42"/>
    <x v="7"/>
    <n v="277"/>
  </r>
  <r>
    <s v="Bikaner House"/>
    <s v="Ghaziabad Ispat Ltd"/>
    <n v="48"/>
    <x v="17"/>
    <n v="400"/>
  </r>
  <r>
    <s v="Rohini Sector 15"/>
    <s v="Airport Terminal 1"/>
    <n v="40"/>
    <x v="7"/>
    <n v="241"/>
  </r>
  <r>
    <s v="Airport Terminal 1"/>
    <s v="New Delhi Railway Station"/>
    <n v="43"/>
    <x v="3"/>
    <n v="553"/>
  </r>
  <r>
    <s v="South Ex-1"/>
    <m/>
    <n v="50"/>
    <x v="14"/>
    <n v="473"/>
  </r>
  <r>
    <s v="Malviya Nagar"/>
    <s v="Janakpuri D Block"/>
    <n v="52"/>
    <x v="10"/>
    <n v="591"/>
  </r>
  <r>
    <s v="Hazrat Nizamuddin Railway Station"/>
    <m/>
    <n v="51"/>
    <x v="14"/>
    <n v="235"/>
  </r>
  <r>
    <s v="Vasant Vihar"/>
    <s v="Isbt Kashmiri Gate"/>
    <n v="53"/>
    <x v="3"/>
    <n v="830"/>
  </r>
  <r>
    <s v="Airport Terminal 3"/>
    <s v="Vaishali"/>
    <n v="27"/>
    <x v="15"/>
    <n v="225"/>
  </r>
  <r>
    <m/>
    <m/>
    <s v="Not Found"/>
    <x v="14"/>
    <n v="587"/>
  </r>
  <r>
    <s v="Sarojini Nagar"/>
    <m/>
    <n v="53"/>
    <x v="14"/>
    <n v="207"/>
  </r>
  <r>
    <s v="Noida Sector 50"/>
    <s v="Airport Terminal 1"/>
    <n v="66"/>
    <x v="7"/>
    <n v="503"/>
  </r>
  <r>
    <s v="Rajouri Garden"/>
    <m/>
    <n v="38"/>
    <x v="14"/>
    <n v="584"/>
  </r>
  <r>
    <s v="Gurgaon Sector 17"/>
    <s v="Airport Terminal 1"/>
    <n v="60"/>
    <x v="7"/>
    <n v="301"/>
  </r>
  <r>
    <s v=" Indirapuram"/>
    <m/>
    <s v="Not Found"/>
    <x v="14"/>
    <n v="798"/>
  </r>
  <r>
    <s v="Sushant Lok A"/>
    <s v="Airport Terminal 1"/>
    <n v="60"/>
    <x v="7"/>
    <n v="983"/>
  </r>
  <r>
    <s v="Indrapuram, Ghaziabad"/>
    <s v="Govinpuram"/>
    <n v="70"/>
    <x v="17"/>
    <n v="232"/>
  </r>
  <r>
    <s v="Airport Terminal 1"/>
    <s v="Govindpuri"/>
    <n v="43"/>
    <x v="23"/>
    <n v="225"/>
  </r>
  <r>
    <s v="Airport Terminal 1"/>
    <s v="New Delhi Railway Station"/>
    <n v="43"/>
    <x v="3"/>
    <n v="976"/>
  </r>
  <r>
    <s v="Saket"/>
    <s v="Airport Terminal 1"/>
    <n v="54"/>
    <x v="7"/>
    <n v="984"/>
  </r>
  <r>
    <s v="Dwarka Sector 18"/>
    <s v="Airport Terminal 1"/>
    <n v="28"/>
    <x v="7"/>
    <n v="707"/>
  </r>
  <r>
    <s v="New Delhi Railway Station"/>
    <s v="Agra"/>
    <n v="47"/>
    <x v="14"/>
    <n v="816"/>
  </r>
  <r>
    <s v="Khanpur"/>
    <s v="Airport Terminal 3"/>
    <n v="54"/>
    <x v="4"/>
    <n v="887"/>
  </r>
  <r>
    <s v="Lajpat Nagar 4"/>
    <s v="Noida Sector 4"/>
    <n v="50"/>
    <x v="26"/>
    <n v="972"/>
  </r>
  <r>
    <s v="Airport Terminal 3"/>
    <s v="Shastri Nagar Ghz"/>
    <n v="27"/>
    <x v="17"/>
    <n v="563"/>
  </r>
  <r>
    <s v="Saket"/>
    <m/>
    <n v="54"/>
    <x v="14"/>
    <n v="244"/>
  </r>
  <r>
    <s v="Airport Terminal 1"/>
    <s v="Laxmi Nagar"/>
    <n v="43"/>
    <x v="0"/>
    <n v="331"/>
  </r>
  <r>
    <m/>
    <m/>
    <s v="Not Found"/>
    <x v="14"/>
    <n v="556"/>
  </r>
  <r>
    <s v="Dwarka Sector 11"/>
    <m/>
    <n v="28"/>
    <x v="14"/>
    <n v="654"/>
  </r>
  <r>
    <s v="Noida Sector 12"/>
    <s v="Airport Terminal 1"/>
    <n v="66"/>
    <x v="7"/>
    <n v="418"/>
  </r>
  <r>
    <s v="Narela"/>
    <s v="Airport Terminal 3"/>
    <n v="41"/>
    <x v="4"/>
    <n v="380"/>
  </r>
  <r>
    <s v="Airport Terminal 3"/>
    <s v="Surya Nagar"/>
    <n v="27"/>
    <x v="15"/>
    <n v="418"/>
  </r>
  <r>
    <s v="Noida Sector 14"/>
    <s v="Airport Terminal 1"/>
    <n v="66"/>
    <x v="7"/>
    <n v="803"/>
  </r>
  <r>
    <s v="Gurgaon Dlf Phase 2"/>
    <s v="Airport Terminal 1"/>
    <n v="60"/>
    <x v="7"/>
    <n v="822"/>
  </r>
  <r>
    <s v="Airport Terminal 3"/>
    <s v="Saket"/>
    <n v="27"/>
    <x v="11"/>
    <n v="739"/>
  </r>
  <r>
    <m/>
    <m/>
    <s v="Not Found"/>
    <x v="14"/>
    <n v="305"/>
  </r>
  <r>
    <s v="Paschim Vihar"/>
    <s v="Airport Terminal 1"/>
    <n v="37"/>
    <x v="7"/>
    <n v="988"/>
  </r>
  <r>
    <s v="airport"/>
    <s v="new delhi"/>
    <s v="Not Found"/>
    <x v="14"/>
    <n v="581"/>
  </r>
  <r>
    <s v="Sohna Road"/>
    <s v="Airport Terminal 3"/>
    <n v="61"/>
    <x v="4"/>
    <n v="979"/>
  </r>
  <r>
    <s v="Airport Terminal 3"/>
    <s v="New Delhi"/>
    <n v="27"/>
    <x v="14"/>
    <n v="685"/>
  </r>
  <r>
    <s v="Airport Terminal 1"/>
    <s v="Knowledge Park III, Greater Noida"/>
    <n v="43"/>
    <x v="20"/>
    <n v="401"/>
  </r>
  <r>
    <s v="Airport Terminal 1"/>
    <s v="New Delhi Railway Station"/>
    <n v="43"/>
    <x v="3"/>
    <n v="560"/>
  </r>
  <r>
    <s v="Airport Terminal 1"/>
    <s v="Janakpuri A Block"/>
    <n v="43"/>
    <x v="10"/>
    <n v="791"/>
  </r>
  <r>
    <s v="Dabri"/>
    <s v="Airport Terminal 1"/>
    <n v="27"/>
    <x v="7"/>
    <n v="801"/>
  </r>
  <r>
    <s v="Airport Terminal 1"/>
    <s v="Indrapuram, Ghaziabad"/>
    <n v="43"/>
    <x v="15"/>
    <n v="780"/>
  </r>
  <r>
    <s v="Safdarjung Enclave"/>
    <s v="Mayur Vihar Phase 1"/>
    <n v="53"/>
    <x v="33"/>
    <n v="790"/>
  </r>
  <r>
    <s v="Faridabad Sector 35"/>
    <s v="Airport Terminal 1"/>
    <n v="64"/>
    <x v="7"/>
    <n v="886"/>
  </r>
  <r>
    <s v="Gurgaon Sector 23"/>
    <s v="New Delhi Railway Station"/>
    <n v="59"/>
    <x v="3"/>
    <n v="328"/>
  </r>
  <r>
    <s v="Noida Sector 48"/>
    <s v="New Delhi Railway Station"/>
    <n v="66"/>
    <x v="3"/>
    <n v="867"/>
  </r>
  <r>
    <s v="Indirapuram, Ghaziabad"/>
    <s v="Airport Terminal 1"/>
    <n v="70"/>
    <x v="7"/>
    <n v="231"/>
  </r>
  <r>
    <s v="Sector 45"/>
    <s v="Connaught Place"/>
    <s v="Not Found"/>
    <x v="3"/>
    <n v="463"/>
  </r>
  <r>
    <s v="Airport Terminal 3"/>
    <s v="Govinpuram"/>
    <n v="27"/>
    <x v="17"/>
    <n v="365"/>
  </r>
  <r>
    <s v="Anand Vihar Isbt"/>
    <s v="Airport Terminal 1"/>
    <n v="45"/>
    <x v="7"/>
    <n v="551"/>
  </r>
  <r>
    <s v="Anand Vihar Isbt"/>
    <s v="Airport Terminal 1"/>
    <n v="45"/>
    <x v="7"/>
    <n v="753"/>
  </r>
  <r>
    <s v="Noida Sector 62"/>
    <s v="New Delhi Railway Station"/>
    <n v="73"/>
    <x v="3"/>
    <n v="740"/>
  </r>
  <r>
    <s v="Dwarka Sector 3"/>
    <s v="South Campus"/>
    <n v="28"/>
    <x v="6"/>
    <n v="779"/>
  </r>
  <r>
    <s v="Hazrat Nizamuddin Railway Station"/>
    <m/>
    <n v="51"/>
    <x v="14"/>
    <n v="821"/>
  </r>
  <r>
    <s v="Tagore Garden"/>
    <s v="New Delhi Railway Station"/>
    <n v="32"/>
    <x v="3"/>
    <n v="687"/>
  </r>
  <r>
    <s v="Airport Terminal 1"/>
    <s v="Rohini Sector 13"/>
    <n v="43"/>
    <x v="25"/>
    <n v="251"/>
  </r>
  <r>
    <s v="Gurgaon Dlf Phase 2"/>
    <s v="Airport Terminal 1"/>
    <n v="60"/>
    <x v="7"/>
    <n v="419"/>
  </r>
  <r>
    <s v="Airport Terminal 1"/>
    <s v="New Delhi Railway Station"/>
    <n v="43"/>
    <x v="3"/>
    <n v="921"/>
  </r>
  <r>
    <s v="Badarpur"/>
    <s v="Anand Vihar"/>
    <n v="51"/>
    <x v="0"/>
    <n v="543"/>
  </r>
  <r>
    <m/>
    <m/>
    <s v="Not Found"/>
    <x v="14"/>
    <n v="258"/>
  </r>
  <r>
    <s v="New Delhi Railway Station"/>
    <s v="Ghaziabad Ispat Ltd"/>
    <n v="47"/>
    <x v="17"/>
    <n v="923"/>
  </r>
  <r>
    <s v="Gurgaon Sector 22"/>
    <s v="Airport Terminal 1"/>
    <n v="59"/>
    <x v="7"/>
    <n v="444"/>
  </r>
  <r>
    <s v="noida sector 122"/>
    <s v="Airport Terminal 1"/>
    <n v="72"/>
    <x v="7"/>
    <n v="220"/>
  </r>
  <r>
    <s v="Airport Terminal 1"/>
    <s v="Ballabgarh"/>
    <n v="43"/>
    <x v="12"/>
    <n v="819"/>
  </r>
  <r>
    <s v="Hazrat Nizamuddin Railway Station"/>
    <m/>
    <n v="51"/>
    <x v="14"/>
    <n v="426"/>
  </r>
  <r>
    <s v="Munirka Village"/>
    <s v="Sarai Rohilla Railway Station"/>
    <n v="53"/>
    <x v="2"/>
    <n v="843"/>
  </r>
  <r>
    <s v="Gurgaon Dlf Phase 3"/>
    <s v="Airport Terminal 1"/>
    <n v="60"/>
    <x v="7"/>
    <n v="962"/>
  </r>
  <r>
    <s v="Gurgaon Dlf Phase 5"/>
    <s v="Udyog Vihar Phase 1"/>
    <n v="60"/>
    <x v="28"/>
    <n v="819"/>
  </r>
  <r>
    <s v="Gurgaon Sector 15"/>
    <s v="Airport Terminal 3"/>
    <n v="62"/>
    <x v="4"/>
    <n v="359"/>
  </r>
  <r>
    <s v="Gurgaon Sector 15"/>
    <s v="Airport Terminal 3"/>
    <n v="62"/>
    <x v="4"/>
    <n v="315"/>
  </r>
  <r>
    <s v="Rajouri Garden"/>
    <s v="Airport Terminal 3"/>
    <n v="38"/>
    <x v="4"/>
    <n v="421"/>
  </r>
  <r>
    <s v="Akshardham Mandir"/>
    <s v="New Delhi Railway Station"/>
    <n v="46"/>
    <x v="3"/>
    <n v="614"/>
  </r>
  <r>
    <s v="Airport Terminal 3"/>
    <s v="New Delhi"/>
    <n v="27"/>
    <x v="14"/>
    <n v="960"/>
  </r>
  <r>
    <s v="Vasant Vihar"/>
    <s v="Anand Vihar"/>
    <n v="53"/>
    <x v="0"/>
    <n v="954"/>
  </r>
  <r>
    <s v="West Patel Nagar"/>
    <s v="Airport Terminal 1"/>
    <n v="39"/>
    <x v="7"/>
    <n v="636"/>
  </r>
  <r>
    <s v="Noida Sector 82"/>
    <s v="New Delhi Railway Station"/>
    <n v="72"/>
    <x v="3"/>
    <n v="731"/>
  </r>
  <r>
    <s v="New Delhi Railway Station"/>
    <s v="Gurgaon Sector 23"/>
    <n v="47"/>
    <x v="28"/>
    <n v="580"/>
  </r>
  <r>
    <s v="Airport Terminal 3"/>
    <s v="New Delhi"/>
    <n v="27"/>
    <x v="14"/>
    <n v="537"/>
  </r>
  <r>
    <s v="Pitampura"/>
    <s v="Anand Vihar"/>
    <n v="42"/>
    <x v="0"/>
    <n v="470"/>
  </r>
  <r>
    <s v="New Delhi Railway Station"/>
    <s v="Noida Sector 39"/>
    <n v="47"/>
    <x v="26"/>
    <n v="727"/>
  </r>
  <r>
    <s v="Medicity Hospital,Sector 38, Gurgaon"/>
    <s v="Airport Terminal 1"/>
    <n v="61"/>
    <x v="7"/>
    <n v="400"/>
  </r>
  <r>
    <s v="Medicity Hospital,Sector 38, Gurgaon"/>
    <s v="Airport Terminal 1"/>
    <n v="61"/>
    <x v="7"/>
    <n v="522"/>
  </r>
  <r>
    <s v="Delhi"/>
    <s v="Dehradun"/>
    <s v="Not Found"/>
    <x v="14"/>
    <n v="274"/>
  </r>
  <r>
    <s v="Sarai Kale Khan"/>
    <s v="Nehru Nagar - Ghaziabad"/>
    <n v="51"/>
    <x v="17"/>
    <n v="352"/>
  </r>
  <r>
    <s v="Lawrence Road"/>
    <s v="Airport Terminal 1"/>
    <n v="42"/>
    <x v="7"/>
    <n v="359"/>
  </r>
  <r>
    <s v="Gurgaon Sector 46"/>
    <s v="Airport Terminal 1"/>
    <n v="61"/>
    <x v="7"/>
    <n v="424"/>
  </r>
  <r>
    <s v="Golf Course"/>
    <s v="Airport Terminal 1"/>
    <n v="48"/>
    <x v="7"/>
    <n v="334"/>
  </r>
  <r>
    <s v="MG Road, Gurgaon"/>
    <s v="Golf Course"/>
    <n v="60"/>
    <x v="1"/>
    <n v="309"/>
  </r>
  <r>
    <s v="House-9, East Avenue Road, East Punjabi Bagh"/>
    <s v="New Delhi"/>
    <s v="Not Found"/>
    <x v="14"/>
    <n v="657"/>
  </r>
  <r>
    <s v="Ashok Vihar Phase 3"/>
    <s v="Mandi House"/>
    <n v="42"/>
    <x v="1"/>
    <n v="829"/>
  </r>
  <r>
    <s v="Ashok Vihar Phase 3"/>
    <s v="Mandi House"/>
    <n v="42"/>
    <x v="1"/>
    <n v="298"/>
  </r>
  <r>
    <s v="Ashok Vihar Phase 3"/>
    <s v="Mandi House"/>
    <n v="42"/>
    <x v="1"/>
    <n v="813"/>
  </r>
  <r>
    <s v="Airport Terminal 1"/>
    <s v="Aya  Nagar"/>
    <n v="43"/>
    <x v="37"/>
    <n v="337"/>
  </r>
  <r>
    <s v="Airport Terminal 1"/>
    <m/>
    <n v="43"/>
    <x v="14"/>
    <n v="211"/>
  </r>
  <r>
    <s v="West Patel Nagar"/>
    <s v="Airport Terminal 1"/>
    <n v="39"/>
    <x v="7"/>
    <n v="998"/>
  </r>
  <r>
    <s v="Airport Terminal 3"/>
    <s v="New Delhi"/>
    <n v="27"/>
    <x v="14"/>
    <n v="485"/>
  </r>
  <r>
    <s v="Airport Terminal 3"/>
    <s v="Taj Palace"/>
    <n v="27"/>
    <x v="1"/>
    <n v="302"/>
  </r>
  <r>
    <s v="Gurgaon Sector 18"/>
    <s v="Chattarpur Extension"/>
    <n v="59"/>
    <x v="11"/>
    <n v="463"/>
  </r>
  <r>
    <s v="Airport Terminal 3"/>
    <s v="New Delhi"/>
    <n v="27"/>
    <x v="14"/>
    <n v="958"/>
  </r>
  <r>
    <s v="Knowledge Park III, Greater Noida"/>
    <s v="Airport Terminal 1"/>
    <n v="74"/>
    <x v="7"/>
    <n v="656"/>
  </r>
  <r>
    <s v="Noida City Centre Metro Station"/>
    <s v="Knowledge Park III, Greater Noida"/>
    <n v="66"/>
    <x v="20"/>
    <n v="880"/>
  </r>
  <r>
    <s v="Airport Terminal 3"/>
    <s v="Chattarpur Extension"/>
    <n v="27"/>
    <x v="11"/>
    <n v="717"/>
  </r>
  <r>
    <s v="Airport Terminal 1"/>
    <s v="Gurgaon Sector 22"/>
    <n v="43"/>
    <x v="28"/>
    <n v="419"/>
  </r>
  <r>
    <s v="Airport Terminal 3"/>
    <m/>
    <n v="27"/>
    <x v="14"/>
    <n v="873"/>
  </r>
  <r>
    <s v="Sohna Road"/>
    <s v="Hari Nagar"/>
    <n v="61"/>
    <x v="10"/>
    <n v="766"/>
  </r>
  <r>
    <s v="New Delhi Railway Station"/>
    <m/>
    <n v="47"/>
    <x v="14"/>
    <n v="574"/>
  </r>
  <r>
    <s v="Airport Terminal 3"/>
    <s v="New Delhi"/>
    <n v="27"/>
    <x v="14"/>
    <n v="374"/>
  </r>
  <r>
    <s v="Gurgaon Sector 12"/>
    <s v="Ndrs Paharganj"/>
    <n v="62"/>
    <x v="3"/>
    <n v="377"/>
  </r>
  <r>
    <m/>
    <m/>
    <s v="Not Found"/>
    <x v="14"/>
    <n v="331"/>
  </r>
  <r>
    <s v="Greater Noida Stadium"/>
    <s v="Airport Terminal 1"/>
    <n v="74"/>
    <x v="7"/>
    <n v="264"/>
  </r>
  <r>
    <s v="Noida Sector 65"/>
    <s v="Shastri Park"/>
    <n v="73"/>
    <x v="0"/>
    <n v="667"/>
  </r>
  <r>
    <s v="Noida Sector 65"/>
    <s v="Shastri Park"/>
    <n v="73"/>
    <x v="0"/>
    <n v="570"/>
  </r>
  <r>
    <s v="Airport Terminal 1"/>
    <s v="Connaught Place"/>
    <n v="43"/>
    <x v="3"/>
    <n v="731"/>
  </r>
  <r>
    <s v="Raja Garden"/>
    <s v="Dwarka Sector 10"/>
    <n v="38"/>
    <x v="5"/>
    <n v="862"/>
  </r>
  <r>
    <s v="Akbar Road"/>
    <s v="Airport Terminal 1"/>
    <n v="48"/>
    <x v="7"/>
    <n v="639"/>
  </r>
  <r>
    <s v="Noida Sector 31"/>
    <s v="Airport Terminal 3"/>
    <n v="66"/>
    <x v="4"/>
    <n v="274"/>
  </r>
  <r>
    <s v="New Delhi Railway Station"/>
    <s v="Gurgaon Sector 56"/>
    <n v="47"/>
    <x v="8"/>
    <n v="384"/>
  </r>
  <r>
    <s v="Vasant Kunj Block D"/>
    <s v="Airport Terminal 1"/>
    <n v="53"/>
    <x v="7"/>
    <n v="747"/>
  </r>
  <r>
    <s v="Pitampura"/>
    <s v="New Delhi Railway Station"/>
    <n v="42"/>
    <x v="3"/>
    <n v="796"/>
  </r>
  <r>
    <s v="Pitampura"/>
    <s v="Airport Terminal 1"/>
    <n v="42"/>
    <x v="7"/>
    <n v="816"/>
  </r>
  <r>
    <s v="Airport Terminal 1"/>
    <s v="Raj Nagar Ghaziabad"/>
    <n v="43"/>
    <x v="17"/>
    <n v="512"/>
  </r>
  <r>
    <s v="Airport Terminal 3"/>
    <s v="Nehru Nagar - Ghaziabad"/>
    <n v="27"/>
    <x v="17"/>
    <n v="894"/>
  </r>
  <r>
    <s v="Hazrat Nizamuddin Railway Station"/>
    <s v="Nehru Nagar - Ghaziabad"/>
    <n v="51"/>
    <x v="17"/>
    <n v="967"/>
  </r>
  <r>
    <s v="Gurgaon Dlf Phase 3"/>
    <m/>
    <n v="60"/>
    <x v="14"/>
    <n v="503"/>
  </r>
  <r>
    <s v="Noida Sector 19"/>
    <s v="New Delhi Railway Station"/>
    <n v="66"/>
    <x v="3"/>
    <n v="952"/>
  </r>
  <r>
    <s v="Noida Sector 19"/>
    <s v="Hazrat Nizamuddin Railway Station"/>
    <n v="66"/>
    <x v="9"/>
    <n v="957"/>
  </r>
  <r>
    <s v="Ndrs Ajmeri Gate"/>
    <s v="Azadpur"/>
    <n v="47"/>
    <x v="2"/>
    <n v="766"/>
  </r>
  <r>
    <s v="Fortis Hospital Noida"/>
    <s v="Airport Terminal 3"/>
    <n v="73"/>
    <x v="4"/>
    <n v="253"/>
  </r>
  <r>
    <s v="Gurgaon Sector 47"/>
    <s v="Gurgaon Railway Station"/>
    <n v="61"/>
    <x v="30"/>
    <n v="885"/>
  </r>
  <r>
    <s v="Connaught Place"/>
    <s v="Dwarka Sector 12"/>
    <n v="47"/>
    <x v="5"/>
    <n v="957"/>
  </r>
  <r>
    <s v="Noida Sector 66"/>
    <m/>
    <n v="73"/>
    <x v="14"/>
    <n v="549"/>
  </r>
  <r>
    <s v="Rohini Sector 13"/>
    <s v="Faridabad 25"/>
    <n v="40"/>
    <x v="12"/>
    <n v="780"/>
  </r>
  <r>
    <s v="Karol Bagh"/>
    <s v="Okhla Industrial Area Phase 1"/>
    <n v="39"/>
    <x v="9"/>
    <n v="259"/>
  </r>
  <r>
    <s v="Karol Bagh"/>
    <s v="Okhla Industrial Area Phase 1"/>
    <n v="39"/>
    <x v="9"/>
    <n v="247"/>
  </r>
  <r>
    <s v="Patparganj"/>
    <s v="Punjabi Bagh"/>
    <n v="45"/>
    <x v="27"/>
    <n v="668"/>
  </r>
  <r>
    <s v="Old Delhi Railway Station"/>
    <s v="Ram Nagar Paharganj"/>
    <n v="47"/>
    <x v="3"/>
    <n v="281"/>
  </r>
  <r>
    <s v="Old Delhi Railway Station"/>
    <s v="Ram Nagar Paharganj"/>
    <n v="47"/>
    <x v="3"/>
    <n v="648"/>
  </r>
  <r>
    <s v="Vasant Kunj Block D"/>
    <m/>
    <n v="53"/>
    <x v="14"/>
    <n v="209"/>
  </r>
  <r>
    <m/>
    <m/>
    <s v="Not Found"/>
    <x v="14"/>
    <n v="570"/>
  </r>
  <r>
    <s v="Andrews Ganj"/>
    <s v="Airport Terminal 3"/>
    <n v="50"/>
    <x v="4"/>
    <n v="833"/>
  </r>
  <r>
    <s v="Airport Terminal 3"/>
    <s v="Jagat Puri"/>
    <n v="27"/>
    <x v="0"/>
    <n v="693"/>
  </r>
  <r>
    <s v="Isbt Kashmiri Gate"/>
    <s v="New Delhi Railway Station"/>
    <n v="47"/>
    <x v="3"/>
    <n v="820"/>
  </r>
  <r>
    <s v="Mohan Garden"/>
    <s v="Mohan Garden"/>
    <n v="30"/>
    <x v="35"/>
    <n v="375"/>
  </r>
  <r>
    <s v="Qutab Institutional Area"/>
    <s v="Airport Terminal 1"/>
    <n v="52"/>
    <x v="7"/>
    <n v="867"/>
  </r>
  <r>
    <s v="Gujrawala Town"/>
    <s v="Airport Terminal 3"/>
    <n v="42"/>
    <x v="4"/>
    <n v="907"/>
  </r>
  <r>
    <s v="Hazrat Nizamuddin Railway Station"/>
    <s v="Noida Sector 30"/>
    <n v="51"/>
    <x v="26"/>
    <n v="915"/>
  </r>
  <r>
    <s v="Gurgaon Sector 15 II"/>
    <s v="Airport Terminal 1"/>
    <n v="62"/>
    <x v="7"/>
    <n v="446"/>
  </r>
  <r>
    <s v="Shalimar Garden"/>
    <s v="Airport Terminal 1"/>
    <n v="44"/>
    <x v="7"/>
    <n v="483"/>
  </r>
  <r>
    <s v="Gurgaon Sector 15 II"/>
    <s v="Dwarka Sector 21"/>
    <n v="62"/>
    <x v="5"/>
    <n v="421"/>
  </r>
  <r>
    <s v="Airport Terminal 1"/>
    <s v="Dwarka Sector 6"/>
    <n v="43"/>
    <x v="5"/>
    <n v="911"/>
  </r>
  <r>
    <s v="Noida Sector 30"/>
    <s v="Airport Terminal 3"/>
    <n v="66"/>
    <x v="4"/>
    <n v="752"/>
  </r>
  <r>
    <s v="Shivaji Stadium"/>
    <s v="Noida Sector 30"/>
    <n v="47"/>
    <x v="26"/>
    <n v="823"/>
  </r>
  <r>
    <s v="Sainik Farm"/>
    <s v="Anand Vihar"/>
    <n v="54"/>
    <x v="0"/>
    <n v="895"/>
  </r>
  <r>
    <s v="Uttam Nagar"/>
    <s v="Lajpat Nagar Central Market"/>
    <n v="30"/>
    <x v="6"/>
    <n v="839"/>
  </r>
  <r>
    <s v="Airport Terminal 3"/>
    <s v="Rani Bagh"/>
    <n v="27"/>
    <x v="2"/>
    <n v="859"/>
  </r>
  <r>
    <s v="Vaishali"/>
    <s v="Airport Terminal 1"/>
    <n v="70"/>
    <x v="7"/>
    <n v="348"/>
  </r>
  <r>
    <s v="Gurgaon Sector 22"/>
    <s v="New Delhi Railway Station"/>
    <n v="59"/>
    <x v="3"/>
    <n v="871"/>
  </r>
  <r>
    <s v="vasundhra_ghaziabad"/>
    <s v="Anand Vihar Isbt"/>
    <n v="70"/>
    <x v="0"/>
    <n v="854"/>
  </r>
  <r>
    <s v="Gurgaon Sector 31"/>
    <s v="Airport Terminal 1"/>
    <n v="61"/>
    <x v="7"/>
    <n v="815"/>
  </r>
  <r>
    <s v="Hazrat Nizamuddin Railway Station"/>
    <s v="Noida Sector 27"/>
    <n v="51"/>
    <x v="26"/>
    <n v="761"/>
  </r>
  <r>
    <s v="Noida Sector 29"/>
    <s v="New Delhi Railway Station"/>
    <n v="66"/>
    <x v="3"/>
    <n v="726"/>
  </r>
  <r>
    <s v="Gurgaon Sector 49"/>
    <s v="Airport Terminal 1"/>
    <s v="Not Found"/>
    <x v="7"/>
    <n v="458"/>
  </r>
  <r>
    <s v="Airport Terminal 3"/>
    <s v="Anand Vihar"/>
    <n v="27"/>
    <x v="0"/>
    <n v="802"/>
  </r>
  <r>
    <s v="Gurgaon Sector 22"/>
    <s v="Airport Terminal 3"/>
    <n v="59"/>
    <x v="4"/>
    <n v="418"/>
  </r>
  <r>
    <s v="Dwarka Sector 10"/>
    <s v="Hazrat Nizamuddin Railway Station"/>
    <n v="28"/>
    <x v="9"/>
    <n v="676"/>
  </r>
  <r>
    <s v="Block A"/>
    <s v="Delhi Airport Terminal 1D"/>
    <s v="Not Found"/>
    <x v="14"/>
    <n v="288"/>
  </r>
  <r>
    <s v="Airport Terminal 1"/>
    <s v="Faridabad Sector 27A"/>
    <n v="43"/>
    <x v="12"/>
    <n v="612"/>
  </r>
  <r>
    <s v="Airport Terminal 1"/>
    <s v="Isbt Kashmiri Gate"/>
    <n v="43"/>
    <x v="3"/>
    <n v="661"/>
  </r>
  <r>
    <m/>
    <m/>
    <s v="Not Found"/>
    <x v="14"/>
    <n v="915"/>
  </r>
  <r>
    <s v="Hazrat Nizamuddin Railway Station"/>
    <s v="Inderpuri"/>
    <n v="51"/>
    <x v="19"/>
    <n v="271"/>
  </r>
  <r>
    <s v="Noida Sector 63"/>
    <s v="Airport Terminal 3"/>
    <n v="73"/>
    <x v="4"/>
    <n v="715"/>
  </r>
  <r>
    <s v="Chattarpur Extension"/>
    <s v="Isbt Kashmiri Gate"/>
    <n v="54"/>
    <x v="3"/>
    <n v="352"/>
  </r>
  <r>
    <s v="Vijay Nagar_Pratap Vihar"/>
    <s v="Hazrat Nizamuddin Railway Station"/>
    <n v="70"/>
    <x v="9"/>
    <n v="954"/>
  </r>
  <r>
    <s v="Shastri Nagar"/>
    <s v="Airport Terminal 3"/>
    <n v="42"/>
    <x v="4"/>
    <n v="970"/>
  </r>
  <r>
    <s v="Karol Bagh"/>
    <s v="Airport Terminal 1"/>
    <n v="39"/>
    <x v="7"/>
    <n v="859"/>
  </r>
  <r>
    <s v="Airport Terminal 1"/>
    <s v="Isbt Kashmiri Gate"/>
    <n v="43"/>
    <x v="3"/>
    <n v="510"/>
  </r>
  <r>
    <s v="Airport Terminal 3"/>
    <s v="Dwarka Sector 22"/>
    <n v="27"/>
    <x v="5"/>
    <n v="952"/>
  </r>
  <r>
    <s v="Mayur Vihar Phase 3"/>
    <s v="Hazrat Nizamuddin Railway Station"/>
    <n v="46"/>
    <x v="9"/>
    <n v="529"/>
  </r>
  <r>
    <s v="Mayur Vihar Phase 3"/>
    <s v="New Delhi Railway Station"/>
    <n v="46"/>
    <x v="3"/>
    <n v="602"/>
  </r>
  <r>
    <s v="Noida Sector 29"/>
    <s v="South Ex-1"/>
    <n v="66"/>
    <x v="6"/>
    <n v="814"/>
  </r>
  <r>
    <s v="Noida sector 126"/>
    <s v="Airport Terminal 1"/>
    <n v="72"/>
    <x v="7"/>
    <n v="364"/>
  </r>
  <r>
    <s v="Airport Terminal 3"/>
    <s v="Airport Terminal 3"/>
    <n v="27"/>
    <x v="4"/>
    <n v="603"/>
  </r>
  <r>
    <s v="Ggn Sector 21"/>
    <s v="Airport Terminal 1"/>
    <n v="59"/>
    <x v="7"/>
    <n v="921"/>
  </r>
  <r>
    <m/>
    <m/>
    <s v="Not Found"/>
    <x v="14"/>
    <n v="253"/>
  </r>
  <r>
    <s v="Mayur Vihar Phase 3"/>
    <s v="Hazrat Nizamuddin Railway Station"/>
    <n v="46"/>
    <x v="9"/>
    <n v="482"/>
  </r>
  <r>
    <s v="Ardee City"/>
    <s v="Airport Terminal 1"/>
    <n v="61"/>
    <x v="7"/>
    <n v="301"/>
  </r>
  <r>
    <s v="Airport Terminal 1"/>
    <s v="Ardee City"/>
    <n v="43"/>
    <x v="8"/>
    <n v="729"/>
  </r>
  <r>
    <s v="Mohan Garden"/>
    <s v="New Delhi Railway Station"/>
    <n v="30"/>
    <x v="3"/>
    <n v="839"/>
  </r>
  <r>
    <s v="Palam Village"/>
    <s v="New Delhi Railway Station"/>
    <n v="27"/>
    <x v="3"/>
    <n v="268"/>
  </r>
  <r>
    <s v="New Delhi Railway Station"/>
    <s v="New Delhi Railway Station"/>
    <n v="47"/>
    <x v="3"/>
    <n v="455"/>
  </r>
  <r>
    <s v="Gurgaon Sector 22"/>
    <s v="Old Delhi Railway Station"/>
    <n v="59"/>
    <x v="3"/>
    <n v="288"/>
  </r>
  <r>
    <s v="Indirapuram, Ghaziabad"/>
    <s v="Airport Terminal 3"/>
    <n v="70"/>
    <x v="4"/>
    <n v="816"/>
  </r>
  <r>
    <s v="Airport Terminal 3"/>
    <s v="Anand Vihar Isbt"/>
    <n v="27"/>
    <x v="0"/>
    <n v="304"/>
  </r>
  <r>
    <m/>
    <m/>
    <s v="Not Found"/>
    <x v="14"/>
    <n v="696"/>
  </r>
  <r>
    <s v="Airport Terminal 3"/>
    <s v="Anand Vihar"/>
    <n v="27"/>
    <x v="0"/>
    <n v="620"/>
  </r>
  <r>
    <s v="Motia Khan"/>
    <s v="Edm Mall"/>
    <n v="47"/>
    <x v="0"/>
    <n v="851"/>
  </r>
  <r>
    <s v="Rajouri Garden"/>
    <s v="New Delhi Railway Station"/>
    <n v="38"/>
    <x v="3"/>
    <n v="1000"/>
  </r>
  <r>
    <s v="Gurgaon Dlf Phase 4"/>
    <s v="Dwarka Sector 4"/>
    <n v="60"/>
    <x v="5"/>
    <n v="706"/>
  </r>
  <r>
    <s v="Noida sector 126"/>
    <s v="New Delhi Railway Station"/>
    <n v="72"/>
    <x v="3"/>
    <n v="424"/>
  </r>
  <r>
    <s v="Dlf Mega Mall"/>
    <s v="Faridabad Sector 16"/>
    <n v="60"/>
    <x v="31"/>
    <n v="434"/>
  </r>
  <r>
    <s v="Dwarka Mor Metro Station"/>
    <s v="Rohini Sector 1"/>
    <n v="30"/>
    <x v="25"/>
    <n v="259"/>
  </r>
  <r>
    <s v="Airport Terminal 1"/>
    <s v="Gurgaon Dlf Phase 2"/>
    <n v="43"/>
    <x v="18"/>
    <n v="386"/>
  </r>
  <r>
    <s v="Nehru Place"/>
    <s v="Mayur Vihar Phase 1"/>
    <n v="50"/>
    <x v="33"/>
    <n v="267"/>
  </r>
  <r>
    <s v="Amity University"/>
    <s v="Airport Terminal 3"/>
    <n v="72"/>
    <x v="4"/>
    <n v="699"/>
  </r>
  <r>
    <s v="Okhla Industrial Area Phase 1"/>
    <s v="Airport Terminal 1"/>
    <n v="51"/>
    <x v="7"/>
    <n v="259"/>
  </r>
  <r>
    <s v="Airport Terminal 1"/>
    <s v="Cr Park"/>
    <n v="43"/>
    <x v="23"/>
    <n v="536"/>
  </r>
  <r>
    <s v="Vaishali"/>
    <s v="New Delhi Railway Station"/>
    <n v="70"/>
    <x v="3"/>
    <n v="342"/>
  </r>
  <r>
    <s v="Lajpat Nagar 4"/>
    <s v="Sarai Rohilla Railway Station"/>
    <n v="50"/>
    <x v="2"/>
    <n v="838"/>
  </r>
  <r>
    <s v="Lajpat Nagar 1"/>
    <s v="Hazrat Nizamuddin Railway Station"/>
    <n v="50"/>
    <x v="9"/>
    <n v="524"/>
  </r>
  <r>
    <s v="Airport Terminal 1"/>
    <s v="Noida Sector 56"/>
    <n v="43"/>
    <x v="22"/>
    <n v="303"/>
  </r>
  <r>
    <s v="Chattarpur Extension"/>
    <s v="New Delhi Railway Station"/>
    <n v="54"/>
    <x v="3"/>
    <n v="881"/>
  </r>
  <r>
    <s v="Airport Terminal 1"/>
    <s v="New Delhi"/>
    <n v="43"/>
    <x v="14"/>
    <n v="369"/>
  </r>
  <r>
    <s v="Subroto Park"/>
    <s v="Sarai Rohilla Railway Station"/>
    <n v="27"/>
    <x v="2"/>
    <n v="276"/>
  </r>
  <r>
    <s v="Indira Gandhi International Airport"/>
    <m/>
    <s v="Not Found"/>
    <x v="14"/>
    <n v="378"/>
  </r>
  <r>
    <m/>
    <m/>
    <s v="Not Found"/>
    <x v="14"/>
    <n v="728"/>
  </r>
  <r>
    <s v="Jhilmil, Dilshad Garden"/>
    <s v="Old Delhi Railway Station"/>
    <n v="44"/>
    <x v="3"/>
    <n v="822"/>
  </r>
  <r>
    <s v="Noida Sector 27"/>
    <s v="New Delhi Railway Station"/>
    <n v="66"/>
    <x v="3"/>
    <n v="574"/>
  </r>
  <r>
    <s v="Airport Terminal 1"/>
    <s v="New Delhi"/>
    <n v="43"/>
    <x v="14"/>
    <n v="733"/>
  </r>
  <r>
    <s v="Pvr Vikas Puri"/>
    <s v="Airport Terminal 1"/>
    <n v="32"/>
    <x v="7"/>
    <n v="429"/>
  </r>
  <r>
    <s v="Gurgaon Sector 39"/>
    <s v="Siri Fort"/>
    <n v="61"/>
    <x v="6"/>
    <n v="692"/>
  </r>
  <r>
    <s v="Gurgaon Sector  49"/>
    <s v="Sarai Rohilla Railway Station"/>
    <n v="61"/>
    <x v="2"/>
    <n v="485"/>
  </r>
  <r>
    <s v="Hazrat Nizamuddin Railway Station"/>
    <s v="Isbt Kashmiri Gate"/>
    <n v="51"/>
    <x v="3"/>
    <n v="407"/>
  </r>
  <r>
    <s v="Airport Terminal 1"/>
    <s v="Green Park"/>
    <n v="43"/>
    <x v="13"/>
    <n v="903"/>
  </r>
  <r>
    <s v="Okhla Industrial Area Phase 3"/>
    <s v="Airport Terminal 1"/>
    <n v="51"/>
    <x v="7"/>
    <n v="942"/>
  </r>
  <r>
    <s v="Airport Terminal 1"/>
    <m/>
    <n v="43"/>
    <x v="14"/>
    <n v="860"/>
  </r>
  <r>
    <s v="Airport Terminal 3"/>
    <s v="Dwarka Sector 22"/>
    <n v="27"/>
    <x v="5"/>
    <n v="504"/>
  </r>
  <r>
    <s v="  Sector 49"/>
    <s v="Sarai Rohilla Railway Station"/>
    <s v="Not Found"/>
    <x v="2"/>
    <n v="992"/>
  </r>
  <r>
    <s v="South Ex-1"/>
    <s v="New Delhi Railway Station"/>
    <n v="50"/>
    <x v="3"/>
    <n v="574"/>
  </r>
  <r>
    <s v="Ndrs Paharganj"/>
    <s v="South Ex-1"/>
    <n v="47"/>
    <x v="6"/>
    <n v="684"/>
  </r>
  <r>
    <s v="Azadpur"/>
    <m/>
    <n v="42"/>
    <x v="14"/>
    <n v="552"/>
  </r>
  <r>
    <s v="Gurgaon Sector  49"/>
    <s v="Sarai Rohilla Railway Station"/>
    <n v="61"/>
    <x v="2"/>
    <n v="833"/>
  </r>
  <r>
    <s v="MG Road, Gurgaon"/>
    <s v="Ndrs Ajmeri Gate"/>
    <n v="60"/>
    <x v="3"/>
    <n v="708"/>
  </r>
  <r>
    <s v="Shashi Garden"/>
    <s v="Delhi Airport Terminal 1D"/>
    <s v="Not Found"/>
    <x v="14"/>
    <n v="553"/>
  </r>
  <r>
    <s v="Address (Optional)"/>
    <s v="New Delhi"/>
    <s v="Not Found"/>
    <x v="14"/>
    <n v="572"/>
  </r>
  <r>
    <s v="Mayur Vihar Phase 1"/>
    <s v="New Delhi Railway Station"/>
    <n v="46"/>
    <x v="3"/>
    <n v="490"/>
  </r>
  <r>
    <s v="Airport Terminal 3"/>
    <s v="Ghaziabad railway station"/>
    <n v="27"/>
    <x v="15"/>
    <n v="571"/>
  </r>
  <r>
    <s v="Indrapuram, Ghaziabad"/>
    <s v="Airport Terminal 1"/>
    <n v="70"/>
    <x v="7"/>
    <n v="601"/>
  </r>
  <r>
    <s v="Noida Sector 12"/>
    <s v="Hazrat Nizamuddin Railway Station"/>
    <n v="66"/>
    <x v="9"/>
    <n v="833"/>
  </r>
  <r>
    <s v="Rohini Sector 9"/>
    <s v="Mansarower Garden"/>
    <n v="40"/>
    <x v="19"/>
    <n v="722"/>
  </r>
  <r>
    <s v="Gnoida Pari Chowk"/>
    <s v="Isbt Kashmiri Gate"/>
    <n v="74"/>
    <x v="3"/>
    <n v="469"/>
  </r>
  <r>
    <s v="New Manglapuri"/>
    <s v="Airport Terminal 1"/>
    <n v="54"/>
    <x v="7"/>
    <n v="661"/>
  </r>
  <r>
    <s v="Najafgarh"/>
    <s v="Airport Terminal 1"/>
    <n v="33"/>
    <x v="7"/>
    <n v="838"/>
  </r>
  <r>
    <s v="East Of Kailash"/>
    <s v="Gurgaon Sector 18"/>
    <n v="50"/>
    <x v="28"/>
    <n v="861"/>
  </r>
  <r>
    <s v="Chattarpur Extension"/>
    <s v="Hazrat Nizammudin Aulia Dargah"/>
    <n v="54"/>
    <x v="9"/>
    <n v="719"/>
  </r>
  <r>
    <s v="Airport Terminal 1"/>
    <s v="Vikaspuri H Block"/>
    <n v="43"/>
    <x v="10"/>
    <n v="912"/>
  </r>
  <r>
    <s v="Vajiram and Ravi Pusa Road near Karol bagh metro station"/>
    <s v="New Delhi"/>
    <s v="Not Found"/>
    <x v="14"/>
    <n v="369"/>
  </r>
  <r>
    <s v="Airport Terminal 3"/>
    <s v="Vikaspuri H Block"/>
    <n v="27"/>
    <x v="10"/>
    <n v="593"/>
  </r>
  <r>
    <s v="Gurgaon Sector 43_Gurgaon Dlf Phase 5"/>
    <s v="Hazrat Nizamuddin Railway Station"/>
    <n v="60"/>
    <x v="9"/>
    <n v="652"/>
  </r>
  <r>
    <s v="Noida Sector 28"/>
    <s v="Delhi Cantt Railway Station"/>
    <n v="66"/>
    <x v="36"/>
    <n v="463"/>
  </r>
  <r>
    <s v="Airport Terminal 1"/>
    <m/>
    <n v="43"/>
    <x v="14"/>
    <n v="860"/>
  </r>
  <r>
    <s v="Delhi Cantt Railway Station"/>
    <s v="Noida Sector 28"/>
    <n v="31"/>
    <x v="26"/>
    <n v="238"/>
  </r>
  <r>
    <s v="Hazrat Nizamuddin Railway Station"/>
    <m/>
    <n v="51"/>
    <x v="14"/>
    <n v="990"/>
  </r>
  <r>
    <s v="Indrapuram, Ghaziabad"/>
    <s v="Airport Terminal 1"/>
    <n v="70"/>
    <x v="7"/>
    <n v="989"/>
  </r>
  <r>
    <s v="Airport Terminal 3"/>
    <s v="Rohini Sector 24"/>
    <n v="27"/>
    <x v="25"/>
    <n v="848"/>
  </r>
  <r>
    <s v="Noida Sector 41"/>
    <s v="New Delhi Railway Station"/>
    <n v="66"/>
    <x v="3"/>
    <n v="275"/>
  </r>
  <r>
    <s v="Airport Terminal 1"/>
    <s v="Greater Noida Stadium"/>
    <n v="43"/>
    <x v="20"/>
    <n v="433"/>
  </r>
  <r>
    <s v="anand vihar-Bus station, new delhi"/>
    <s v="New Delhi"/>
    <s v="Not Found"/>
    <x v="14"/>
    <n v="261"/>
  </r>
  <r>
    <s v="Airport Terminal 3"/>
    <s v="Noida Sector 12"/>
    <n v="27"/>
    <x v="26"/>
    <n v="970"/>
  </r>
  <r>
    <s v="Moti Bagh"/>
    <s v="New Delhi Railway Station"/>
    <n v="49"/>
    <x v="3"/>
    <n v="247"/>
  </r>
  <r>
    <s v="Dayanand Vihar"/>
    <s v="Airport Terminal 3"/>
    <n v="45"/>
    <x v="4"/>
    <n v="883"/>
  </r>
  <r>
    <s v="Gnoida Pari Chowk"/>
    <s v="Airport Terminal 1"/>
    <n v="74"/>
    <x v="7"/>
    <n v="790"/>
  </r>
  <r>
    <s v="Moti Bagh"/>
    <s v="Kalkaji"/>
    <n v="49"/>
    <x v="23"/>
    <n v="395"/>
  </r>
  <r>
    <s v="Kalkaji"/>
    <s v="Moti Bagh"/>
    <n v="52"/>
    <x v="38"/>
    <n v="402"/>
  </r>
  <r>
    <s v="Gurgaon Dlf Phase 5"/>
    <s v="Airport Terminal 1"/>
    <n v="60"/>
    <x v="7"/>
    <n v="648"/>
  </r>
  <r>
    <s v="Airport Terminal 1"/>
    <s v="Anand Vihar"/>
    <n v="43"/>
    <x v="0"/>
    <n v="884"/>
  </r>
  <r>
    <m/>
    <m/>
    <s v="Not Found"/>
    <x v="14"/>
    <n v="823"/>
  </r>
  <r>
    <s v="Airport Terminal 3"/>
    <s v="Old Delhi Railway Station"/>
    <n v="27"/>
    <x v="3"/>
    <n v="728"/>
  </r>
  <r>
    <s v="Greater Kailash 2"/>
    <s v="Old Delhi Railway Station"/>
    <n v="52"/>
    <x v="3"/>
    <n v="278"/>
  </r>
  <r>
    <s v="Hazrat Nizamuddin Railway Station"/>
    <m/>
    <n v="51"/>
    <x v="14"/>
    <n v="528"/>
  </r>
  <r>
    <s v="Cr Park"/>
    <s v="New Delhi Railway Station"/>
    <n v="52"/>
    <x v="3"/>
    <n v="760"/>
  </r>
  <r>
    <s v="Noida Sector 63"/>
    <s v="New Delhi Railway Station"/>
    <n v="73"/>
    <x v="3"/>
    <n v="538"/>
  </r>
  <r>
    <s v="Malviya Nagar"/>
    <s v="Ndrs Ajmeri Gate"/>
    <n v="52"/>
    <x v="3"/>
    <n v="466"/>
  </r>
  <r>
    <s v="Dwarka Sector 10"/>
    <s v="Hazrat Nizamuddin Railway Station"/>
    <n v="28"/>
    <x v="9"/>
    <n v="437"/>
  </r>
  <r>
    <s v="Hazrat Nizamuddin Railway Station"/>
    <s v="Dwarka Sector 10"/>
    <n v="51"/>
    <x v="5"/>
    <n v="235"/>
  </r>
  <r>
    <s v="Old Delhi Railway Station"/>
    <s v="Malviya Nagar"/>
    <n v="47"/>
    <x v="23"/>
    <n v="661"/>
  </r>
  <r>
    <s v="HUDA City Cente, Sector 29, Gurgaon"/>
    <s v="Airport Terminal 1"/>
    <n v="60"/>
    <x v="7"/>
    <n v="927"/>
  </r>
  <r>
    <s v="Noida Sector 62"/>
    <s v="Hazrat Nizamuddin Railway Station"/>
    <n v="73"/>
    <x v="9"/>
    <n v="605"/>
  </r>
  <r>
    <s v="Old Delhi Railway Station"/>
    <s v="Sohna Road"/>
    <n v="47"/>
    <x v="8"/>
    <n v="698"/>
  </r>
  <r>
    <s v="Dwarka Sector 10"/>
    <s v="Malviya Nagar"/>
    <n v="28"/>
    <x v="23"/>
    <n v="770"/>
  </r>
  <r>
    <s v="Dlf Golf Course"/>
    <s v="New Delhi Railway Station"/>
    <n v="60"/>
    <x v="3"/>
    <n v="898"/>
  </r>
  <r>
    <s v="Gurgaon Sector 54"/>
    <s v="Airport Terminal 1"/>
    <n v="61"/>
    <x v="7"/>
    <n v="702"/>
  </r>
  <r>
    <s v="Vasant Kunj Block D"/>
    <s v="New Delhi Railway Station"/>
    <n v="53"/>
    <x v="3"/>
    <n v="625"/>
  </r>
  <r>
    <s v="Airport Terminal 1"/>
    <s v="Gurgaon Sector 57"/>
    <n v="43"/>
    <x v="8"/>
    <n v="500"/>
  </r>
  <r>
    <s v="Gurgaon Dlf Phase 5"/>
    <s v="Airport Terminal 1"/>
    <n v="60"/>
    <x v="7"/>
    <n v="890"/>
  </r>
  <r>
    <s v="Sant Nagar ( East Of Kailash )"/>
    <s v="Greater Noida Stadium"/>
    <n v="50"/>
    <x v="20"/>
    <n v="666"/>
  </r>
  <r>
    <s v="Connaught Place"/>
    <m/>
    <n v="47"/>
    <x v="14"/>
    <n v="748"/>
  </r>
  <r>
    <s v="Tagore Garden"/>
    <s v="New Delhi Railway Station"/>
    <n v="32"/>
    <x v="3"/>
    <n v="954"/>
  </r>
  <r>
    <s v="Dilshad Colony"/>
    <s v="Cyberr City"/>
    <n v="44"/>
    <x v="18"/>
    <n v="778"/>
  </r>
  <r>
    <s v="Ggn Sector 21"/>
    <s v="Hazrat Nizamuddin Railway Station"/>
    <n v="59"/>
    <x v="9"/>
    <n v="981"/>
  </r>
  <r>
    <s v="Lajpat Nagar 2"/>
    <s v="Tara Apartment, Alaknanda"/>
    <n v="50"/>
    <x v="23"/>
    <n v="586"/>
  </r>
  <r>
    <s v="Vasundhra Enclave"/>
    <s v="New Delhi Railway Station"/>
    <n v="66"/>
    <x v="3"/>
    <n v="221"/>
  </r>
  <r>
    <s v="Katwaria Sarai"/>
    <s v="Airport Terminal 3"/>
    <n v="52"/>
    <x v="4"/>
    <n v="227"/>
  </r>
  <r>
    <s v="Airport Terminal 1"/>
    <s v="West Enclave"/>
    <n v="43"/>
    <x v="2"/>
    <n v="394"/>
  </r>
  <r>
    <s v="Amar Colony_Gurgaon"/>
    <s v="Rohini Sector 15"/>
    <n v="62"/>
    <x v="25"/>
    <n v="326"/>
  </r>
  <r>
    <s v="Airport Terminal 3"/>
    <s v="Sohna Road"/>
    <n v="27"/>
    <x v="8"/>
    <n v="422"/>
  </r>
  <r>
    <s v="Airport Terminal 3"/>
    <s v="New Delhi"/>
    <n v="27"/>
    <x v="14"/>
    <n v="351"/>
  </r>
  <r>
    <s v="Shalimar Bagh"/>
    <s v="New Delhi Railway Station"/>
    <n v="42"/>
    <x v="3"/>
    <n v="482"/>
  </r>
  <r>
    <s v="Faridabad Sector 34"/>
    <s v="Airport Terminal 1"/>
    <n v="64"/>
    <x v="7"/>
    <n v="470"/>
  </r>
  <r>
    <s v="Faridabad Sector 28"/>
    <s v="New Delhi Railway Station"/>
    <n v="64"/>
    <x v="3"/>
    <n v="243"/>
  </r>
  <r>
    <s v="Gurgaon Dlf Phase 3"/>
    <s v="Airport Terminal 1"/>
    <n v="60"/>
    <x v="7"/>
    <n v="633"/>
  </r>
  <r>
    <s v="Gurgaon Dlf Phase 3"/>
    <s v="Hazrat Nizamuddin Railway Station"/>
    <n v="60"/>
    <x v="9"/>
    <n v="901"/>
  </r>
  <r>
    <m/>
    <m/>
    <s v="Not Found"/>
    <x v="14"/>
    <n v="958"/>
  </r>
  <r>
    <s v="Chattarpur Extension"/>
    <s v="New Delhi Railway Station"/>
    <n v="54"/>
    <x v="3"/>
    <n v="602"/>
  </r>
  <r>
    <s v="Noida Sector 36"/>
    <s v="Ndrs Paharganj"/>
    <n v="66"/>
    <x v="3"/>
    <n v="930"/>
  </r>
  <r>
    <s v="Mohan Co-Operative"/>
    <s v="Airport Terminal 1"/>
    <n v="51"/>
    <x v="7"/>
    <n v="800"/>
  </r>
  <r>
    <s v="Dwarka Sector 21"/>
    <s v="Anand Vihar"/>
    <n v="28"/>
    <x v="0"/>
    <n v="404"/>
  </r>
  <r>
    <s v="Airport Terminal 1"/>
    <s v="Indrapuram, Ghaziabad"/>
    <n v="43"/>
    <x v="15"/>
    <n v="399"/>
  </r>
  <r>
    <s v="Gole Market"/>
    <s v="Noida Sector 63"/>
    <n v="48"/>
    <x v="22"/>
    <n v="681"/>
  </r>
  <r>
    <s v="Gurgaon Sector 48"/>
    <s v="Airport Terminal 1"/>
    <n v="61"/>
    <x v="7"/>
    <n v="258"/>
  </r>
  <r>
    <s v="Noida Sector 62"/>
    <s v="Ghaziabad railway station"/>
    <n v="73"/>
    <x v="15"/>
    <n v="223"/>
  </r>
  <r>
    <s v="Gurgaon Sector 48"/>
    <s v="Airport Terminal 1"/>
    <n v="61"/>
    <x v="7"/>
    <n v="657"/>
  </r>
  <r>
    <s v="Noida Sector 25"/>
    <s v="New Delhi Railway Station"/>
    <n v="66"/>
    <x v="3"/>
    <n v="662"/>
  </r>
  <r>
    <s v="Karol Bagh"/>
    <s v="Airport Terminal 3"/>
    <n v="39"/>
    <x v="4"/>
    <n v="733"/>
  </r>
  <r>
    <s v="Dabri"/>
    <s v="Airport Terminal 1"/>
    <n v="27"/>
    <x v="7"/>
    <n v="676"/>
  </r>
  <r>
    <s v="Ansal Plaza_Andrews"/>
    <s v="Noida Sector 66"/>
    <n v="50"/>
    <x v="22"/>
    <n v="714"/>
  </r>
  <r>
    <s v="Gurgaon Sector 15 II"/>
    <s v="Airport Terminal 1"/>
    <n v="62"/>
    <x v="7"/>
    <n v="909"/>
  </r>
  <r>
    <s v="Dwarka Sector 7"/>
    <s v="Airport Terminal 3"/>
    <n v="27"/>
    <x v="4"/>
    <n v="444"/>
  </r>
  <r>
    <s v="New Delhi Railway Station"/>
    <s v="Gurgaon Sector 15 II"/>
    <n v="47"/>
    <x v="30"/>
    <n v="517"/>
  </r>
  <r>
    <s v="Noida Sector 62"/>
    <s v="Ghaziabad railway station"/>
    <n v="73"/>
    <x v="15"/>
    <n v="864"/>
  </r>
  <r>
    <s v="Greater Noida Stadium"/>
    <s v="Indrapuram, Ghaziabad"/>
    <n v="74"/>
    <x v="15"/>
    <n v="831"/>
  </r>
  <r>
    <s v="Gurgaon Sector 39"/>
    <s v="Hazrat Nizamuddin Railway Station"/>
    <n v="61"/>
    <x v="9"/>
    <n v="303"/>
  </r>
  <r>
    <s v="Sarita Vihar"/>
    <s v="Old Delhi Railway Station"/>
    <n v="51"/>
    <x v="3"/>
    <n v="235"/>
  </r>
  <r>
    <s v="Karol Bagh"/>
    <s v="Govinpuram"/>
    <n v="39"/>
    <x v="17"/>
    <n v="865"/>
  </r>
  <r>
    <s v="Ip Extension"/>
    <s v="Ndrs Ajmeri Gate"/>
    <n v="45"/>
    <x v="3"/>
    <n v="944"/>
  </r>
  <r>
    <s v="Airport Terminal 3"/>
    <s v="New Delhi"/>
    <n v="27"/>
    <x v="14"/>
    <n v="340"/>
  </r>
  <r>
    <s v="Airport Terminal 1"/>
    <s v="Noida Sector 62"/>
    <n v="43"/>
    <x v="22"/>
    <n v="650"/>
  </r>
  <r>
    <s v="Faridabad sector 48"/>
    <s v="Airport Terminal 1"/>
    <n v="64"/>
    <x v="7"/>
    <n v="865"/>
  </r>
  <r>
    <s v="Airport Terminal 1"/>
    <s v="Faridabad sector 48"/>
    <n v="43"/>
    <x v="31"/>
    <n v="531"/>
  </r>
  <r>
    <s v="Noida Sector 125"/>
    <s v="Airport Terminal 3"/>
    <n v="72"/>
    <x v="4"/>
    <n v="934"/>
  </r>
  <r>
    <s v="Gurgaon Sector 39"/>
    <m/>
    <n v="61"/>
    <x v="14"/>
    <n v="947"/>
  </r>
  <r>
    <s v="Gurgaon Dlf Phase 2"/>
    <s v="New Delhi Railway Station"/>
    <n v="60"/>
    <x v="3"/>
    <n v="992"/>
  </r>
  <r>
    <s v="Gurgaon Sector 56"/>
    <s v="New Delhi Railway Station"/>
    <n v="61"/>
    <x v="3"/>
    <n v="591"/>
  </r>
  <r>
    <s v="Rk Puram Sector 7"/>
    <s v="Airport Terminal 3"/>
    <n v="53"/>
    <x v="4"/>
    <n v="778"/>
  </r>
  <r>
    <s v="Defence Colony"/>
    <s v="Airport Terminal 1"/>
    <n v="50"/>
    <x v="7"/>
    <n v="592"/>
  </r>
  <r>
    <s v="Airport Terminal 1"/>
    <s v="noida sector 55"/>
    <n v="43"/>
    <x v="22"/>
    <n v="990"/>
  </r>
  <r>
    <s v="Dundahera"/>
    <s v="Airport Terminal 1"/>
    <n v="59"/>
    <x v="7"/>
    <n v="473"/>
  </r>
  <r>
    <s v="Airport Terminal 1"/>
    <s v="Gurgaon Sector 31"/>
    <n v="43"/>
    <x v="8"/>
    <n v="338"/>
  </r>
  <r>
    <s v="Hargobind Enclave"/>
    <s v="Airport Terminal 1"/>
    <n v="45"/>
    <x v="7"/>
    <n v="645"/>
  </r>
  <r>
    <s v="Noida Sector 93"/>
    <s v="New Delhi Railway Station"/>
    <n v="72"/>
    <x v="3"/>
    <n v="862"/>
  </r>
  <r>
    <s v="Raj Nagar Ghaziabad"/>
    <s v="Airport Terminal 1"/>
    <n v="71"/>
    <x v="7"/>
    <n v="447"/>
  </r>
  <r>
    <s v="Nizamuddin East"/>
    <s v="New Delhi Railway Station"/>
    <n v="51"/>
    <x v="3"/>
    <n v="592"/>
  </r>
  <r>
    <s v="Gurgaon Sector 17"/>
    <s v="Airport Terminal 1"/>
    <n v="60"/>
    <x v="7"/>
    <n v="664"/>
  </r>
  <r>
    <s v="Noida Sector 21"/>
    <s v="Airport Terminal 3"/>
    <n v="66"/>
    <x v="4"/>
    <n v="984"/>
  </r>
  <r>
    <s v="Gnoida Sector Alpha"/>
    <s v="Airport Terminal 3"/>
    <n v="74"/>
    <x v="4"/>
    <n v="811"/>
  </r>
  <r>
    <s v="New Delhi Railway Station"/>
    <s v="Noida Sector 93"/>
    <n v="47"/>
    <x v="24"/>
    <n v="501"/>
  </r>
  <r>
    <s v="Airport Terminal 3"/>
    <s v="Noida Sector 22"/>
    <n v="27"/>
    <x v="26"/>
    <n v="968"/>
  </r>
  <r>
    <s v="Rk Puram Sector 12"/>
    <s v="Airport Terminal 1"/>
    <n v="53"/>
    <x v="7"/>
    <n v="500"/>
  </r>
  <r>
    <s v="Gurgaon Sector 56"/>
    <s v="Noida Sector 29"/>
    <n v="61"/>
    <x v="26"/>
    <n v="239"/>
  </r>
  <r>
    <s v="Airport Terminal 3"/>
    <s v="Mahipal Pur"/>
    <n v="27"/>
    <x v="13"/>
    <n v="553"/>
  </r>
  <r>
    <s v="Knowledge Park II, Greater Noida"/>
    <s v="Airport Terminal 1"/>
    <n v="74"/>
    <x v="7"/>
    <n v="259"/>
  </r>
  <r>
    <s v="Sarita Vihar"/>
    <s v="Airport Terminal 1"/>
    <n v="51"/>
    <x v="7"/>
    <n v="420"/>
  </r>
  <r>
    <s v="Gole Market"/>
    <s v="Noida Sector 63"/>
    <n v="48"/>
    <x v="22"/>
    <n v="802"/>
  </r>
  <r>
    <s v="Nehru Place"/>
    <s v="Ber Sarai"/>
    <n v="50"/>
    <x v="13"/>
    <n v="395"/>
  </r>
  <r>
    <s v="Jama Masjid"/>
    <s v="Moti Nagar"/>
    <n v="47"/>
    <x v="19"/>
    <n v="920"/>
  </r>
  <r>
    <s v="Gole Market"/>
    <s v="Noida Sector 63"/>
    <n v="48"/>
    <x v="22"/>
    <n v="340"/>
  </r>
  <r>
    <s v="Hazrat Nizamuddin Railway Station"/>
    <s v="Shakur Basti"/>
    <n v="51"/>
    <x v="2"/>
    <n v="597"/>
  </r>
  <r>
    <s v="Surya Vihar"/>
    <s v="Airport Terminal 1"/>
    <n v="59"/>
    <x v="7"/>
    <n v="768"/>
  </r>
  <r>
    <s v="Noida Sector 41"/>
    <s v="New Delhi Railway Station"/>
    <n v="66"/>
    <x v="3"/>
    <n v="486"/>
  </r>
  <r>
    <s v="IIFT Bhawan B-21 Qutab Institutional Area New Delhi-110016"/>
    <s v="New Delhi"/>
    <s v="Not Found"/>
    <x v="14"/>
    <n v="350"/>
  </r>
  <r>
    <s v="Gurgaon Sector 43_Gurgaon Dlf Phase 5"/>
    <m/>
    <n v="60"/>
    <x v="14"/>
    <n v="427"/>
  </r>
  <r>
    <s v="Gole Market"/>
    <s v="Noida Sector 63"/>
    <n v="48"/>
    <x v="22"/>
    <n v="776"/>
  </r>
  <r>
    <s v="Noida Sector 52"/>
    <s v="Ndrs Ajmeri Gate"/>
    <n v="73"/>
    <x v="3"/>
    <n v="738"/>
  </r>
  <r>
    <s v="Airport Terminal 1"/>
    <m/>
    <n v="43"/>
    <x v="14"/>
    <n v="871"/>
  </r>
  <r>
    <s v="Gole Market"/>
    <s v="Noida Sector 63"/>
    <n v="48"/>
    <x v="22"/>
    <n v="584"/>
  </r>
  <r>
    <s v="Naraina Village"/>
    <s v="Chandni Chowk"/>
    <n v="38"/>
    <x v="3"/>
    <n v="271"/>
  </r>
  <r>
    <s v="Gurgaon Sector 39"/>
    <s v="Airport Terminal 3"/>
    <n v="61"/>
    <x v="4"/>
    <n v="632"/>
  </r>
  <r>
    <s v="Airport Terminal 1"/>
    <s v="Isbt Kashmiri Gate"/>
    <n v="43"/>
    <x v="3"/>
    <n v="882"/>
  </r>
  <r>
    <s v="Connaught Place"/>
    <s v="Airport Terminal 1"/>
    <n v="47"/>
    <x v="7"/>
    <n v="706"/>
  </r>
  <r>
    <s v="Gurgaon Dlf Phase 2"/>
    <s v="Sohna Road"/>
    <n v="60"/>
    <x v="8"/>
    <n v="803"/>
  </r>
  <r>
    <s v="Mayfield Garden"/>
    <s v="New Delhi Railway Station"/>
    <n v="61"/>
    <x v="3"/>
    <n v="320"/>
  </r>
  <r>
    <s v="Brij Vihar"/>
    <s v="Noida Sector 16"/>
    <n v="70"/>
    <x v="26"/>
    <n v="254"/>
  </r>
  <r>
    <s v="Noida Sector 41"/>
    <s v="Airport Terminal 3"/>
    <n v="66"/>
    <x v="4"/>
    <n v="320"/>
  </r>
  <r>
    <s v="Noida Sector 16"/>
    <s v="Airport Terminal 1"/>
    <n v="66"/>
    <x v="7"/>
    <n v="809"/>
  </r>
  <r>
    <s v="Pochanpur"/>
    <s v="Anand Vihar Isbt"/>
    <n v="28"/>
    <x v="0"/>
    <n v="693"/>
  </r>
  <r>
    <s v="Cyberr City"/>
    <s v="New Delhi Railway Station"/>
    <n v="60"/>
    <x v="3"/>
    <n v="929"/>
  </r>
  <r>
    <s v="New Delhi Railway Station"/>
    <s v="Airport Terminal 3"/>
    <n v="47"/>
    <x v="4"/>
    <n v="377"/>
  </r>
  <r>
    <s v="Dwarka Sector 12"/>
    <s v="New Delhi Railway Station"/>
    <n v="28"/>
    <x v="3"/>
    <n v="866"/>
  </r>
  <r>
    <s v="Shahpur Jat"/>
    <m/>
    <n v="50"/>
    <x v="14"/>
    <n v="362"/>
  </r>
  <r>
    <s v="New Delhi Railway Station"/>
    <s v="Faridabad Sector 15A"/>
    <n v="47"/>
    <x v="31"/>
    <n v="842"/>
  </r>
  <r>
    <s v="Malviya Nagar"/>
    <s v="Anand Vihar Isbt"/>
    <n v="52"/>
    <x v="0"/>
    <n v="879"/>
  </r>
  <r>
    <s v="Vaishali"/>
    <m/>
    <n v="70"/>
    <x v="14"/>
    <n v="238"/>
  </r>
  <r>
    <s v="Gurgaon Sector 52"/>
    <s v="Gurgaon Railway Station"/>
    <n v="61"/>
    <x v="30"/>
    <n v="897"/>
  </r>
  <r>
    <s v="Palam Vihar"/>
    <s v="Ndrs Ajmeri Gate"/>
    <n v="59"/>
    <x v="3"/>
    <n v="375"/>
  </r>
  <r>
    <s v="Noida Sector 11"/>
    <m/>
    <n v="66"/>
    <x v="14"/>
    <n v="318"/>
  </r>
  <r>
    <s v="Dabri"/>
    <s v="Anand Vihar"/>
    <n v="27"/>
    <x v="0"/>
    <n v="865"/>
  </r>
  <r>
    <s v="Anand Vihar"/>
    <s v="Dabri"/>
    <n v="45"/>
    <x v="4"/>
    <n v="773"/>
  </r>
  <r>
    <s v="Airport Terminal 1"/>
    <s v="Dwarka Sector 7"/>
    <n v="43"/>
    <x v="4"/>
    <n v="948"/>
  </r>
  <r>
    <s v="Gurgaon Dlf Phase 2"/>
    <s v="Airport Terminal 3"/>
    <n v="60"/>
    <x v="4"/>
    <n v="937"/>
  </r>
  <r>
    <s v="Noida Sector 21"/>
    <s v="Airport Terminal 3"/>
    <n v="66"/>
    <x v="4"/>
    <n v="921"/>
  </r>
  <r>
    <s v="Airport Terminal 1"/>
    <s v="Noida Sector 62"/>
    <n v="43"/>
    <x v="22"/>
    <n v="940"/>
  </r>
  <r>
    <s v="Knowledge Park I, Greater Noida"/>
    <s v="New Delhi Railway Station"/>
    <n v="74"/>
    <x v="3"/>
    <n v="681"/>
  </r>
  <r>
    <s v="Gurgaon Dlf Phase 3"/>
    <s v="Pitampura"/>
    <n v="60"/>
    <x v="2"/>
    <n v="631"/>
  </r>
  <r>
    <s v="Gurgaon Dlf Phase 2"/>
    <s v="Airport Terminal 3"/>
    <n v="60"/>
    <x v="4"/>
    <n v="592"/>
  </r>
  <r>
    <s v="Sarita Vihar"/>
    <s v="Hazrat Nizamuddin Railway Station"/>
    <n v="51"/>
    <x v="9"/>
    <n v="346"/>
  </r>
  <r>
    <s v="Airport Terminal 3"/>
    <s v="Airport Terminal 3"/>
    <n v="27"/>
    <x v="4"/>
    <n v="916"/>
  </r>
  <r>
    <s v="Heritage City"/>
    <s v="Airport Terminal 1"/>
    <n v="60"/>
    <x v="7"/>
    <n v="469"/>
  </r>
  <r>
    <s v="Heritage City"/>
    <s v="Airport Terminal 1"/>
    <n v="60"/>
    <x v="7"/>
    <n v="649"/>
  </r>
  <r>
    <s v="Noida sector 126"/>
    <s v="Airport Terminal 3"/>
    <n v="72"/>
    <x v="4"/>
    <n v="873"/>
  </r>
  <r>
    <s v="Cyberr City"/>
    <s v="Airport Terminal 3"/>
    <n v="60"/>
    <x v="4"/>
    <n v="632"/>
  </r>
  <r>
    <s v="Gurgaon Sector 39"/>
    <s v="Gurgaon Railway Station"/>
    <n v="61"/>
    <x v="30"/>
    <n v="222"/>
  </r>
  <r>
    <s v="Katwaria Sarai"/>
    <s v="Airport Terminal 1"/>
    <n v="52"/>
    <x v="7"/>
    <n v="784"/>
  </r>
  <r>
    <s v="Gurgaon Sector 56"/>
    <s v="New Delhi Railway Station"/>
    <n v="61"/>
    <x v="3"/>
    <n v="316"/>
  </r>
  <r>
    <s v="Gurgaon Sector 55"/>
    <s v="Airport Terminal 1"/>
    <n v="61"/>
    <x v="7"/>
    <n v="618"/>
  </r>
  <r>
    <s v="Vasant Vihar"/>
    <s v="Noida Sector 57"/>
    <n v="53"/>
    <x v="22"/>
    <n v="752"/>
  </r>
  <r>
    <s v="Dwarka Sector 12"/>
    <s v="Airport Terminal 3"/>
    <n v="28"/>
    <x v="4"/>
    <n v="633"/>
  </r>
  <r>
    <s v="kir"/>
    <s v="Airport Terminal 3"/>
    <s v="Not Found"/>
    <x v="4"/>
    <n v="330"/>
  </r>
  <r>
    <s v="Hauz Khas"/>
    <s v="Dwarka Sector 22"/>
    <n v="53"/>
    <x v="5"/>
    <n v="820"/>
  </r>
  <r>
    <s v="Shastri Nagar Ghz"/>
    <s v="Vaishali"/>
    <n v="71"/>
    <x v="15"/>
    <n v="944"/>
  </r>
  <r>
    <s v="Chakarpur_Gurgaon Dlf Phase 1"/>
    <s v="Hazrat Nizamuddin Railway Station"/>
    <n v="60"/>
    <x v="9"/>
    <n v="425"/>
  </r>
  <r>
    <s v="Gurgaon Sector 27"/>
    <s v="Airport Terminal 1"/>
    <n v="60"/>
    <x v="7"/>
    <n v="264"/>
  </r>
  <r>
    <s v="Madangir"/>
    <s v="Anand Vihar"/>
    <n v="52"/>
    <x v="0"/>
    <n v="327"/>
  </r>
  <r>
    <s v="Airport Terminal 1"/>
    <s v="Gurgaon Sector 27"/>
    <n v="43"/>
    <x v="18"/>
    <n v="603"/>
  </r>
  <r>
    <s v="Dwarka Sector 23"/>
    <s v="New Delhi Railway Station"/>
    <n v="28"/>
    <x v="3"/>
    <n v="442"/>
  </r>
  <r>
    <s v="Aya  Nagar "/>
    <s v="Airport Terminal 1"/>
    <s v="Not Found"/>
    <x v="7"/>
    <n v="571"/>
  </r>
  <r>
    <s v="Khirki Village"/>
    <s v="Airport Terminal 3"/>
    <n v="52"/>
    <x v="4"/>
    <n v="289"/>
  </r>
  <r>
    <s v="Faridabad Sector 8"/>
    <s v="Mandi House"/>
    <n v="65"/>
    <x v="1"/>
    <n v="424"/>
  </r>
  <r>
    <s v="Airport Terminal 1"/>
    <s v="Faridabad Sector 15A"/>
    <n v="43"/>
    <x v="31"/>
    <n v="455"/>
  </r>
  <r>
    <s v="Gurgaon Sector 31"/>
    <s v="New Delhi Railway Station"/>
    <n v="61"/>
    <x v="3"/>
    <n v="924"/>
  </r>
  <r>
    <s v="Greater Kailash 2"/>
    <s v="Airport Terminal 3"/>
    <n v="52"/>
    <x v="4"/>
    <n v="324"/>
  </r>
  <r>
    <s v="Dabri"/>
    <s v="Majnu Ka Tila"/>
    <n v="27"/>
    <x v="34"/>
    <n v="387"/>
  </r>
  <r>
    <s v="Cyberr City"/>
    <s v="East Of Kailash"/>
    <n v="60"/>
    <x v="6"/>
    <n v="950"/>
  </r>
  <r>
    <s v="Malviya Nagar"/>
    <s v="Old Delhi Railway Station"/>
    <n v="52"/>
    <x v="3"/>
    <n v="417"/>
  </r>
  <r>
    <s v="Dwarka Sector 4"/>
    <s v="New Delhi Railway Station"/>
    <n v="28"/>
    <x v="3"/>
    <n v="398"/>
  </r>
  <r>
    <s v="Gurgaon Dlf Phase 2"/>
    <s v="Airport Terminal 1"/>
    <n v="60"/>
    <x v="7"/>
    <n v="864"/>
  </r>
  <r>
    <s v="New delhi Airport"/>
    <s v="Rishikesh"/>
    <s v="Not Found"/>
    <x v="14"/>
    <n v="792"/>
  </r>
  <r>
    <s v="Airport Terminal 1"/>
    <s v="Gulmohar Park"/>
    <n v="43"/>
    <x v="6"/>
    <n v="349"/>
  </r>
  <r>
    <s v="Lodhi Road"/>
    <s v="Rohini Sector 13"/>
    <n v="50"/>
    <x v="25"/>
    <n v="443"/>
  </r>
  <r>
    <s v="Gulmohar Park"/>
    <s v="Gulmohar Park"/>
    <n v="50"/>
    <x v="6"/>
    <n v="721"/>
  </r>
  <r>
    <s v="Gurgaon Sector 46"/>
    <s v="Sarita Vihar"/>
    <n v="61"/>
    <x v="9"/>
    <n v="331"/>
  </r>
  <r>
    <s v="Noida Sector 62"/>
    <s v="Airport Terminal 3"/>
    <n v="73"/>
    <x v="4"/>
    <n v="876"/>
  </r>
  <r>
    <s v="Sarita Vihar"/>
    <s v="Gurgaon Sector 46"/>
    <n v="51"/>
    <x v="8"/>
    <n v="229"/>
  </r>
  <r>
    <s v="Subhash Nagar"/>
    <s v="Airport Terminal 1"/>
    <n v="32"/>
    <x v="7"/>
    <n v="668"/>
  </r>
  <r>
    <s v="vasundhra_ghaziabad"/>
    <s v="Ggn Sector 18"/>
    <n v="70"/>
    <x v="28"/>
    <n v="409"/>
  </r>
  <r>
    <s v="Noida Sector 2"/>
    <s v="Airport Terminal 3"/>
    <n v="66"/>
    <x v="4"/>
    <n v="810"/>
  </r>
  <r>
    <s v="Paschim Vihar"/>
    <s v="Khanpur"/>
    <n v="37"/>
    <x v="11"/>
    <n v="902"/>
  </r>
  <r>
    <s v="Karol Bagh"/>
    <s v="Airport Terminal 1"/>
    <n v="39"/>
    <x v="7"/>
    <n v="615"/>
  </r>
  <r>
    <s v="Govindpuri"/>
    <s v="Faridabad Sector 21C"/>
    <n v="52"/>
    <x v="12"/>
    <n v="732"/>
  </r>
  <r>
    <s v="Noida Sector 47"/>
    <s v="New Delhi Railway Station"/>
    <n v="66"/>
    <x v="3"/>
    <n v="347"/>
  </r>
  <r>
    <s v="HUDA City Cente, Sector 29, Gurgaon"/>
    <s v="Airport Terminal 3"/>
    <n v="60"/>
    <x v="4"/>
    <n v="224"/>
  </r>
  <r>
    <s v="Airport Terminal 1"/>
    <s v="Airport Terminal 1"/>
    <n v="43"/>
    <x v="7"/>
    <n v="570"/>
  </r>
  <r>
    <s v="Gurgaon Sector 22"/>
    <s v="Airport Terminal 1"/>
    <n v="59"/>
    <x v="7"/>
    <n v="491"/>
  </r>
  <r>
    <s v="Ndrs Ajmeri Gate"/>
    <s v="Gurgaon Sector 15 I"/>
    <n v="47"/>
    <x v="30"/>
    <n v="756"/>
  </r>
  <r>
    <s v="Gurgaon Dlf Phase 5"/>
    <s v="Pitampura"/>
    <n v="60"/>
    <x v="2"/>
    <n v="958"/>
  </r>
  <r>
    <s v="Delhi Cantt Railway Station"/>
    <s v="Sarita Vihar"/>
    <n v="31"/>
    <x v="9"/>
    <n v="407"/>
  </r>
  <r>
    <s v="Vasant Kunj Block A"/>
    <s v="Airport Terminal 3"/>
    <n v="53"/>
    <x v="4"/>
    <n v="865"/>
  </r>
  <r>
    <s v="Airport Terminal 3"/>
    <s v="Raj Nagar Ghaziabad"/>
    <n v="27"/>
    <x v="17"/>
    <n v="564"/>
  </r>
  <r>
    <s v="Airport Terminal 1"/>
    <s v="New Delhi"/>
    <n v="43"/>
    <x v="14"/>
    <n v="428"/>
  </r>
  <r>
    <s v="Airport Terminal 3"/>
    <s v="Raj Nagar Ghaziabad"/>
    <n v="27"/>
    <x v="17"/>
    <n v="586"/>
  </r>
  <r>
    <s v="Vasant Kunj Block C"/>
    <s v="Gurgaon Sector 15"/>
    <n v="53"/>
    <x v="30"/>
    <n v="883"/>
  </r>
  <r>
    <s v="Gurgaon Sector 15"/>
    <s v="Vasant Kunj Block C"/>
    <n v="62"/>
    <x v="13"/>
    <n v="742"/>
  </r>
  <r>
    <s v="Vasant Kunj Block C"/>
    <s v="Airport Terminal 1"/>
    <n v="53"/>
    <x v="7"/>
    <n v="532"/>
  </r>
  <r>
    <s v="New Delhi Railway Station"/>
    <s v="East Of Kailash"/>
    <n v="47"/>
    <x v="6"/>
    <n v="709"/>
  </r>
  <r>
    <s v="Patparganj"/>
    <s v="Airport Terminal 1"/>
    <n v="45"/>
    <x v="7"/>
    <n v="832"/>
  </r>
  <r>
    <s v="Chalera"/>
    <s v="Airport Terminal 1"/>
    <n v="66"/>
    <x v="7"/>
    <n v="890"/>
  </r>
  <r>
    <s v="Dwarka Sector 6"/>
    <s v="Noida Sector 93"/>
    <n v="28"/>
    <x v="24"/>
    <n v="603"/>
  </r>
  <r>
    <s v="Gurgaon Sector 5"/>
    <s v="New Delhi Railway Station"/>
    <n v="62"/>
    <x v="3"/>
    <n v="956"/>
  </r>
  <r>
    <s v="Airport Terminal 3"/>
    <s v="Noida Sector 50"/>
    <n v="27"/>
    <x v="26"/>
    <n v="946"/>
  </r>
  <r>
    <s v="Gurgaon Sector 54"/>
    <s v="New Delhi Railway Station"/>
    <n v="61"/>
    <x v="3"/>
    <n v="925"/>
  </r>
  <r>
    <s v="Anand Vihar Isbt"/>
    <s v="New Friends Colony"/>
    <n v="45"/>
    <x v="9"/>
    <n v="802"/>
  </r>
  <r>
    <s v="Malviya Nagar"/>
    <s v="NIT Faridabad"/>
    <n v="52"/>
    <x v="31"/>
    <n v="360"/>
  </r>
  <r>
    <s v="Imt Manesar"/>
    <s v="Gurgaon Dlf Phase 3"/>
    <n v="62"/>
    <x v="18"/>
    <n v="378"/>
  </r>
  <r>
    <s v="Gurgaon Dlf Phase 2"/>
    <s v="Airport Terminal 1"/>
    <n v="60"/>
    <x v="7"/>
    <n v="909"/>
  </r>
  <r>
    <s v="Gurgaon Sector 23"/>
    <s v="Hazrat Nizamuddin Railway Station"/>
    <n v="59"/>
    <x v="9"/>
    <n v="248"/>
  </r>
  <r>
    <s v="Palam Colony"/>
    <s v="Gurgaon Sector 18"/>
    <n v="27"/>
    <x v="28"/>
    <n v="480"/>
  </r>
  <r>
    <s v="Rohini Sector 4"/>
    <s v="Nehru Nagar - Ghaziabad"/>
    <n v="40"/>
    <x v="17"/>
    <n v="707"/>
  </r>
  <r>
    <s v="Sohna Road"/>
    <s v="New Delhi Railway Station"/>
    <n v="61"/>
    <x v="3"/>
    <n v="884"/>
  </r>
  <r>
    <s v="Kaushambhi"/>
    <s v="Hazrat Nizamuddin Railway Station"/>
    <n v="70"/>
    <x v="9"/>
    <n v="497"/>
  </r>
  <r>
    <s v="Ramprastha"/>
    <s v="Nehru Place"/>
    <n v="70"/>
    <x v="6"/>
    <n v="687"/>
  </r>
  <r>
    <s v="Airport Terminal 3"/>
    <s v="Gurgaon Dlf Phase 4"/>
    <n v="27"/>
    <x v="18"/>
    <n v="676"/>
  </r>
  <r>
    <s v="Noida Sector 62"/>
    <s v="Airport Terminal 3"/>
    <n v="73"/>
    <x v="4"/>
    <n v="875"/>
  </r>
  <r>
    <s v="Connaught Place"/>
    <s v="Ambience Mall"/>
    <n v="47"/>
    <x v="18"/>
    <n v="931"/>
  </r>
  <r>
    <s v="Gurgaon Sector 22"/>
    <s v="Sarojini Nagar"/>
    <n v="59"/>
    <x v="13"/>
    <n v="573"/>
  </r>
  <r>
    <s v="Ber Sarai"/>
    <s v="Airport Terminal 3"/>
    <n v="53"/>
    <x v="4"/>
    <n v="401"/>
  </r>
  <r>
    <s v="Gurgaon Sector 17"/>
    <s v="Airport Terminal 1"/>
    <n v="60"/>
    <x v="7"/>
    <n v="406"/>
  </r>
  <r>
    <s v="Gurgaon Sector 17"/>
    <s v="Airport Terminal 1"/>
    <n v="60"/>
    <x v="7"/>
    <n v="941"/>
  </r>
  <r>
    <s v="New Delhi Airport  Terminal 1C ( Palam )"/>
    <m/>
    <s v="Not Found"/>
    <x v="14"/>
    <n v="835"/>
  </r>
  <r>
    <s v="Noida Sector 19"/>
    <s v="Airport Terminal 3"/>
    <n v="66"/>
    <x v="4"/>
    <n v="382"/>
  </r>
  <r>
    <s v="Gurgaon Sector 15"/>
    <s v="Airport Terminal 1"/>
    <n v="62"/>
    <x v="7"/>
    <n v="773"/>
  </r>
  <r>
    <s v="Gurgaon Sector 15 II"/>
    <m/>
    <n v="62"/>
    <x v="14"/>
    <n v="365"/>
  </r>
  <r>
    <s v="Gurgaon Sector 14"/>
    <s v="Old Delhi Railway Station"/>
    <n v="62"/>
    <x v="3"/>
    <n v="939"/>
  </r>
  <r>
    <s v="Apno Ghar"/>
    <s v="Anand Vihar Isbt"/>
    <n v="62"/>
    <x v="0"/>
    <n v="790"/>
  </r>
  <r>
    <s v="Noida Sector 37"/>
    <s v="Anand Vihar Isbt"/>
    <n v="66"/>
    <x v="0"/>
    <n v="411"/>
  </r>
  <r>
    <s v="Gurgaon Sector 46"/>
    <s v="Airport Terminal 1"/>
    <n v="61"/>
    <x v="7"/>
    <n v="757"/>
  </r>
  <r>
    <s v="Gurgaon Dlf Phase 5"/>
    <s v="Airport Terminal 1"/>
    <n v="60"/>
    <x v="7"/>
    <n v="857"/>
  </r>
  <r>
    <s v="Gurgaon Railway Station"/>
    <s v="Sushant Lok C Block"/>
    <n v="62"/>
    <x v="18"/>
    <n v="564"/>
  </r>
  <r>
    <s v="Zakir Nagar"/>
    <s v="Old Delhi Railway Station"/>
    <n v="51"/>
    <x v="3"/>
    <n v="831"/>
  </r>
  <r>
    <s v="Dilshad Garden"/>
    <s v="New Delhi Railway Station"/>
    <n v="44"/>
    <x v="3"/>
    <n v="848"/>
  </r>
  <r>
    <s v="Mukherjee Nagar"/>
    <s v="New Delhi Railway Station"/>
    <n v="42"/>
    <x v="3"/>
    <n v="865"/>
  </r>
  <r>
    <s v="Kamla Nagar"/>
    <s v="Airport Terminal 1"/>
    <n v="42"/>
    <x v="7"/>
    <n v="621"/>
  </r>
  <r>
    <s v="Sikandarpur"/>
    <s v="Cyberr City"/>
    <n v="60"/>
    <x v="18"/>
    <n v="655"/>
  </r>
  <r>
    <s v="Noida Sector 62"/>
    <s v="Hazrat Nizamuddin Railway Station"/>
    <n v="73"/>
    <x v="9"/>
    <n v="320"/>
  </r>
  <r>
    <s v="Tagore Garden"/>
    <s v="Chanakya Puri"/>
    <n v="32"/>
    <x v="1"/>
    <n v="789"/>
  </r>
  <r>
    <s v="Saraswati Vihar_Rani Bagh"/>
    <s v="Airport Terminal 1"/>
    <n v="42"/>
    <x v="7"/>
    <n v="921"/>
  </r>
  <r>
    <s v="Gurgaon Dlf Phase 3"/>
    <s v="Hazrat Nizamuddin Railway Station"/>
    <n v="60"/>
    <x v="9"/>
    <n v="535"/>
  </r>
  <r>
    <s v="Gurgaon Sector 21"/>
    <s v="New Delhi Railway Station"/>
    <n v="59"/>
    <x v="3"/>
    <n v="328"/>
  </r>
  <r>
    <s v="Dwarka Sector 17"/>
    <s v="New Delhi Railway Station"/>
    <n v="28"/>
    <x v="3"/>
    <n v="754"/>
  </r>
  <r>
    <s v="Malviya Nagar"/>
    <s v="Anand Vihar"/>
    <n v="52"/>
    <x v="0"/>
    <n v="709"/>
  </r>
  <r>
    <s v="Gurgaon Sector 54"/>
    <s v="Airport Terminal 1"/>
    <n v="61"/>
    <x v="7"/>
    <n v="463"/>
  </r>
  <r>
    <s v="Gurgaon Sector 53"/>
    <s v="Hazrat Nizamuddin Railway Station"/>
    <n v="61"/>
    <x v="9"/>
    <n v="264"/>
  </r>
  <r>
    <s v="Ber Sarai"/>
    <s v="Airport Terminal 1"/>
    <n v="53"/>
    <x v="7"/>
    <n v="626"/>
  </r>
  <r>
    <s v="Vasant Kunj Block D"/>
    <s v="Dwarka Sector 19"/>
    <n v="53"/>
    <x v="5"/>
    <n v="756"/>
  </r>
  <r>
    <s v="Gurgaon Railway Station"/>
    <s v="Gurgaon Sector 53"/>
    <n v="62"/>
    <x v="8"/>
    <n v="484"/>
  </r>
  <r>
    <s v="Airport Terminal 1"/>
    <s v="Airport Terminal 1"/>
    <n v="43"/>
    <x v="7"/>
    <n v="874"/>
  </r>
  <r>
    <s v="Airport Terminal 1"/>
    <s v="Rajouri Garden"/>
    <n v="43"/>
    <x v="19"/>
    <n v="487"/>
  </r>
  <r>
    <s v="Ndrs Paharganj"/>
    <s v="Gurgaon Sector 15 II"/>
    <n v="47"/>
    <x v="30"/>
    <n v="445"/>
  </r>
  <r>
    <s v="Gurgaon Sector 15 II"/>
    <s v="Ndrs Paharganj"/>
    <n v="62"/>
    <x v="3"/>
    <n v="377"/>
  </r>
  <r>
    <s v="Airport Terminal 1"/>
    <s v="New Delhi Railway Station"/>
    <n v="43"/>
    <x v="3"/>
    <n v="945"/>
  </r>
  <r>
    <s v="Vasant Kunj Block A"/>
    <s v="Airport Terminal 1"/>
    <n v="53"/>
    <x v="7"/>
    <n v="784"/>
  </r>
  <r>
    <s v="Udyog Vihar Phase 5"/>
    <s v="Airport Terminal 3"/>
    <n v="59"/>
    <x v="4"/>
    <n v="873"/>
  </r>
  <r>
    <s v="New Delhi Railway Station"/>
    <s v="Masudpur"/>
    <n v="47"/>
    <x v="13"/>
    <n v="364"/>
  </r>
  <r>
    <s v="Greater Kailash 1"/>
    <s v="New Delhi Railway Station"/>
    <n v="52"/>
    <x v="3"/>
    <n v="230"/>
  </r>
  <r>
    <s v="Gnoida Pari Chowk"/>
    <s v="Sarai Rohilla Railway Station"/>
    <n v="74"/>
    <x v="2"/>
    <n v="337"/>
  </r>
  <r>
    <s v="Gurgaon Dlf Phase 2"/>
    <s v="Hazrat Nizamuddin Railway Station"/>
    <n v="60"/>
    <x v="9"/>
    <n v="373"/>
  </r>
  <r>
    <s v="Faridabad Sector 35"/>
    <s v="Airport Terminal 1"/>
    <n v="64"/>
    <x v="7"/>
    <n v="978"/>
  </r>
  <r>
    <s v="Noida Sector 62"/>
    <s v="Noida sector 126"/>
    <n v="73"/>
    <x v="24"/>
    <n v="839"/>
  </r>
  <r>
    <s v="Noida sector 126"/>
    <s v="New Delhi Railway Station"/>
    <n v="72"/>
    <x v="3"/>
    <n v="441"/>
  </r>
  <r>
    <s v="Gurgaon Sector 14"/>
    <s v="Airport Terminal 1"/>
    <n v="62"/>
    <x v="7"/>
    <n v="661"/>
  </r>
  <r>
    <s v="Shahdra"/>
    <s v="Airport Terminal 3"/>
    <n v="45"/>
    <x v="4"/>
    <n v="586"/>
  </r>
  <r>
    <s v="West Patel Nagar"/>
    <s v="Anand Vihar"/>
    <n v="39"/>
    <x v="0"/>
    <n v="949"/>
  </r>
  <r>
    <s v="New Delhi Railway Station"/>
    <s v="Greater Noida Stadium"/>
    <n v="47"/>
    <x v="20"/>
    <n v="968"/>
  </r>
  <r>
    <s v="New Delhi Railway Station"/>
    <s v="Greater Noida Stadium"/>
    <n v="47"/>
    <x v="20"/>
    <n v="636"/>
  </r>
  <r>
    <s v="Lajpat Nagar 4"/>
    <s v="Airport Terminal 1"/>
    <n v="50"/>
    <x v="7"/>
    <n v="999"/>
  </r>
  <r>
    <s v="Lajpat Nagar 4"/>
    <s v="Airport Terminal 1"/>
    <n v="50"/>
    <x v="7"/>
    <n v="253"/>
  </r>
  <r>
    <s v="Dwarka Sector 23"/>
    <s v="New Delhi Railway Station"/>
    <n v="28"/>
    <x v="3"/>
    <n v="828"/>
  </r>
  <r>
    <s v="Vasant Kunj Block D"/>
    <s v="Airport Terminal 3"/>
    <n v="53"/>
    <x v="4"/>
    <n v="359"/>
  </r>
  <r>
    <s v="Amity University"/>
    <s v="Isbt Kashmiri Gate"/>
    <n v="72"/>
    <x v="3"/>
    <n v="627"/>
  </r>
  <r>
    <s v="Pitampura"/>
    <s v="New Delhi Railway Station"/>
    <n v="42"/>
    <x v="3"/>
    <n v="447"/>
  </r>
  <r>
    <s v="Indrapuram, Ghaziabad"/>
    <s v="Airport Terminal 1"/>
    <n v="70"/>
    <x v="7"/>
    <n v="942"/>
  </r>
  <r>
    <s v="Indrapuram, Ghaziabad"/>
    <s v="Airport Terminal 1"/>
    <n v="70"/>
    <x v="7"/>
    <n v="532"/>
  </r>
  <r>
    <s v="Noida Sector 82"/>
    <s v="New Delhi Railway Station"/>
    <n v="72"/>
    <x v="3"/>
    <n v="420"/>
  </r>
  <r>
    <s v="Lajpat Nagar 4"/>
    <s v="Airport Terminal 1"/>
    <n v="50"/>
    <x v="7"/>
    <n v="753"/>
  </r>
  <r>
    <s v="Khidki Extension"/>
    <s v="Airport Terminal 3"/>
    <s v="Not Found"/>
    <x v="4"/>
    <n v="989"/>
  </r>
  <r>
    <s v="Punjabi Bagh"/>
    <s v="Airport Terminal 1"/>
    <n v="37"/>
    <x v="7"/>
    <n v="920"/>
  </r>
  <r>
    <s v="Gurgaon Dlf Phase 3"/>
    <s v="New Delhi Railway Station"/>
    <n v="60"/>
    <x v="3"/>
    <n v="490"/>
  </r>
  <r>
    <s v="Vasant Vihar"/>
    <s v="Anand Vihar"/>
    <n v="53"/>
    <x v="0"/>
    <n v="201"/>
  </r>
  <r>
    <s v="Noida Sector 93"/>
    <s v="New Delhi Railway Station"/>
    <n v="72"/>
    <x v="3"/>
    <n v="317"/>
  </r>
  <r>
    <s v="Airport Terminal 3"/>
    <s v="Gurgaon Sector 17"/>
    <n v="27"/>
    <x v="18"/>
    <n v="624"/>
  </r>
  <r>
    <s v="Chakarpur_Gurgaon Dlf Phase 1"/>
    <s v="Greater Kailash 1"/>
    <n v="60"/>
    <x v="23"/>
    <n v="729"/>
  </r>
  <r>
    <s v="Gurgaon Dlf Phase 5"/>
    <s v="Airport Terminal 1"/>
    <n v="60"/>
    <x v="7"/>
    <n v="281"/>
  </r>
  <r>
    <s v="Lajpat Nagar 2"/>
    <s v="Parliament Street"/>
    <n v="50"/>
    <x v="1"/>
    <n v="717"/>
  </r>
  <r>
    <s v="Gurgaon Sector 56"/>
    <s v="Hazrat Nizamuddin Railway Station"/>
    <n v="61"/>
    <x v="9"/>
    <n v="916"/>
  </r>
  <r>
    <s v="Kailash Colony"/>
    <s v="New Delhi Railway Station"/>
    <n v="52"/>
    <x v="3"/>
    <n v="805"/>
  </r>
  <r>
    <s v="Keshavpuram"/>
    <s v="Keshavpuram"/>
    <n v="42"/>
    <x v="2"/>
    <n v="703"/>
  </r>
  <r>
    <s v="West Patel Nagar"/>
    <s v="Airport Terminal 1"/>
    <n v="39"/>
    <x v="7"/>
    <n v="466"/>
  </r>
  <r>
    <s v="Noida Sector 51"/>
    <s v="Hazrat Nizamuddin Railway Station"/>
    <n v="66"/>
    <x v="9"/>
    <n v="733"/>
  </r>
  <r>
    <s v="Gurgaon Sector 43_Gurgaon Dlf Phase 5"/>
    <s v="Airport Terminal 1"/>
    <n v="60"/>
    <x v="7"/>
    <n v="490"/>
  </r>
  <r>
    <s v="Vikas Marg"/>
    <s v="Airport Terminal 3"/>
    <n v="47"/>
    <x v="4"/>
    <n v="631"/>
  </r>
  <r>
    <s v="Airport Terminal 1"/>
    <s v="Anand Vihar"/>
    <n v="43"/>
    <x v="0"/>
    <n v="326"/>
  </r>
  <r>
    <s v="Airport Terminal 1"/>
    <s v="Indirapuram, Ghaziabad"/>
    <n v="43"/>
    <x v="15"/>
    <n v="488"/>
  </r>
  <r>
    <s v="Galleria"/>
    <s v="Airport Terminal 1"/>
    <n v="60"/>
    <x v="7"/>
    <n v="928"/>
  </r>
  <r>
    <s v="Indrapuram, Ghaziabad"/>
    <s v="New Delhi Railway Station"/>
    <n v="70"/>
    <x v="3"/>
    <n v="387"/>
  </r>
  <r>
    <s v="Dhaula Kuan"/>
    <s v="Airport Terminal 1"/>
    <n v="36"/>
    <x v="7"/>
    <n v="201"/>
  </r>
  <r>
    <s v="Nehru Place"/>
    <s v="Ramprastha"/>
    <n v="50"/>
    <x v="15"/>
    <n v="970"/>
  </r>
  <r>
    <s v="Mayur Vihar Phase 1"/>
    <s v="Noida Sector 60"/>
    <n v="46"/>
    <x v="22"/>
    <n v="517"/>
  </r>
  <r>
    <s v="Ggn Dlf Phase 1"/>
    <s v="Airport Terminal 1"/>
    <n v="60"/>
    <x v="7"/>
    <n v="991"/>
  </r>
  <r>
    <s v="Noida sector 126"/>
    <s v="Airport Terminal 3"/>
    <n v="72"/>
    <x v="4"/>
    <n v="882"/>
  </r>
  <r>
    <s v="Gurgaon Sector 32"/>
    <s v="Anand Vihar Isbt"/>
    <n v="61"/>
    <x v="0"/>
    <n v="721"/>
  </r>
  <r>
    <s v="Rohini Sector 14"/>
    <s v="Delhi Cantt Railway Station"/>
    <n v="40"/>
    <x v="36"/>
    <n v="847"/>
  </r>
  <r>
    <s v="Noida Sector 20"/>
    <s v="Sarai Rohilla Railway Station"/>
    <n v="66"/>
    <x v="2"/>
    <n v="360"/>
  </r>
  <r>
    <s v="Udyog Vihar Phase 4"/>
    <s v="Airport Terminal 1"/>
    <n v="59"/>
    <x v="7"/>
    <n v="991"/>
  </r>
  <r>
    <s v="Dwarka Sector 19"/>
    <s v="Airport Terminal 1"/>
    <n v="28"/>
    <x v="7"/>
    <n v="344"/>
  </r>
  <r>
    <s v="Airport Terminal 3"/>
    <s v="Gurgaon Sector  49"/>
    <n v="27"/>
    <x v="8"/>
    <n v="816"/>
  </r>
  <r>
    <s v="Dwarka Sector 6"/>
    <s v="Gurgaon Sector 31"/>
    <n v="28"/>
    <x v="8"/>
    <n v="257"/>
  </r>
  <r>
    <s v="Vasant Kunj Block D"/>
    <s v="New Delhi Railway Station"/>
    <n v="53"/>
    <x v="3"/>
    <n v="362"/>
  </r>
  <r>
    <s v="Malviya Nagar"/>
    <s v="New Delhi Railway Station"/>
    <n v="52"/>
    <x v="3"/>
    <n v="904"/>
  </r>
  <r>
    <s v="Gurgaon Dlf Phase 2"/>
    <s v="Airport Terminal 1"/>
    <n v="60"/>
    <x v="7"/>
    <n v="652"/>
  </r>
  <r>
    <s v="Gautam Nagar"/>
    <s v="Airport Terminal 1"/>
    <n v="50"/>
    <x v="7"/>
    <n v="449"/>
  </r>
  <r>
    <s v="Airport Terminal 1"/>
    <s v="District Centre, Janakpuri"/>
    <n v="43"/>
    <x v="10"/>
    <n v="941"/>
  </r>
  <r>
    <s v="Noida Sector 40"/>
    <s v="New Delhi Railway Station"/>
    <n v="66"/>
    <x v="3"/>
    <n v="314"/>
  </r>
  <r>
    <s v="Gurgaon Sector 14"/>
    <s v="Hazrat Nizamuddin Railway Station"/>
    <n v="62"/>
    <x v="9"/>
    <n v="520"/>
  </r>
  <r>
    <s v="Gurgaon Dlf Phase 3"/>
    <s v="East Of Kailash"/>
    <n v="60"/>
    <x v="6"/>
    <n v="353"/>
  </r>
  <r>
    <s v="Medicity Hospital,Sector 38, Gurgaon"/>
    <s v="Airport Terminal 3"/>
    <n v="61"/>
    <x v="4"/>
    <n v="434"/>
  </r>
  <r>
    <s v="Noida Sector 44"/>
    <s v="Gurgaon Dlf Phase 2"/>
    <n v="66"/>
    <x v="18"/>
    <n v="563"/>
  </r>
  <r>
    <s v="Mandi House"/>
    <s v="Noida Sector 56"/>
    <n v="48"/>
    <x v="22"/>
    <n v="222"/>
  </r>
  <r>
    <s v="Vasant Vihar"/>
    <s v="Greater Kailash 1"/>
    <n v="53"/>
    <x v="23"/>
    <n v="370"/>
  </r>
  <r>
    <s v="Naraina Vihar"/>
    <s v="Airport Terminal 1"/>
    <n v="38"/>
    <x v="7"/>
    <n v="505"/>
  </r>
  <r>
    <s v="Kamla Nagar"/>
    <s v="Anand Vihar"/>
    <n v="42"/>
    <x v="0"/>
    <n v="203"/>
  </r>
  <r>
    <s v="Gurgaon Sector 31"/>
    <s v="New Delhi Railway Station"/>
    <n v="61"/>
    <x v="3"/>
    <n v="348"/>
  </r>
  <r>
    <s v="Airport Terminal 3"/>
    <s v="Dwarka Sector 3"/>
    <n v="27"/>
    <x v="5"/>
    <n v="543"/>
  </r>
  <r>
    <s v="New Delhi Railway Station"/>
    <s v="Gurgaon Sector 27"/>
    <n v="47"/>
    <x v="18"/>
    <n v="248"/>
  </r>
  <r>
    <s v="Lajpat Nagar 2"/>
    <s v="Airport Terminal 3"/>
    <n v="50"/>
    <x v="4"/>
    <n v="987"/>
  </r>
  <r>
    <s v="Gurgaon Sector 15"/>
    <s v="Gurgaon Dlf Phase 3"/>
    <n v="62"/>
    <x v="18"/>
    <n v="361"/>
  </r>
  <r>
    <s v="Vasant Kunj Block D"/>
    <s v="Dlf Golf Course"/>
    <n v="53"/>
    <x v="18"/>
    <n v="352"/>
  </r>
  <r>
    <s v="Jamia Nagar, Okhla"/>
    <s v="Airport Terminal 3"/>
    <n v="51"/>
    <x v="4"/>
    <n v="863"/>
  </r>
  <r>
    <s v="Pul Prehladpur"/>
    <s v="Isbt Kashmiri Gate"/>
    <n v="51"/>
    <x v="3"/>
    <n v="531"/>
  </r>
  <r>
    <s v="Airport Terminal 3"/>
    <s v="Jamia Nagar, Okhla"/>
    <n v="27"/>
    <x v="9"/>
    <n v="861"/>
  </r>
  <r>
    <s v="Gurgaon Dlf Phase 2"/>
    <s v="New Delhi Railway Station"/>
    <n v="60"/>
    <x v="3"/>
    <n v="900"/>
  </r>
  <r>
    <s v="Mahavir Enclave"/>
    <s v="Gurgaon Sector 46"/>
    <n v="27"/>
    <x v="8"/>
    <n v="810"/>
  </r>
  <r>
    <s v="Sheikh Sarai Phase 2"/>
    <s v="Noida Sector 2"/>
    <n v="50"/>
    <x v="26"/>
    <n v="981"/>
  </r>
  <r>
    <s v="Noida Sector 37"/>
    <s v="Airport Terminal 1"/>
    <n v="66"/>
    <x v="7"/>
    <n v="662"/>
  </r>
  <r>
    <s v="Rohini Sector 16"/>
    <s v="Airport Terminal 1"/>
    <n v="40"/>
    <x v="7"/>
    <n v="223"/>
  </r>
  <r>
    <s v="Noida Sector 29"/>
    <s v="Iit Campus"/>
    <n v="66"/>
    <x v="13"/>
    <n v="214"/>
  </r>
  <r>
    <s v="Gurgaon Sector 14"/>
    <s v="Rohini Sector 8"/>
    <n v="62"/>
    <x v="25"/>
    <n v="712"/>
  </r>
  <r>
    <s v="Vasant Kunj Block C"/>
    <s v="West Patel Nagar"/>
    <n v="53"/>
    <x v="21"/>
    <n v="803"/>
  </r>
  <r>
    <s v="Qutab Institutional Area"/>
    <s v="New Delhi Railway Station"/>
    <n v="52"/>
    <x v="3"/>
    <n v="827"/>
  </r>
  <r>
    <s v="Dlf Golf Course"/>
    <s v="Kalkaji"/>
    <n v="60"/>
    <x v="23"/>
    <n v="328"/>
  </r>
  <r>
    <s v="Airport Terminal 1"/>
    <s v="New Delhi"/>
    <n v="43"/>
    <x v="14"/>
    <n v="434"/>
  </r>
  <r>
    <s v="Airport Terminal 1"/>
    <s v="New Delhi Railway Station"/>
    <n v="43"/>
    <x v="3"/>
    <n v="611"/>
  </r>
  <r>
    <s v="Safdarjung Enclave"/>
    <s v="Guru Dronacharya Metro"/>
    <n v="53"/>
    <x v="18"/>
    <n v="624"/>
  </r>
  <r>
    <s v="Gurgaon Sector 14"/>
    <s v="Rohini Sector 8"/>
    <n v="62"/>
    <x v="25"/>
    <n v="574"/>
  </r>
  <r>
    <s v="New Delhi Railway Station"/>
    <s v="Cyberr City"/>
    <n v="47"/>
    <x v="18"/>
    <n v="771"/>
  </r>
  <r>
    <s v="Noida Sector 28"/>
    <s v="Airport Terminal 3"/>
    <n v="66"/>
    <x v="4"/>
    <n v="460"/>
  </r>
  <r>
    <s v="Gurgaon Dlf Phase 2"/>
    <s v="Airport Terminal 1"/>
    <n v="60"/>
    <x v="7"/>
    <n v="925"/>
  </r>
  <r>
    <s v="Saket"/>
    <s v="Chakarpur_Gurgaon Dlf Phase 1"/>
    <n v="54"/>
    <x v="18"/>
    <n v="360"/>
  </r>
  <r>
    <s v="Airport Terminal 3"/>
    <s v="Palam Vihar"/>
    <n v="27"/>
    <x v="28"/>
    <n v="260"/>
  </r>
  <r>
    <s v="Faridabad Sector 35"/>
    <s v="Pitampura"/>
    <n v="64"/>
    <x v="2"/>
    <n v="347"/>
  </r>
  <r>
    <s v="Laxmi Nagar"/>
    <s v="Vasant Kunj Block A"/>
    <n v="45"/>
    <x v="13"/>
    <n v="973"/>
  </r>
  <r>
    <s v="Old Delhi Railway Station"/>
    <s v="Gurgaon Sector 46"/>
    <n v="47"/>
    <x v="8"/>
    <n v="720"/>
  </r>
  <r>
    <s v="Indrapuram, Ghaziabad"/>
    <s v="Cyberr City"/>
    <n v="70"/>
    <x v="18"/>
    <n v="689"/>
  </r>
  <r>
    <s v="Ndrs Paharganj"/>
    <m/>
    <n v="47"/>
    <x v="14"/>
    <n v="213"/>
  </r>
  <r>
    <s v="Connaught Place"/>
    <s v="Gurgaon Dlf Phase 4"/>
    <n v="47"/>
    <x v="18"/>
    <n v="735"/>
  </r>
  <r>
    <s v="Green Park"/>
    <s v="Saket"/>
    <n v="53"/>
    <x v="11"/>
    <n v="889"/>
  </r>
  <r>
    <s v="Noida Sector 29"/>
    <s v="Noida Sector 27"/>
    <n v="66"/>
    <x v="26"/>
    <n v="282"/>
  </r>
  <r>
    <s v="Noida Sector 50"/>
    <s v="Shipra Suncity"/>
    <n v="66"/>
    <x v="15"/>
    <n v="886"/>
  </r>
  <r>
    <s v="Gurgaon Sector 32"/>
    <s v="NULL"/>
    <n v="61"/>
    <x v="14"/>
    <n v="835"/>
  </r>
  <r>
    <s v="Rohini Sector 9"/>
    <s v="Nehru Place"/>
    <n v="40"/>
    <x v="6"/>
    <n v="828"/>
  </r>
  <r>
    <s v="Cyberr City"/>
    <s v="Hari Nagar Ashram"/>
    <n v="60"/>
    <x v="6"/>
    <n v="954"/>
  </r>
  <r>
    <s v="Malviya Nagar"/>
    <s v="Gurgaon Sector 50"/>
    <n v="52"/>
    <x v="8"/>
    <n v="682"/>
  </r>
  <r>
    <s v="Dhaula Kuan"/>
    <s v="Noida Sector 55"/>
    <n v="36"/>
    <x v="22"/>
    <n v="528"/>
  </r>
  <r>
    <s v="Noida Sector 26"/>
    <s v="Old Delhi Railway Station"/>
    <n v="66"/>
    <x v="3"/>
    <n v="986"/>
  </r>
  <r>
    <s v="Jnu Campus"/>
    <s v="Airport Terminal 1"/>
    <n v="53"/>
    <x v="7"/>
    <n v="253"/>
  </r>
  <r>
    <s v="Dps Noida"/>
    <s v="Noida Sector 27"/>
    <n v="66"/>
    <x v="26"/>
    <n v="640"/>
  </r>
  <r>
    <s v="Green Park"/>
    <s v="Saket"/>
    <n v="53"/>
    <x v="11"/>
    <n v="255"/>
  </r>
  <r>
    <s v="Pragati Maidan"/>
    <s v="Gujrati Samaj"/>
    <n v="48"/>
    <x v="3"/>
    <n v="427"/>
  </r>
  <r>
    <s v="Airport Terminal 1"/>
    <s v="Yamuna Vihar"/>
    <n v="43"/>
    <x v="34"/>
    <n v="533"/>
  </r>
  <r>
    <s v="Gurgaon Sector 15"/>
    <s v="Airport Terminal 3"/>
    <n v="62"/>
    <x v="4"/>
    <n v="229"/>
  </r>
  <r>
    <s v="Udyog Vihar Phase 2"/>
    <s v="Airport Terminal 1"/>
    <n v="59"/>
    <x v="7"/>
    <n v="353"/>
  </r>
  <r>
    <s v="Sector 42"/>
    <s v="Panchsheel park"/>
    <s v="Not Found"/>
    <x v="14"/>
    <n v="245"/>
  </r>
  <r>
    <s v="Moti Bagh South"/>
    <s v="Nehru Place"/>
    <n v="49"/>
    <x v="6"/>
    <n v="521"/>
  </r>
  <r>
    <s v="crossing republik ghaziabad"/>
    <s v="Hazrat Nizamuddin Railway Station"/>
    <n v="73"/>
    <x v="9"/>
    <n v="574"/>
  </r>
  <r>
    <s v="Lodhi Colony"/>
    <s v="Gurgaon Sector 43_Gurgaon Dlf Phase 5"/>
    <n v="48"/>
    <x v="18"/>
    <n v="358"/>
  </r>
  <r>
    <s v="Vaishali"/>
    <s v="Adarsh Nagar"/>
    <n v="70"/>
    <x v="2"/>
    <n v="556"/>
  </r>
  <r>
    <s v="Ridgewood Estate"/>
    <s v="Connaught Place"/>
    <n v="60"/>
    <x v="3"/>
    <n v="597"/>
  </r>
  <r>
    <m/>
    <m/>
    <s v="Not Found"/>
    <x v="14"/>
    <n v="218"/>
  </r>
  <r>
    <s v="Saket"/>
    <s v="Airport Terminal 1"/>
    <n v="54"/>
    <x v="7"/>
    <n v="285"/>
  </r>
  <r>
    <s v="Saket"/>
    <s v="Udyog Vihar Phase 4"/>
    <n v="54"/>
    <x v="28"/>
    <n v="654"/>
  </r>
  <r>
    <m/>
    <m/>
    <s v="Not Found"/>
    <x v="14"/>
    <n v="414"/>
  </r>
  <r>
    <s v="Hauz Khas"/>
    <s v="Airport Terminal 1"/>
    <n v="53"/>
    <x v="7"/>
    <n v="525"/>
  </r>
  <r>
    <s v="Dlf Golf Course"/>
    <s v="Gurgaon Sector 23"/>
    <n v="60"/>
    <x v="28"/>
    <n v="218"/>
  </r>
  <r>
    <s v="Gurgaon Sector 55"/>
    <s v="Malviya Nagar"/>
    <n v="61"/>
    <x v="23"/>
    <n v="601"/>
  </r>
  <r>
    <s v="Sector 27"/>
    <s v="Connaught Place"/>
    <s v="Not Found"/>
    <x v="3"/>
    <n v="479"/>
  </r>
  <r>
    <s v="Noida Sector 135"/>
    <s v="New Delhi Railway Station"/>
    <n v="72"/>
    <x v="3"/>
    <n v="839"/>
  </r>
  <r>
    <s v="Noida Sector 16"/>
    <s v="Airport Terminal 3"/>
    <n v="66"/>
    <x v="4"/>
    <n v="300"/>
  </r>
  <r>
    <s v="Indrapuram, Ghaziabad"/>
    <s v="Old Delhi Railway Station"/>
    <n v="70"/>
    <x v="3"/>
    <n v="598"/>
  </r>
  <r>
    <s v="Airport Terminal 3"/>
    <s v="Noida Sector 27"/>
    <n v="27"/>
    <x v="26"/>
    <n v="468"/>
  </r>
  <r>
    <s v="Okhla Industrial Area Phase 3"/>
    <s v="Airport Terminal 1"/>
    <n v="51"/>
    <x v="7"/>
    <n v="972"/>
  </r>
  <r>
    <s v="Rao Tula Ram Marg"/>
    <s v="Delhi Cantt Railway Station"/>
    <n v="49"/>
    <x v="36"/>
    <n v="778"/>
  </r>
</pivotCacheRecords>
</file>

<file path=xl/pivotCache/pivotCacheRecords3.xml><?xml version="1.0" encoding="utf-8"?>
<pivotCacheRecords xmlns="http://schemas.openxmlformats.org/spreadsheetml/2006/main" xmlns:r="http://schemas.openxmlformats.org/officeDocument/2006/relationships" count="1634">
  <r>
    <s v="Noida Sector 1"/>
    <s v="Geeta Colony"/>
    <x v="0"/>
    <n v="45"/>
    <n v="667"/>
    <x v="0"/>
  </r>
  <r>
    <s v="Hazrat Nizamuddin Railway Station"/>
    <s v="Janpath"/>
    <x v="1"/>
    <n v="48"/>
    <n v="443"/>
    <x v="1"/>
  </r>
  <r>
    <s v="Gurgaon Sector 12"/>
    <s v="Rana Pratap Bagh"/>
    <x v="2"/>
    <n v="42"/>
    <n v="370"/>
    <x v="2"/>
  </r>
  <r>
    <s v="Noida Sector 10"/>
    <s v="Ito"/>
    <x v="0"/>
    <n v="47"/>
    <n v="983"/>
    <x v="3"/>
  </r>
  <r>
    <s v="Airport Terminal 1"/>
    <s v="Old Delhi Railway Station"/>
    <x v="3"/>
    <n v="47"/>
    <n v="616"/>
    <x v="4"/>
  </r>
  <r>
    <s v="Ip Extension"/>
    <s v="Sarai Rohilla Railway Station"/>
    <x v="4"/>
    <n v="42"/>
    <n v="320"/>
    <x v="5"/>
  </r>
  <r>
    <s v="Ashok Vihar Phase 1"/>
    <s v="Anand Vihar"/>
    <x v="5"/>
    <n v="45"/>
    <n v="918"/>
    <x v="6"/>
  </r>
  <r>
    <s v="Kalkaji"/>
    <s v="Airport Terminal 3"/>
    <x v="6"/>
    <n v="27"/>
    <n v="895"/>
    <x v="7"/>
  </r>
  <r>
    <s v="Greater Noida Stadium"/>
    <s v="Dwarka Sector 19"/>
    <x v="7"/>
    <n v="28"/>
    <n v="860"/>
    <x v="8"/>
  </r>
  <r>
    <s v="Yamuna Vihar"/>
    <s v="Nehru Place"/>
    <x v="8"/>
    <n v="50"/>
    <n v="331"/>
    <x v="9"/>
  </r>
  <r>
    <s v="Rajouri Garden"/>
    <s v="New Delhi Railway Station"/>
    <x v="9"/>
    <n v="47"/>
    <n v="432"/>
    <x v="10"/>
  </r>
  <r>
    <s v="Noida Sector 82"/>
    <s v="Airport Terminal 1"/>
    <x v="10"/>
    <n v="43"/>
    <n v="694"/>
    <x v="11"/>
  </r>
  <r>
    <s v="Gurgaon Dlf Phase 5"/>
    <s v="Sohna Road"/>
    <x v="11"/>
    <n v="61"/>
    <n v="675"/>
    <x v="12"/>
  </r>
  <r>
    <s v="Kaushambhi"/>
    <s v="Hazrat Nizamuddin Railway Station"/>
    <x v="12"/>
    <n v="51"/>
    <n v="778"/>
    <x v="13"/>
  </r>
  <r>
    <s v="Vikas Marg, Swasthya Vihar, New Delhi"/>
    <s v="Hari Nagar"/>
    <x v="4"/>
    <n v="32"/>
    <n v="871"/>
    <x v="14"/>
  </r>
  <r>
    <s v="West Patel Nagar"/>
    <s v="Surajkund"/>
    <x v="13"/>
    <n v="54"/>
    <n v="422"/>
    <x v="15"/>
  </r>
  <r>
    <s v="Sarai Rohilla Railway Station"/>
    <s v="Faridabad Sector 19"/>
    <x v="5"/>
    <n v="65"/>
    <n v="453"/>
    <x v="16"/>
  </r>
  <r>
    <s v="Malviya Nagar"/>
    <s v="Airport Terminal 1"/>
    <x v="6"/>
    <n v="43"/>
    <n v="849"/>
    <x v="17"/>
  </r>
  <r>
    <s v="Gurgaon Sector 21"/>
    <s v="Gurgaon Sector 31"/>
    <x v="14"/>
    <n v="61"/>
    <n v="702"/>
    <x v="18"/>
  </r>
  <r>
    <s v="Mayur Vihar Phase 1"/>
    <s v="New Delhi Railway Station"/>
    <x v="15"/>
    <n v="47"/>
    <n v="697"/>
    <x v="19"/>
  </r>
  <r>
    <s v="Rohini Sector 7"/>
    <s v="Vasant Kunj Block B"/>
    <x v="16"/>
    <n v="53"/>
    <n v="873"/>
    <x v="20"/>
  </r>
  <r>
    <s v="Indrapuram, Ghaziabad"/>
    <s v="Airport Terminal 1"/>
    <x v="12"/>
    <n v="43"/>
    <n v="693"/>
    <x v="21"/>
  </r>
  <r>
    <s v="Noida Sector 61"/>
    <s v="Airport Terminal 3"/>
    <x v="17"/>
    <n v="27"/>
    <n v="858"/>
    <x v="22"/>
  </r>
  <r>
    <s v="Noida Sector 19"/>
    <s v="New Delhi Railway Station"/>
    <x v="0"/>
    <n v="47"/>
    <n v="409"/>
    <x v="23"/>
  </r>
  <r>
    <s v="Palam Colony"/>
    <s v="Palam Colony"/>
    <x v="18"/>
    <n v="27"/>
    <n v="769"/>
    <x v="24"/>
  </r>
  <r>
    <s v="Hari Nagar"/>
    <s v="Gagan Vihar"/>
    <x v="19"/>
    <n v="45"/>
    <n v="357"/>
    <x v="18"/>
  </r>
  <r>
    <s v="Kingsway Camp"/>
    <s v="New Delhi Railway Station"/>
    <x v="5"/>
    <n v="47"/>
    <n v="976"/>
    <x v="25"/>
  </r>
  <r>
    <s v="Rani Bagh"/>
    <s v="New Delhi Railway Station"/>
    <x v="5"/>
    <n v="47"/>
    <n v="292"/>
    <x v="26"/>
  </r>
  <r>
    <s v="Hazrat Nizamuddin Railway Station"/>
    <s v="Vikaspuri H Block"/>
    <x v="1"/>
    <n v="32"/>
    <n v="775"/>
    <x v="27"/>
  </r>
  <r>
    <s v="Gurgaon Dlf Phase 4"/>
    <s v="Airport Terminal 1"/>
    <x v="11"/>
    <n v="43"/>
    <n v="568"/>
    <x v="28"/>
  </r>
  <r>
    <s v="Indrapuram"/>
    <s v="Airport Terminal 3"/>
    <x v="20"/>
    <n v="27"/>
    <n v="231"/>
    <x v="29"/>
  </r>
  <r>
    <s v="Green Park"/>
    <s v="Mahavir Enclave"/>
    <x v="21"/>
    <n v="27"/>
    <n v="846"/>
    <x v="30"/>
  </r>
  <r>
    <s v="Gurgaon Sector 50"/>
    <s v="New Delhi Railway Station"/>
    <x v="22"/>
    <n v="47"/>
    <n v="461"/>
    <x v="31"/>
  </r>
  <r>
    <s v="Airport Terminal 1"/>
    <s v="New Delhi"/>
    <x v="3"/>
    <s v="Not Found"/>
    <n v="451"/>
    <x v="32"/>
  </r>
  <r>
    <s v="Airport Terminal 1"/>
    <s v="New Delhi"/>
    <x v="3"/>
    <s v="Not Found"/>
    <n v="977"/>
    <x v="33"/>
  </r>
  <r>
    <s v="Old Delhi Railway Station"/>
    <s v="Indrapuram, Ghaziabad"/>
    <x v="23"/>
    <n v="70"/>
    <n v="949"/>
    <x v="34"/>
  </r>
  <r>
    <s v="vaishali"/>
    <s v="Hazrat Nizamuddin Railway Station"/>
    <x v="12"/>
    <n v="51"/>
    <n v="984"/>
    <x v="35"/>
  </r>
  <r>
    <s v="Noida Sector 51"/>
    <s v="crossing rupublik"/>
    <x v="0"/>
    <s v="Not Found"/>
    <n v="896"/>
    <x v="36"/>
  </r>
  <r>
    <s v="Faridabad Sector 7"/>
    <s v="Airport Terminal 3"/>
    <x v="24"/>
    <n v="27"/>
    <n v="867"/>
    <x v="37"/>
  </r>
  <r>
    <s v="Peeragarhi"/>
    <s v="Airport Terminal 1"/>
    <x v="25"/>
    <n v="43"/>
    <n v="256"/>
    <x v="38"/>
  </r>
  <r>
    <s v="Ansals Chiranjiv Vihar"/>
    <s v="Shahdra"/>
    <x v="26"/>
    <n v="45"/>
    <n v="875"/>
    <x v="39"/>
  </r>
  <r>
    <s v="New Friends Colony"/>
    <s v="Imperial Hotel"/>
    <x v="1"/>
    <n v="48"/>
    <n v="978"/>
    <x v="29"/>
  </r>
  <r>
    <s v="Leave blank if not sure right now? We will take it later."/>
    <s v="New Delhi"/>
    <x v="20"/>
    <s v="Not Found"/>
    <n v="365"/>
    <x v="40"/>
  </r>
  <r>
    <s v="Laxmi Nagar"/>
    <s v="Airport Terminal 1"/>
    <x v="4"/>
    <n v="43"/>
    <n v="567"/>
    <x v="41"/>
  </r>
  <r>
    <s v="Gujrawala Town"/>
    <s v="Sansad Bhawan"/>
    <x v="5"/>
    <n v="48"/>
    <n v="499"/>
    <x v="42"/>
  </r>
  <r>
    <s v="Rml Hospital"/>
    <s v="Airport Terminal 3"/>
    <x v="27"/>
    <n v="27"/>
    <n v="315"/>
    <x v="43"/>
  </r>
  <r>
    <s v="Gurgaon Sector 52"/>
    <s v="Dhaula Kuan"/>
    <x v="22"/>
    <n v="36"/>
    <n v="724"/>
    <x v="44"/>
  </r>
  <r>
    <s v="Sarai Rohilla Railway Station"/>
    <s v="Patel Nagar_Ghaziabad"/>
    <x v="5"/>
    <n v="71"/>
    <n v="422"/>
    <x v="45"/>
  </r>
  <r>
    <s v="Gurgaon Sector 53"/>
    <s v="Airport Terminal 1"/>
    <x v="22"/>
    <n v="43"/>
    <n v="722"/>
    <x v="46"/>
  </r>
  <r>
    <s v="Defence Colony"/>
    <s v="Cyberr City"/>
    <x v="28"/>
    <n v="60"/>
    <n v="757"/>
    <x v="47"/>
  </r>
  <r>
    <s v="Connaught Place"/>
    <s v="Airport Terminal 1"/>
    <x v="23"/>
    <n v="43"/>
    <n v="773"/>
    <x v="48"/>
  </r>
  <r>
    <s v="Indirapuram, Ghaziabad"/>
    <s v="Airport Terminal 3"/>
    <x v="12"/>
    <n v="27"/>
    <n v="643"/>
    <x v="49"/>
  </r>
  <r>
    <s v="Address (Optional)"/>
    <s v="New Delhi"/>
    <x v="20"/>
    <s v="Not Found"/>
    <n v="552"/>
    <x v="50"/>
  </r>
  <r>
    <s v="Rohini Sector 7"/>
    <s v="Airport Terminal 3"/>
    <x v="16"/>
    <n v="27"/>
    <n v="970"/>
    <x v="51"/>
  </r>
  <r>
    <s v="H.No.331, Sector 21/C, Faridabad"/>
    <s v="New Delhi"/>
    <x v="20"/>
    <s v="Not Found"/>
    <n v="761"/>
    <x v="52"/>
  </r>
  <r>
    <s v="Noida Sector 30"/>
    <s v="New Delhi Railway Station"/>
    <x v="0"/>
    <n v="47"/>
    <n v="373"/>
    <x v="53"/>
  </r>
  <r>
    <s v="Tilak Nagar"/>
    <s v="New Delhi Railway Station"/>
    <x v="19"/>
    <n v="47"/>
    <n v="785"/>
    <x v="41"/>
  </r>
  <r>
    <s v="Vasant Kunj Block A"/>
    <s v="South City-2"/>
    <x v="21"/>
    <n v="61"/>
    <n v="579"/>
    <x v="54"/>
  </r>
  <r>
    <s v="Gurgaon Sector 43_Gurgaon Dlf Phase 5"/>
    <s v="Airport Terminal 1"/>
    <x v="11"/>
    <n v="43"/>
    <n v="326"/>
    <x v="1"/>
  </r>
  <r>
    <s v="Dilshad Garden"/>
    <s v="Dwarka Sector 9"/>
    <x v="8"/>
    <n v="28"/>
    <n v="469"/>
    <x v="55"/>
  </r>
  <r>
    <s v="Katwaria Sarai"/>
    <s v="Old Delhi Railway Station"/>
    <x v="6"/>
    <n v="47"/>
    <n v="481"/>
    <x v="56"/>
  </r>
  <r>
    <s v="Rajendra Nagar_Shalimar Garden"/>
    <m/>
    <x v="8"/>
    <s v="Not Found"/>
    <n v="969"/>
    <x v="57"/>
  </r>
  <r>
    <s v="Noida Sector 50"/>
    <s v="Airport Terminal 1"/>
    <x v="0"/>
    <n v="43"/>
    <n v="877"/>
    <x v="41"/>
  </r>
  <r>
    <s v="Pitampura"/>
    <s v="Moti Nagar"/>
    <x v="5"/>
    <n v="38"/>
    <n v="751"/>
    <x v="58"/>
  </r>
  <r>
    <s v="Airport Terminal 3"/>
    <s v="Ip Extension"/>
    <x v="18"/>
    <n v="45"/>
    <n v="826"/>
    <x v="59"/>
  </r>
  <r>
    <s v="Address (Optional)"/>
    <s v="New Delhi"/>
    <x v="20"/>
    <s v="Not Found"/>
    <n v="769"/>
    <x v="60"/>
  </r>
  <r>
    <s v="PITAMPURA"/>
    <s v="Airport Terminal 1"/>
    <x v="5"/>
    <n v="43"/>
    <n v="641"/>
    <x v="61"/>
  </r>
  <r>
    <s v="Airport Terminal 3"/>
    <s v="Vasant Kunj Block A"/>
    <x v="18"/>
    <n v="53"/>
    <n v="834"/>
    <x v="62"/>
  </r>
  <r>
    <s v="Airport Terminal 1"/>
    <s v="New Delhi"/>
    <x v="3"/>
    <s v="Not Found"/>
    <n v="734"/>
    <x v="63"/>
  </r>
  <r>
    <s v="Chirag Delhi"/>
    <s v="Laxmi Nagar"/>
    <x v="28"/>
    <n v="45"/>
    <n v="757"/>
    <x v="35"/>
  </r>
  <r>
    <s v="Sector 127 Noida"/>
    <s v="Airport Terminal 3"/>
    <x v="10"/>
    <n v="27"/>
    <n v="576"/>
    <x v="64"/>
  </r>
  <r>
    <s v="asqaa"/>
    <s v="New Delhi"/>
    <x v="20"/>
    <s v="Not Found"/>
    <n v="638"/>
    <x v="29"/>
  </r>
  <r>
    <s v="Airport Terminal 1"/>
    <s v="Greater Noida Stadium"/>
    <x v="3"/>
    <n v="74"/>
    <n v="992"/>
    <x v="47"/>
  </r>
  <r>
    <s v="Airport Terminal 1"/>
    <s v="gurgoan"/>
    <x v="3"/>
    <s v="Not Found"/>
    <n v="367"/>
    <x v="65"/>
  </r>
  <r>
    <s v="Adarsh Nagar"/>
    <s v="Ndrs Ajmeri Gate"/>
    <x v="5"/>
    <n v="47"/>
    <n v="823"/>
    <x v="66"/>
  </r>
  <r>
    <s v="Gurgaon Sector 7"/>
    <s v="Airport Terminal 1"/>
    <x v="2"/>
    <n v="43"/>
    <n v="745"/>
    <x v="67"/>
  </r>
  <r>
    <s v="Saket"/>
    <s v="Sir Ganga Ram Hospital, Old Rajender Nagar"/>
    <x v="29"/>
    <n v="39"/>
    <n v="999"/>
    <x v="68"/>
  </r>
  <r>
    <s v="East Of Kailash"/>
    <s v="New Delhi Railway Station"/>
    <x v="28"/>
    <n v="47"/>
    <n v="588"/>
    <x v="69"/>
  </r>
  <r>
    <s v="Airport Terminal 1"/>
    <s v="Noida Sector 62"/>
    <x v="3"/>
    <n v="73"/>
    <n v="785"/>
    <x v="70"/>
  </r>
  <r>
    <s v="Vijay Nagar_Maurice Nagar"/>
    <s v="New Rajendra Nagar"/>
    <x v="5"/>
    <n v="39"/>
    <n v="994"/>
    <x v="71"/>
  </r>
  <r>
    <s v="Ndrs Paharganj"/>
    <s v="Airport Terminal 1"/>
    <x v="23"/>
    <n v="43"/>
    <n v="963"/>
    <x v="72"/>
  </r>
  <r>
    <s v="Greater Kailash 2"/>
    <s v="dwarka sector 3"/>
    <x v="6"/>
    <n v="28"/>
    <n v="619"/>
    <x v="73"/>
  </r>
  <r>
    <s v="Rajendra Nagar, Ghaziabad"/>
    <s v="Airport Terminal 3"/>
    <x v="30"/>
    <n v="27"/>
    <n v="598"/>
    <x v="74"/>
  </r>
  <r>
    <s v="Moti Nagar"/>
    <s v="Shahdra"/>
    <x v="9"/>
    <n v="45"/>
    <n v="898"/>
    <x v="75"/>
  </r>
  <r>
    <s v="Vasant Kunj Block D"/>
    <s v="Airport Terminal 1"/>
    <x v="21"/>
    <n v="43"/>
    <n v="521"/>
    <x v="76"/>
  </r>
  <r>
    <s v="Rohini Sector 21"/>
    <s v="Airport Terminal 1"/>
    <x v="16"/>
    <n v="43"/>
    <n v="259"/>
    <x v="24"/>
  </r>
  <r>
    <s v="Airport Terminal 1"/>
    <s v="Vaishali"/>
    <x v="3"/>
    <n v="70"/>
    <n v="433"/>
    <x v="77"/>
  </r>
  <r>
    <s v="Vaishali, Ghaziabad"/>
    <s v="Airport Terminal 1"/>
    <x v="20"/>
    <n v="43"/>
    <n v="736"/>
    <x v="78"/>
  </r>
  <r>
    <s v="Noida Sector 62"/>
    <s v="Airport Terminal 1"/>
    <x v="17"/>
    <n v="43"/>
    <n v="660"/>
    <x v="79"/>
  </r>
  <r>
    <s v="Dwarka Sector 6"/>
    <s v="Airport Terminal 1"/>
    <x v="31"/>
    <n v="43"/>
    <n v="844"/>
    <x v="80"/>
  </r>
  <r>
    <s v="Airport Terminal 1"/>
    <s v="Old Delhi Railway Station"/>
    <x v="3"/>
    <n v="47"/>
    <n v="667"/>
    <x v="81"/>
  </r>
  <r>
    <s v="Noida Sector 25"/>
    <s v="Airport Terminal 1"/>
    <x v="0"/>
    <n v="43"/>
    <n v="227"/>
    <x v="82"/>
  </r>
  <r>
    <s v="Shahdra"/>
    <s v="Airport Terminal 1"/>
    <x v="4"/>
    <n v="43"/>
    <n v="574"/>
    <x v="83"/>
  </r>
  <r>
    <s v="Airport Terminal 1"/>
    <s v="Shahdra"/>
    <x v="3"/>
    <n v="45"/>
    <n v="934"/>
    <x v="73"/>
  </r>
  <r>
    <s v="Saraswati Vihar_Rani Bagh"/>
    <s v="New Delhi Railway Station"/>
    <x v="5"/>
    <n v="47"/>
    <n v="932"/>
    <x v="84"/>
  </r>
  <r>
    <s v="Pandav Nagar"/>
    <s v="Malviya Nagar"/>
    <x v="15"/>
    <n v="52"/>
    <n v="281"/>
    <x v="85"/>
  </r>
  <r>
    <s v="Chattarpur Extension"/>
    <s v="New Delhi Railway Station"/>
    <x v="29"/>
    <n v="47"/>
    <n v="867"/>
    <x v="86"/>
  </r>
  <r>
    <s v="Rohini Sector 7"/>
    <s v="Sarai Rohilla Railway Station"/>
    <x v="16"/>
    <n v="42"/>
    <n v="641"/>
    <x v="87"/>
  </r>
  <r>
    <s v="Hargobind Enclave"/>
    <s v="Airport Terminal 3"/>
    <x v="4"/>
    <n v="27"/>
    <n v="522"/>
    <x v="88"/>
  </r>
  <r>
    <s v="Cyberr City"/>
    <s v="Airport Terminal 1"/>
    <x v="11"/>
    <n v="43"/>
    <n v="993"/>
    <x v="9"/>
  </r>
  <r>
    <s v="Airport Terminal 3"/>
    <s v="Kalkaji"/>
    <x v="18"/>
    <n v="52"/>
    <n v="417"/>
    <x v="89"/>
  </r>
  <r>
    <s v="Faridabad Sector 19"/>
    <s v="New Delhi Railway Station"/>
    <x v="24"/>
    <n v="47"/>
    <n v="281"/>
    <x v="90"/>
  </r>
  <r>
    <s v="Laxmi Nagar"/>
    <s v="Govinpuram"/>
    <x v="4"/>
    <n v="71"/>
    <n v="752"/>
    <x v="91"/>
  </r>
  <r>
    <s v="Mukherjee Nagar"/>
    <s v="Airport Terminal 3"/>
    <x v="5"/>
    <n v="27"/>
    <n v="994"/>
    <x v="86"/>
  </r>
  <r>
    <s v="Address (Optional)"/>
    <s v="New Delhi"/>
    <x v="20"/>
    <s v="Not Found"/>
    <n v="547"/>
    <x v="92"/>
  </r>
  <r>
    <s v="243, mmt"/>
    <s v="New Delhi"/>
    <x v="20"/>
    <s v="Not Found"/>
    <n v="902"/>
    <x v="93"/>
  </r>
  <r>
    <s v="Rana Pratap Bagh"/>
    <s v="Airport Terminal 1"/>
    <x v="5"/>
    <n v="43"/>
    <n v="524"/>
    <x v="94"/>
  </r>
  <r>
    <s v="Address (Optional)"/>
    <s v="New Delhi"/>
    <x v="20"/>
    <s v="Not Found"/>
    <n v="867"/>
    <x v="95"/>
  </r>
  <r>
    <s v="Indirapuram, Ghaziabad"/>
    <s v="Noida Sector 82"/>
    <x v="12"/>
    <n v="72"/>
    <n v="540"/>
    <x v="96"/>
  </r>
  <r>
    <s v="Airport Terminal 3"/>
    <s v="Rohini Sector 13"/>
    <x v="18"/>
    <n v="40"/>
    <n v="875"/>
    <x v="83"/>
  </r>
  <r>
    <s v="Greater Kailash 3"/>
    <s v="Airport Terminal 1"/>
    <x v="6"/>
    <n v="43"/>
    <n v="752"/>
    <x v="80"/>
  </r>
  <r>
    <s v="Airport Terminal 1"/>
    <s v="Greater Kailash 3"/>
    <x v="3"/>
    <n v="52"/>
    <n v="767"/>
    <x v="97"/>
  </r>
  <r>
    <s v="Airport Terminal 1"/>
    <s v="Greater Kailash 3"/>
    <x v="3"/>
    <n v="52"/>
    <n v="671"/>
    <x v="98"/>
  </r>
  <r>
    <s v="Greater Kailash 3"/>
    <s v="Airport Terminal 3"/>
    <x v="6"/>
    <n v="27"/>
    <n v="670"/>
    <x v="99"/>
  </r>
  <r>
    <s v="Airport Terminal 1"/>
    <s v="Dwarka Sector 11"/>
    <x v="3"/>
    <n v="28"/>
    <n v="873"/>
    <x v="100"/>
  </r>
  <r>
    <s v="Green Park"/>
    <s v="Airport Terminal 1"/>
    <x v="21"/>
    <n v="43"/>
    <n v="277"/>
    <x v="101"/>
  </r>
  <r>
    <s v="Airport Terminal 1"/>
    <s v="Ghaziabad Ispat Ltd"/>
    <x v="3"/>
    <n v="71"/>
    <n v="809"/>
    <x v="102"/>
  </r>
  <r>
    <s v="crossing republik ghaziabad"/>
    <s v="Airport Terminal 3"/>
    <x v="17"/>
    <n v="27"/>
    <n v="538"/>
    <x v="88"/>
  </r>
  <r>
    <s v="Address (Optional)"/>
    <s v="New Delhi"/>
    <x v="20"/>
    <s v="Not Found"/>
    <n v="899"/>
    <x v="103"/>
  </r>
  <r>
    <s v="New Delhi Railway Station"/>
    <s v="Airport Terminal 1"/>
    <x v="23"/>
    <n v="43"/>
    <n v="765"/>
    <x v="98"/>
  </r>
  <r>
    <s v="Laxmi Nagar"/>
    <s v="Sarai Rohilla Railway Station"/>
    <x v="4"/>
    <n v="42"/>
    <n v="838"/>
    <x v="11"/>
  </r>
  <r>
    <s v="Airport Terminal 1"/>
    <s v="New Delhi"/>
    <x v="3"/>
    <s v="Not Found"/>
    <n v="870"/>
    <x v="104"/>
  </r>
  <r>
    <s v="Airport Terminal 1"/>
    <s v="Janakpuri C Block"/>
    <x v="3"/>
    <n v="32"/>
    <n v="622"/>
    <x v="105"/>
  </r>
  <r>
    <s v="Cr Park"/>
    <s v="Airport Terminal 1"/>
    <x v="6"/>
    <n v="43"/>
    <n v="953"/>
    <x v="31"/>
  </r>
  <r>
    <s v="Ghaziabad railway station"/>
    <s v="New Delhi Railway Station"/>
    <x v="12"/>
    <n v="47"/>
    <n v="630"/>
    <x v="106"/>
  </r>
  <r>
    <s v="Vikaspuri A Block"/>
    <s v="Airport Terminal 3"/>
    <x v="19"/>
    <n v="27"/>
    <n v="835"/>
    <x v="107"/>
  </r>
  <r>
    <s v="Krishna nagar"/>
    <s v="New Delhi"/>
    <x v="20"/>
    <s v="Not Found"/>
    <n v="373"/>
    <x v="57"/>
  </r>
  <r>
    <s v="Airport Terminal 1"/>
    <s v="Noida Sector 18"/>
    <x v="3"/>
    <n v="66"/>
    <n v="970"/>
    <x v="21"/>
  </r>
  <r>
    <s v="Airport Terminal 1"/>
    <s v="Noida Sector 93"/>
    <x v="3"/>
    <n v="72"/>
    <n v="424"/>
    <x v="61"/>
  </r>
  <r>
    <s v="Vidhan Sabha"/>
    <s v="Airport Terminal 3"/>
    <x v="23"/>
    <n v="27"/>
    <n v="512"/>
    <x v="108"/>
  </r>
  <r>
    <s v="Airport Terminal 1"/>
    <s v="Dwarka Sector 22"/>
    <x v="3"/>
    <n v="28"/>
    <n v="905"/>
    <x v="54"/>
  </r>
  <r>
    <s v="Rajouri Garden"/>
    <s v="Airport Terminal 1"/>
    <x v="9"/>
    <n v="43"/>
    <n v="217"/>
    <x v="34"/>
  </r>
  <r>
    <s v="Dwarka Sector 9"/>
    <s v="Gurgaon Dlf Phase 3"/>
    <x v="31"/>
    <n v="60"/>
    <n v="551"/>
    <x v="109"/>
  </r>
  <r>
    <s v="Andrews Ganj"/>
    <s v="Airport Terminal 1"/>
    <x v="28"/>
    <n v="43"/>
    <n v="605"/>
    <x v="110"/>
  </r>
  <r>
    <s v="Airport Terminal 1"/>
    <s v="Andrews Ganj"/>
    <x v="3"/>
    <n v="50"/>
    <n v="427"/>
    <x v="111"/>
  </r>
  <r>
    <s v="Rohini Sector 13"/>
    <s v="Airport Terminal 1"/>
    <x v="16"/>
    <n v="43"/>
    <n v="542"/>
    <x v="112"/>
  </r>
  <r>
    <s v="New Delhi Railway Station"/>
    <s v="Airport Terminal 1"/>
    <x v="23"/>
    <n v="43"/>
    <n v="799"/>
    <x v="113"/>
  </r>
  <r>
    <s v="Malviya Nagar"/>
    <s v="Airport Terminal 1"/>
    <x v="6"/>
    <n v="43"/>
    <n v="973"/>
    <x v="114"/>
  </r>
  <r>
    <s v="Airport Terminal 3"/>
    <s v="New Delhi"/>
    <x v="18"/>
    <s v="Not Found"/>
    <n v="793"/>
    <x v="31"/>
  </r>
  <r>
    <s v="Airport Terminal 1"/>
    <s v="Cr Park"/>
    <x v="3"/>
    <n v="52"/>
    <n v="400"/>
    <x v="94"/>
  </r>
  <r>
    <s v="Cr Park"/>
    <s v="Airport Terminal 1"/>
    <x v="6"/>
    <n v="43"/>
    <n v="580"/>
    <x v="27"/>
  </r>
  <r>
    <s v="Maruti Udyog"/>
    <s v="Airport Terminal 1"/>
    <x v="14"/>
    <n v="43"/>
    <n v="557"/>
    <x v="68"/>
  </r>
  <r>
    <s v="Chanakya Puri"/>
    <s v="Airport Terminal 3"/>
    <x v="27"/>
    <n v="27"/>
    <n v="552"/>
    <x v="115"/>
  </r>
  <r>
    <s v="Airport Terminal 1"/>
    <s v="Paschim Vihar"/>
    <x v="3"/>
    <n v="37"/>
    <n v="596"/>
    <x v="116"/>
  </r>
  <r>
    <s v="Airport Terminal 1"/>
    <s v="New Delhi Railway Station"/>
    <x v="3"/>
    <n v="47"/>
    <n v="523"/>
    <x v="117"/>
  </r>
  <r>
    <s v="new delhi railway station"/>
    <s v="Airport Terminal 1"/>
    <x v="23"/>
    <n v="43"/>
    <n v="821"/>
    <x v="118"/>
  </r>
  <r>
    <s v="Airport Terminal 1"/>
    <s v="New Delhi"/>
    <x v="3"/>
    <s v="Not Found"/>
    <n v="679"/>
    <x v="108"/>
  </r>
  <r>
    <s v="Address (Optional)"/>
    <s v="New Delhi"/>
    <x v="20"/>
    <s v="Not Found"/>
    <n v="427"/>
    <x v="119"/>
  </r>
  <r>
    <s v="Airport Terminal 1"/>
    <s v="Gurgaon Sector  56"/>
    <x v="3"/>
    <s v="Not Found"/>
    <n v="681"/>
    <x v="87"/>
  </r>
  <r>
    <s v="Airport Terminal 1"/>
    <s v="Udyog Vihar Phase 4"/>
    <x v="3"/>
    <n v="59"/>
    <n v="966"/>
    <x v="120"/>
  </r>
  <r>
    <s v="Address (Optional)"/>
    <s v="New Delhi"/>
    <x v="20"/>
    <s v="Not Found"/>
    <n v="872"/>
    <x v="121"/>
  </r>
  <r>
    <s v="Airport Terminal 1"/>
    <s v="Indirapuram, Ghaziabad"/>
    <x v="3"/>
    <n v="70"/>
    <n v="620"/>
    <x v="122"/>
  </r>
  <r>
    <s v="Isbt Kashmiri Gate"/>
    <s v="Airport Terminal 1"/>
    <x v="23"/>
    <n v="43"/>
    <n v="454"/>
    <x v="0"/>
  </r>
  <r>
    <s v="Ashok Vihar Phase 4"/>
    <s v="East Of Kailash"/>
    <x v="5"/>
    <n v="50"/>
    <n v="451"/>
    <x v="123"/>
  </r>
  <r>
    <s v="Noida Sector 16"/>
    <s v="Hazrat Nizamuddin Railway Station"/>
    <x v="0"/>
    <n v="51"/>
    <n v="459"/>
    <x v="124"/>
  </r>
  <r>
    <s v="Airport Terminal 1"/>
    <s v="New Delhi"/>
    <x v="3"/>
    <s v="Not Found"/>
    <n v="616"/>
    <x v="88"/>
  </r>
  <r>
    <s v="Airport Terminal 3"/>
    <s v="New Delhi"/>
    <x v="18"/>
    <s v="Not Found"/>
    <n v="282"/>
    <x v="13"/>
  </r>
  <r>
    <s v="Airport Terminal 1"/>
    <s v="Bahadurgarh"/>
    <x v="3"/>
    <n v="34"/>
    <n v="770"/>
    <x v="125"/>
  </r>
  <r>
    <s v="Airport Terminal 1"/>
    <s v="New Delhi"/>
    <x v="3"/>
    <s v="Not Found"/>
    <n v="434"/>
    <x v="126"/>
  </r>
  <r>
    <s v="Airport Terminal 3"/>
    <s v="New Delhi"/>
    <x v="18"/>
    <s v="Not Found"/>
    <n v="682"/>
    <x v="18"/>
  </r>
  <r>
    <s v="Malviya Nagar"/>
    <s v="Airport Terminal 1"/>
    <x v="6"/>
    <n v="43"/>
    <n v="709"/>
    <x v="76"/>
  </r>
  <r>
    <s v="bawana "/>
    <s v="New Delhi"/>
    <x v="20"/>
    <s v="Not Found"/>
    <n v="993"/>
    <x v="127"/>
  </r>
  <r>
    <s v="Alaknanda"/>
    <s v="Airport Terminal 3"/>
    <x v="6"/>
    <n v="27"/>
    <n v="589"/>
    <x v="128"/>
  </r>
  <r>
    <s v="Airport Terminal 3"/>
    <s v="Alaknanda"/>
    <x v="18"/>
    <n v="52"/>
    <n v="343"/>
    <x v="129"/>
  </r>
  <r>
    <s v="Address (Optional)"/>
    <s v="New Delhi"/>
    <x v="20"/>
    <s v="Not Found"/>
    <n v="552"/>
    <x v="19"/>
  </r>
  <r>
    <s v="sarvapriya vihar "/>
    <s v="New Delhi"/>
    <x v="20"/>
    <s v="Not Found"/>
    <n v="428"/>
    <x v="120"/>
  </r>
  <r>
    <s v="sarvapriya vihar "/>
    <s v="New Delhi"/>
    <x v="20"/>
    <s v="Not Found"/>
    <n v="683"/>
    <x v="130"/>
  </r>
  <r>
    <s v="Airport Terminal 1"/>
    <s v="New Delhi"/>
    <x v="3"/>
    <s v="Not Found"/>
    <n v="800"/>
    <x v="81"/>
  </r>
  <r>
    <s v="Sarvapriya Vihar"/>
    <s v="Airport Terminal 1"/>
    <x v="21"/>
    <n v="43"/>
    <n v="731"/>
    <x v="82"/>
  </r>
  <r>
    <s v="sarvapriya vihar "/>
    <s v="New Delhi"/>
    <x v="20"/>
    <s v="Not Found"/>
    <n v="504"/>
    <x v="131"/>
  </r>
  <r>
    <s v="Airport Terminal 1"/>
    <s v="Hauz Khas"/>
    <x v="3"/>
    <n v="53"/>
    <n v="695"/>
    <x v="132"/>
  </r>
  <r>
    <s v="Airport Terminal 1"/>
    <s v="New Delhi"/>
    <x v="3"/>
    <s v="Not Found"/>
    <n v="832"/>
    <x v="92"/>
  </r>
  <r>
    <s v="Airport Terminal 1"/>
    <s v="New Delhi"/>
    <x v="3"/>
    <s v="Not Found"/>
    <n v="552"/>
    <x v="123"/>
  </r>
  <r>
    <s v="Yamuna Vihar"/>
    <s v="Kaushambhi"/>
    <x v="8"/>
    <n v="70"/>
    <n v="756"/>
    <x v="133"/>
  </r>
  <r>
    <s v="New Delhi Railway Station"/>
    <s v="Airport Terminal 1"/>
    <x v="23"/>
    <n v="43"/>
    <n v="309"/>
    <x v="64"/>
  </r>
  <r>
    <s v="Vijay Nagar_Pratap Vihar"/>
    <s v="Airport Terminal 3"/>
    <x v="12"/>
    <n v="27"/>
    <n v="250"/>
    <x v="51"/>
  </r>
  <r>
    <s v="Airport Terminal 3"/>
    <s v="Gurgaon Sector 15 II"/>
    <x v="18"/>
    <n v="62"/>
    <n v="307"/>
    <x v="134"/>
  </r>
  <r>
    <s v="South City 1"/>
    <s v="Sohna Road"/>
    <x v="22"/>
    <n v="61"/>
    <n v="838"/>
    <x v="106"/>
  </r>
  <r>
    <s v="Address (Optional)"/>
    <s v="New Delhi"/>
    <x v="20"/>
    <s v="Not Found"/>
    <n v="295"/>
    <x v="135"/>
  </r>
  <r>
    <s v="Vishnu Garden_Tilak Nagar"/>
    <s v="Airport Terminal 1"/>
    <x v="19"/>
    <n v="43"/>
    <n v="257"/>
    <x v="63"/>
  </r>
  <r>
    <s v="New Delhi Railway Station"/>
    <s v="Airport Terminal 1"/>
    <x v="23"/>
    <n v="43"/>
    <n v="739"/>
    <x v="136"/>
  </r>
  <r>
    <s v="Old Delhi Railway Station"/>
    <s v="Airport Terminal 3"/>
    <x v="23"/>
    <n v="27"/>
    <n v="436"/>
    <x v="137"/>
  </r>
  <r>
    <s v="krishna nagar"/>
    <s v="Airport Terminal 1"/>
    <x v="20"/>
    <n v="43"/>
    <n v="953"/>
    <x v="138"/>
  </r>
  <r>
    <s v="Airport Terminal 3"/>
    <s v="Krishna Nagar, New Delhi"/>
    <x v="18"/>
    <n v="45"/>
    <n v="449"/>
    <x v="139"/>
  </r>
  <r>
    <s v="Airport Terminal 1"/>
    <s v="Noida Sector 20"/>
    <x v="3"/>
    <n v="66"/>
    <n v="289"/>
    <x v="97"/>
  </r>
  <r>
    <s v="Sushant Lok C Block"/>
    <s v="Laxmi Nagar"/>
    <x v="11"/>
    <n v="45"/>
    <n v="298"/>
    <x v="139"/>
  </r>
  <r>
    <s v="Address (Optional)"/>
    <s v="New Delhi"/>
    <x v="20"/>
    <s v="Not Found"/>
    <n v="946"/>
    <x v="140"/>
  </r>
  <r>
    <s v="Airport Terminal 1"/>
    <s v="New Delhi"/>
    <x v="3"/>
    <s v="Not Found"/>
    <n v="211"/>
    <x v="141"/>
  </r>
  <r>
    <s v="Vaishali"/>
    <s v="Airport Terminal 3"/>
    <x v="12"/>
    <n v="27"/>
    <n v="527"/>
    <x v="142"/>
  </r>
  <r>
    <s v="Indrapuram, Ghaziabad"/>
    <s v="Old Delhi Railway Station"/>
    <x v="12"/>
    <n v="47"/>
    <n v="821"/>
    <x v="143"/>
  </r>
  <r>
    <s v="Shankar Vihar"/>
    <s v="Airport Terminal 1"/>
    <x v="18"/>
    <n v="43"/>
    <n v="1000"/>
    <x v="109"/>
  </r>
  <r>
    <s v="Airport Terminal 1"/>
    <s v="Shankar Vihar"/>
    <x v="3"/>
    <n v="27"/>
    <n v="854"/>
    <x v="144"/>
  </r>
  <r>
    <s v="Airport Terminal 3"/>
    <s v="Greater Noida Stadium"/>
    <x v="18"/>
    <n v="74"/>
    <n v="709"/>
    <x v="145"/>
  </r>
  <r>
    <s v="Pul Prehladpur"/>
    <s v="Airport Terminal 1"/>
    <x v="1"/>
    <n v="43"/>
    <n v="703"/>
    <x v="146"/>
  </r>
  <r>
    <s v="Gurgaon Sector 47"/>
    <s v="Cyberr City"/>
    <x v="22"/>
    <n v="60"/>
    <n v="332"/>
    <x v="49"/>
  </r>
  <r>
    <s v="Faridabad Sector 31"/>
    <s v="Airport Terminal 3"/>
    <x v="32"/>
    <n v="27"/>
    <n v="568"/>
    <x v="147"/>
  </r>
  <r>
    <s v="Gurgaon Dlf Phase 5"/>
    <s v="Airport Terminal 1"/>
    <x v="11"/>
    <n v="43"/>
    <n v="359"/>
    <x v="3"/>
  </r>
  <r>
    <s v="Gurgaon Sector 57"/>
    <s v="Airport Terminal 1"/>
    <x v="22"/>
    <n v="43"/>
    <n v="491"/>
    <x v="148"/>
  </r>
  <r>
    <s v="Airport Terminal 1"/>
    <s v="Charmswood Village"/>
    <x v="3"/>
    <n v="64"/>
    <n v="953"/>
    <x v="62"/>
  </r>
  <r>
    <s v="Airport Terminal 1"/>
    <s v="Gurgaon Sector 32"/>
    <x v="3"/>
    <n v="61"/>
    <n v="412"/>
    <x v="149"/>
  </r>
  <r>
    <s v="Lohiya Nagar"/>
    <s v="Shahdra"/>
    <x v="20"/>
    <n v="45"/>
    <n v="239"/>
    <x v="150"/>
  </r>
  <r>
    <s v="Airport Terminal 1"/>
    <s v="New Delhi Railway Station"/>
    <x v="3"/>
    <n v="47"/>
    <n v="458"/>
    <x v="104"/>
  </r>
  <r>
    <s v="Munirka Village"/>
    <s v="Airport Terminal 1"/>
    <x v="21"/>
    <n v="43"/>
    <n v="900"/>
    <x v="48"/>
  </r>
  <r>
    <s v="Ashok Vihar Phase 2"/>
    <s v="Airport Terminal 1"/>
    <x v="5"/>
    <n v="43"/>
    <n v="683"/>
    <x v="151"/>
  </r>
  <r>
    <s v="Siddharth Extension"/>
    <s v="Airport Terminal 1"/>
    <x v="1"/>
    <n v="43"/>
    <n v="731"/>
    <x v="152"/>
  </r>
  <r>
    <s v="Address (Optional)"/>
    <s v="New Delhi"/>
    <x v="20"/>
    <s v="Not Found"/>
    <n v="416"/>
    <x v="153"/>
  </r>
  <r>
    <s v="Rohini Sector 15"/>
    <s v="Airport Terminal 1"/>
    <x v="16"/>
    <n v="43"/>
    <n v="220"/>
    <x v="70"/>
  </r>
  <r>
    <s v="Gurgaon Sector 54"/>
    <s v="Airport Terminal 3"/>
    <x v="22"/>
    <n v="27"/>
    <n v="242"/>
    <x v="120"/>
  </r>
  <r>
    <s v="Sushant Lok A"/>
    <s v="Airport Terminal 1"/>
    <x v="11"/>
    <n v="43"/>
    <n v="770"/>
    <x v="154"/>
  </r>
  <r>
    <s v="Isbt Kashmiri Gate"/>
    <s v="Krishna Nagar, New Delhi"/>
    <x v="23"/>
    <n v="45"/>
    <n v="394"/>
    <x v="97"/>
  </r>
  <r>
    <s v="Airport Terminal 1"/>
    <s v="New Delhi"/>
    <x v="3"/>
    <s v="Not Found"/>
    <n v="323"/>
    <x v="155"/>
  </r>
  <r>
    <s v="Raj Nagar Ghaziabad"/>
    <s v="Adarsh Nagar"/>
    <x v="26"/>
    <n v="42"/>
    <n v="778"/>
    <x v="34"/>
  </r>
  <r>
    <s v="Gurgaon Dlf Phase 5"/>
    <s v="Airport Terminal 1"/>
    <x v="11"/>
    <n v="43"/>
    <n v="270"/>
    <x v="156"/>
  </r>
  <r>
    <s v="Airport Terminal 1"/>
    <s v="New Delhi"/>
    <x v="3"/>
    <s v="Not Found"/>
    <n v="934"/>
    <x v="38"/>
  </r>
  <r>
    <s v="Rana Pratap Bagh"/>
    <s v="Airport Terminal 1"/>
    <x v="5"/>
    <n v="43"/>
    <n v="544"/>
    <x v="64"/>
  </r>
  <r>
    <s v="Airport Terminal 1"/>
    <s v="New Delhi"/>
    <x v="3"/>
    <s v="Not Found"/>
    <n v="797"/>
    <x v="148"/>
  </r>
  <r>
    <s v="New Delhi Railway Station"/>
    <s v="Airport Terminal 1"/>
    <x v="23"/>
    <n v="43"/>
    <n v="954"/>
    <x v="41"/>
  </r>
  <r>
    <s v="Airport Terminal 1"/>
    <s v="New Delhi"/>
    <x v="3"/>
    <s v="Not Found"/>
    <n v="564"/>
    <x v="45"/>
  </r>
  <r>
    <s v="Sohna Road"/>
    <s v="Airport Terminal 1"/>
    <x v="22"/>
    <n v="43"/>
    <n v="316"/>
    <x v="157"/>
  </r>
  <r>
    <s v="Airport Terminal 1"/>
    <s v="Sohna Road"/>
    <x v="3"/>
    <n v="61"/>
    <n v="666"/>
    <x v="75"/>
  </r>
  <r>
    <s v="Airport Terminal 3"/>
    <s v="Dwarka Sector 22"/>
    <x v="18"/>
    <n v="28"/>
    <n v="742"/>
    <x v="10"/>
  </r>
  <r>
    <s v="Rohini Sector 5"/>
    <s v="Airport Terminal 3"/>
    <x v="16"/>
    <n v="27"/>
    <n v="572"/>
    <x v="91"/>
  </r>
  <r>
    <s v="Gurgaon Sector 12"/>
    <s v="Airport Terminal 1"/>
    <x v="2"/>
    <n v="43"/>
    <n v="432"/>
    <x v="115"/>
  </r>
  <r>
    <s v="Pandav Nagar"/>
    <s v="Airport Terminal 1"/>
    <x v="15"/>
    <n v="43"/>
    <n v="293"/>
    <x v="58"/>
  </r>
  <r>
    <s v="Airport Terminal 3"/>
    <s v="Gurgaon Dlf Phase 5"/>
    <x v="18"/>
    <n v="60"/>
    <n v="218"/>
    <x v="158"/>
  </r>
  <r>
    <s v="Airport Terminal 1"/>
    <s v="Paschim Vihar"/>
    <x v="3"/>
    <n v="37"/>
    <n v="329"/>
    <x v="159"/>
  </r>
  <r>
    <s v="Gurgaon Dlf Phase 3"/>
    <s v="Airport Terminal 1"/>
    <x v="11"/>
    <n v="43"/>
    <n v="648"/>
    <x v="160"/>
  </r>
  <r>
    <s v="Airport Terminal 1"/>
    <s v="Indirapuram, Ghaziabad"/>
    <x v="3"/>
    <n v="70"/>
    <n v="760"/>
    <x v="161"/>
  </r>
  <r>
    <s v="Airport Terminal 1"/>
    <s v="Sushant Lok A"/>
    <x v="3"/>
    <n v="60"/>
    <n v="876"/>
    <x v="162"/>
  </r>
  <r>
    <s v="Rohini Sector 9"/>
    <s v="Airport Terminal 1"/>
    <x v="16"/>
    <n v="43"/>
    <n v="508"/>
    <x v="163"/>
  </r>
  <r>
    <s v="Airport Terminal 3"/>
    <s v="Cyberr City"/>
    <x v="18"/>
    <n v="60"/>
    <n v="428"/>
    <x v="155"/>
  </r>
  <r>
    <s v="Airport Terminal 3"/>
    <s v="Dwarka Sector 10"/>
    <x v="18"/>
    <n v="28"/>
    <n v="511"/>
    <x v="164"/>
  </r>
  <r>
    <s v="Karol Bagh"/>
    <s v="Airport Terminal 1"/>
    <x v="13"/>
    <n v="43"/>
    <n v="216"/>
    <x v="21"/>
  </r>
  <r>
    <s v="Old Delhi Railway Station"/>
    <s v="Airport Terminal 1"/>
    <x v="23"/>
    <n v="43"/>
    <n v="728"/>
    <x v="165"/>
  </r>
  <r>
    <s v="Airport Terminal 1"/>
    <s v="New Delhi Railway Station"/>
    <x v="3"/>
    <n v="47"/>
    <n v="386"/>
    <x v="144"/>
  </r>
  <r>
    <s v="Airport Terminal 1"/>
    <s v="New Rajendra Nagar"/>
    <x v="3"/>
    <n v="39"/>
    <n v="223"/>
    <x v="166"/>
  </r>
  <r>
    <s v="New Rajendra Nagar"/>
    <s v="Airport Terminal 1"/>
    <x v="13"/>
    <n v="43"/>
    <n v="217"/>
    <x v="110"/>
  </r>
  <r>
    <s v="Airport Terminal 1"/>
    <s v="New Delhi"/>
    <x v="3"/>
    <s v="Not Found"/>
    <n v="322"/>
    <x v="18"/>
  </r>
  <r>
    <s v="Gurgaon Dlf Phase 2"/>
    <s v="Airport Terminal 1"/>
    <x v="11"/>
    <n v="43"/>
    <n v="529"/>
    <x v="77"/>
  </r>
  <r>
    <s v="Airport Terminal 1"/>
    <s v="Nizamuddin West"/>
    <x v="3"/>
    <n v="51"/>
    <n v="849"/>
    <x v="143"/>
  </r>
  <r>
    <s v="Nizammuddin West"/>
    <s v="Airport Terminal 1"/>
    <x v="20"/>
    <n v="43"/>
    <n v="508"/>
    <x v="80"/>
  </r>
  <r>
    <s v="Airport Terminal 1"/>
    <s v="Munirka Village"/>
    <x v="3"/>
    <n v="53"/>
    <n v="374"/>
    <x v="167"/>
  </r>
  <r>
    <s v="Civil Lines Gurgaon"/>
    <m/>
    <x v="2"/>
    <s v="Not Found"/>
    <n v="663"/>
    <x v="23"/>
  </r>
  <r>
    <s v="New Friends Colony"/>
    <s v="Airport Terminal 3"/>
    <x v="1"/>
    <n v="27"/>
    <n v="345"/>
    <x v="168"/>
  </r>
  <r>
    <s v="Sheikh Sarai"/>
    <s v="Airport Terminal 1"/>
    <x v="20"/>
    <n v="43"/>
    <n v="325"/>
    <x v="44"/>
  </r>
  <r>
    <s v="Airport Terminal 1"/>
    <s v="Indirapuram, Ghaziabad"/>
    <x v="3"/>
    <n v="70"/>
    <n v="866"/>
    <x v="32"/>
  </r>
  <r>
    <s v="Karol Bagh"/>
    <s v="Airport Terminal 3"/>
    <x v="13"/>
    <n v="27"/>
    <n v="309"/>
    <x v="154"/>
  </r>
  <r>
    <s v="Shahdra"/>
    <s v="Airport Terminal 1"/>
    <x v="4"/>
    <n v="43"/>
    <n v="913"/>
    <x v="110"/>
  </r>
  <r>
    <s v="East Of Kailash"/>
    <s v="Hazrat Nizamuddin Railway Station"/>
    <x v="28"/>
    <n v="51"/>
    <n v="918"/>
    <x v="98"/>
  </r>
  <r>
    <s v="Airport Terminal 1"/>
    <s v="Gurgaon Sector 22"/>
    <x v="3"/>
    <n v="59"/>
    <n v="222"/>
    <x v="109"/>
  </r>
  <r>
    <s v="Airport Terminal 1"/>
    <s v="New Delhi"/>
    <x v="3"/>
    <s v="Not Found"/>
    <n v="760"/>
    <x v="72"/>
  </r>
  <r>
    <s v="Airport Terminal 1"/>
    <s v="New Delhi"/>
    <x v="3"/>
    <s v="Not Found"/>
    <n v="885"/>
    <x v="5"/>
  </r>
  <r>
    <s v="Airport Terminal 1"/>
    <s v="Ghaziabad Ispat Ltd"/>
    <x v="3"/>
    <n v="71"/>
    <n v="508"/>
    <x v="98"/>
  </r>
  <r>
    <s v="Anand Vihar"/>
    <s v="Airport Terminal 1"/>
    <x v="4"/>
    <n v="43"/>
    <n v="546"/>
    <x v="134"/>
  </r>
  <r>
    <s v="Ndrs Paharganj"/>
    <s v="Airport Terminal 3"/>
    <x v="23"/>
    <n v="27"/>
    <n v="278"/>
    <x v="169"/>
  </r>
  <r>
    <s v="Vaishali"/>
    <s v="Airport Terminal 1"/>
    <x v="12"/>
    <n v="43"/>
    <n v="714"/>
    <x v="116"/>
  </r>
  <r>
    <s v="Airport Terminal 1"/>
    <s v="New Delhi"/>
    <x v="3"/>
    <s v="Not Found"/>
    <n v="548"/>
    <x v="170"/>
  </r>
  <r>
    <s v="212-C, MIG Flats (DDA, 512), Rajouri Garden, New Delhi"/>
    <s v="New Delhi"/>
    <x v="20"/>
    <s v="Not Found"/>
    <n v="696"/>
    <x v="171"/>
  </r>
  <r>
    <s v="Airport Terminal 3"/>
    <s v="New Delhi Railway Station"/>
    <x v="18"/>
    <n v="47"/>
    <n v="332"/>
    <x v="84"/>
  </r>
  <r>
    <s v="Defence Colony"/>
    <s v="Airport Terminal 1"/>
    <x v="28"/>
    <n v="43"/>
    <n v="455"/>
    <x v="141"/>
  </r>
  <r>
    <s v="Airport Terminal 1"/>
    <s v="Defence Colony"/>
    <x v="3"/>
    <n v="50"/>
    <n v="289"/>
    <x v="43"/>
  </r>
  <r>
    <s v="Airport Terminal 1"/>
    <s v="New Delhi"/>
    <x v="3"/>
    <s v="Not Found"/>
    <n v="806"/>
    <x v="0"/>
  </r>
  <r>
    <s v="Airport Terminal 1"/>
    <s v="Rajouri Garden"/>
    <x v="3"/>
    <n v="38"/>
    <n v="740"/>
    <x v="172"/>
  </r>
  <r>
    <s v="Noida sector 126"/>
    <s v="Airport Terminal 1"/>
    <x v="10"/>
    <n v="43"/>
    <n v="759"/>
    <x v="173"/>
  </r>
  <r>
    <s v="Address (Optional)"/>
    <s v="New Delhi"/>
    <x v="20"/>
    <s v="Not Found"/>
    <n v="304"/>
    <x v="125"/>
  </r>
  <r>
    <s v="Dwarka Sector 22"/>
    <s v="Airport Terminal 1"/>
    <x v="31"/>
    <n v="43"/>
    <n v="666"/>
    <x v="174"/>
  </r>
  <r>
    <s v="New Delhi Railway Station"/>
    <s v="Airport Terminal 3"/>
    <x v="23"/>
    <n v="27"/>
    <n v="285"/>
    <x v="61"/>
  </r>
  <r>
    <s v="Jnu Campus"/>
    <s v="Airport Terminal 1"/>
    <x v="21"/>
    <n v="43"/>
    <n v="915"/>
    <x v="175"/>
  </r>
  <r>
    <s v="Airport Terminal 1"/>
    <s v="New Delhi"/>
    <x v="3"/>
    <s v="Not Found"/>
    <n v="758"/>
    <x v="176"/>
  </r>
  <r>
    <s v="Pratap Nagar"/>
    <s v="Old Rajender Nagar"/>
    <x v="5"/>
    <n v="39"/>
    <n v="271"/>
    <x v="91"/>
  </r>
  <r>
    <s v="Airport Terminal 1"/>
    <s v="New Delhi"/>
    <x v="3"/>
    <s v="Not Found"/>
    <n v="559"/>
    <x v="177"/>
  </r>
  <r>
    <s v="Airport Terminal 1"/>
    <s v="Gurgaon Sector 40"/>
    <x v="3"/>
    <n v="61"/>
    <n v="798"/>
    <x v="178"/>
  </r>
  <r>
    <s v="South City 1"/>
    <s v="New Delhi Railway Station"/>
    <x v="22"/>
    <n v="47"/>
    <n v="299"/>
    <x v="6"/>
  </r>
  <r>
    <s v="Dwarka Sector 7"/>
    <m/>
    <x v="18"/>
    <s v="Not Found"/>
    <n v="603"/>
    <x v="179"/>
  </r>
  <r>
    <s v="Address (Optional)"/>
    <s v="New Delhi"/>
    <x v="20"/>
    <s v="Not Found"/>
    <n v="526"/>
    <x v="58"/>
  </r>
  <r>
    <s v="Knowledge Park IV, Greater Noida"/>
    <s v="Airport Terminal 1"/>
    <x v="7"/>
    <n v="43"/>
    <n v="322"/>
    <x v="157"/>
  </r>
  <r>
    <s v="Airport Terminal 1"/>
    <s v="New Delhi"/>
    <x v="3"/>
    <s v="Not Found"/>
    <n v="768"/>
    <x v="23"/>
  </r>
  <r>
    <s v="Airport Terminal 3"/>
    <s v="New Delhi"/>
    <x v="18"/>
    <s v="Not Found"/>
    <n v="423"/>
    <x v="180"/>
  </r>
  <r>
    <s v="Airport Terminal 1"/>
    <s v="New Delhi"/>
    <x v="3"/>
    <s v="Not Found"/>
    <n v="827"/>
    <x v="84"/>
  </r>
  <r>
    <s v="Airport Terminal 1"/>
    <s v="New Delhi"/>
    <x v="3"/>
    <s v="Not Found"/>
    <n v="732"/>
    <x v="181"/>
  </r>
  <r>
    <s v="Indirapuram, Ghaziabad"/>
    <s v="Airport Terminal 1"/>
    <x v="12"/>
    <n v="43"/>
    <n v="853"/>
    <x v="26"/>
  </r>
  <r>
    <s v="Airport Terminal 1"/>
    <s v="Indirapuram, Ghaziabad"/>
    <x v="3"/>
    <n v="70"/>
    <n v="968"/>
    <x v="100"/>
  </r>
  <r>
    <s v="Dwarka Sector 4"/>
    <s v="Airport Terminal 1"/>
    <x v="31"/>
    <n v="43"/>
    <n v="481"/>
    <x v="182"/>
  </r>
  <r>
    <s v="Vivek Vihar"/>
    <s v="Airport Terminal 1"/>
    <x v="4"/>
    <n v="43"/>
    <n v="933"/>
    <x v="183"/>
  </r>
  <r>
    <s v="Gurgaon Sector 23"/>
    <s v="Airport Terminal 1"/>
    <x v="14"/>
    <n v="43"/>
    <n v="859"/>
    <x v="178"/>
  </r>
  <r>
    <s v="Airport Terminal 3"/>
    <s v="Airport Terminal 1"/>
    <x v="18"/>
    <n v="43"/>
    <n v="242"/>
    <x v="59"/>
  </r>
  <r>
    <s v="Airport Terminal 1"/>
    <s v="Gurgaon Sector 43_Gurgaon Dlf Phase 5"/>
    <x v="3"/>
    <n v="60"/>
    <n v="600"/>
    <x v="184"/>
  </r>
  <r>
    <s v="Dayanand Colony"/>
    <s v="Saraswati Vihar_Gurgaon"/>
    <x v="2"/>
    <n v="60"/>
    <n v="745"/>
    <x v="185"/>
  </r>
  <r>
    <s v="Airport Terminal 1"/>
    <s v="Ndrs Paharganj"/>
    <x v="3"/>
    <n v="47"/>
    <n v="620"/>
    <x v="27"/>
  </r>
  <r>
    <s v="Akshardham Metro Station"/>
    <s v="Ghaziabad Ispat Ltd"/>
    <x v="15"/>
    <n v="71"/>
    <n v="690"/>
    <x v="186"/>
  </r>
  <r>
    <s v="Address (Optional)"/>
    <s v="New Delhi"/>
    <x v="20"/>
    <s v="Not Found"/>
    <n v="518"/>
    <x v="87"/>
  </r>
  <r>
    <s v="Airport Terminal 1"/>
    <s v="Noida Sector 63"/>
    <x v="3"/>
    <n v="73"/>
    <n v="490"/>
    <x v="116"/>
  </r>
  <r>
    <s v="Palam Village"/>
    <s v="Airport Terminal 1"/>
    <x v="18"/>
    <n v="43"/>
    <n v="905"/>
    <x v="187"/>
  </r>
  <r>
    <s v="Lawrence Road"/>
    <s v="Airport Terminal 1"/>
    <x v="5"/>
    <n v="43"/>
    <n v="718"/>
    <x v="188"/>
  </r>
  <r>
    <s v="Airport Terminal 1"/>
    <s v="Lawrence Road"/>
    <x v="3"/>
    <n v="42"/>
    <n v="876"/>
    <x v="189"/>
  </r>
  <r>
    <s v="Airport Terminal 1"/>
    <s v="New Delhi"/>
    <x v="3"/>
    <s v="Not Found"/>
    <n v="773"/>
    <x v="152"/>
  </r>
  <r>
    <s v="Shipra Suncity"/>
    <s v="Airport Terminal 1"/>
    <x v="12"/>
    <n v="43"/>
    <n v="523"/>
    <x v="36"/>
  </r>
  <r>
    <s v="B-2 SECTOR 50 NOIDA"/>
    <s v="New Delhi"/>
    <x v="20"/>
    <s v="Not Found"/>
    <n v="777"/>
    <x v="134"/>
  </r>
  <r>
    <s v="Airport Terminal 1"/>
    <s v="Najafgarh"/>
    <x v="3"/>
    <n v="33"/>
    <n v="591"/>
    <x v="163"/>
  </r>
  <r>
    <s v="Airport Terminal 1"/>
    <s v="Indirapuram, Ghaziabad"/>
    <x v="3"/>
    <n v="70"/>
    <n v="915"/>
    <x v="190"/>
  </r>
  <r>
    <s v="Airport Terminal 1"/>
    <s v="New Delhi"/>
    <x v="3"/>
    <s v="Not Found"/>
    <n v="505"/>
    <x v="191"/>
  </r>
  <r>
    <s v="Airport Terminal 1"/>
    <s v="New Delhi"/>
    <x v="3"/>
    <s v="Not Found"/>
    <n v="536"/>
    <x v="192"/>
  </r>
  <r>
    <s v="Airport Terminal 1"/>
    <s v="Shalimar Bagh"/>
    <x v="3"/>
    <n v="42"/>
    <n v="633"/>
    <x v="181"/>
  </r>
  <r>
    <s v="Airport Terminal 1"/>
    <s v="Isbt Kashmiri Gate"/>
    <x v="3"/>
    <n v="47"/>
    <n v="936"/>
    <x v="24"/>
  </r>
  <r>
    <s v="Sarai Rohilla Railway Station"/>
    <s v="Airport Terminal 1"/>
    <x v="5"/>
    <n v="43"/>
    <n v="263"/>
    <x v="71"/>
  </r>
  <r>
    <s v="Peeragarhi"/>
    <s v="India Gate"/>
    <x v="25"/>
    <n v="48"/>
    <n v="672"/>
    <x v="193"/>
  </r>
  <r>
    <s v="West Patel Nagar"/>
    <s v="Airport Terminal 1"/>
    <x v="13"/>
    <n v="43"/>
    <n v="534"/>
    <x v="81"/>
  </r>
  <r>
    <s v="Karkarduma"/>
    <s v="Indrapuram, Ghaziabad"/>
    <x v="4"/>
    <n v="70"/>
    <n v="885"/>
    <x v="6"/>
  </r>
  <r>
    <s v="Airport Terminal 1"/>
    <s v="Mayur Vihar Phase 3"/>
    <x v="3"/>
    <n v="46"/>
    <n v="538"/>
    <x v="194"/>
  </r>
  <r>
    <s v="Patparganj"/>
    <s v="Hazrat Nizamuddin Railway Station"/>
    <x v="4"/>
    <n v="51"/>
    <n v="575"/>
    <x v="34"/>
  </r>
  <r>
    <s v="Airport Terminal 1"/>
    <s v="Noida Sector 51"/>
    <x v="3"/>
    <n v="66"/>
    <n v="545"/>
    <x v="195"/>
  </r>
  <r>
    <s v="Dwarka Sector 3"/>
    <s v="Airport Terminal 1"/>
    <x v="31"/>
    <n v="43"/>
    <n v="637"/>
    <x v="196"/>
  </r>
  <r>
    <s v="Airport Terminal 1"/>
    <s v="Dwarka Sector 3"/>
    <x v="3"/>
    <n v="28"/>
    <n v="246"/>
    <x v="197"/>
  </r>
  <r>
    <s v="Airport Terminal 1"/>
    <s v="New Delhi"/>
    <x v="3"/>
    <s v="Not Found"/>
    <n v="677"/>
    <x v="21"/>
  </r>
  <r>
    <s v="Greater Kailash 1"/>
    <s v="Airport Terminal 3"/>
    <x v="6"/>
    <n v="27"/>
    <n v="637"/>
    <x v="21"/>
  </r>
  <r>
    <s v="Airport Terminal 1"/>
    <s v="New Delhi Railway Station"/>
    <x v="3"/>
    <n v="47"/>
    <n v="974"/>
    <x v="186"/>
  </r>
  <r>
    <s v="Airport Terminal 1"/>
    <s v="New Delhi"/>
    <x v="3"/>
    <s v="Not Found"/>
    <n v="710"/>
    <x v="198"/>
  </r>
  <r>
    <s v="Gurgaon Sector 55"/>
    <s v="Airport Terminal 1"/>
    <x v="22"/>
    <n v="43"/>
    <n v="209"/>
    <x v="173"/>
  </r>
  <r>
    <s v="Noida Sector 15"/>
    <s v="Airport Terminal 1"/>
    <x v="0"/>
    <n v="43"/>
    <n v="469"/>
    <x v="199"/>
  </r>
  <r>
    <s v="West Patel Nagar"/>
    <s v="Airport Terminal 1"/>
    <x v="13"/>
    <n v="43"/>
    <n v="692"/>
    <x v="69"/>
  </r>
  <r>
    <s v="Airport Terminal 1"/>
    <s v="Gnoida Pari Chowk"/>
    <x v="3"/>
    <n v="74"/>
    <n v="309"/>
    <x v="40"/>
  </r>
  <r>
    <s v="Address (Optional)"/>
    <s v="New Delhi"/>
    <x v="20"/>
    <s v="Not Found"/>
    <n v="786"/>
    <x v="179"/>
  </r>
  <r>
    <s v="Isbt Kashmiri Gate"/>
    <s v="Airport Terminal 1"/>
    <x v="23"/>
    <n v="43"/>
    <n v="878"/>
    <x v="72"/>
  </r>
  <r>
    <s v="Airport Terminal 1"/>
    <s v="Moti Nagar"/>
    <x v="3"/>
    <n v="38"/>
    <n v="823"/>
    <x v="73"/>
  </r>
  <r>
    <s v="Dundahera"/>
    <s v="Airport Terminal 1"/>
    <x v="14"/>
    <n v="43"/>
    <n v="978"/>
    <x v="200"/>
  </r>
  <r>
    <s v="Dwarka Sector 13"/>
    <s v="Sir Ganga Ram Hospital, Old Rajender Nagar"/>
    <x v="31"/>
    <n v="39"/>
    <n v="495"/>
    <x v="42"/>
  </r>
  <r>
    <s v="Airport Terminal 1"/>
    <s v="Faridabad sector 86"/>
    <x v="3"/>
    <n v="65"/>
    <n v="810"/>
    <x v="201"/>
  </r>
  <r>
    <s v="Airport Terminal 1"/>
    <s v="Gurgaon Sector 33"/>
    <x v="3"/>
    <n v="61"/>
    <n v="261"/>
    <x v="202"/>
  </r>
  <r>
    <s v="crossing republik ghaziabad"/>
    <s v="Airport Terminal 3"/>
    <x v="17"/>
    <n v="27"/>
    <n v="642"/>
    <x v="132"/>
  </r>
  <r>
    <s v="Airport Terminal 3"/>
    <s v="Sushant Lok A"/>
    <x v="18"/>
    <n v="60"/>
    <n v="706"/>
    <x v="203"/>
  </r>
  <r>
    <s v="Airport Terminal 1"/>
    <s v="New Delhi"/>
    <x v="3"/>
    <s v="Not Found"/>
    <n v="630"/>
    <x v="173"/>
  </r>
  <r>
    <s v="Airport Terminal 1"/>
    <s v="Gurgaon Dlf Phase 2"/>
    <x v="3"/>
    <n v="60"/>
    <n v="877"/>
    <x v="204"/>
  </r>
  <r>
    <s v="Pushp Vihar"/>
    <s v="Airport Terminal 3"/>
    <x v="29"/>
    <n v="27"/>
    <n v="425"/>
    <x v="198"/>
  </r>
  <r>
    <s v="Hazrat Nizamuddin Railway Station"/>
    <s v="Airport Terminal 1"/>
    <x v="1"/>
    <n v="43"/>
    <n v="994"/>
    <x v="204"/>
  </r>
  <r>
    <s v="Uttam Nagar"/>
    <s v="Sahibabad"/>
    <x v="33"/>
    <n v="70"/>
    <n v="816"/>
    <x v="73"/>
  </r>
  <r>
    <s v="Roshanara Road"/>
    <s v="Rajokri"/>
    <x v="13"/>
    <n v="53"/>
    <n v="452"/>
    <x v="187"/>
  </r>
  <r>
    <s v="Airport Terminal 1"/>
    <s v="New Delhi"/>
    <x v="3"/>
    <s v="Not Found"/>
    <n v="794"/>
    <x v="42"/>
  </r>
  <r>
    <s v="Airport Terminal 1"/>
    <s v="Noida Sector 11"/>
    <x v="3"/>
    <n v="66"/>
    <n v="593"/>
    <x v="205"/>
  </r>
  <r>
    <s v="Ndrs Paharganj"/>
    <s v="Gurgaon Sector 31"/>
    <x v="23"/>
    <n v="61"/>
    <n v="710"/>
    <x v="24"/>
  </r>
  <r>
    <s v="Lajpat Nagar 4"/>
    <m/>
    <x v="28"/>
    <s v="Not Found"/>
    <n v="429"/>
    <x v="206"/>
  </r>
  <r>
    <s v="Eros Garden"/>
    <s v="Munirka Dda Flats"/>
    <x v="32"/>
    <n v="53"/>
    <n v="715"/>
    <x v="207"/>
  </r>
  <r>
    <s v="Sohna Road"/>
    <s v="Airport Terminal 3"/>
    <x v="22"/>
    <n v="27"/>
    <n v="544"/>
    <x v="147"/>
  </r>
  <r>
    <s v="Sagarpur"/>
    <s v="Airport Terminal 1"/>
    <x v="19"/>
    <n v="43"/>
    <n v="228"/>
    <x v="208"/>
  </r>
  <r>
    <s v="Airport Terminal 1"/>
    <s v="Tughlakabad"/>
    <x v="3"/>
    <n v="52"/>
    <n v="561"/>
    <x v="209"/>
  </r>
  <r>
    <s v="Noida Sector 36"/>
    <s v="Airport Terminal 1"/>
    <x v="0"/>
    <n v="43"/>
    <n v="455"/>
    <x v="178"/>
  </r>
  <r>
    <s v="Airport Terminal 1"/>
    <s v="Bikaner House"/>
    <x v="3"/>
    <n v="48"/>
    <n v="486"/>
    <x v="205"/>
  </r>
  <r>
    <s v="Isbt Kashmiri Gate"/>
    <s v="Airport Terminal 1"/>
    <x v="23"/>
    <n v="43"/>
    <n v="945"/>
    <x v="108"/>
  </r>
  <r>
    <s v="Indirapuram, Ghaziabad"/>
    <s v="Airport Terminal 1"/>
    <x v="12"/>
    <n v="43"/>
    <n v="641"/>
    <x v="136"/>
  </r>
  <r>
    <s v="Iit Campus"/>
    <s v="Airport Terminal 1"/>
    <x v="21"/>
    <n v="43"/>
    <n v="757"/>
    <x v="200"/>
  </r>
  <r>
    <s v="Airport Terminal 1"/>
    <s v="Iit Campus"/>
    <x v="3"/>
    <n v="53"/>
    <n v="847"/>
    <x v="210"/>
  </r>
  <r>
    <s v="Siddharth Extension"/>
    <s v="Old Delhi Railway Station"/>
    <x v="1"/>
    <n v="47"/>
    <n v="634"/>
    <x v="117"/>
  </r>
  <r>
    <s v="Airport Terminal 1"/>
    <s v="Ip Extension"/>
    <x v="3"/>
    <n v="45"/>
    <n v="715"/>
    <x v="22"/>
  </r>
  <r>
    <s v="Saket"/>
    <s v="Airport Terminal 3"/>
    <x v="29"/>
    <n v="27"/>
    <n v="617"/>
    <x v="184"/>
  </r>
  <r>
    <s v="Airport Terminal 3"/>
    <s v="Sarai Rohilla Railway Station"/>
    <x v="18"/>
    <n v="42"/>
    <n v="226"/>
    <x v="211"/>
  </r>
  <r>
    <s v="Connaught Place"/>
    <s v="Noida Sector 30"/>
    <x v="23"/>
    <n v="66"/>
    <n v="882"/>
    <x v="76"/>
  </r>
  <r>
    <s v="Airport Terminal 1"/>
    <s v="New Delhi"/>
    <x v="3"/>
    <s v="Not Found"/>
    <n v="489"/>
    <x v="186"/>
  </r>
  <r>
    <s v="Shakarpur"/>
    <s v="Knowledge Park III, Greater Noida"/>
    <x v="4"/>
    <n v="74"/>
    <n v="966"/>
    <x v="212"/>
  </r>
  <r>
    <s v="Gurgaon Dlf Phase 3"/>
    <s v="Airport Terminal 3"/>
    <x v="11"/>
    <n v="27"/>
    <n v="541"/>
    <x v="192"/>
  </r>
  <r>
    <s v="Dwarka Mor Metro Station"/>
    <m/>
    <x v="33"/>
    <s v="Not Found"/>
    <n v="426"/>
    <x v="85"/>
  </r>
  <r>
    <s v="Iffco Chowk"/>
    <s v="Airport Terminal 1"/>
    <x v="11"/>
    <n v="43"/>
    <n v="506"/>
    <x v="213"/>
  </r>
  <r>
    <s v="Karampura"/>
    <s v="Green Park"/>
    <x v="9"/>
    <n v="53"/>
    <n v="508"/>
    <x v="46"/>
  </r>
  <r>
    <s v="Greater Kailash 2"/>
    <s v="Barakhamba Road"/>
    <x v="6"/>
    <n v="48"/>
    <n v="922"/>
    <x v="214"/>
  </r>
  <r>
    <s v="Noida Sector 17"/>
    <s v="Airport Terminal 1"/>
    <x v="0"/>
    <n v="43"/>
    <n v="430"/>
    <x v="6"/>
  </r>
  <r>
    <s v="Airport Terminal 1"/>
    <s v="Noida Sector 17"/>
    <x v="3"/>
    <n v="66"/>
    <n v="221"/>
    <x v="164"/>
  </r>
  <r>
    <s v="Laxmi Nagar"/>
    <s v="Airport Terminal 3"/>
    <x v="4"/>
    <n v="27"/>
    <n v="622"/>
    <x v="215"/>
  </r>
  <r>
    <s v="Airport Terminal 3"/>
    <s v="Bahadurgarh"/>
    <x v="18"/>
    <n v="34"/>
    <n v="870"/>
    <x v="172"/>
  </r>
  <r>
    <s v="Gopinath Market"/>
    <s v="Airport Terminal 3"/>
    <x v="34"/>
    <n v="27"/>
    <n v="216"/>
    <x v="130"/>
  </r>
  <r>
    <s v="Mandi House"/>
    <s v="Janakpuri D Block"/>
    <x v="27"/>
    <n v="32"/>
    <n v="550"/>
    <x v="216"/>
  </r>
  <r>
    <s v="Hazrat Nizamuddin Railway Station"/>
    <s v="Ndrs Paharganj"/>
    <x v="1"/>
    <n v="47"/>
    <n v="220"/>
    <x v="217"/>
  </r>
  <r>
    <s v="Aiims Hostel"/>
    <s v="Airport Terminal 1"/>
    <x v="28"/>
    <n v="43"/>
    <n v="314"/>
    <x v="218"/>
  </r>
  <r>
    <s v="Shalimar Garden"/>
    <s v="New Delhi Railway Station"/>
    <x v="8"/>
    <n v="47"/>
    <n v="926"/>
    <x v="219"/>
  </r>
  <r>
    <s v="Noida Sector 125"/>
    <s v="Noida Sector 125"/>
    <x v="10"/>
    <n v="72"/>
    <n v="376"/>
    <x v="220"/>
  </r>
  <r>
    <s v="Noida Sector 36"/>
    <s v="Airport Terminal 3"/>
    <x v="0"/>
    <n v="27"/>
    <n v="663"/>
    <x v="203"/>
  </r>
  <r>
    <s v="Mayur Vihar Phase 1"/>
    <s v="Airport Terminal 3"/>
    <x v="15"/>
    <n v="27"/>
    <n v="232"/>
    <x v="40"/>
  </r>
  <r>
    <s v="Pitampura"/>
    <s v="Janakpuri A Block"/>
    <x v="5"/>
    <n v="32"/>
    <n v="771"/>
    <x v="155"/>
  </r>
  <r>
    <s v="HUDA City Cente, Sector 29, Gurgaon"/>
    <s v="Airport Terminal 1"/>
    <x v="11"/>
    <n v="43"/>
    <n v="675"/>
    <x v="158"/>
  </r>
  <r>
    <s v="Airport Terminal 3"/>
    <s v="Noida Sector 71"/>
    <x v="18"/>
    <n v="73"/>
    <n v="956"/>
    <x v="210"/>
  </r>
  <r>
    <s v="Airport Terminal 1"/>
    <s v="Mukherjee Nagar"/>
    <x v="3"/>
    <n v="42"/>
    <n v="399"/>
    <x v="221"/>
  </r>
  <r>
    <s v="Airport Terminal 3"/>
    <s v="Sarai Rohilla Railway Station"/>
    <x v="18"/>
    <n v="42"/>
    <n v="809"/>
    <x v="177"/>
  </r>
  <r>
    <s v="Airport Terminal 3"/>
    <s v="Isbt Kashmiri Gate"/>
    <x v="18"/>
    <n v="47"/>
    <n v="830"/>
    <x v="118"/>
  </r>
  <r>
    <s v="Laxmi Nagar"/>
    <s v="Airport Terminal 1"/>
    <x v="4"/>
    <n v="43"/>
    <n v="681"/>
    <x v="222"/>
  </r>
  <r>
    <s v="Airport Terminal 1"/>
    <s v="Nirvana Country"/>
    <x v="3"/>
    <n v="61"/>
    <n v="511"/>
    <x v="36"/>
  </r>
  <r>
    <s v="Nirvana Country"/>
    <s v="Airport Terminal 3"/>
    <x v="22"/>
    <n v="27"/>
    <n v="455"/>
    <x v="39"/>
  </r>
  <r>
    <s v="Gurgaon Sector 52"/>
    <s v="Airport Terminal 1"/>
    <x v="22"/>
    <n v="43"/>
    <n v="783"/>
    <x v="223"/>
  </r>
  <r>
    <s v="Gurgaon Sector 22"/>
    <s v="Airport Terminal 1"/>
    <x v="14"/>
    <n v="43"/>
    <n v="717"/>
    <x v="173"/>
  </r>
  <r>
    <s v="Dwarka Sector 23"/>
    <s v="Old Delhi Railway Station"/>
    <x v="31"/>
    <n v="47"/>
    <n v="377"/>
    <x v="224"/>
  </r>
  <r>
    <s v="Vasant Kunj Block B"/>
    <s v="Vasant Kunj Block B"/>
    <x v="21"/>
    <n v="53"/>
    <n v="980"/>
    <x v="31"/>
  </r>
  <r>
    <s v="NEW ASHOK NAGAR"/>
    <s v="Airport Terminal 1"/>
    <x v="0"/>
    <n v="43"/>
    <n v="974"/>
    <x v="180"/>
  </r>
  <r>
    <s v="nabada"/>
    <s v="New Delhi"/>
    <x v="20"/>
    <s v="Not Found"/>
    <n v="802"/>
    <x v="44"/>
  </r>
  <r>
    <s v="Airport Terminal 1"/>
    <s v="Noida Sector 17"/>
    <x v="3"/>
    <n v="66"/>
    <n v="765"/>
    <x v="97"/>
  </r>
  <r>
    <s v="Airport Terminal 1"/>
    <s v="New Delhi"/>
    <x v="3"/>
    <s v="Not Found"/>
    <n v="346"/>
    <x v="225"/>
  </r>
  <r>
    <s v="Airport Terminal 3"/>
    <s v="Gurgaon Sector 17"/>
    <x v="18"/>
    <n v="60"/>
    <n v="684"/>
    <x v="84"/>
  </r>
  <r>
    <s v="Airport Terminal 1"/>
    <s v="Gurgaon Sector 56"/>
    <x v="3"/>
    <n v="61"/>
    <n v="531"/>
    <x v="22"/>
  </r>
  <r>
    <s v="Malviya Nagar"/>
    <s v="Airport Terminal 1"/>
    <x v="6"/>
    <n v="43"/>
    <n v="823"/>
    <x v="66"/>
  </r>
  <r>
    <s v="Gurgaon Sector 17"/>
    <s v="Airport Terminal 1"/>
    <x v="11"/>
    <n v="43"/>
    <n v="634"/>
    <x v="22"/>
  </r>
  <r>
    <s v="Gurgaon Sector 56"/>
    <s v="Airport Terminal 1"/>
    <x v="22"/>
    <n v="43"/>
    <n v="233"/>
    <x v="205"/>
  </r>
  <r>
    <s v="Airport Terminal 1"/>
    <s v="East Of Kailash"/>
    <x v="3"/>
    <n v="50"/>
    <n v="434"/>
    <x v="65"/>
  </r>
  <r>
    <s v="Noida Sector 37"/>
    <s v="Airport Terminal 1"/>
    <x v="0"/>
    <n v="43"/>
    <n v="879"/>
    <x v="20"/>
  </r>
  <r>
    <s v="Gurgaon Sector 14"/>
    <s v="Airport Terminal 3"/>
    <x v="2"/>
    <n v="27"/>
    <n v="757"/>
    <x v="199"/>
  </r>
  <r>
    <s v="Karol bagh, new Delhi"/>
    <s v="New Delhi"/>
    <x v="20"/>
    <s v="Not Found"/>
    <n v="575"/>
    <x v="218"/>
  </r>
  <r>
    <s v="Vaishali"/>
    <s v="Airport Terminal 3"/>
    <x v="12"/>
    <n v="27"/>
    <n v="262"/>
    <x v="93"/>
  </r>
  <r>
    <s v="Airport Terminal 1"/>
    <s v="Gurgaon Sector 28"/>
    <x v="3"/>
    <n v="60"/>
    <n v="906"/>
    <x v="23"/>
  </r>
  <r>
    <s v="crossing republik ghaziabad"/>
    <s v="Airport Terminal 1"/>
    <x v="17"/>
    <n v="43"/>
    <n v="627"/>
    <x v="168"/>
  </r>
  <r>
    <s v="Airport Terminal 1"/>
    <s v="New Delhi"/>
    <x v="3"/>
    <s v="Not Found"/>
    <n v="202"/>
    <x v="179"/>
  </r>
  <r>
    <s v="Patparganj"/>
    <s v="Airport Terminal 1"/>
    <x v="4"/>
    <n v="43"/>
    <n v="995"/>
    <x v="54"/>
  </r>
  <r>
    <s v="Hazrat Nizamuddin Railway Station"/>
    <s v="Airport Terminal 1"/>
    <x v="1"/>
    <n v="43"/>
    <n v="487"/>
    <x v="68"/>
  </r>
  <r>
    <s v="Vivek Vihar"/>
    <s v="Airport Terminal 1"/>
    <x v="4"/>
    <n v="43"/>
    <n v="556"/>
    <x v="226"/>
  </r>
  <r>
    <s v="Airport Terminal 3"/>
    <s v="Pragati Maidan Metro Station"/>
    <x v="18"/>
    <n v="48"/>
    <n v="866"/>
    <x v="227"/>
  </r>
  <r>
    <s v="Mukherjee Nagar"/>
    <s v="Airport Terminal 3"/>
    <x v="5"/>
    <n v="27"/>
    <n v="625"/>
    <x v="199"/>
  </r>
  <r>
    <s v="Airport Terminal 1"/>
    <s v="Mukherjee Nagar"/>
    <x v="3"/>
    <n v="42"/>
    <n v="770"/>
    <x v="0"/>
  </r>
  <r>
    <s v="Sahara Mall"/>
    <s v="Airport Terminal 1"/>
    <x v="11"/>
    <n v="43"/>
    <n v="966"/>
    <x v="14"/>
  </r>
  <r>
    <s v="Vikaspuri A Block"/>
    <s v="Airport Terminal 1"/>
    <x v="19"/>
    <n v="43"/>
    <n v="414"/>
    <x v="0"/>
  </r>
  <r>
    <s v="Shivaji Enclave"/>
    <s v="Airport Terminal 1"/>
    <x v="9"/>
    <n v="43"/>
    <n v="888"/>
    <x v="186"/>
  </r>
  <r>
    <s v="Airport Terminal 1"/>
    <s v="Dwarka Sector 12"/>
    <x v="3"/>
    <n v="28"/>
    <n v="737"/>
    <x v="189"/>
  </r>
  <r>
    <s v="Airport Terminal 3"/>
    <s v="Raj Nagar Ghaziabad"/>
    <x v="18"/>
    <n v="71"/>
    <n v="420"/>
    <x v="228"/>
  </r>
  <r>
    <s v="Airport Terminal 3"/>
    <s v="New Delhi"/>
    <x v="18"/>
    <s v="Not Found"/>
    <n v="507"/>
    <x v="71"/>
  </r>
  <r>
    <s v="Airport Terminal 1"/>
    <s v="Anand Vihar"/>
    <x v="3"/>
    <n v="45"/>
    <n v="770"/>
    <x v="75"/>
  </r>
  <r>
    <s v="Badarpur"/>
    <s v="Airport Terminal 1"/>
    <x v="1"/>
    <n v="43"/>
    <n v="229"/>
    <x v="71"/>
  </r>
  <r>
    <s v="Hauz Khas"/>
    <s v="Airport Terminal 1"/>
    <x v="21"/>
    <n v="43"/>
    <n v="945"/>
    <x v="229"/>
  </r>
  <r>
    <s v="Airport Terminal 3"/>
    <s v="Sahara Mall"/>
    <x v="18"/>
    <n v="60"/>
    <n v="918"/>
    <x v="133"/>
  </r>
  <r>
    <s v="Airport Terminal 1"/>
    <s v="Shakti Vihar"/>
    <x v="3"/>
    <n v="42"/>
    <n v="211"/>
    <x v="230"/>
  </r>
  <r>
    <s v="Noida Sector 16"/>
    <s v="Airport Terminal 3"/>
    <x v="0"/>
    <n v="27"/>
    <n v="464"/>
    <x v="47"/>
  </r>
  <r>
    <s v="Airport Terminal 3"/>
    <s v="Ghaziabad Ispat Ltd"/>
    <x v="18"/>
    <n v="71"/>
    <n v="313"/>
    <x v="124"/>
  </r>
  <r>
    <s v="Airport Terminal 1"/>
    <s v="Najafgarh"/>
    <x v="3"/>
    <n v="33"/>
    <n v="228"/>
    <x v="21"/>
  </r>
  <r>
    <s v="Airport Terminal 3"/>
    <s v="Iffco Chowk"/>
    <x v="18"/>
    <n v="60"/>
    <n v="443"/>
    <x v="57"/>
  </r>
  <r>
    <s v="Airport Terminal 1"/>
    <s v="Saket"/>
    <x v="3"/>
    <n v="54"/>
    <n v="225"/>
    <x v="158"/>
  </r>
  <r>
    <s v="Moti Nagar"/>
    <s v="Airport Terminal 1"/>
    <x v="9"/>
    <n v="43"/>
    <n v="472"/>
    <x v="2"/>
  </r>
  <r>
    <s v="Airport Terminal 1"/>
    <s v="Moti Nagar"/>
    <x v="3"/>
    <n v="38"/>
    <n v="685"/>
    <x v="134"/>
  </r>
  <r>
    <s v="Moti Nagar"/>
    <s v="Airport Terminal 1"/>
    <x v="9"/>
    <n v="43"/>
    <n v="741"/>
    <x v="70"/>
  </r>
  <r>
    <s v="Airport Terminal 1"/>
    <s v="Moti Nagar"/>
    <x v="3"/>
    <n v="38"/>
    <n v="400"/>
    <x v="8"/>
  </r>
  <r>
    <s v="Airport Terminal 3"/>
    <s v="Anand Vihar"/>
    <x v="18"/>
    <n v="45"/>
    <n v="291"/>
    <x v="8"/>
  </r>
  <r>
    <s v="Airport Terminal 1"/>
    <s v="New Delhi Railway Station"/>
    <x v="3"/>
    <n v="47"/>
    <n v="280"/>
    <x v="1"/>
  </r>
  <r>
    <s v="New Delhi"/>
    <s v="New Delhi"/>
    <x v="20"/>
    <s v="Not Found"/>
    <n v="268"/>
    <x v="158"/>
  </r>
  <r>
    <s v="New Delhi Railway Station"/>
    <s v="Airport Terminal 1"/>
    <x v="23"/>
    <n v="43"/>
    <n v="684"/>
    <x v="133"/>
  </r>
  <r>
    <s v="Airport Terminal 1"/>
    <s v="Iffco Chowk"/>
    <x v="3"/>
    <n v="60"/>
    <n v="630"/>
    <x v="231"/>
  </r>
  <r>
    <s v="Airport Terminal 3"/>
    <s v="New Delhi"/>
    <x v="18"/>
    <s v="Not Found"/>
    <n v="779"/>
    <x v="93"/>
  </r>
  <r>
    <s v="Gurgaon Sector 14"/>
    <s v="Airport Terminal 3"/>
    <x v="2"/>
    <n v="27"/>
    <n v="610"/>
    <x v="129"/>
  </r>
  <r>
    <s v="Airport Terminal 1"/>
    <s v="Old Delhi Railway Station"/>
    <x v="3"/>
    <n v="47"/>
    <n v="800"/>
    <x v="172"/>
  </r>
  <r>
    <s v="Airport Terminal 1"/>
    <s v="New Delhi"/>
    <x v="3"/>
    <s v="Not Found"/>
    <n v="286"/>
    <x v="67"/>
  </r>
  <r>
    <s v="Airport Terminal 3"/>
    <s v="New Delhi"/>
    <x v="18"/>
    <s v="Not Found"/>
    <n v="915"/>
    <x v="200"/>
  </r>
  <r>
    <s v="Rohini Sector 9"/>
    <s v="Airport Terminal 1"/>
    <x v="16"/>
    <n v="43"/>
    <n v="609"/>
    <x v="232"/>
  </r>
  <r>
    <s v="Vasant Vihar"/>
    <s v="Cr Park"/>
    <x v="21"/>
    <n v="52"/>
    <n v="928"/>
    <x v="233"/>
  </r>
  <r>
    <s v="A hotel"/>
    <s v="Chandigarh"/>
    <x v="20"/>
    <s v="Not Found"/>
    <n v="731"/>
    <x v="24"/>
  </r>
  <r>
    <s v="Dwarka Sector 10"/>
    <s v="Airport Terminal 1"/>
    <x v="31"/>
    <n v="43"/>
    <n v="339"/>
    <x v="214"/>
  </r>
  <r>
    <s v="Uttam Nagar"/>
    <s v="Airport Terminal 1"/>
    <x v="33"/>
    <n v="43"/>
    <n v="846"/>
    <x v="222"/>
  </r>
  <r>
    <s v="Gurgaon Sector 53"/>
    <s v="Airport Terminal 3"/>
    <x v="22"/>
    <n v="27"/>
    <n v="843"/>
    <x v="16"/>
  </r>
  <r>
    <s v="Airport Terminal 3"/>
    <s v="New Delhi"/>
    <x v="18"/>
    <s v="Not Found"/>
    <n v="875"/>
    <x v="16"/>
  </r>
  <r>
    <s v="Jasola Vihar"/>
    <s v="Airport Terminal 3"/>
    <x v="1"/>
    <n v="27"/>
    <n v="940"/>
    <x v="6"/>
  </r>
  <r>
    <s v="Airport Terminal 1"/>
    <s v="New Delhi"/>
    <x v="3"/>
    <s v="Not Found"/>
    <n v="850"/>
    <x v="153"/>
  </r>
  <r>
    <s v="Noida Sector 27"/>
    <s v="Airport Terminal 1"/>
    <x v="0"/>
    <n v="43"/>
    <n v="793"/>
    <x v="234"/>
  </r>
  <r>
    <s v="Airport Terminal 3"/>
    <s v="New Delhi"/>
    <x v="18"/>
    <s v="Not Found"/>
    <n v="902"/>
    <x v="187"/>
  </r>
  <r>
    <s v="Airport Terminal 1"/>
    <s v="Old Delhi Railway Station"/>
    <x v="3"/>
    <n v="47"/>
    <n v="478"/>
    <x v="106"/>
  </r>
  <r>
    <s v="House No. 1003, Sector 14, Gurgaon"/>
    <s v="New Delhi"/>
    <x v="20"/>
    <s v="Not Found"/>
    <n v="452"/>
    <x v="235"/>
  </r>
  <r>
    <s v="Airport Terminal 1"/>
    <s v="Gurgaon Sector 9"/>
    <x v="3"/>
    <n v="62"/>
    <n v="577"/>
    <x v="134"/>
  </r>
  <r>
    <s v="Airport Terminal 1"/>
    <s v="Noida Sector 12"/>
    <x v="3"/>
    <n v="66"/>
    <n v="768"/>
    <x v="21"/>
  </r>
  <r>
    <s v="Airport Terminal 1"/>
    <s v="New Delhi"/>
    <x v="3"/>
    <s v="Not Found"/>
    <n v="878"/>
    <x v="59"/>
  </r>
  <r>
    <s v="Noida Sector 23"/>
    <s v="Airport Terminal 1"/>
    <x v="0"/>
    <n v="43"/>
    <n v="787"/>
    <x v="236"/>
  </r>
  <r>
    <s v="Airport Terminal 1"/>
    <s v="Badarpur"/>
    <x v="3"/>
    <n v="51"/>
    <n v="314"/>
    <x v="57"/>
  </r>
  <r>
    <s v="Address (Optional)"/>
    <s v="New Delhi"/>
    <x v="20"/>
    <s v="Not Found"/>
    <n v="494"/>
    <x v="81"/>
  </r>
  <r>
    <s v="Noida Sector 47"/>
    <s v="Airport Terminal 1"/>
    <x v="0"/>
    <n v="43"/>
    <n v="242"/>
    <x v="114"/>
  </r>
  <r>
    <s v="Airport Terminal 1"/>
    <s v="Noida Sector 47"/>
    <x v="3"/>
    <n v="66"/>
    <n v="356"/>
    <x v="67"/>
  </r>
  <r>
    <s v="Airport Terminal 3"/>
    <s v="Mayur Vihar Phase 3"/>
    <x v="18"/>
    <n v="46"/>
    <n v="954"/>
    <x v="142"/>
  </r>
  <r>
    <s v="Airport Terminal 3"/>
    <s v="New Delhi"/>
    <x v="18"/>
    <s v="Not Found"/>
    <n v="846"/>
    <x v="234"/>
  </r>
  <r>
    <s v="Airport Terminal 3"/>
    <s v="Ip Extension"/>
    <x v="18"/>
    <n v="45"/>
    <n v="899"/>
    <x v="181"/>
  </r>
  <r>
    <s v="Ip Extension"/>
    <s v="Airport Terminal 3"/>
    <x v="4"/>
    <n v="27"/>
    <n v="818"/>
    <x v="134"/>
  </r>
  <r>
    <s v="Address (Optional)"/>
    <s v="New Delhi"/>
    <x v="20"/>
    <s v="Not Found"/>
    <n v="580"/>
    <x v="237"/>
  </r>
  <r>
    <s v="Airport Terminal 1"/>
    <s v="Indirapuram, Ghaziabad"/>
    <x v="3"/>
    <n v="70"/>
    <n v="386"/>
    <x v="167"/>
  </r>
  <r>
    <s v="Noida Sector 15"/>
    <s v="Airport Terminal 1"/>
    <x v="0"/>
    <n v="43"/>
    <n v="919"/>
    <x v="31"/>
  </r>
  <r>
    <s v="Airport Terminal 1"/>
    <s v="Malviya Nagar"/>
    <x v="3"/>
    <n v="52"/>
    <n v="688"/>
    <x v="47"/>
  </r>
  <r>
    <s v="137-A J&amp;K BLOCK LAXMI NAGAR"/>
    <s v="New Delhi"/>
    <x v="20"/>
    <s v="Not Found"/>
    <n v="706"/>
    <x v="135"/>
  </r>
  <r>
    <s v="Airport Terminal 1"/>
    <s v="Patel Nagar"/>
    <x v="3"/>
    <n v="39"/>
    <n v="412"/>
    <x v="169"/>
  </r>
  <r>
    <s v="Noida Sector 58"/>
    <s v="Airport Terminal 3"/>
    <x v="17"/>
    <n v="27"/>
    <n v="649"/>
    <x v="238"/>
  </r>
  <r>
    <s v="Airport Terminal 1"/>
    <s v="Ashok Nagar_Tilak Nagar"/>
    <x v="3"/>
    <n v="32"/>
    <n v="862"/>
    <x v="227"/>
  </r>
  <r>
    <s v="Ashok Nagar_Tilak Nagar"/>
    <s v="Airport Terminal 1"/>
    <x v="19"/>
    <n v="43"/>
    <n v="987"/>
    <x v="56"/>
  </r>
  <r>
    <s v="Airport Terminal 1"/>
    <s v="New Delhi"/>
    <x v="3"/>
    <s v="Not Found"/>
    <n v="630"/>
    <x v="228"/>
  </r>
  <r>
    <s v="South Ex-2"/>
    <s v="Airport Terminal 1"/>
    <x v="28"/>
    <n v="43"/>
    <n v="335"/>
    <x v="239"/>
  </r>
  <r>
    <s v="54_x000d__x000a_Block B, Sector 56_x000d__x000a_Gurgaon, Haryana 122011_x000d__x000a_"/>
    <s v="Rk Ashram Metro Station"/>
    <x v="20"/>
    <n v="48"/>
    <n v="437"/>
    <x v="100"/>
  </r>
  <r>
    <s v="Airport Terminal 3"/>
    <s v="Noida Sector 125"/>
    <x v="18"/>
    <n v="72"/>
    <n v="488"/>
    <x v="39"/>
  </r>
  <r>
    <m/>
    <m/>
    <x v="20"/>
    <s v="Not Found"/>
    <n v="243"/>
    <x v="240"/>
  </r>
  <r>
    <s v="Airport Terminal 1"/>
    <s v="Old Delhi Railway Station"/>
    <x v="3"/>
    <n v="47"/>
    <n v="442"/>
    <x v="172"/>
  </r>
  <r>
    <s v="Airport Terminal 1"/>
    <s v="Hero Honda Chowk"/>
    <x v="3"/>
    <n v="61"/>
    <n v="485"/>
    <x v="192"/>
  </r>
  <r>
    <s v="Airport Terminal 1"/>
    <s v="Hero Honda Chowk"/>
    <x v="3"/>
    <n v="61"/>
    <n v="939"/>
    <x v="122"/>
  </r>
  <r>
    <s v="Hudco Palace, Andrewsganj, New Delhi"/>
    <s v="Airport Terminal 3"/>
    <x v="20"/>
    <n v="27"/>
    <n v="787"/>
    <x v="121"/>
  </r>
  <r>
    <s v="Isbt Kashmiri Gate"/>
    <s v="Airport Terminal 3"/>
    <x v="23"/>
    <n v="27"/>
    <n v="823"/>
    <x v="135"/>
  </r>
  <r>
    <s v="Airport Terminal 3"/>
    <s v="Old Delhi Railway Station"/>
    <x v="18"/>
    <n v="47"/>
    <n v="711"/>
    <x v="99"/>
  </r>
  <r>
    <s v="Airport Terminal 1"/>
    <s v="New Delhi"/>
    <x v="3"/>
    <s v="Not Found"/>
    <n v="810"/>
    <x v="241"/>
  </r>
  <r>
    <s v="Airport Terminal 3"/>
    <s v="New Delhi"/>
    <x v="18"/>
    <s v="Not Found"/>
    <n v="369"/>
    <x v="89"/>
  </r>
  <r>
    <s v="Mayur Vihar Phase 2"/>
    <s v="Sarai Kale Khan"/>
    <x v="15"/>
    <n v="51"/>
    <n v="705"/>
    <x v="235"/>
  </r>
  <r>
    <s v="Airport Terminal 3"/>
    <s v="Chanakya Puri"/>
    <x v="18"/>
    <n v="48"/>
    <n v="416"/>
    <x v="157"/>
  </r>
  <r>
    <s v="Airport Terminal 3"/>
    <s v="Dilshad Colony"/>
    <x v="18"/>
    <n v="44"/>
    <n v="510"/>
    <x v="46"/>
  </r>
  <r>
    <s v="Airport Terminal 1"/>
    <s v="Gurgaon Dlf Phase 5"/>
    <x v="3"/>
    <n v="60"/>
    <n v="458"/>
    <x v="207"/>
  </r>
  <r>
    <s v="Gurgaon Dlf Phase 5"/>
    <s v="Airport Terminal 1"/>
    <x v="11"/>
    <n v="43"/>
    <n v="521"/>
    <x v="152"/>
  </r>
  <r>
    <s v="old delhi railway station"/>
    <s v="Airport Terminal 1"/>
    <x v="23"/>
    <n v="43"/>
    <n v="587"/>
    <x v="14"/>
  </r>
  <r>
    <s v="Airport Terminal 3"/>
    <s v="Noida Sector 21"/>
    <x v="18"/>
    <n v="66"/>
    <n v="970"/>
    <x v="108"/>
  </r>
  <r>
    <s v="Airport Terminal 1"/>
    <s v="Gurgaon Sector 23"/>
    <x v="3"/>
    <n v="59"/>
    <n v="848"/>
    <x v="107"/>
  </r>
  <r>
    <s v="Manesar"/>
    <s v="Airport Terminal 1"/>
    <x v="2"/>
    <n v="43"/>
    <n v="958"/>
    <x v="167"/>
  </r>
  <r>
    <s v="Ito"/>
    <s v="Airport Terminal 1"/>
    <x v="23"/>
    <n v="43"/>
    <n v="909"/>
    <x v="134"/>
  </r>
  <r>
    <s v="Airport Terminal 3"/>
    <s v="New Delhi"/>
    <x v="18"/>
    <s v="Not Found"/>
    <n v="925"/>
    <x v="205"/>
  </r>
  <r>
    <s v="Airport Terminal 3"/>
    <s v="Uttam Nagar"/>
    <x v="18"/>
    <n v="30"/>
    <n v="470"/>
    <x v="57"/>
  </r>
  <r>
    <s v="Uttam Nagar"/>
    <s v="Airport Terminal 3"/>
    <x v="33"/>
    <n v="27"/>
    <n v="525"/>
    <x v="147"/>
  </r>
  <r>
    <s v="Greater Kailash 1"/>
    <s v="Airport Terminal 1"/>
    <x v="6"/>
    <n v="43"/>
    <n v="592"/>
    <x v="152"/>
  </r>
  <r>
    <s v="Address (Optional)"/>
    <s v="New Delhi"/>
    <x v="20"/>
    <s v="Not Found"/>
    <n v="739"/>
    <x v="121"/>
  </r>
  <r>
    <s v="Airport Terminal 3"/>
    <s v="Chanakya Puri"/>
    <x v="18"/>
    <n v="48"/>
    <n v="225"/>
    <x v="107"/>
  </r>
  <r>
    <s v="Airport Terminal 1"/>
    <s v="Indirapuram, Ghaziabad"/>
    <x v="3"/>
    <n v="70"/>
    <n v="535"/>
    <x v="218"/>
  </r>
  <r>
    <s v="District Centre, Janakpuri"/>
    <s v="Isbt Kashmiri Gate"/>
    <x v="19"/>
    <n v="47"/>
    <n v="271"/>
    <x v="64"/>
  </r>
  <r>
    <s v="Sohna Road"/>
    <s v="Airport Terminal 1"/>
    <x v="22"/>
    <n v="43"/>
    <n v="463"/>
    <x v="54"/>
  </r>
  <r>
    <s v="Airport Terminal 3"/>
    <s v="Vasant Kunj Block D"/>
    <x v="18"/>
    <n v="53"/>
    <n v="807"/>
    <x v="78"/>
  </r>
  <r>
    <s v="Airport Terminal 1"/>
    <s v="Safdarjung Enclave"/>
    <x v="3"/>
    <n v="53"/>
    <n v="549"/>
    <x v="104"/>
  </r>
  <r>
    <s v="South Ex-2"/>
    <s v="Airport Terminal 1"/>
    <x v="28"/>
    <n v="43"/>
    <n v="270"/>
    <x v="140"/>
  </r>
  <r>
    <s v="G-12 (GF) South Extn Part 2"/>
    <s v="New Delhi"/>
    <x v="20"/>
    <s v="Not Found"/>
    <n v="904"/>
    <x v="136"/>
  </r>
  <r>
    <s v="Airport Terminal 1"/>
    <s v="Kavi Nagar"/>
    <x v="3"/>
    <n v="71"/>
    <n v="959"/>
    <x v="242"/>
  </r>
  <r>
    <s v="Airport Terminal 1"/>
    <s v="New Delhi"/>
    <x v="3"/>
    <s v="Not Found"/>
    <n v="808"/>
    <x v="161"/>
  </r>
  <r>
    <s v="Address (Optional)"/>
    <s v="New Delhi"/>
    <x v="20"/>
    <s v="Not Found"/>
    <n v="361"/>
    <x v="243"/>
  </r>
  <r>
    <s v="Airport Terminal 3"/>
    <s v="Rajouri Garden"/>
    <x v="18"/>
    <n v="38"/>
    <n v="440"/>
    <x v="143"/>
  </r>
  <r>
    <s v="Peeragarhi"/>
    <s v="Airport Terminal 3"/>
    <x v="25"/>
    <n v="27"/>
    <n v="664"/>
    <x v="154"/>
  </r>
  <r>
    <s v="Noida Sector 125"/>
    <s v="Airport Terminal 1"/>
    <x v="10"/>
    <n v="43"/>
    <n v="955"/>
    <x v="122"/>
  </r>
  <r>
    <s v="Address (Optional)"/>
    <s v="New Delhi"/>
    <x v="20"/>
    <s v="Not Found"/>
    <n v="228"/>
    <x v="164"/>
  </r>
  <r>
    <s v="Airport Terminal 1"/>
    <s v="New Delhi"/>
    <x v="3"/>
    <s v="Not Found"/>
    <n v="981"/>
    <x v="163"/>
  </r>
  <r>
    <s v="Mahipal Pur"/>
    <s v="Sarai Rohilla Railway Station"/>
    <x v="21"/>
    <n v="42"/>
    <n v="286"/>
    <x v="152"/>
  </r>
  <r>
    <s v="Gurgaon Sector 57"/>
    <s v="Airport Terminal 1"/>
    <x v="22"/>
    <n v="43"/>
    <n v="430"/>
    <x v="244"/>
  </r>
  <r>
    <s v="Airport Terminal 1"/>
    <s v="New Delhi"/>
    <x v="3"/>
    <s v="Not Found"/>
    <n v="492"/>
    <x v="164"/>
  </r>
  <r>
    <s v="Alaknanda"/>
    <s v="Airport Terminal 3"/>
    <x v="6"/>
    <n v="27"/>
    <n v="916"/>
    <x v="233"/>
  </r>
  <r>
    <s v="Airport Terminal 1"/>
    <s v="Alaknanda"/>
    <x v="3"/>
    <n v="52"/>
    <n v="911"/>
    <x v="124"/>
  </r>
  <r>
    <s v="Airport Terminal 1"/>
    <s v="Rajouri Garden"/>
    <x v="3"/>
    <n v="38"/>
    <n v="937"/>
    <x v="245"/>
  </r>
  <r>
    <s v="Airport Terminal 1"/>
    <s v="New Delhi Railway Station"/>
    <x v="3"/>
    <n v="47"/>
    <n v="960"/>
    <x v="107"/>
  </r>
  <r>
    <s v="Airport Terminal 3"/>
    <s v="West Patel Nagar"/>
    <x v="18"/>
    <n v="39"/>
    <n v="759"/>
    <x v="139"/>
  </r>
  <r>
    <s v="Ndrs Ajmeri Gate"/>
    <s v="Gurgaon Sector 27"/>
    <x v="23"/>
    <n v="60"/>
    <n v="952"/>
    <x v="246"/>
  </r>
  <r>
    <s v="Indrapuram, Ghaziabad"/>
    <s v="Isbt Kashmiri Gate"/>
    <x v="12"/>
    <n v="47"/>
    <n v="477"/>
    <x v="247"/>
  </r>
  <r>
    <s v="New Delhi Railway Station"/>
    <s v="Airport Terminal 3"/>
    <x v="23"/>
    <n v="27"/>
    <n v="855"/>
    <x v="93"/>
  </r>
  <r>
    <s v="Airport Terminal 3"/>
    <s v="New Delhi Railway Station"/>
    <x v="18"/>
    <n v="47"/>
    <n v="518"/>
    <x v="181"/>
  </r>
  <r>
    <s v="Sarita Vihar"/>
    <s v="Airport Terminal 1"/>
    <x v="1"/>
    <n v="43"/>
    <n v="510"/>
    <x v="248"/>
  </r>
  <r>
    <s v="Airport Terminal 3"/>
    <s v="Old Delhi Railway Station"/>
    <x v="18"/>
    <n v="47"/>
    <n v="720"/>
    <x v="137"/>
  </r>
  <r>
    <s v="Airport Terminal 3"/>
    <s v="Preet Vihar"/>
    <x v="18"/>
    <n v="45"/>
    <n v="449"/>
    <x v="249"/>
  </r>
  <r>
    <s v="Airport Terminal 1"/>
    <s v="Maharani Bagh"/>
    <x v="3"/>
    <n v="50"/>
    <n v="503"/>
    <x v="221"/>
  </r>
  <r>
    <s v="Airport Terminal 1"/>
    <s v="New Delhi Railway Station"/>
    <x v="3"/>
    <n v="47"/>
    <n v="994"/>
    <x v="233"/>
  </r>
  <r>
    <s v="Sukhdev Vihar"/>
    <s v="Airport Terminal 1"/>
    <x v="1"/>
    <n v="43"/>
    <n v="515"/>
    <x v="89"/>
  </r>
  <r>
    <s v="13, First Floor, Sukhdev Vihar"/>
    <s v="New Delhi"/>
    <x v="20"/>
    <s v="Not Found"/>
    <n v="810"/>
    <x v="152"/>
  </r>
  <r>
    <s v="Airport Terminal 1"/>
    <s v="New Delhi Railway Station"/>
    <x v="3"/>
    <n v="47"/>
    <n v="805"/>
    <x v="250"/>
  </r>
  <r>
    <s v="noida"/>
    <s v="New Delhi"/>
    <x v="20"/>
    <s v="Not Found"/>
    <n v="540"/>
    <x v="92"/>
  </r>
  <r>
    <s v="B-90, PANDARA ROAD, NEW DELHI- 110003"/>
    <s v="New Delhi"/>
    <x v="20"/>
    <s v="Not Found"/>
    <n v="616"/>
    <x v="28"/>
  </r>
  <r>
    <s v="Iit Hostel"/>
    <s v="Airport Terminal 1"/>
    <x v="21"/>
    <n v="43"/>
    <n v="492"/>
    <x v="174"/>
  </r>
  <r>
    <m/>
    <m/>
    <x v="20"/>
    <s v="Not Found"/>
    <n v="424"/>
    <x v="22"/>
  </r>
  <r>
    <s v="Airport Terminal 1"/>
    <s v="Cr Park"/>
    <x v="3"/>
    <n v="52"/>
    <n v="736"/>
    <x v="184"/>
  </r>
  <r>
    <s v="Airport Terminal 1"/>
    <s v="Noida Sector 14"/>
    <x v="3"/>
    <n v="66"/>
    <n v="988"/>
    <x v="251"/>
  </r>
  <r>
    <s v="Airport Terminal 1"/>
    <s v="Rohini Sector 10"/>
    <x v="3"/>
    <n v="40"/>
    <n v="793"/>
    <x v="48"/>
  </r>
  <r>
    <s v="Noida Sector 64"/>
    <s v="Airport Terminal 1"/>
    <x v="17"/>
    <n v="43"/>
    <n v="595"/>
    <x v="25"/>
  </r>
  <r>
    <s v="Airport Terminal 1"/>
    <s v="Noida Sector 64"/>
    <x v="3"/>
    <n v="73"/>
    <n v="587"/>
    <x v="163"/>
  </r>
  <r>
    <s v="Airport Terminal 3"/>
    <s v="New Delhi"/>
    <x v="18"/>
    <s v="Not Found"/>
    <n v="813"/>
    <x v="139"/>
  </r>
  <r>
    <s v="Indrapuram, Ghaziabad"/>
    <s v="Ghaziabad Old Bus Stand"/>
    <x v="12"/>
    <n v="71"/>
    <n v="958"/>
    <x v="22"/>
  </r>
  <r>
    <s v="Airport Terminal 3"/>
    <s v="Faridabad Sector 29"/>
    <x v="18"/>
    <n v="64"/>
    <n v="813"/>
    <x v="252"/>
  </r>
  <r>
    <s v="Airport Terminal 3"/>
    <s v="Noida Sector 10"/>
    <x v="18"/>
    <n v="66"/>
    <n v="321"/>
    <x v="253"/>
  </r>
  <r>
    <s v="Airport Terminal 3"/>
    <s v="Isbt Kashmiri Gate"/>
    <x v="18"/>
    <n v="47"/>
    <n v="316"/>
    <x v="79"/>
  </r>
  <r>
    <s v="Gurgaon Sector 21"/>
    <s v="Airport Terminal 1"/>
    <x v="14"/>
    <n v="43"/>
    <n v="557"/>
    <x v="91"/>
  </r>
  <r>
    <s v="Ndrs Paharganj"/>
    <s v="Airport Terminal 3"/>
    <x v="23"/>
    <n v="27"/>
    <n v="248"/>
    <x v="156"/>
  </r>
  <r>
    <s v="Vasant Kunj Block B"/>
    <s v="Vasant Kunj Block B"/>
    <x v="21"/>
    <n v="53"/>
    <n v="441"/>
    <x v="254"/>
  </r>
  <r>
    <m/>
    <m/>
    <x v="20"/>
    <s v="Not Found"/>
    <n v="260"/>
    <x v="100"/>
  </r>
  <r>
    <s v="Airport Terminal 1"/>
    <s v="New Delhi"/>
    <x v="3"/>
    <s v="Not Found"/>
    <n v="656"/>
    <x v="255"/>
  </r>
  <r>
    <s v="Imt Manesar"/>
    <s v="Airport Terminal 1"/>
    <x v="2"/>
    <n v="43"/>
    <n v="465"/>
    <x v="65"/>
  </r>
  <r>
    <s v="Gurgaon Sector 52"/>
    <s v="Airport Terminal 1"/>
    <x v="22"/>
    <n v="43"/>
    <n v="555"/>
    <x v="161"/>
  </r>
  <r>
    <s v="Airport Terminal 3"/>
    <s v="Sainik Farm"/>
    <x v="18"/>
    <n v="54"/>
    <n v="392"/>
    <x v="145"/>
  </r>
  <r>
    <s v="New Delhi Railway Station"/>
    <s v="Punjabi Bagh East"/>
    <x v="23"/>
    <n v="37"/>
    <n v="835"/>
    <x v="91"/>
  </r>
  <r>
    <s v="Airport Terminal 1"/>
    <s v="Gurgaon Sector  49"/>
    <x v="3"/>
    <n v="61"/>
    <n v="588"/>
    <x v="215"/>
  </r>
  <r>
    <s v="Badarpur"/>
    <s v="Airport Terminal 3"/>
    <x v="1"/>
    <n v="27"/>
    <n v="846"/>
    <x v="120"/>
  </r>
  <r>
    <s v="Airport Terminal 1"/>
    <s v="Anand Vihar"/>
    <x v="3"/>
    <n v="45"/>
    <n v="430"/>
    <x v="65"/>
  </r>
  <r>
    <s v="Airport Terminal 1"/>
    <s v="Laxmi Nagar"/>
    <x v="3"/>
    <n v="45"/>
    <n v="877"/>
    <x v="135"/>
  </r>
  <r>
    <s v="HUDA City Cente, Sector 29, Gurgaon"/>
    <s v="Manesar"/>
    <x v="11"/>
    <n v="62"/>
    <n v="799"/>
    <x v="85"/>
  </r>
  <r>
    <s v="Airport Terminal 3"/>
    <s v="Hazrat Nizamuddin Railway Station"/>
    <x v="18"/>
    <n v="51"/>
    <n v="286"/>
    <x v="256"/>
  </r>
  <r>
    <s v="Airport Terminal 1"/>
    <s v="New Delhi Railway Station"/>
    <x v="3"/>
    <n v="47"/>
    <n v="816"/>
    <x v="137"/>
  </r>
  <r>
    <s v="Kavi Nagar"/>
    <s v="Airport Terminal 3"/>
    <x v="26"/>
    <n v="27"/>
    <n v="704"/>
    <x v="255"/>
  </r>
  <r>
    <s v="New Delhi Railway Station "/>
    <s v="New Delhi"/>
    <x v="20"/>
    <s v="Not Found"/>
    <n v="310"/>
    <x v="222"/>
  </r>
  <r>
    <s v="Airport Terminal 1"/>
    <s v="New Delhi"/>
    <x v="3"/>
    <s v="Not Found"/>
    <n v="982"/>
    <x v="73"/>
  </r>
  <r>
    <s v="Isbt Kashmiri Gate"/>
    <s v="Airport Terminal 1"/>
    <x v="23"/>
    <n v="43"/>
    <n v="921"/>
    <x v="10"/>
  </r>
  <r>
    <s v="Airport Terminal 3"/>
    <s v="New Delhi"/>
    <x v="18"/>
    <s v="Not Found"/>
    <n v="422"/>
    <x v="52"/>
  </r>
  <r>
    <s v="Airport Terminal 3"/>
    <s v="Faridabad Sector 17"/>
    <x v="18"/>
    <n v="65"/>
    <n v="899"/>
    <x v="12"/>
  </r>
  <r>
    <s v="Inderpuri"/>
    <s v="Airport Terminal 1"/>
    <x v="9"/>
    <n v="43"/>
    <n v="930"/>
    <x v="114"/>
  </r>
  <r>
    <s v="New Delhi"/>
    <s v="New Delhi"/>
    <x v="20"/>
    <s v="Not Found"/>
    <n v="406"/>
    <x v="219"/>
  </r>
  <r>
    <s v="New Delhi"/>
    <s v="New Delhi"/>
    <x v="20"/>
    <s v="Not Found"/>
    <n v="534"/>
    <x v="107"/>
  </r>
  <r>
    <s v="Airport Terminal 1"/>
    <s v="Rohini Sector 9"/>
    <x v="3"/>
    <n v="40"/>
    <n v="413"/>
    <x v="200"/>
  </r>
  <r>
    <s v="Peeragarhi"/>
    <s v="Airport Terminal 3"/>
    <x v="25"/>
    <n v="27"/>
    <n v="539"/>
    <x v="257"/>
  </r>
  <r>
    <s v="Airport Terminal 3"/>
    <s v="Peeragarhi"/>
    <x v="18"/>
    <n v="37"/>
    <n v="655"/>
    <x v="177"/>
  </r>
  <r>
    <s v="MG Road, Gurgaon"/>
    <s v="Airport Terminal 3"/>
    <x v="11"/>
    <n v="27"/>
    <n v="987"/>
    <x v="74"/>
  </r>
  <r>
    <s v="Rajiv Nagar"/>
    <s v="Airport Terminal 1"/>
    <x v="22"/>
    <n v="43"/>
    <n v="306"/>
    <x v="9"/>
  </r>
  <r>
    <s v="Gurgaon Sector 50"/>
    <s v="Airport Terminal 1"/>
    <x v="22"/>
    <n v="43"/>
    <n v="451"/>
    <x v="88"/>
  </r>
  <r>
    <s v="Airport Terminal 3"/>
    <s v="Gurgaon Sector 22"/>
    <x v="18"/>
    <n v="59"/>
    <n v="965"/>
    <x v="123"/>
  </r>
  <r>
    <m/>
    <m/>
    <x v="20"/>
    <s v="Not Found"/>
    <n v="382"/>
    <x v="258"/>
  </r>
  <r>
    <s v="Airport Terminal 3"/>
    <s v="Gurgaon Dlf Phase 2"/>
    <x v="18"/>
    <n v="60"/>
    <n v="364"/>
    <x v="215"/>
  </r>
  <r>
    <s v="Inderpuri"/>
    <s v="Airport Terminal 3"/>
    <x v="9"/>
    <n v="27"/>
    <n v="593"/>
    <x v="249"/>
  </r>
  <r>
    <s v="Airport Terminal 3"/>
    <s v="Rohini Sector 13"/>
    <x v="18"/>
    <n v="40"/>
    <n v="204"/>
    <x v="259"/>
  </r>
  <r>
    <s v="Airport Terminal 3"/>
    <s v="New Delhi"/>
    <x v="18"/>
    <s v="Not Found"/>
    <n v="923"/>
    <x v="72"/>
  </r>
  <r>
    <s v="Delhi Cantt Railway Station"/>
    <s v="Airport Terminal 1"/>
    <x v="34"/>
    <n v="43"/>
    <n v="602"/>
    <x v="51"/>
  </r>
  <r>
    <s v="Airport Terminal 1"/>
    <s v="New Delhi"/>
    <x v="3"/>
    <s v="Not Found"/>
    <n v="322"/>
    <x v="232"/>
  </r>
  <r>
    <s v="Delhi Cantt Railway Station"/>
    <s v="Airport Terminal 1"/>
    <x v="34"/>
    <n v="43"/>
    <n v="813"/>
    <x v="94"/>
  </r>
  <r>
    <s v="Airport Terminal 3"/>
    <s v="Palam Vihar"/>
    <x v="18"/>
    <n v="59"/>
    <n v="788"/>
    <x v="260"/>
  </r>
  <r>
    <s v="Airport Terminal 1"/>
    <s v="Panchsheel Enclave"/>
    <x v="3"/>
    <n v="50"/>
    <n v="407"/>
    <x v="6"/>
  </r>
  <r>
    <s v="Panchsheel Enclave"/>
    <s v="Airport Terminal 1"/>
    <x v="28"/>
    <n v="43"/>
    <n v="224"/>
    <x v="201"/>
  </r>
  <r>
    <s v="Airport Terminal 1"/>
    <s v="New Friends Colony"/>
    <x v="3"/>
    <n v="51"/>
    <n v="862"/>
    <x v="261"/>
  </r>
  <r>
    <s v="New Friends Colony"/>
    <s v="Airport Terminal 1"/>
    <x v="1"/>
    <n v="43"/>
    <n v="302"/>
    <x v="27"/>
  </r>
  <r>
    <s v="Badarpur"/>
    <s v="Ndrs Ajmeri Gate"/>
    <x v="1"/>
    <n v="47"/>
    <n v="806"/>
    <x v="126"/>
  </r>
  <r>
    <s v="New Delhi Railway Station"/>
    <s v="MG Road, Gurgaon"/>
    <x v="23"/>
    <n v="60"/>
    <n v="881"/>
    <x v="169"/>
  </r>
  <r>
    <s v="Gurgaon Sector 51"/>
    <s v="Airport Terminal 1"/>
    <x v="22"/>
    <n v="43"/>
    <n v="799"/>
    <x v="22"/>
  </r>
  <r>
    <s v="Noida Sector 142"/>
    <s v="Airport Terminal 1"/>
    <x v="10"/>
    <n v="43"/>
    <n v="637"/>
    <x v="80"/>
  </r>
  <r>
    <s v="Airport Terminal 1"/>
    <s v="Gurgaon Dlf Phase 2"/>
    <x v="3"/>
    <n v="60"/>
    <n v="726"/>
    <x v="96"/>
  </r>
  <r>
    <s v="Airport Terminal 1"/>
    <s v="Indrapuram, Ghaziabad"/>
    <x v="3"/>
    <n v="70"/>
    <n v="862"/>
    <x v="228"/>
  </r>
  <r>
    <s v="Noida Sector 50"/>
    <s v="Airport Terminal 1"/>
    <x v="0"/>
    <n v="43"/>
    <n v="257"/>
    <x v="113"/>
  </r>
  <r>
    <s v="Airport Terminal 1"/>
    <s v="Mayur Vihar Phase 1"/>
    <x v="3"/>
    <n v="46"/>
    <n v="734"/>
    <x v="116"/>
  </r>
  <r>
    <s v="Airport Terminal 3"/>
    <s v="New Delhi"/>
    <x v="18"/>
    <s v="Not Found"/>
    <n v="445"/>
    <x v="262"/>
  </r>
  <r>
    <s v="Airport Terminal 3"/>
    <s v="Rohini Sector 8"/>
    <x v="18"/>
    <n v="40"/>
    <n v="256"/>
    <x v="250"/>
  </r>
  <r>
    <s v="Airport Terminal 3"/>
    <s v="Gurgaon Dlf Phase 2"/>
    <x v="18"/>
    <n v="60"/>
    <n v="425"/>
    <x v="238"/>
  </r>
  <r>
    <s v="Airport Terminal 3"/>
    <s v="Connaught Place"/>
    <x v="18"/>
    <n v="47"/>
    <n v="977"/>
    <x v="66"/>
  </r>
  <r>
    <s v="Airport Terminal 1"/>
    <s v="New Delhi"/>
    <x v="3"/>
    <s v="Not Found"/>
    <n v="289"/>
    <x v="187"/>
  </r>
  <r>
    <s v="crossing republik ghaziabad"/>
    <s v="Airport Terminal 3"/>
    <x v="17"/>
    <n v="27"/>
    <n v="221"/>
    <x v="1"/>
  </r>
  <r>
    <s v="Airport Terminal 1"/>
    <s v="somewhere"/>
    <x v="3"/>
    <s v="Not Found"/>
    <n v="309"/>
    <x v="186"/>
  </r>
  <r>
    <s v="Vijay Nagar_Maurice Nagar"/>
    <s v="Airport Terminal 1"/>
    <x v="5"/>
    <n v="43"/>
    <n v="224"/>
    <x v="142"/>
  </r>
  <r>
    <s v="Airport Terminal 1"/>
    <s v="Vijay Nagar_Maurice Nagar"/>
    <x v="3"/>
    <n v="42"/>
    <n v="557"/>
    <x v="44"/>
  </r>
  <r>
    <s v="Airport Terminal 1"/>
    <s v="New Delhi Railway Station"/>
    <x v="3"/>
    <n v="47"/>
    <n v="202"/>
    <x v="211"/>
  </r>
  <r>
    <s v="Airport Terminal 3"/>
    <s v="delhi"/>
    <x v="18"/>
    <s v="Not Found"/>
    <n v="607"/>
    <x v="210"/>
  </r>
  <r>
    <s v="Laxmi Nagar"/>
    <s v="Airport Terminal 3"/>
    <x v="4"/>
    <n v="27"/>
    <n v="874"/>
    <x v="199"/>
  </r>
  <r>
    <s v="Pusa Institute"/>
    <s v="Airport Terminal 1"/>
    <x v="13"/>
    <n v="43"/>
    <n v="216"/>
    <x v="187"/>
  </r>
  <r>
    <s v="Airport Terminal 3"/>
    <s v="Laxmi Nagar"/>
    <x v="18"/>
    <n v="45"/>
    <n v="945"/>
    <x v="263"/>
  </r>
  <r>
    <s v="Kamla Nagar"/>
    <s v="Airport Terminal 1"/>
    <x v="5"/>
    <n v="43"/>
    <n v="273"/>
    <x v="264"/>
  </r>
  <r>
    <s v="Address (Optional)"/>
    <s v="New Delhi"/>
    <x v="20"/>
    <s v="Not Found"/>
    <n v="677"/>
    <x v="208"/>
  </r>
  <r>
    <s v="Airport Terminal 1"/>
    <s v="New Delhi"/>
    <x v="3"/>
    <s v="Not Found"/>
    <n v="897"/>
    <x v="68"/>
  </r>
  <r>
    <s v="Dilshad Garden"/>
    <s v="Airport Terminal 1"/>
    <x v="8"/>
    <n v="43"/>
    <n v="751"/>
    <x v="238"/>
  </r>
  <r>
    <s v="Airport Terminal 1"/>
    <s v="Dilshad Garden"/>
    <x v="3"/>
    <n v="44"/>
    <n v="892"/>
    <x v="251"/>
  </r>
  <r>
    <s v="Airport Terminal 1"/>
    <s v="Rajouri Garden"/>
    <x v="3"/>
    <n v="38"/>
    <n v="540"/>
    <x v="202"/>
  </r>
  <r>
    <s v="Airport Terminal 1"/>
    <s v="New Delhi"/>
    <x v="3"/>
    <s v="Not Found"/>
    <n v="797"/>
    <x v="265"/>
  </r>
  <r>
    <m/>
    <m/>
    <x v="20"/>
    <s v="Not Found"/>
    <n v="433"/>
    <x v="25"/>
  </r>
  <r>
    <s v="Airport Terminal 3"/>
    <s v="Old Delhi Railway Station"/>
    <x v="18"/>
    <n v="47"/>
    <n v="388"/>
    <x v="102"/>
  </r>
  <r>
    <s v="Connaught Place"/>
    <s v="Airport Terminal 1"/>
    <x v="23"/>
    <n v="43"/>
    <n v="874"/>
    <x v="80"/>
  </r>
  <r>
    <s v="Noida Sector 71"/>
    <s v="Airport Terminal 1"/>
    <x v="17"/>
    <n v="43"/>
    <n v="237"/>
    <x v="110"/>
  </r>
  <r>
    <s v="New Delhi Railway Station"/>
    <s v="Airport Terminal 1"/>
    <x v="23"/>
    <n v="43"/>
    <n v="354"/>
    <x v="57"/>
  </r>
  <r>
    <s v="Nehru Nagar - Ghaziabad"/>
    <s v="Airport Terminal 1"/>
    <x v="26"/>
    <n v="43"/>
    <n v="332"/>
    <x v="234"/>
  </r>
  <r>
    <s v="Airport Terminal 1"/>
    <s v="Nehru Nagar - Ghaziabad"/>
    <x v="3"/>
    <n v="71"/>
    <n v="880"/>
    <x v="159"/>
  </r>
  <r>
    <s v="Airport Terminal 3"/>
    <s v="Anand Vihar"/>
    <x v="18"/>
    <n v="45"/>
    <n v="607"/>
    <x v="147"/>
  </r>
  <r>
    <s v="Ggn Dlf Phase 1"/>
    <s v="Airport Terminal 1"/>
    <x v="11"/>
    <n v="43"/>
    <n v="639"/>
    <x v="266"/>
  </r>
  <r>
    <s v="Gurgaon Sector 31"/>
    <s v="Airport Terminal 1"/>
    <x v="22"/>
    <n v="43"/>
    <n v="641"/>
    <x v="93"/>
  </r>
  <r>
    <s v="Airport Terminal 1"/>
    <s v="Janpath"/>
    <x v="3"/>
    <n v="48"/>
    <n v="508"/>
    <x v="16"/>
  </r>
  <r>
    <s v="Airport Terminal 1"/>
    <s v="Mehrauli"/>
    <x v="3"/>
    <n v="53"/>
    <n v="876"/>
    <x v="267"/>
  </r>
  <r>
    <s v="Airport Terminal 1"/>
    <s v="Ip Extension"/>
    <x v="3"/>
    <n v="45"/>
    <n v="317"/>
    <x v="169"/>
  </r>
  <r>
    <s v="Airport Terminal 3"/>
    <s v="NIT Faridabad"/>
    <x v="18"/>
    <n v="64"/>
    <n v="275"/>
    <x v="139"/>
  </r>
  <r>
    <s v="Airport Terminal 3"/>
    <s v="Hazrat Nizamuddin Railway Station"/>
    <x v="18"/>
    <n v="51"/>
    <n v="521"/>
    <x v="34"/>
  </r>
  <r>
    <s v="Preet Vihar"/>
    <s v="Airport Terminal 1"/>
    <x v="4"/>
    <n v="43"/>
    <n v="486"/>
    <x v="70"/>
  </r>
  <r>
    <s v="Dwarka Sector 14"/>
    <s v="Airport Terminal 1"/>
    <x v="31"/>
    <n v="43"/>
    <n v="487"/>
    <x v="59"/>
  </r>
  <r>
    <s v="Ghaziabad Ispat Ltd"/>
    <s v="Airport Terminal 1"/>
    <x v="26"/>
    <n v="43"/>
    <n v="683"/>
    <x v="144"/>
  </r>
  <r>
    <s v="Arjun Nagar"/>
    <s v="Airport Terminal 1"/>
    <x v="21"/>
    <n v="43"/>
    <n v="703"/>
    <x v="23"/>
  </r>
  <r>
    <s v="Akshardham Mandir"/>
    <s v="Ndrs Ajmeri Gate"/>
    <x v="15"/>
    <n v="47"/>
    <n v="213"/>
    <x v="118"/>
  </r>
  <r>
    <s v="Airport Terminal 1"/>
    <s v="Rk Puram Sector 10"/>
    <x v="3"/>
    <n v="53"/>
    <n v="727"/>
    <x v="72"/>
  </r>
  <r>
    <s v="Sohna Road"/>
    <s v="Airport Terminal 1"/>
    <x v="22"/>
    <n v="43"/>
    <n v="572"/>
    <x v="113"/>
  </r>
  <r>
    <s v="Old Delhi Railway Station"/>
    <s v="Airport Terminal 1"/>
    <x v="23"/>
    <n v="43"/>
    <n v="569"/>
    <x v="155"/>
  </r>
  <r>
    <s v="Sushant Lok C Block"/>
    <s v="Airport Terminal 1"/>
    <x v="11"/>
    <n v="43"/>
    <n v="483"/>
    <x v="260"/>
  </r>
  <r>
    <s v="Airport Terminal 1"/>
    <s v="Esi Basai Darapur"/>
    <x v="3"/>
    <n v="38"/>
    <n v="518"/>
    <x v="151"/>
  </r>
  <r>
    <s v="Airport Terminal 1"/>
    <s v="New Delhi"/>
    <x v="3"/>
    <s v="Not Found"/>
    <n v="866"/>
    <x v="203"/>
  </r>
  <r>
    <s v="Imt Manesar"/>
    <s v="Airport Terminal 1"/>
    <x v="2"/>
    <n v="43"/>
    <n v="287"/>
    <x v="151"/>
  </r>
  <r>
    <s v="Ndrs Paharganj"/>
    <s v="Airport Terminal 1"/>
    <x v="23"/>
    <n v="43"/>
    <n v="828"/>
    <x v="140"/>
  </r>
  <r>
    <s v="Address (Optional)"/>
    <s v="New Delhi"/>
    <x v="20"/>
    <s v="Not Found"/>
    <n v="376"/>
    <x v="212"/>
  </r>
  <r>
    <s v="Abufazal Enclave"/>
    <s v="Airport Terminal 1"/>
    <x v="1"/>
    <n v="43"/>
    <n v="203"/>
    <x v="183"/>
  </r>
  <r>
    <s v="Airport Terminal 1"/>
    <s v="Pitampura"/>
    <x v="3"/>
    <n v="42"/>
    <n v="784"/>
    <x v="267"/>
  </r>
  <r>
    <s v="Gautam Nagar"/>
    <s v="Airport Terminal 1"/>
    <x v="28"/>
    <n v="43"/>
    <n v="796"/>
    <x v="25"/>
  </r>
  <r>
    <s v="Sikkim House"/>
    <s v="New Delhi"/>
    <x v="20"/>
    <s v="Not Found"/>
    <n v="407"/>
    <x v="216"/>
  </r>
  <r>
    <s v="Airport Terminal 1"/>
    <s v="New Delhi Railway Station"/>
    <x v="3"/>
    <n v="47"/>
    <n v="890"/>
    <x v="181"/>
  </r>
  <r>
    <s v="Airport Terminal 1"/>
    <s v="New Delhi"/>
    <x v="3"/>
    <s v="Not Found"/>
    <n v="200"/>
    <x v="206"/>
  </r>
  <r>
    <s v="Airport Terminal 1"/>
    <s v="New Delhi"/>
    <x v="3"/>
    <s v="Not Found"/>
    <n v="468"/>
    <x v="10"/>
  </r>
  <r>
    <s v="Airport Terminal 1"/>
    <s v="Ballabgarh"/>
    <x v="3"/>
    <n v="65"/>
    <n v="942"/>
    <x v="268"/>
  </r>
  <r>
    <s v="ballabgarh"/>
    <s v="New Delhi"/>
    <x v="24"/>
    <s v="Not Found"/>
    <n v="669"/>
    <x v="7"/>
  </r>
  <r>
    <s v="Isbt Kashmiri Gate"/>
    <s v="Airport Terminal 1"/>
    <x v="23"/>
    <n v="43"/>
    <n v="451"/>
    <x v="153"/>
  </r>
  <r>
    <s v="Airport Terminal 3"/>
    <s v="Sector 17 A, Gurgaon"/>
    <x v="18"/>
    <s v="Not Found"/>
    <n v="438"/>
    <x v="17"/>
  </r>
  <r>
    <s v="Mayur vihar"/>
    <s v="New Delhi"/>
    <x v="20"/>
    <s v="Not Found"/>
    <n v="767"/>
    <x v="269"/>
  </r>
  <r>
    <s v="Airport Terminal 1"/>
    <s v="Model Town"/>
    <x v="3"/>
    <n v="42"/>
    <n v="622"/>
    <x v="270"/>
  </r>
  <r>
    <s v="Sant Nagar"/>
    <s v="Airport Terminal 1"/>
    <x v="28"/>
    <n v="43"/>
    <n v="941"/>
    <x v="245"/>
  </r>
  <r>
    <s v="Airport Terminal 3"/>
    <s v="Sarita Vihar"/>
    <x v="18"/>
    <n v="51"/>
    <n v="232"/>
    <x v="159"/>
  </r>
  <r>
    <s v="Airport Terminal 1"/>
    <s v="New Delhi"/>
    <x v="3"/>
    <s v="Not Found"/>
    <n v="738"/>
    <x v="201"/>
  </r>
  <r>
    <s v="Airport Terminal 1"/>
    <s v="Greater Kailash 2"/>
    <x v="3"/>
    <n v="52"/>
    <n v="714"/>
    <x v="33"/>
  </r>
  <r>
    <s v="Airport Terminal 3"/>
    <s v="Indirapuram, Ghaziabad"/>
    <x v="18"/>
    <n v="70"/>
    <n v="261"/>
    <x v="224"/>
  </r>
  <r>
    <s v="Sushant Lok A"/>
    <s v="Airport Terminal 1"/>
    <x v="11"/>
    <n v="43"/>
    <n v="332"/>
    <x v="271"/>
  </r>
  <r>
    <s v="Ashok Vihar Phase 4"/>
    <s v="Airport Terminal 3"/>
    <x v="5"/>
    <n v="27"/>
    <n v="775"/>
    <x v="36"/>
  </r>
  <r>
    <s v="Okhla Industrial Area Phase 1"/>
    <s v="Noida sector 126"/>
    <x v="1"/>
    <n v="72"/>
    <n v="733"/>
    <x v="160"/>
  </r>
  <r>
    <s v="Airport Terminal 1"/>
    <s v="mahagun Sarovar patricio hotel, gaziabad"/>
    <x v="3"/>
    <s v="Not Found"/>
    <n v="829"/>
    <x v="10"/>
  </r>
  <r>
    <s v="Airport Terminal 1"/>
    <s v="New Delhi"/>
    <x v="3"/>
    <s v="Not Found"/>
    <n v="602"/>
    <x v="124"/>
  </r>
  <r>
    <s v="Krishna Nagar, New Delhi"/>
    <s v="Katwaria Sarai"/>
    <x v="4"/>
    <n v="52"/>
    <n v="873"/>
    <x v="272"/>
  </r>
  <r>
    <s v="Airport Terminal 3"/>
    <s v="IIT campus, Hauz khas, New Delhi"/>
    <x v="18"/>
    <s v="Not Found"/>
    <n v="935"/>
    <x v="273"/>
  </r>
  <r>
    <s v="Airport Terminal 1"/>
    <s v="New Delhi"/>
    <x v="3"/>
    <s v="Not Found"/>
    <n v="553"/>
    <x v="180"/>
  </r>
  <r>
    <s v="Patparganj"/>
    <s v="Airport Terminal 1"/>
    <x v="4"/>
    <n v="43"/>
    <n v="242"/>
    <x v="239"/>
  </r>
  <r>
    <s v="Gurgaon Dlf Phase 3"/>
    <s v="Airport Terminal 1"/>
    <x v="11"/>
    <n v="43"/>
    <n v="720"/>
    <x v="167"/>
  </r>
  <r>
    <s v="Janakpuri C Block"/>
    <s v="Gurgaon Sector 14"/>
    <x v="19"/>
    <n v="62"/>
    <n v="590"/>
    <x v="119"/>
  </r>
  <r>
    <s v="Rana Pratap Bagh"/>
    <s v="Saraswati Vihar_Rani Bagh"/>
    <x v="5"/>
    <n v="42"/>
    <n v="898"/>
    <x v="159"/>
  </r>
  <r>
    <s v="Noida Sector 16"/>
    <m/>
    <x v="0"/>
    <s v="Not Found"/>
    <n v="838"/>
    <x v="247"/>
  </r>
  <r>
    <s v="Delhi"/>
    <s v="Agra"/>
    <x v="20"/>
    <s v="Not Found"/>
    <n v="300"/>
    <x v="131"/>
  </r>
  <r>
    <s v="Chattarpur Extension"/>
    <s v="Airport Terminal 1"/>
    <x v="29"/>
    <n v="43"/>
    <n v="749"/>
    <x v="144"/>
  </r>
  <r>
    <s v="Airport Terminal 3"/>
    <s v="Gurgaon Sector 53"/>
    <x v="18"/>
    <n v="61"/>
    <n v="427"/>
    <x v="75"/>
  </r>
  <r>
    <s v="Naraina Vihar"/>
    <s v="Gurgaon Dlf Phase 4"/>
    <x v="9"/>
    <n v="60"/>
    <n v="344"/>
    <x v="53"/>
  </r>
  <r>
    <s v="Gurgaon Sector  49"/>
    <s v="Airport Terminal 1"/>
    <x v="22"/>
    <n v="43"/>
    <n v="529"/>
    <x v="26"/>
  </r>
  <r>
    <s v="Shahdra"/>
    <s v="Airport Terminal 1"/>
    <x v="4"/>
    <n v="43"/>
    <n v="719"/>
    <x v="24"/>
  </r>
  <r>
    <s v="Nirvana Country"/>
    <s v="Gurgaon Sector 44"/>
    <x v="22"/>
    <n v="61"/>
    <n v="249"/>
    <x v="74"/>
  </r>
  <r>
    <s v="Malviya Nagar"/>
    <s v="Punjabi Bagh East"/>
    <x v="6"/>
    <n v="37"/>
    <n v="913"/>
    <x v="28"/>
  </r>
  <r>
    <s v="Airport Terminal 1"/>
    <s v="Indrapuram, Ghaziabad"/>
    <x v="3"/>
    <n v="70"/>
    <n v="270"/>
    <x v="119"/>
  </r>
  <r>
    <s v="New Delhi Railway Station"/>
    <s v="Vaishali"/>
    <x v="23"/>
    <n v="70"/>
    <n v="833"/>
    <x v="270"/>
  </r>
  <r>
    <s v="Gurgaon Sector 56"/>
    <s v="Airport Terminal 3"/>
    <x v="22"/>
    <n v="27"/>
    <n v="994"/>
    <x v="263"/>
  </r>
  <r>
    <s v="Budh Vihar"/>
    <s v="Airport Terminal 3"/>
    <x v="35"/>
    <n v="27"/>
    <n v="395"/>
    <x v="221"/>
  </r>
  <r>
    <s v="Paschim Vihar"/>
    <s v="Surya Nagar"/>
    <x v="25"/>
    <n v="70"/>
    <n v="351"/>
    <x v="258"/>
  </r>
  <r>
    <s v="Kirti Nagar"/>
    <s v="Ndrs Ajmeri Gate"/>
    <x v="9"/>
    <n v="47"/>
    <n v="551"/>
    <x v="134"/>
  </r>
  <r>
    <s v="Vaishali"/>
    <s v="Airport Terminal 1"/>
    <x v="12"/>
    <n v="43"/>
    <n v="226"/>
    <x v="274"/>
  </r>
  <r>
    <s v="Airport Terminal 1"/>
    <m/>
    <x v="3"/>
    <s v="Not Found"/>
    <n v="989"/>
    <x v="83"/>
  </r>
  <r>
    <s v="Gurgaon Sector 17"/>
    <s v="Airport Terminal 1"/>
    <x v="11"/>
    <n v="43"/>
    <n v="849"/>
    <x v="233"/>
  </r>
  <r>
    <s v="Gurgaon Dlf Phase 3"/>
    <s v="Isbt Kashmiri Gate"/>
    <x v="11"/>
    <n v="47"/>
    <n v="423"/>
    <x v="99"/>
  </r>
  <r>
    <s v="Gurgaon Dlf Phase 3"/>
    <s v="Faridabad Sector 4"/>
    <x v="11"/>
    <n v="65"/>
    <n v="221"/>
    <x v="223"/>
  </r>
  <r>
    <s v="Sohna Road"/>
    <s v="Airport Terminal 1"/>
    <x v="22"/>
    <n v="43"/>
    <n v="433"/>
    <x v="0"/>
  </r>
  <r>
    <s v="Dwarka Sector 5"/>
    <s v="New Delhi Railway Station"/>
    <x v="31"/>
    <n v="47"/>
    <n v="570"/>
    <x v="169"/>
  </r>
  <r>
    <s v="Gautam Nagar"/>
    <s v="Hazrat Nizamuddin Railway Station"/>
    <x v="28"/>
    <n v="51"/>
    <n v="601"/>
    <x v="258"/>
  </r>
  <r>
    <m/>
    <m/>
    <x v="20"/>
    <s v="Not Found"/>
    <n v="365"/>
    <x v="137"/>
  </r>
  <r>
    <s v="Noida Sector 22"/>
    <s v="Airport Terminal 1"/>
    <x v="0"/>
    <n v="43"/>
    <n v="686"/>
    <x v="92"/>
  </r>
  <r>
    <s v="Kaushambhi"/>
    <s v="Airport Terminal 3"/>
    <x v="12"/>
    <n v="27"/>
    <n v="640"/>
    <x v="92"/>
  </r>
  <r>
    <s v="Saket"/>
    <s v="Airport Terminal 3"/>
    <x v="29"/>
    <n v="27"/>
    <n v="812"/>
    <x v="64"/>
  </r>
  <r>
    <s v="Gurgaon Dlf Phase 4"/>
    <s v="Ndrs Paharganj"/>
    <x v="11"/>
    <n v="47"/>
    <n v="646"/>
    <x v="262"/>
  </r>
  <r>
    <s v="Minto Bridge Colony"/>
    <s v="1568A, Chhippy Wada, Chandni Chowk, New Delhi, Delhi 110006, India"/>
    <x v="20"/>
    <s v="Not Found"/>
    <n v="218"/>
    <x v="204"/>
  </r>
  <r>
    <s v="Pitampura"/>
    <s v="Pitampura"/>
    <x v="5"/>
    <n v="42"/>
    <n v="493"/>
    <x v="16"/>
  </r>
  <r>
    <s v="Gurgaon Sector 56"/>
    <s v="Airport Terminal 3"/>
    <x v="22"/>
    <n v="27"/>
    <n v="636"/>
    <x v="201"/>
  </r>
  <r>
    <s v="Delhi Cantt Railway Station"/>
    <m/>
    <x v="34"/>
    <s v="Not Found"/>
    <n v="578"/>
    <x v="121"/>
  </r>
  <r>
    <s v="Airport Terminal 3"/>
    <s v="Mukherjee Nagar"/>
    <x v="18"/>
    <n v="42"/>
    <n v="820"/>
    <x v="140"/>
  </r>
  <r>
    <s v="Sushant Lok A"/>
    <s v="Faridabad Sector 49"/>
    <x v="11"/>
    <n v="64"/>
    <n v="464"/>
    <x v="199"/>
  </r>
  <r>
    <s v="Ndrs Ajmeri Gate"/>
    <s v="Najafgarh"/>
    <x v="23"/>
    <n v="33"/>
    <n v="621"/>
    <x v="110"/>
  </r>
  <r>
    <s v="Noida City Centre Metro Station"/>
    <s v="Rohini Sector 9"/>
    <x v="0"/>
    <n v="40"/>
    <n v="469"/>
    <x v="267"/>
  </r>
  <r>
    <s v="Indrapuram, Ghaziabad"/>
    <s v="Noida Sector 19"/>
    <x v="12"/>
    <n v="66"/>
    <n v="739"/>
    <x v="275"/>
  </r>
  <r>
    <s v="Hari Nagar"/>
    <s v="Faridabad Sector 7"/>
    <x v="19"/>
    <n v="65"/>
    <n v="231"/>
    <x v="234"/>
  </r>
  <r>
    <s v="Airport Terminal 1"/>
    <s v="Rani Bagh"/>
    <x v="3"/>
    <n v="42"/>
    <n v="460"/>
    <x v="199"/>
  </r>
  <r>
    <s v="Airport Terminal 1"/>
    <s v="Rani Bagh"/>
    <x v="3"/>
    <n v="42"/>
    <n v="845"/>
    <x v="183"/>
  </r>
  <r>
    <s v="Isbt Kashmiri Gate"/>
    <s v="Gurgaon Dlf Phase 3"/>
    <x v="23"/>
    <n v="60"/>
    <n v="784"/>
    <x v="226"/>
  </r>
  <r>
    <s v="Airport Terminal 1"/>
    <s v="Gurgaon Dlf Phase 5"/>
    <x v="3"/>
    <n v="60"/>
    <n v="983"/>
    <x v="66"/>
  </r>
  <r>
    <s v="Malviya Nagar"/>
    <s v="Airport Terminal 1"/>
    <x v="6"/>
    <n v="43"/>
    <n v="404"/>
    <x v="107"/>
  </r>
  <r>
    <s v="Jamia Nagar, Okhla"/>
    <s v="New Delhi Railway Station"/>
    <x v="1"/>
    <n v="47"/>
    <n v="677"/>
    <x v="28"/>
  </r>
  <r>
    <s v="Paschim Vihar"/>
    <s v="New Delhi Railway Station"/>
    <x v="25"/>
    <n v="47"/>
    <n v="370"/>
    <x v="154"/>
  </r>
  <r>
    <s v="Airport Terminal 1"/>
    <s v="Pitampura"/>
    <x v="3"/>
    <n v="42"/>
    <n v="578"/>
    <x v="121"/>
  </r>
  <r>
    <s v="Airport Terminal 1"/>
    <s v="Pitampura"/>
    <x v="3"/>
    <n v="42"/>
    <n v="444"/>
    <x v="176"/>
  </r>
  <r>
    <s v="Badarpur"/>
    <s v="Imt Manesar"/>
    <x v="1"/>
    <n v="62"/>
    <n v="990"/>
    <x v="193"/>
  </r>
  <r>
    <s v="Munirka Village"/>
    <s v="Airport Terminal 3"/>
    <x v="21"/>
    <n v="27"/>
    <n v="776"/>
    <x v="47"/>
  </r>
  <r>
    <s v="Airport Terminal 3"/>
    <s v="Sarita Vihar"/>
    <x v="18"/>
    <n v="51"/>
    <n v="633"/>
    <x v="188"/>
  </r>
  <r>
    <s v="Airport Terminal 3"/>
    <s v="Mukherjee Nagar"/>
    <x v="18"/>
    <n v="42"/>
    <n v="963"/>
    <x v="208"/>
  </r>
  <r>
    <s v="Faridabad Sector 10"/>
    <s v="Airport Terminal 1"/>
    <x v="32"/>
    <n v="43"/>
    <n v="842"/>
    <x v="199"/>
  </r>
  <r>
    <s v="Kondli"/>
    <s v="New Delhi Railway Station"/>
    <x v="0"/>
    <n v="47"/>
    <n v="953"/>
    <x v="265"/>
  </r>
  <r>
    <s v="Vikaspuri A Block"/>
    <s v="Airport Terminal 1"/>
    <x v="19"/>
    <n v="43"/>
    <n v="480"/>
    <x v="135"/>
  </r>
  <r>
    <s v="Sukhdev Vihar"/>
    <s v="Airport Terminal 1"/>
    <x v="1"/>
    <n v="43"/>
    <n v="371"/>
    <x v="207"/>
  </r>
  <r>
    <s v="Ndrs Paharganj"/>
    <s v="Airport Terminal 1"/>
    <x v="23"/>
    <n v="43"/>
    <n v="283"/>
    <x v="69"/>
  </r>
  <r>
    <s v="Vikaspuri A Block"/>
    <s v="Iffco Chowk"/>
    <x v="19"/>
    <n v="60"/>
    <n v="548"/>
    <x v="273"/>
  </r>
  <r>
    <m/>
    <m/>
    <x v="20"/>
    <s v="Not Found"/>
    <n v="553"/>
    <x v="248"/>
  </r>
  <r>
    <s v="Badarpur"/>
    <s v="Airport Terminal 3"/>
    <x v="1"/>
    <n v="27"/>
    <n v="319"/>
    <x v="238"/>
  </r>
  <r>
    <s v="Airport Terminal 1"/>
    <s v="Mayur Vihar Phase 3"/>
    <x v="3"/>
    <n v="46"/>
    <n v="306"/>
    <x v="193"/>
  </r>
  <r>
    <s v="Airport Terminal 1"/>
    <s v="Balbir Nagar"/>
    <x v="3"/>
    <n v="45"/>
    <n v="655"/>
    <x v="240"/>
  </r>
  <r>
    <s v="Greater Kailash 2"/>
    <s v="Airport Terminal 3"/>
    <x v="6"/>
    <n v="27"/>
    <n v="567"/>
    <x v="13"/>
  </r>
  <r>
    <s v="Anand Vihar"/>
    <s v="Airport Terminal 1"/>
    <x v="4"/>
    <n v="43"/>
    <n v="667"/>
    <x v="133"/>
  </r>
  <r>
    <s v="Rohini Sector 21"/>
    <s v="Airport Terminal 1"/>
    <x v="16"/>
    <n v="43"/>
    <n v="533"/>
    <x v="99"/>
  </r>
  <r>
    <s v="Green Park"/>
    <s v="Moti Nagar"/>
    <x v="21"/>
    <n v="38"/>
    <n v="845"/>
    <x v="130"/>
  </r>
  <r>
    <s v="Sultan Puri"/>
    <s v="Uttam Nagar West Metro Station"/>
    <x v="35"/>
    <n v="30"/>
    <n v="813"/>
    <x v="36"/>
  </r>
  <r>
    <m/>
    <m/>
    <x v="20"/>
    <s v="Not Found"/>
    <n v="669"/>
    <x v="271"/>
  </r>
  <r>
    <s v="Ip Extension"/>
    <s v="Bangla Sahib Gurudwara"/>
    <x v="4"/>
    <n v="48"/>
    <n v="509"/>
    <x v="276"/>
  </r>
  <r>
    <s v="Bangla Sahib Gurudwara"/>
    <s v="Ip Extension"/>
    <x v="27"/>
    <n v="45"/>
    <n v="952"/>
    <x v="162"/>
  </r>
  <r>
    <s v="Ip Extension"/>
    <s v="Bangla Sahib Gurudwara"/>
    <x v="4"/>
    <n v="48"/>
    <n v="479"/>
    <x v="236"/>
  </r>
  <r>
    <s v="Bangla Sahib Gurudwara"/>
    <s v="Ip Extension"/>
    <x v="27"/>
    <n v="45"/>
    <n v="352"/>
    <x v="97"/>
  </r>
  <r>
    <s v="Ip Extension"/>
    <s v="Bangla Sahib Gurudwara"/>
    <x v="4"/>
    <n v="48"/>
    <n v="317"/>
    <x v="112"/>
  </r>
  <r>
    <s v="Ip Extension"/>
    <s v="Bangla Sahib Gurudwara"/>
    <x v="4"/>
    <n v="48"/>
    <n v="934"/>
    <x v="151"/>
  </r>
  <r>
    <s v="Ip Extension"/>
    <s v="Bangla Sahib Gurudwara"/>
    <x v="4"/>
    <n v="48"/>
    <n v="998"/>
    <x v="123"/>
  </r>
  <r>
    <s v="Ip Extension"/>
    <s v="Bangla Sahib Gurudwara"/>
    <x v="4"/>
    <n v="48"/>
    <n v="888"/>
    <x v="34"/>
  </r>
  <r>
    <s v="Bangla Sahib Gurudwara"/>
    <s v="Ip Extension"/>
    <x v="27"/>
    <n v="45"/>
    <n v="518"/>
    <x v="254"/>
  </r>
  <r>
    <s v="Bangla Sahib Gurudwara"/>
    <s v="Ip Extension"/>
    <x v="27"/>
    <n v="45"/>
    <n v="918"/>
    <x v="45"/>
  </r>
  <r>
    <s v="Bangla Sahib Gurudwara"/>
    <s v="Ip Extension"/>
    <x v="27"/>
    <n v="45"/>
    <n v="693"/>
    <x v="73"/>
  </r>
  <r>
    <s v="Bangla Sahib Gurudwara"/>
    <s v="Ip Extension"/>
    <x v="27"/>
    <n v="45"/>
    <n v="416"/>
    <x v="277"/>
  </r>
  <r>
    <s v="Dakshinpuri"/>
    <s v="Airport Terminal 1"/>
    <x v="6"/>
    <n v="43"/>
    <n v="737"/>
    <x v="18"/>
  </r>
  <r>
    <s v="Airport Terminal 1"/>
    <s v="Lajpat Nagar 4"/>
    <x v="3"/>
    <n v="50"/>
    <n v="411"/>
    <x v="106"/>
  </r>
  <r>
    <s v="Airport Terminal 1"/>
    <s v="Lajpat Nagar 4"/>
    <x v="3"/>
    <n v="50"/>
    <n v="495"/>
    <x v="30"/>
  </r>
  <r>
    <s v="Airport Terminal 1"/>
    <m/>
    <x v="3"/>
    <s v="Not Found"/>
    <n v="395"/>
    <x v="156"/>
  </r>
  <r>
    <s v="Ashok Vihar Phase 4"/>
    <s v="Airport Terminal 1"/>
    <x v="5"/>
    <n v="43"/>
    <n v="419"/>
    <x v="174"/>
  </r>
  <r>
    <s v="Yamuna Vihar"/>
    <s v="Ndrs Ajmeri Gate"/>
    <x v="8"/>
    <n v="47"/>
    <n v="767"/>
    <x v="56"/>
  </r>
  <r>
    <s v="Nizamuddin West"/>
    <s v="New Delhi Railway Station"/>
    <x v="1"/>
    <n v="47"/>
    <n v="546"/>
    <x v="55"/>
  </r>
  <r>
    <s v="MG Road, Gurgaon"/>
    <s v="Airport Terminal 1"/>
    <x v="11"/>
    <n v="43"/>
    <n v="746"/>
    <x v="141"/>
  </r>
  <r>
    <s v="Gurgaon Sector 17"/>
    <s v="Safdarjung Enclave"/>
    <x v="11"/>
    <n v="53"/>
    <n v="709"/>
    <x v="148"/>
  </r>
  <r>
    <s v="Nehru Place"/>
    <s v="Noida Sector 60"/>
    <x v="28"/>
    <n v="73"/>
    <n v="863"/>
    <x v="275"/>
  </r>
  <r>
    <s v="Green Park"/>
    <s v="Airport Terminal 1"/>
    <x v="21"/>
    <n v="43"/>
    <n v="419"/>
    <x v="25"/>
  </r>
  <r>
    <s v="Shakarpur"/>
    <s v="Airport Terminal 1"/>
    <x v="4"/>
    <n v="43"/>
    <n v="577"/>
    <x v="268"/>
  </r>
  <r>
    <s v="Ramesh Nagar"/>
    <s v="New Delhi Railway Station"/>
    <x v="9"/>
    <n v="47"/>
    <n v="903"/>
    <x v="178"/>
  </r>
  <r>
    <s v="Airport Terminal 1"/>
    <s v="Timarpur"/>
    <x v="3"/>
    <n v="42"/>
    <n v="250"/>
    <x v="26"/>
  </r>
  <r>
    <s v="ST Microelectronics, Plot No 1, Knoweldge Park 3, Greater Noida"/>
    <s v="New Delhi"/>
    <x v="20"/>
    <s v="Not Found"/>
    <n v="401"/>
    <x v="6"/>
  </r>
  <r>
    <s v="MG Road Metro Station, Mehrauli Gurgaon"/>
    <s v="Airport Terminal 1"/>
    <x v="11"/>
    <n v="43"/>
    <n v="366"/>
    <x v="256"/>
  </r>
  <r>
    <s v="Pusa Institute"/>
    <s v="New Delhi Railway Station"/>
    <x v="13"/>
    <n v="47"/>
    <n v="503"/>
    <x v="167"/>
  </r>
  <r>
    <s v="Masoodpur,Vasant Kunj"/>
    <s v="New Delhi"/>
    <x v="20"/>
    <s v="Not Found"/>
    <n v="493"/>
    <x v="169"/>
  </r>
  <r>
    <s v="Mehrauli"/>
    <s v="Airport Terminal 1"/>
    <x v="21"/>
    <n v="43"/>
    <n v="864"/>
    <x v="66"/>
  </r>
  <r>
    <s v="Airport Terminal 1"/>
    <s v="Yamuna Vihar"/>
    <x v="3"/>
    <n v="44"/>
    <n v="670"/>
    <x v="256"/>
  </r>
  <r>
    <s v="Airport Terminal 1"/>
    <s v="Noida Sector 6"/>
    <x v="3"/>
    <n v="66"/>
    <n v="540"/>
    <x v="277"/>
  </r>
  <r>
    <s v="Airport Terminal 1"/>
    <s v="Badarpur"/>
    <x v="3"/>
    <n v="51"/>
    <n v="302"/>
    <x v="217"/>
  </r>
  <r>
    <s v="Airport Terminal 1"/>
    <s v="Badarpur"/>
    <x v="3"/>
    <n v="51"/>
    <n v="970"/>
    <x v="104"/>
  </r>
  <r>
    <s v="Rajouri Garden"/>
    <s v="Airport Terminal 1"/>
    <x v="9"/>
    <n v="43"/>
    <n v="599"/>
    <x v="34"/>
  </r>
  <r>
    <s v="NOIDA sector 24"/>
    <s v="New Delhi"/>
    <x v="0"/>
    <s v="Not Found"/>
    <n v="738"/>
    <x v="268"/>
  </r>
  <r>
    <s v="Gurgaon Dlf Phase 2"/>
    <s v="Airport Terminal 1"/>
    <x v="11"/>
    <n v="43"/>
    <n v="827"/>
    <x v="212"/>
  </r>
  <r>
    <s v="Uttam Nagar"/>
    <s v="New Delhi Railway Station"/>
    <x v="33"/>
    <n v="47"/>
    <n v="655"/>
    <x v="73"/>
  </r>
  <r>
    <s v="Vigyan Lok"/>
    <s v="Airport Terminal 1"/>
    <x v="4"/>
    <n v="43"/>
    <n v="562"/>
    <x v="114"/>
  </r>
  <r>
    <s v="New Delhi Railway Station"/>
    <s v="Noida Sector 82"/>
    <x v="23"/>
    <n v="72"/>
    <n v="608"/>
    <x v="47"/>
  </r>
  <r>
    <s v="Vasant Kumj"/>
    <s v="New Delhi"/>
    <x v="20"/>
    <s v="Not Found"/>
    <n v="702"/>
    <x v="209"/>
  </r>
  <r>
    <s v="Greater Kailash 2"/>
    <s v="Greater Kailash 2"/>
    <x v="6"/>
    <n v="52"/>
    <n v="648"/>
    <x v="16"/>
  </r>
  <r>
    <s v="Old Delhi Railway Station"/>
    <s v="Airport Terminal 1"/>
    <x v="23"/>
    <n v="43"/>
    <n v="914"/>
    <x v="99"/>
  </r>
  <r>
    <s v="Airport Terminal 1"/>
    <s v="New Delhi Railway Station"/>
    <x v="3"/>
    <n v="47"/>
    <n v="715"/>
    <x v="15"/>
  </r>
  <r>
    <s v="Noida Sector 30"/>
    <s v="Airport Terminal 1"/>
    <x v="0"/>
    <n v="43"/>
    <n v="531"/>
    <x v="182"/>
  </r>
  <r>
    <s v="Badarpur"/>
    <s v="New Delhi Railway Station"/>
    <x v="1"/>
    <n v="47"/>
    <n v="561"/>
    <x v="126"/>
  </r>
  <r>
    <s v="Airport Terminal 1"/>
    <s v="Rohini Sector 16"/>
    <x v="3"/>
    <n v="40"/>
    <n v="347"/>
    <x v="278"/>
  </r>
  <r>
    <s v="Ndrs Paharganj"/>
    <s v="Airport Terminal 1"/>
    <x v="23"/>
    <n v="43"/>
    <n v="674"/>
    <x v="48"/>
  </r>
  <r>
    <s v="Gautam Nagar"/>
    <s v="Airport Terminal 1"/>
    <x v="28"/>
    <n v="43"/>
    <n v="472"/>
    <x v="188"/>
  </r>
  <r>
    <s v="New Delhi International Airport"/>
    <s v="Kanpur"/>
    <x v="20"/>
    <s v="Not Found"/>
    <n v="767"/>
    <x v="247"/>
  </r>
  <r>
    <s v="Noida Sector 2"/>
    <s v="Malviya Nagar"/>
    <x v="0"/>
    <n v="52"/>
    <n v="279"/>
    <x v="228"/>
  </r>
  <r>
    <s v="Airport Terminal 1"/>
    <s v="Guru Dronacharya Metro"/>
    <x v="3"/>
    <n v="60"/>
    <n v="933"/>
    <x v="105"/>
  </r>
  <r>
    <s v="Vasant Kunj Block A"/>
    <s v="Isbt Kashmiri Gate"/>
    <x v="21"/>
    <n v="47"/>
    <n v="934"/>
    <x v="138"/>
  </r>
  <r>
    <s v="Shakarpur"/>
    <s v="Airport Terminal 1"/>
    <x v="4"/>
    <n v="43"/>
    <n v="668"/>
    <x v="251"/>
  </r>
  <r>
    <s v="Gurgaon Sector 46"/>
    <s v="Punjabi Bagh"/>
    <x v="22"/>
    <n v="37"/>
    <n v="665"/>
    <x v="163"/>
  </r>
  <r>
    <s v="Airport Terminal 1"/>
    <s v="Gagan Vihar"/>
    <x v="3"/>
    <n v="45"/>
    <n v="248"/>
    <x v="91"/>
  </r>
  <r>
    <s v="Kalkaji"/>
    <s v="Raj Nagar Ghaziabad"/>
    <x v="6"/>
    <n v="71"/>
    <n v="375"/>
    <x v="122"/>
  </r>
  <r>
    <s v="Nehru Nagar_Ashram"/>
    <s v="New Delhi"/>
    <x v="28"/>
    <s v="Not Found"/>
    <n v="378"/>
    <x v="88"/>
  </r>
  <r>
    <s v="Esi Basai Darapur"/>
    <s v="Airport Terminal 1"/>
    <x v="9"/>
    <n v="43"/>
    <n v="929"/>
    <x v="57"/>
  </r>
  <r>
    <s v="Rohini Sector 8"/>
    <s v="Airport Terminal 1"/>
    <x v="16"/>
    <n v="43"/>
    <n v="205"/>
    <x v="192"/>
  </r>
  <r>
    <s v="Airport Terminal 3"/>
    <s v="New Delhi"/>
    <x v="18"/>
    <s v="Not Found"/>
    <n v="225"/>
    <x v="232"/>
  </r>
  <r>
    <s v="Lajpat Nagar 4"/>
    <s v="Airport Terminal 1"/>
    <x v="28"/>
    <n v="43"/>
    <n v="675"/>
    <x v="41"/>
  </r>
  <r>
    <s v="Noida Sector 27"/>
    <s v="Noida Sector 62"/>
    <x v="0"/>
    <n v="73"/>
    <n v="717"/>
    <x v="30"/>
  </r>
  <r>
    <s v="Noida Sector 27"/>
    <s v="Noida Sector 62"/>
    <x v="0"/>
    <n v="73"/>
    <n v="570"/>
    <x v="195"/>
  </r>
  <r>
    <s v="Noida Sector 27"/>
    <s v="Noida Sector 62"/>
    <x v="0"/>
    <n v="73"/>
    <n v="803"/>
    <x v="279"/>
  </r>
  <r>
    <s v="Noida Sector 27"/>
    <s v="Noida Sector 62"/>
    <x v="0"/>
    <n v="73"/>
    <n v="452"/>
    <x v="270"/>
  </r>
  <r>
    <s v="Noida Sector 27"/>
    <s v="Noida Sector 62"/>
    <x v="0"/>
    <n v="73"/>
    <n v="214"/>
    <x v="280"/>
  </r>
  <r>
    <s v="Noida Sector 27"/>
    <s v="Noida Sector 62"/>
    <x v="0"/>
    <n v="73"/>
    <n v="591"/>
    <x v="184"/>
  </r>
  <r>
    <s v="Noida Sector 27"/>
    <s v="Noida Sector 62"/>
    <x v="0"/>
    <n v="73"/>
    <n v="266"/>
    <x v="217"/>
  </r>
  <r>
    <s v="Noida Sector 27"/>
    <s v="Noida Sector 62"/>
    <x v="0"/>
    <n v="73"/>
    <n v="806"/>
    <x v="97"/>
  </r>
  <r>
    <s v="Noida Sector 27"/>
    <s v="Noida Sector 62"/>
    <x v="0"/>
    <n v="73"/>
    <n v="599"/>
    <x v="82"/>
  </r>
  <r>
    <s v="Noida Sector 27"/>
    <s v="Noida Sector 62"/>
    <x v="0"/>
    <n v="73"/>
    <n v="443"/>
    <x v="100"/>
  </r>
  <r>
    <s v="Noida Sector 27"/>
    <s v="Noida Sector 62"/>
    <x v="0"/>
    <n v="73"/>
    <n v="336"/>
    <x v="124"/>
  </r>
  <r>
    <s v="Noida Sector 27"/>
    <s v="Noida Sector 62"/>
    <x v="0"/>
    <n v="73"/>
    <n v="858"/>
    <x v="252"/>
  </r>
  <r>
    <s v="Noida Sector 62"/>
    <s v="Noida Sector 27"/>
    <x v="17"/>
    <n v="66"/>
    <n v="585"/>
    <x v="231"/>
  </r>
  <r>
    <s v="Noida Sector 62"/>
    <s v="Noida Sector 27"/>
    <x v="17"/>
    <n v="66"/>
    <n v="750"/>
    <x v="199"/>
  </r>
  <r>
    <s v="Noida Sector 62"/>
    <s v="Noida Sector 27"/>
    <x v="17"/>
    <n v="66"/>
    <n v="611"/>
    <x v="3"/>
  </r>
  <r>
    <s v="Noida Sector 62"/>
    <s v="Noida Sector 27"/>
    <x v="17"/>
    <n v="66"/>
    <n v="200"/>
    <x v="76"/>
  </r>
  <r>
    <s v="Noida Sector 62"/>
    <s v="Noida Sector 27"/>
    <x v="17"/>
    <n v="66"/>
    <n v="346"/>
    <x v="184"/>
  </r>
  <r>
    <s v="Noida Sector 62"/>
    <s v="Noida Sector 27"/>
    <x v="17"/>
    <n v="66"/>
    <n v="373"/>
    <x v="3"/>
  </r>
  <r>
    <s v="Noida Sector 62"/>
    <s v="Noida Sector 27"/>
    <x v="17"/>
    <n v="66"/>
    <n v="435"/>
    <x v="163"/>
  </r>
  <r>
    <s v="Noida Sector 62"/>
    <s v="Noida Sector 27"/>
    <x v="17"/>
    <n v="66"/>
    <n v="544"/>
    <x v="229"/>
  </r>
  <r>
    <s v="Noida Sector 62"/>
    <s v="Noida Sector 27"/>
    <x v="17"/>
    <n v="66"/>
    <n v="909"/>
    <x v="238"/>
  </r>
  <r>
    <s v="Noida Sector 62"/>
    <s v="Noida Sector 27"/>
    <x v="17"/>
    <n v="66"/>
    <n v="503"/>
    <x v="145"/>
  </r>
  <r>
    <s v="Noida Sector 62"/>
    <s v="Noida Sector 27"/>
    <x v="17"/>
    <n v="66"/>
    <n v="339"/>
    <x v="60"/>
  </r>
  <r>
    <s v="Noida Sector 62"/>
    <s v="Noida Sector 27"/>
    <x v="17"/>
    <n v="66"/>
    <n v="324"/>
    <x v="147"/>
  </r>
  <r>
    <s v="Dwarka Sector 22"/>
    <s v="Airport Terminal 1"/>
    <x v="31"/>
    <n v="43"/>
    <n v="272"/>
    <x v="41"/>
  </r>
  <r>
    <s v="Lado Sarai"/>
    <s v="New Delhi Railway Station"/>
    <x v="29"/>
    <n v="47"/>
    <n v="388"/>
    <x v="111"/>
  </r>
  <r>
    <s v="Pitampura"/>
    <s v="Pitampura"/>
    <x v="5"/>
    <n v="42"/>
    <n v="638"/>
    <x v="253"/>
  </r>
  <r>
    <s v="East Of Kailash"/>
    <s v="Airport Terminal 1"/>
    <x v="28"/>
    <n v="43"/>
    <n v="594"/>
    <x v="281"/>
  </r>
  <r>
    <s v="Airport Terminal 3"/>
    <s v="Dilshad Garden"/>
    <x v="18"/>
    <n v="44"/>
    <n v="990"/>
    <x v="68"/>
  </r>
  <r>
    <s v="Sector 127 Noida"/>
    <s v="Anand Vihar"/>
    <x v="10"/>
    <n v="45"/>
    <n v="579"/>
    <x v="5"/>
  </r>
  <r>
    <s v="Airport Terminal 3"/>
    <s v="Gurgaon Sector 52"/>
    <x v="18"/>
    <n v="61"/>
    <n v="393"/>
    <x v="56"/>
  </r>
  <r>
    <s v="Sarojini Nagar"/>
    <s v="Airport Terminal 3"/>
    <x v="21"/>
    <n v="27"/>
    <n v="376"/>
    <x v="107"/>
  </r>
  <r>
    <s v="Gurgaon Sector 52"/>
    <s v="Rajokri"/>
    <x v="22"/>
    <n v="53"/>
    <n v="560"/>
    <x v="206"/>
  </r>
  <r>
    <s v="Airport Terminal 1"/>
    <s v="Gurgaon Sector 17"/>
    <x v="3"/>
    <n v="60"/>
    <n v="529"/>
    <x v="227"/>
  </r>
  <r>
    <s v="Airport Terminal 3"/>
    <s v="Chattarpur Mandir"/>
    <x v="18"/>
    <n v="54"/>
    <n v="395"/>
    <x v="114"/>
  </r>
  <r>
    <s v="Pandav Nagar"/>
    <s v="Airport Terminal 1"/>
    <x v="15"/>
    <n v="43"/>
    <n v="676"/>
    <x v="134"/>
  </r>
  <r>
    <s v="Gurgaon Sector 21"/>
    <s v="Airport Terminal 1"/>
    <x v="14"/>
    <n v="43"/>
    <n v="497"/>
    <x v="147"/>
  </r>
  <r>
    <s v="Airport Terminal 1"/>
    <s v="Derawal Nagar"/>
    <x v="3"/>
    <n v="42"/>
    <n v="735"/>
    <x v="93"/>
  </r>
  <r>
    <s v="Address (Optional)"/>
    <s v="New Delhi"/>
    <x v="20"/>
    <s v="Not Found"/>
    <n v="833"/>
    <x v="93"/>
  </r>
  <r>
    <s v="Airport Terminal 1"/>
    <s v="Noida Sector 1"/>
    <x v="3"/>
    <n v="66"/>
    <n v="919"/>
    <x v="67"/>
  </r>
  <r>
    <s v="Gurgaon Dlf Phase 3"/>
    <s v="Airport Terminal 1"/>
    <x v="11"/>
    <n v="43"/>
    <n v="396"/>
    <x v="170"/>
  </r>
  <r>
    <s v="Preet Vihar"/>
    <s v="New Delhi Railway Station"/>
    <x v="4"/>
    <n v="47"/>
    <n v="703"/>
    <x v="229"/>
  </r>
  <r>
    <s v="Imt Manesar"/>
    <s v="Hero Honda Chowk"/>
    <x v="2"/>
    <n v="61"/>
    <n v="587"/>
    <x v="39"/>
  </r>
  <r>
    <s v="Airport Terminal 1"/>
    <s v="Najafgarh"/>
    <x v="3"/>
    <n v="33"/>
    <n v="660"/>
    <x v="47"/>
  </r>
  <r>
    <s v="Airport Terminal 1"/>
    <s v="Rani Bagh"/>
    <x v="3"/>
    <n v="42"/>
    <n v="242"/>
    <x v="21"/>
  </r>
  <r>
    <s v="Surajkund"/>
    <s v="Airport Terminal 1"/>
    <x v="29"/>
    <n v="43"/>
    <n v="679"/>
    <x v="235"/>
  </r>
  <r>
    <s v="Rohini Sector 13"/>
    <s v="New Delhi Railway Station"/>
    <x v="16"/>
    <n v="47"/>
    <n v="952"/>
    <x v="242"/>
  </r>
  <r>
    <s v="Gurgaon Dlf Phase 5"/>
    <s v="Hero Honda Chowk"/>
    <x v="11"/>
    <n v="61"/>
    <n v="437"/>
    <x v="209"/>
  </r>
  <r>
    <s v="Hero Honda Chowk"/>
    <s v="Gurgaon Dlf Phase 5"/>
    <x v="22"/>
    <n v="60"/>
    <n v="726"/>
    <x v="165"/>
  </r>
  <r>
    <s v="Indrapuram, Ghaziabad"/>
    <s v="Airport Terminal 3"/>
    <x v="12"/>
    <n v="27"/>
    <n v="839"/>
    <x v="165"/>
  </r>
  <r>
    <s v="Airport Terminal 1"/>
    <s v="Noida Sector 52"/>
    <x v="3"/>
    <n v="73"/>
    <n v="937"/>
    <x v="246"/>
  </r>
  <r>
    <s v="Vasant Kunj Block A"/>
    <s v="Gurgaon Sector 54"/>
    <x v="21"/>
    <n v="61"/>
    <n v="485"/>
    <x v="121"/>
  </r>
  <r>
    <s v="Kalkaji"/>
    <s v="Delhi Cantt Railway Station"/>
    <x v="6"/>
    <n v="31"/>
    <n v="363"/>
    <x v="244"/>
  </r>
  <r>
    <s v="  Wazirabad"/>
    <s v="Hazrat Nizamuddin Railway Station"/>
    <x v="20"/>
    <n v="51"/>
    <n v="882"/>
    <x v="134"/>
  </r>
  <r>
    <s v="Indirapuram, Ghaziabad"/>
    <s v="Airport Terminal 1"/>
    <x v="12"/>
    <n v="43"/>
    <n v="531"/>
    <x v="82"/>
  </r>
  <r>
    <s v="Udyog Vihar Phase 3"/>
    <s v="Cyberr City"/>
    <x v="14"/>
    <n v="60"/>
    <n v="759"/>
    <x v="185"/>
  </r>
  <r>
    <s v="Sarita Vihar"/>
    <s v="Shastri Park"/>
    <x v="1"/>
    <n v="45"/>
    <n v="470"/>
    <x v="205"/>
  </r>
  <r>
    <s v="Airport Terminal 3"/>
    <s v="Gurgaon Sector 56"/>
    <x v="18"/>
    <n v="61"/>
    <n v="502"/>
    <x v="192"/>
  </r>
  <r>
    <s v="New Delhi Railway Station"/>
    <s v="Badarpur"/>
    <x v="23"/>
    <n v="51"/>
    <n v="594"/>
    <x v="155"/>
  </r>
  <r>
    <s v="Airport Terminal 3"/>
    <s v="Sohna Road"/>
    <x v="18"/>
    <n v="61"/>
    <n v="216"/>
    <x v="197"/>
  </r>
  <r>
    <s v="New Friends Colony"/>
    <s v="Faridabad Sector 4"/>
    <x v="1"/>
    <n v="65"/>
    <n v="866"/>
    <x v="181"/>
  </r>
  <r>
    <s v="Udyog Vihar Phase 1"/>
    <s v="Janakpuri C Block"/>
    <x v="14"/>
    <n v="32"/>
    <n v="872"/>
    <x v="201"/>
  </r>
  <r>
    <s v="Dwarka Sector 18"/>
    <s v="Airport Terminal 1"/>
    <x v="31"/>
    <n v="43"/>
    <n v="965"/>
    <x v="11"/>
  </r>
  <r>
    <s v="Ram Nagar Paharganj"/>
    <s v="Airport Terminal 1"/>
    <x v="23"/>
    <n v="43"/>
    <n v="876"/>
    <x v="114"/>
  </r>
  <r>
    <s v="Address (Optional)"/>
    <s v="New Delhi"/>
    <x v="20"/>
    <s v="Not Found"/>
    <n v="828"/>
    <x v="258"/>
  </r>
  <r>
    <s v="Saidulajab"/>
    <s v="Airport Terminal 1"/>
    <x v="21"/>
    <n v="43"/>
    <n v="470"/>
    <x v="225"/>
  </r>
  <r>
    <s v="Airport Terminal 1"/>
    <s v="Saidulajab"/>
    <x v="3"/>
    <n v="53"/>
    <n v="265"/>
    <x v="174"/>
  </r>
  <r>
    <s v="Sukhdev Vihar"/>
    <s v="Airport Terminal 1"/>
    <x v="1"/>
    <n v="43"/>
    <n v="808"/>
    <x v="55"/>
  </r>
  <r>
    <s v="Hauz Khas"/>
    <s v="Airport Terminal 3"/>
    <x v="21"/>
    <n v="27"/>
    <n v="440"/>
    <x v="79"/>
  </r>
  <r>
    <s v="vasundhra_ghaziabad"/>
    <s v="Dilshad Garden Metro Station"/>
    <x v="12"/>
    <n v="44"/>
    <n v="582"/>
    <x v="155"/>
  </r>
  <r>
    <s v="Springfield Colony"/>
    <s v="Ndrs Ajmeri Gate"/>
    <x v="32"/>
    <n v="47"/>
    <n v="717"/>
    <x v="48"/>
  </r>
  <r>
    <s v="Airport Terminal 3"/>
    <s v="Palam Vihar, Gurgaon"/>
    <x v="18"/>
    <s v="Not Found"/>
    <n v="818"/>
    <x v="103"/>
  </r>
  <r>
    <s v="New Delhi Railway Station"/>
    <s v="Airport Terminal 1"/>
    <x v="23"/>
    <n v="43"/>
    <n v="862"/>
    <x v="114"/>
  </r>
  <r>
    <s v="Noida Sector 62"/>
    <s v="Noida Sector 62"/>
    <x v="17"/>
    <n v="73"/>
    <n v="981"/>
    <x v="260"/>
  </r>
  <r>
    <s v="Ndrs Paharganj"/>
    <s v="Gurgaon Sector  49"/>
    <x v="23"/>
    <n v="61"/>
    <n v="612"/>
    <x v="229"/>
  </r>
  <r>
    <s v="Kapashera"/>
    <s v="Connaught Place"/>
    <x v="36"/>
    <n v="47"/>
    <n v="408"/>
    <x v="49"/>
  </r>
  <r>
    <s v="Faridabad Sector 37"/>
    <s v="Isbt Kashmiri Gate"/>
    <x v="32"/>
    <n v="47"/>
    <n v="545"/>
    <x v="142"/>
  </r>
  <r>
    <s v="New Delhi"/>
    <s v="New Delhi"/>
    <x v="20"/>
    <s v="Not Found"/>
    <n v="727"/>
    <x v="24"/>
  </r>
  <r>
    <s v="Rajouri Garden"/>
    <s v="Airport Terminal 1"/>
    <x v="9"/>
    <n v="43"/>
    <n v="632"/>
    <x v="282"/>
  </r>
  <r>
    <s v="Airport Terminal 3"/>
    <s v="New Delhi"/>
    <x v="18"/>
    <s v="Not Found"/>
    <n v="419"/>
    <x v="18"/>
  </r>
  <r>
    <s v="Address (Optional)"/>
    <s v="New Delhi"/>
    <x v="20"/>
    <s v="Not Found"/>
    <n v="370"/>
    <x v="31"/>
  </r>
  <r>
    <s v="Airport Terminal 1"/>
    <s v="Knowledge Park III, Greater Noida"/>
    <x v="3"/>
    <n v="74"/>
    <n v="398"/>
    <x v="210"/>
  </r>
  <r>
    <s v="Airport Terminal 1"/>
    <s v="Ghaziabad Ispat Ltd"/>
    <x v="3"/>
    <n v="71"/>
    <n v="612"/>
    <x v="101"/>
  </r>
  <r>
    <s v="Hari Nagar"/>
    <s v="Airport Terminal 1"/>
    <x v="19"/>
    <n v="43"/>
    <n v="911"/>
    <x v="105"/>
  </r>
  <r>
    <s v="Airport Terminal 3"/>
    <s v="Dwarka Sector 5"/>
    <x v="18"/>
    <n v="28"/>
    <n v="305"/>
    <x v="50"/>
  </r>
  <r>
    <s v="Gurgaon Dlf Phase 3"/>
    <s v="NIT Faridabad"/>
    <x v="11"/>
    <n v="64"/>
    <n v="561"/>
    <x v="177"/>
  </r>
  <r>
    <s v="Paschim Vihar"/>
    <s v="Airport Terminal 1"/>
    <x v="25"/>
    <n v="43"/>
    <n v="993"/>
    <x v="183"/>
  </r>
  <r>
    <s v="Gurgaon Dlf Phase 5"/>
    <s v="Airport Terminal 1"/>
    <x v="11"/>
    <n v="43"/>
    <n v="312"/>
    <x v="244"/>
  </r>
  <r>
    <s v="Two Horizon Center Site Office, Golf Cource Road, Next to American Express Building, Gurgoan"/>
    <s v="New Delhi"/>
    <x v="20"/>
    <s v="Not Found"/>
    <n v="420"/>
    <x v="74"/>
  </r>
  <r>
    <s v="Two Horizon Center Site Office, Golf Cource Road, Next to American Express Building, Gurgoan"/>
    <s v="New Delhi"/>
    <x v="20"/>
    <s v="Not Found"/>
    <n v="956"/>
    <x v="4"/>
  </r>
  <r>
    <s v="Two Horizon Center Site Office, Golf Cource Road, Next to American Express Building, Gurgoan"/>
    <s v="New Delhi"/>
    <x v="20"/>
    <s v="Not Found"/>
    <n v="871"/>
    <x v="219"/>
  </r>
  <r>
    <s v="Two Horizon Center Site Office, Golf Cource Road, Next to American Express Building, Gurgoan"/>
    <s v="New Delhi"/>
    <x v="20"/>
    <s v="Not Found"/>
    <n v="652"/>
    <x v="55"/>
  </r>
  <r>
    <s v="Two Horizon Center Site Office, Golf Cource Road, Next to American Express Building, Gurgoan"/>
    <s v="New Delhi"/>
    <x v="20"/>
    <s v="Not Found"/>
    <n v="302"/>
    <x v="12"/>
  </r>
  <r>
    <s v="Two Horizon Center Site Office, Golf Cource Road, Next to American Express Building, Gurgoan"/>
    <s v="New Delhi"/>
    <x v="20"/>
    <s v="Not Found"/>
    <n v="515"/>
    <x v="120"/>
  </r>
  <r>
    <s v="Two Horizon Center Site Office, Golf Cource Road, Next to American Express Building, Gurgoan"/>
    <s v="New Delhi"/>
    <x v="20"/>
    <s v="Not Found"/>
    <n v="297"/>
    <x v="277"/>
  </r>
  <r>
    <s v="Two Horizon Center Site Office, Golf Cource Road, Next to American Express Building, Gurgoan"/>
    <s v="New Delhi"/>
    <x v="20"/>
    <s v="Not Found"/>
    <n v="377"/>
    <x v="4"/>
  </r>
  <r>
    <s v="Gurgaon Dlf Phase 5"/>
    <m/>
    <x v="11"/>
    <s v="Not Found"/>
    <n v="353"/>
    <x v="255"/>
  </r>
  <r>
    <s v="Janakpuri C Block"/>
    <s v="Airport Terminal 3"/>
    <x v="19"/>
    <n v="27"/>
    <n v="447"/>
    <x v="155"/>
  </r>
  <r>
    <s v="Vasant Kunj Block B"/>
    <s v="New Delhi Railway Station"/>
    <x v="21"/>
    <n v="47"/>
    <n v="978"/>
    <x v="160"/>
  </r>
  <r>
    <s v="Airport Terminal 1"/>
    <s v="Karkarduma"/>
    <x v="3"/>
    <n v="45"/>
    <n v="906"/>
    <x v="259"/>
  </r>
  <r>
    <s v="Airport Terminal 3"/>
    <s v="Indirapuram, Ghaziabad"/>
    <x v="18"/>
    <n v="70"/>
    <n v="206"/>
    <x v="60"/>
  </r>
  <r>
    <s v="Paschim Vihar"/>
    <s v="Chanakya Puri"/>
    <x v="25"/>
    <n v="48"/>
    <n v="767"/>
    <x v="218"/>
  </r>
  <r>
    <s v="Gagan Vihar"/>
    <s v="New Delhi Railway Station"/>
    <x v="4"/>
    <n v="47"/>
    <n v="520"/>
    <x v="43"/>
  </r>
  <r>
    <s v="Noida"/>
    <s v="New Delhi"/>
    <x v="20"/>
    <s v="Not Found"/>
    <n v="857"/>
    <x v="248"/>
  </r>
  <r>
    <m/>
    <m/>
    <x v="20"/>
    <s v="Not Found"/>
    <n v="722"/>
    <x v="106"/>
  </r>
  <r>
    <s v="Ndrs Ajmeri Gate"/>
    <m/>
    <x v="23"/>
    <s v="Not Found"/>
    <n v="309"/>
    <x v="179"/>
  </r>
  <r>
    <s v="Address (Optional)"/>
    <s v="New Delhi"/>
    <x v="20"/>
    <s v="Not Found"/>
    <n v="238"/>
    <x v="233"/>
  </r>
  <r>
    <s v="Mahavir Enclave"/>
    <s v="Aiims"/>
    <x v="18"/>
    <n v="50"/>
    <n v="746"/>
    <x v="30"/>
  </r>
  <r>
    <s v="Mahavir Enclave"/>
    <s v="Noida Sector 51"/>
    <x v="18"/>
    <n v="66"/>
    <n v="593"/>
    <x v="283"/>
  </r>
  <r>
    <s v="Ranjit Nagar_Patel Nagar"/>
    <s v="Airport Terminal 1"/>
    <x v="13"/>
    <n v="43"/>
    <n v="669"/>
    <x v="113"/>
  </r>
  <r>
    <s v="Nirman Vihar"/>
    <s v="Airport Terminal 1"/>
    <x v="4"/>
    <n v="43"/>
    <n v="638"/>
    <x v="30"/>
  </r>
  <r>
    <s v="Airport Terminal 3"/>
    <s v="Noida Sector 16"/>
    <x v="18"/>
    <n v="66"/>
    <n v="261"/>
    <x v="283"/>
  </r>
  <r>
    <s v="Rohini Sector 14"/>
    <s v="New Delhi Railway Station"/>
    <x v="16"/>
    <n v="47"/>
    <n v="500"/>
    <x v="284"/>
  </r>
  <r>
    <s v="Airport Terminal 3"/>
    <m/>
    <x v="18"/>
    <s v="Not Found"/>
    <n v="525"/>
    <x v="103"/>
  </r>
  <r>
    <s v="Hero Honda Chowk"/>
    <s v="Ashok Vihar Phase 1"/>
    <x v="22"/>
    <n v="42"/>
    <n v="993"/>
    <x v="9"/>
  </r>
  <r>
    <s v="Alaknanda"/>
    <s v="Noida Sector 4"/>
    <x v="6"/>
    <n v="66"/>
    <n v="438"/>
    <x v="285"/>
  </r>
  <r>
    <s v="Pitampura"/>
    <s v="Airport Terminal 1"/>
    <x v="5"/>
    <n v="43"/>
    <n v="240"/>
    <x v="254"/>
  </r>
  <r>
    <s v="Jangpura"/>
    <s v="New Delhi"/>
    <x v="20"/>
    <s v="Not Found"/>
    <n v="480"/>
    <x v="240"/>
  </r>
  <r>
    <s v="Airport Terminal 3"/>
    <s v="New Delhi"/>
    <x v="18"/>
    <s v="Not Found"/>
    <n v="380"/>
    <x v="106"/>
  </r>
  <r>
    <s v="Airport Terminal 3"/>
    <s v="New Delhi"/>
    <x v="18"/>
    <s v="Not Found"/>
    <n v="240"/>
    <x v="201"/>
  </r>
  <r>
    <s v="Airport Terminal 3"/>
    <s v="New Delhi"/>
    <x v="18"/>
    <s v="Not Found"/>
    <n v="634"/>
    <x v="282"/>
  </r>
  <r>
    <s v="Airport Terminal 3"/>
    <s v="New Delhi"/>
    <x v="18"/>
    <s v="Not Found"/>
    <n v="462"/>
    <x v="135"/>
  </r>
  <r>
    <s v="Airport Terminal 3"/>
    <s v="Gurgaon Sector 46"/>
    <x v="18"/>
    <n v="61"/>
    <n v="997"/>
    <x v="137"/>
  </r>
  <r>
    <s v="Hari Nagar"/>
    <s v="New Delhi"/>
    <x v="19"/>
    <s v="Not Found"/>
    <n v="344"/>
    <x v="83"/>
  </r>
  <r>
    <s v="Gurgaon Sector 54"/>
    <s v="Airport Terminal 1"/>
    <x v="22"/>
    <n v="43"/>
    <n v="406"/>
    <x v="34"/>
  </r>
  <r>
    <m/>
    <m/>
    <x v="20"/>
    <s v="Not Found"/>
    <n v="233"/>
    <x v="127"/>
  </r>
  <r>
    <s v="Airport Terminal 1"/>
    <s v="Vasundhra Enclave"/>
    <x v="3"/>
    <n v="66"/>
    <n v="634"/>
    <x v="178"/>
  </r>
  <r>
    <s v="Nehru Place"/>
    <s v="Laxmi Nagar"/>
    <x v="28"/>
    <n v="45"/>
    <n v="660"/>
    <x v="74"/>
  </r>
  <r>
    <s v="Civil Lines"/>
    <m/>
    <x v="23"/>
    <s v="Not Found"/>
    <n v="839"/>
    <x v="12"/>
  </r>
  <r>
    <s v="Faridabad Sector 29"/>
    <s v="Ggn Sector 20"/>
    <x v="32"/>
    <n v="59"/>
    <n v="241"/>
    <x v="156"/>
  </r>
  <r>
    <s v="Udyog Vihar Phase 3"/>
    <s v="term"/>
    <x v="14"/>
    <s v="Not Found"/>
    <n v="935"/>
    <x v="171"/>
  </r>
  <r>
    <s v="C-36, Ground Floor, Kirti Nagar, New Delhi"/>
    <s v="New Delhi"/>
    <x v="20"/>
    <s v="Not Found"/>
    <n v="374"/>
    <x v="86"/>
  </r>
  <r>
    <s v="Patparganj"/>
    <s v="Airport Terminal 1"/>
    <x v="4"/>
    <n v="43"/>
    <n v="274"/>
    <x v="114"/>
  </r>
  <r>
    <s v="Malviya Nagar"/>
    <s v="Malviya Nagar"/>
    <x v="6"/>
    <n v="52"/>
    <n v="835"/>
    <x v="112"/>
  </r>
  <r>
    <s v="Chattarpur Mandir"/>
    <s v="Anand Vihar"/>
    <x v="29"/>
    <n v="45"/>
    <n v="458"/>
    <x v="15"/>
  </r>
  <r>
    <s v="Noida Sector 64"/>
    <s v="Edm Mall"/>
    <x v="17"/>
    <n v="45"/>
    <n v="348"/>
    <x v="282"/>
  </r>
  <r>
    <s v="Address (Optional)"/>
    <s v="New Delhi"/>
    <x v="20"/>
    <s v="Not Found"/>
    <n v="684"/>
    <x v="84"/>
  </r>
  <r>
    <m/>
    <m/>
    <x v="20"/>
    <s v="Not Found"/>
    <n v="924"/>
    <x v="20"/>
  </r>
  <r>
    <s v="Iffco Chowk"/>
    <s v="Airport Terminal 1"/>
    <x v="11"/>
    <n v="43"/>
    <n v="914"/>
    <x v="19"/>
  </r>
  <r>
    <s v="Central Secretriat"/>
    <s v="Airport Terminal 1"/>
    <x v="27"/>
    <n v="43"/>
    <n v="388"/>
    <x v="193"/>
  </r>
  <r>
    <s v="Airport Terminal 1"/>
    <s v="Ardee City"/>
    <x v="3"/>
    <n v="61"/>
    <n v="500"/>
    <x v="272"/>
  </r>
  <r>
    <s v="Sarvodaya Enclave, New Delhi"/>
    <s v="Airport Terminal 1"/>
    <x v="6"/>
    <n v="43"/>
    <n v="549"/>
    <x v="223"/>
  </r>
  <r>
    <s v="Patparganj"/>
    <s v="Airport Terminal 3"/>
    <x v="4"/>
    <n v="27"/>
    <n v="236"/>
    <x v="195"/>
  </r>
  <r>
    <m/>
    <m/>
    <x v="20"/>
    <s v="Not Found"/>
    <n v="414"/>
    <x v="44"/>
  </r>
  <r>
    <s v="Pitampura"/>
    <s v="Airport Terminal 1"/>
    <x v="5"/>
    <n v="43"/>
    <n v="353"/>
    <x v="261"/>
  </r>
  <r>
    <s v="Udyog Vihar Phase 4"/>
    <s v="Airport Terminal 1"/>
    <x v="14"/>
    <n v="43"/>
    <n v="939"/>
    <x v="34"/>
  </r>
  <r>
    <s v="Lodhi Road"/>
    <s v="Airport Terminal 1"/>
    <x v="28"/>
    <n v="43"/>
    <n v="463"/>
    <x v="112"/>
  </r>
  <r>
    <s v="Airport Terminal 1"/>
    <s v="Cr Park"/>
    <x v="3"/>
    <n v="52"/>
    <n v="863"/>
    <x v="33"/>
  </r>
  <r>
    <s v="C-3/803, Lotus Pond, 2-A, Vaibhav Khand, Indirapuram"/>
    <s v="New Delhi"/>
    <x v="20"/>
    <s v="Not Found"/>
    <n v="709"/>
    <x v="129"/>
  </r>
  <r>
    <m/>
    <m/>
    <x v="20"/>
    <s v="Not Found"/>
    <n v="764"/>
    <x v="75"/>
  </r>
  <r>
    <s v="Noida Sector 25"/>
    <s v="Tagore Garden"/>
    <x v="0"/>
    <n v="32"/>
    <n v="227"/>
    <x v="42"/>
  </r>
  <r>
    <s v="Najafgarh"/>
    <s v="Mayur Vihar Phase 1"/>
    <x v="37"/>
    <n v="46"/>
    <n v="416"/>
    <x v="70"/>
  </r>
  <r>
    <s v="Gurgaon Dlf Phase 3"/>
    <s v="Hazrat Nizamuddin Railway Station"/>
    <x v="11"/>
    <n v="51"/>
    <n v="862"/>
    <x v="282"/>
  </r>
  <r>
    <s v="Mayur Vihar Phase 1"/>
    <s v="Airport Terminal 1"/>
    <x v="15"/>
    <n v="43"/>
    <n v="489"/>
    <x v="286"/>
  </r>
  <r>
    <s v="Nirman Bhawan"/>
    <s v="Ballabgarh"/>
    <x v="27"/>
    <n v="65"/>
    <n v="210"/>
    <x v="34"/>
  </r>
  <r>
    <s v="Airport Terminal 3"/>
    <s v="Nehru Nagar - Ghaziabad"/>
    <x v="18"/>
    <n v="71"/>
    <n v="671"/>
    <x v="249"/>
  </r>
  <r>
    <s v="Vaishali"/>
    <s v="Gurgaon Dlf Phase 2"/>
    <x v="12"/>
    <n v="60"/>
    <n v="893"/>
    <x v="112"/>
  </r>
  <r>
    <s v="Airport Terminal 3"/>
    <s v="New Delhi"/>
    <x v="18"/>
    <s v="Not Found"/>
    <n v="821"/>
    <x v="78"/>
  </r>
  <r>
    <s v="Noida Sector 82"/>
    <s v="Majnu Ka Tila"/>
    <x v="10"/>
    <n v="44"/>
    <n v="505"/>
    <x v="287"/>
  </r>
  <r>
    <m/>
    <m/>
    <x v="20"/>
    <s v="Not Found"/>
    <n v="885"/>
    <x v="145"/>
  </r>
  <r>
    <s v="Preet Vihar"/>
    <m/>
    <x v="4"/>
    <s v="Not Found"/>
    <n v="394"/>
    <x v="41"/>
  </r>
  <r>
    <s v="Airport Terminal 3"/>
    <s v="New Delhi"/>
    <x v="18"/>
    <s v="Not Found"/>
    <n v="503"/>
    <x v="218"/>
  </r>
  <r>
    <m/>
    <m/>
    <x v="20"/>
    <s v="Not Found"/>
    <n v="520"/>
    <x v="256"/>
  </r>
  <r>
    <s v="Shalimar Bagh"/>
    <s v="New Delhi Railway Station"/>
    <x v="5"/>
    <n v="47"/>
    <n v="329"/>
    <x v="148"/>
  </r>
  <r>
    <s v="Gurgaon Sector 53"/>
    <s v="Airport Terminal 3"/>
    <x v="22"/>
    <n v="27"/>
    <n v="466"/>
    <x v="71"/>
  </r>
  <r>
    <s v="Saket"/>
    <s v="noida ssector 24"/>
    <x v="29"/>
    <s v="Not Found"/>
    <n v="436"/>
    <x v="8"/>
  </r>
  <r>
    <s v="Airport Terminal 1"/>
    <s v="Gurgaon Sector 23"/>
    <x v="3"/>
    <n v="59"/>
    <n v="579"/>
    <x v="76"/>
  </r>
  <r>
    <s v="Medicity Hospital,Sector 38, Gurgaon"/>
    <s v="Delhi Airport Terminal 3"/>
    <x v="22"/>
    <s v="Not Found"/>
    <n v="319"/>
    <x v="103"/>
  </r>
  <r>
    <s v="Delhi Airport Terminal 3"/>
    <s v="Medicity Hospital,Sector 38, Gurgaon"/>
    <x v="20"/>
    <n v="61"/>
    <n v="657"/>
    <x v="153"/>
  </r>
  <r>
    <s v="Pitampura"/>
    <s v="Airport Terminal 1"/>
    <x v="5"/>
    <n v="43"/>
    <n v="277"/>
    <x v="73"/>
  </r>
  <r>
    <s v="Bikaner House"/>
    <s v="Ghaziabad Ispat Ltd"/>
    <x v="27"/>
    <n v="71"/>
    <n v="400"/>
    <x v="140"/>
  </r>
  <r>
    <s v="Rohini Sector 15"/>
    <s v="Airport Terminal 1"/>
    <x v="16"/>
    <n v="43"/>
    <n v="241"/>
    <x v="28"/>
  </r>
  <r>
    <s v="Airport Terminal 1"/>
    <s v="New Delhi Railway Station"/>
    <x v="3"/>
    <n v="47"/>
    <n v="553"/>
    <x v="213"/>
  </r>
  <r>
    <s v="South Ex-1"/>
    <m/>
    <x v="28"/>
    <s v="Not Found"/>
    <n v="473"/>
    <x v="196"/>
  </r>
  <r>
    <s v="Malviya Nagar"/>
    <s v="Janakpuri D Block"/>
    <x v="6"/>
    <n v="32"/>
    <n v="591"/>
    <x v="222"/>
  </r>
  <r>
    <s v="Hazrat Nizamuddin Railway Station"/>
    <m/>
    <x v="1"/>
    <s v="Not Found"/>
    <n v="235"/>
    <x v="239"/>
  </r>
  <r>
    <s v="Vasant Vihar"/>
    <s v="Isbt Kashmiri Gate"/>
    <x v="21"/>
    <n v="47"/>
    <n v="830"/>
    <x v="39"/>
  </r>
  <r>
    <s v="Airport Terminal 3"/>
    <s v="Vaishali"/>
    <x v="18"/>
    <n v="70"/>
    <n v="225"/>
    <x v="244"/>
  </r>
  <r>
    <m/>
    <m/>
    <x v="20"/>
    <s v="Not Found"/>
    <n v="587"/>
    <x v="162"/>
  </r>
  <r>
    <s v="Sarojini Nagar"/>
    <m/>
    <x v="21"/>
    <s v="Not Found"/>
    <n v="207"/>
    <x v="1"/>
  </r>
  <r>
    <s v="Noida Sector 50"/>
    <s v="Airport Terminal 1"/>
    <x v="0"/>
    <n v="43"/>
    <n v="503"/>
    <x v="5"/>
  </r>
  <r>
    <s v="Rajouri Garden"/>
    <m/>
    <x v="9"/>
    <s v="Not Found"/>
    <n v="584"/>
    <x v="9"/>
  </r>
  <r>
    <s v="Gurgaon Sector 17"/>
    <s v="Airport Terminal 1"/>
    <x v="11"/>
    <n v="43"/>
    <n v="301"/>
    <x v="208"/>
  </r>
  <r>
    <s v=" Indirapuram"/>
    <m/>
    <x v="20"/>
    <s v="Not Found"/>
    <n v="798"/>
    <x v="119"/>
  </r>
  <r>
    <s v="Sushant Lok A"/>
    <s v="Airport Terminal 1"/>
    <x v="11"/>
    <n v="43"/>
    <n v="983"/>
    <x v="202"/>
  </r>
  <r>
    <s v="Indrapuram, Ghaziabad"/>
    <s v="Govinpuram"/>
    <x v="12"/>
    <n v="71"/>
    <n v="232"/>
    <x v="281"/>
  </r>
  <r>
    <s v="Airport Terminal 1"/>
    <s v="Govindpuri"/>
    <x v="3"/>
    <n v="52"/>
    <n v="225"/>
    <x v="175"/>
  </r>
  <r>
    <s v="Airport Terminal 1"/>
    <s v="New Delhi Railway Station"/>
    <x v="3"/>
    <n v="47"/>
    <n v="976"/>
    <x v="67"/>
  </r>
  <r>
    <s v="Saket"/>
    <s v="Airport Terminal 1"/>
    <x v="29"/>
    <n v="43"/>
    <n v="984"/>
    <x v="288"/>
  </r>
  <r>
    <s v="Dwarka Sector 18"/>
    <s v="Airport Terminal 1"/>
    <x v="31"/>
    <n v="43"/>
    <n v="707"/>
    <x v="289"/>
  </r>
  <r>
    <s v="New Delhi Railway Station"/>
    <s v="Agra"/>
    <x v="23"/>
    <s v="Not Found"/>
    <n v="816"/>
    <x v="146"/>
  </r>
  <r>
    <s v="Khanpur"/>
    <s v="Airport Terminal 3"/>
    <x v="29"/>
    <n v="27"/>
    <n v="887"/>
    <x v="61"/>
  </r>
  <r>
    <s v="Lajpat Nagar 4"/>
    <s v="Noida Sector 4"/>
    <x v="28"/>
    <n v="66"/>
    <n v="972"/>
    <x v="255"/>
  </r>
  <r>
    <s v="Airport Terminal 3"/>
    <s v="Shastri Nagar Ghz"/>
    <x v="18"/>
    <n v="71"/>
    <n v="563"/>
    <x v="226"/>
  </r>
  <r>
    <s v="Saket"/>
    <m/>
    <x v="29"/>
    <s v="Not Found"/>
    <n v="244"/>
    <x v="207"/>
  </r>
  <r>
    <s v="Airport Terminal 1"/>
    <s v="Laxmi Nagar"/>
    <x v="3"/>
    <n v="45"/>
    <n v="331"/>
    <x v="179"/>
  </r>
  <r>
    <m/>
    <m/>
    <x v="20"/>
    <s v="Not Found"/>
    <n v="556"/>
    <x v="248"/>
  </r>
  <r>
    <s v="Dwarka Sector 11"/>
    <m/>
    <x v="31"/>
    <s v="Not Found"/>
    <n v="654"/>
    <x v="37"/>
  </r>
  <r>
    <s v="Noida Sector 12"/>
    <s v="Airport Terminal 1"/>
    <x v="0"/>
    <n v="43"/>
    <n v="418"/>
    <x v="238"/>
  </r>
  <r>
    <s v="Narela"/>
    <s v="Airport Terminal 3"/>
    <x v="38"/>
    <n v="27"/>
    <n v="380"/>
    <x v="242"/>
  </r>
  <r>
    <s v="Airport Terminal 3"/>
    <s v="Surya Nagar"/>
    <x v="18"/>
    <n v="70"/>
    <n v="418"/>
    <x v="95"/>
  </r>
  <r>
    <s v="Noida Sector 14"/>
    <s v="Airport Terminal 1"/>
    <x v="0"/>
    <n v="43"/>
    <n v="803"/>
    <x v="80"/>
  </r>
  <r>
    <s v="Gurgaon Dlf Phase 2"/>
    <s v="Airport Terminal 1"/>
    <x v="11"/>
    <n v="43"/>
    <n v="822"/>
    <x v="208"/>
  </r>
  <r>
    <s v="Airport Terminal 3"/>
    <s v="Saket"/>
    <x v="18"/>
    <n v="54"/>
    <n v="739"/>
    <x v="95"/>
  </r>
  <r>
    <m/>
    <m/>
    <x v="20"/>
    <s v="Not Found"/>
    <n v="305"/>
    <x v="241"/>
  </r>
  <r>
    <s v="Paschim Vihar"/>
    <s v="Airport Terminal 1"/>
    <x v="25"/>
    <n v="43"/>
    <n v="988"/>
    <x v="179"/>
  </r>
  <r>
    <s v="airport"/>
    <s v="new delhi"/>
    <x v="20"/>
    <s v="Not Found"/>
    <n v="581"/>
    <x v="26"/>
  </r>
  <r>
    <s v="Sohna Road"/>
    <s v="Airport Terminal 3"/>
    <x v="22"/>
    <n v="27"/>
    <n v="979"/>
    <x v="145"/>
  </r>
  <r>
    <s v="Airport Terminal 3"/>
    <s v="New Delhi"/>
    <x v="18"/>
    <s v="Not Found"/>
    <n v="685"/>
    <x v="11"/>
  </r>
  <r>
    <s v="Airport Terminal 1"/>
    <s v="Knowledge Park III, Greater Noida"/>
    <x v="3"/>
    <n v="74"/>
    <n v="401"/>
    <x v="13"/>
  </r>
  <r>
    <s v="Airport Terminal 1"/>
    <s v="New Delhi Railway Station"/>
    <x v="3"/>
    <n v="47"/>
    <n v="560"/>
    <x v="224"/>
  </r>
  <r>
    <s v="Airport Terminal 1"/>
    <s v="Janakpuri A Block"/>
    <x v="3"/>
    <n v="32"/>
    <n v="791"/>
    <x v="100"/>
  </r>
  <r>
    <s v="Dabri"/>
    <s v="Airport Terminal 1"/>
    <x v="18"/>
    <n v="43"/>
    <n v="801"/>
    <x v="27"/>
  </r>
  <r>
    <s v="Airport Terminal 1"/>
    <s v="Indrapuram, Ghaziabad"/>
    <x v="3"/>
    <n v="70"/>
    <n v="780"/>
    <x v="261"/>
  </r>
  <r>
    <s v="Safdarjung Enclave"/>
    <s v="Mayur Vihar Phase 1"/>
    <x v="21"/>
    <n v="46"/>
    <n v="790"/>
    <x v="290"/>
  </r>
  <r>
    <s v="Faridabad Sector 35"/>
    <s v="Airport Terminal 1"/>
    <x v="32"/>
    <n v="43"/>
    <n v="886"/>
    <x v="205"/>
  </r>
  <r>
    <s v="Gurgaon Sector 23"/>
    <s v="New Delhi Railway Station"/>
    <x v="14"/>
    <n v="47"/>
    <n v="328"/>
    <x v="276"/>
  </r>
  <r>
    <s v="Noida Sector 48"/>
    <s v="New Delhi Railway Station"/>
    <x v="0"/>
    <n v="47"/>
    <n v="867"/>
    <x v="240"/>
  </r>
  <r>
    <s v="Indirapuram, Ghaziabad"/>
    <s v="Airport Terminal 1"/>
    <x v="12"/>
    <n v="43"/>
    <n v="231"/>
    <x v="145"/>
  </r>
  <r>
    <s v="Sector 45"/>
    <s v="Connaught Place"/>
    <x v="20"/>
    <n v="47"/>
    <n v="463"/>
    <x v="22"/>
  </r>
  <r>
    <s v="Airport Terminal 3"/>
    <s v="Govinpuram"/>
    <x v="18"/>
    <n v="71"/>
    <n v="365"/>
    <x v="181"/>
  </r>
  <r>
    <s v="Anand Vihar Isbt"/>
    <s v="Airport Terminal 1"/>
    <x v="4"/>
    <n v="43"/>
    <n v="551"/>
    <x v="274"/>
  </r>
  <r>
    <s v="Anand Vihar Isbt"/>
    <s v="Airport Terminal 1"/>
    <x v="4"/>
    <n v="43"/>
    <n v="753"/>
    <x v="241"/>
  </r>
  <r>
    <s v="Noida Sector 62"/>
    <s v="New Delhi Railway Station"/>
    <x v="17"/>
    <n v="47"/>
    <n v="740"/>
    <x v="161"/>
  </r>
  <r>
    <s v="Dwarka Sector 3"/>
    <s v="South Campus"/>
    <x v="31"/>
    <n v="50"/>
    <n v="779"/>
    <x v="165"/>
  </r>
  <r>
    <s v="Hazrat Nizamuddin Railway Station"/>
    <m/>
    <x v="1"/>
    <s v="Not Found"/>
    <n v="821"/>
    <x v="167"/>
  </r>
  <r>
    <s v="Tagore Garden"/>
    <s v="New Delhi Railway Station"/>
    <x v="19"/>
    <n v="47"/>
    <n v="687"/>
    <x v="83"/>
  </r>
  <r>
    <s v="Airport Terminal 1"/>
    <s v="Rohini Sector 13"/>
    <x v="3"/>
    <n v="40"/>
    <n v="251"/>
    <x v="207"/>
  </r>
  <r>
    <s v="Gurgaon Dlf Phase 2"/>
    <s v="Airport Terminal 1"/>
    <x v="11"/>
    <n v="43"/>
    <n v="419"/>
    <x v="138"/>
  </r>
  <r>
    <s v="Airport Terminal 1"/>
    <s v="New Delhi Railway Station"/>
    <x v="3"/>
    <n v="47"/>
    <n v="921"/>
    <x v="281"/>
  </r>
  <r>
    <s v="Badarpur"/>
    <s v="Anand Vihar"/>
    <x v="1"/>
    <n v="45"/>
    <n v="543"/>
    <x v="103"/>
  </r>
  <r>
    <m/>
    <m/>
    <x v="20"/>
    <s v="Not Found"/>
    <n v="258"/>
    <x v="257"/>
  </r>
  <r>
    <s v="New Delhi Railway Station"/>
    <s v="Ghaziabad Ispat Ltd"/>
    <x v="23"/>
    <n v="71"/>
    <n v="923"/>
    <x v="269"/>
  </r>
  <r>
    <s v="Gurgaon Sector 22"/>
    <s v="Airport Terminal 1"/>
    <x v="14"/>
    <n v="43"/>
    <n v="444"/>
    <x v="30"/>
  </r>
  <r>
    <s v="noida sector 122"/>
    <s v="Airport Terminal 1"/>
    <x v="10"/>
    <n v="43"/>
    <n v="220"/>
    <x v="291"/>
  </r>
  <r>
    <s v="Airport Terminal 1"/>
    <s v="Ballabgarh"/>
    <x v="3"/>
    <n v="65"/>
    <n v="819"/>
    <x v="159"/>
  </r>
  <r>
    <s v="Hazrat Nizamuddin Railway Station"/>
    <m/>
    <x v="1"/>
    <s v="Not Found"/>
    <n v="426"/>
    <x v="31"/>
  </r>
  <r>
    <s v="Munirka Village"/>
    <s v="Sarai Rohilla Railway Station"/>
    <x v="21"/>
    <n v="42"/>
    <n v="843"/>
    <x v="25"/>
  </r>
  <r>
    <s v="Gurgaon Dlf Phase 3"/>
    <s v="Airport Terminal 1"/>
    <x v="11"/>
    <n v="43"/>
    <n v="962"/>
    <x v="54"/>
  </r>
  <r>
    <s v="Gurgaon Dlf Phase 5"/>
    <s v="Udyog Vihar Phase 1"/>
    <x v="11"/>
    <n v="59"/>
    <n v="819"/>
    <x v="12"/>
  </r>
  <r>
    <s v="Gurgaon Sector 15"/>
    <s v="Airport Terminal 3"/>
    <x v="2"/>
    <n v="27"/>
    <n v="359"/>
    <x v="85"/>
  </r>
  <r>
    <s v="Gurgaon Sector 15"/>
    <s v="Airport Terminal 3"/>
    <x v="2"/>
    <n v="27"/>
    <n v="315"/>
    <x v="236"/>
  </r>
  <r>
    <s v="Rajouri Garden"/>
    <s v="Airport Terminal 3"/>
    <x v="9"/>
    <n v="27"/>
    <n v="421"/>
    <x v="167"/>
  </r>
  <r>
    <s v="Akshardham Mandir"/>
    <s v="New Delhi Railway Station"/>
    <x v="15"/>
    <n v="47"/>
    <n v="614"/>
    <x v="240"/>
  </r>
  <r>
    <s v="Airport Terminal 3"/>
    <s v="New Delhi"/>
    <x v="18"/>
    <s v="Not Found"/>
    <n v="960"/>
    <x v="182"/>
  </r>
  <r>
    <s v="Vasant Vihar"/>
    <s v="Anand Vihar"/>
    <x v="21"/>
    <n v="45"/>
    <n v="954"/>
    <x v="266"/>
  </r>
  <r>
    <s v="West Patel Nagar"/>
    <s v="Airport Terminal 1"/>
    <x v="13"/>
    <n v="43"/>
    <n v="636"/>
    <x v="182"/>
  </r>
  <r>
    <s v="Noida Sector 82"/>
    <s v="New Delhi Railway Station"/>
    <x v="10"/>
    <n v="47"/>
    <n v="731"/>
    <x v="83"/>
  </r>
  <r>
    <s v="New Delhi Railway Station"/>
    <s v="Gurgaon Sector 23"/>
    <x v="23"/>
    <n v="59"/>
    <n v="580"/>
    <x v="279"/>
  </r>
  <r>
    <s v="Airport Terminal 3"/>
    <s v="New Delhi"/>
    <x v="18"/>
    <s v="Not Found"/>
    <n v="537"/>
    <x v="24"/>
  </r>
  <r>
    <s v="Pitampura"/>
    <s v="Anand Vihar"/>
    <x v="5"/>
    <n v="45"/>
    <n v="470"/>
    <x v="215"/>
  </r>
  <r>
    <s v="New Delhi Railway Station"/>
    <s v="Noida Sector 39"/>
    <x v="23"/>
    <n v="66"/>
    <n v="727"/>
    <x v="176"/>
  </r>
  <r>
    <s v="Medicity Hospital,Sector 38, Gurgaon"/>
    <s v="Airport Terminal 1"/>
    <x v="22"/>
    <n v="43"/>
    <n v="400"/>
    <x v="111"/>
  </r>
  <r>
    <s v="Medicity Hospital,Sector 38, Gurgaon"/>
    <s v="Airport Terminal 1"/>
    <x v="22"/>
    <n v="43"/>
    <n v="522"/>
    <x v="200"/>
  </r>
  <r>
    <s v="Delhi"/>
    <s v="Dehradun"/>
    <x v="20"/>
    <s v="Not Found"/>
    <n v="274"/>
    <x v="280"/>
  </r>
  <r>
    <s v="Sarai Kale Khan"/>
    <s v="Nehru Nagar - Ghaziabad"/>
    <x v="1"/>
    <n v="71"/>
    <n v="352"/>
    <x v="253"/>
  </r>
  <r>
    <s v="Lawrence Road"/>
    <s v="Airport Terminal 1"/>
    <x v="5"/>
    <n v="43"/>
    <n v="359"/>
    <x v="196"/>
  </r>
  <r>
    <s v="Gurgaon Sector 46"/>
    <s v="Airport Terminal 1"/>
    <x v="22"/>
    <n v="43"/>
    <n v="424"/>
    <x v="140"/>
  </r>
  <r>
    <s v="Golf Course"/>
    <s v="Airport Terminal 1"/>
    <x v="27"/>
    <n v="43"/>
    <n v="334"/>
    <x v="107"/>
  </r>
  <r>
    <s v="MG Road, Gurgaon"/>
    <s v="Golf Course"/>
    <x v="11"/>
    <n v="48"/>
    <n v="309"/>
    <x v="30"/>
  </r>
  <r>
    <s v="House-9, East Avenue Road, East Punjabi Bagh"/>
    <s v="New Delhi"/>
    <x v="20"/>
    <s v="Not Found"/>
    <n v="657"/>
    <x v="273"/>
  </r>
  <r>
    <s v="Ashok Vihar Phase 3"/>
    <s v="Mandi House"/>
    <x v="5"/>
    <n v="48"/>
    <n v="829"/>
    <x v="96"/>
  </r>
  <r>
    <s v="Ashok Vihar Phase 3"/>
    <s v="Mandi House"/>
    <x v="5"/>
    <n v="48"/>
    <n v="298"/>
    <x v="183"/>
  </r>
  <r>
    <s v="Ashok Vihar Phase 3"/>
    <s v="Mandi House"/>
    <x v="5"/>
    <n v="48"/>
    <n v="813"/>
    <x v="292"/>
  </r>
  <r>
    <s v="Airport Terminal 1"/>
    <s v="Aya  Nagar"/>
    <x v="3"/>
    <n v="56"/>
    <n v="337"/>
    <x v="93"/>
  </r>
  <r>
    <s v="Airport Terminal 1"/>
    <m/>
    <x v="3"/>
    <s v="Not Found"/>
    <n v="211"/>
    <x v="179"/>
  </r>
  <r>
    <s v="West Patel Nagar"/>
    <s v="Airport Terminal 1"/>
    <x v="13"/>
    <n v="43"/>
    <n v="998"/>
    <x v="89"/>
  </r>
  <r>
    <s v="Airport Terminal 3"/>
    <s v="New Delhi"/>
    <x v="18"/>
    <s v="Not Found"/>
    <n v="485"/>
    <x v="149"/>
  </r>
  <r>
    <s v="Airport Terminal 3"/>
    <s v="Taj Palace"/>
    <x v="18"/>
    <n v="48"/>
    <n v="302"/>
    <x v="176"/>
  </r>
  <r>
    <s v="Gurgaon Sector 18"/>
    <s v="Chattarpur Extension"/>
    <x v="14"/>
    <n v="54"/>
    <n v="463"/>
    <x v="23"/>
  </r>
  <r>
    <s v="Airport Terminal 3"/>
    <s v="New Delhi"/>
    <x v="18"/>
    <s v="Not Found"/>
    <n v="958"/>
    <x v="50"/>
  </r>
  <r>
    <s v="Knowledge Park III, Greater Noida"/>
    <s v="Airport Terminal 1"/>
    <x v="7"/>
    <n v="43"/>
    <n v="656"/>
    <x v="127"/>
  </r>
  <r>
    <s v="Noida City Centre Metro Station"/>
    <s v="Knowledge Park III, Greater Noida"/>
    <x v="0"/>
    <n v="74"/>
    <n v="880"/>
    <x v="253"/>
  </r>
  <r>
    <s v="Airport Terminal 3"/>
    <s v="Chattarpur Extension"/>
    <x v="18"/>
    <n v="54"/>
    <n v="717"/>
    <x v="193"/>
  </r>
  <r>
    <s v="Airport Terminal 1"/>
    <s v="Gurgaon Sector 22"/>
    <x v="3"/>
    <n v="59"/>
    <n v="419"/>
    <x v="293"/>
  </r>
  <r>
    <s v="Airport Terminal 3"/>
    <m/>
    <x v="18"/>
    <s v="Not Found"/>
    <n v="873"/>
    <x v="258"/>
  </r>
  <r>
    <s v="Sohna Road"/>
    <s v="Hari Nagar"/>
    <x v="22"/>
    <n v="32"/>
    <n v="766"/>
    <x v="216"/>
  </r>
  <r>
    <s v="New Delhi Railway Station"/>
    <m/>
    <x v="23"/>
    <s v="Not Found"/>
    <n v="574"/>
    <x v="187"/>
  </r>
  <r>
    <s v="Airport Terminal 3"/>
    <s v="New Delhi"/>
    <x v="18"/>
    <s v="Not Found"/>
    <n v="374"/>
    <x v="294"/>
  </r>
  <r>
    <s v="Gurgaon Sector 12"/>
    <s v="Ndrs Paharganj"/>
    <x v="2"/>
    <n v="47"/>
    <n v="377"/>
    <x v="90"/>
  </r>
  <r>
    <m/>
    <m/>
    <x v="20"/>
    <s v="Not Found"/>
    <n v="331"/>
    <x v="217"/>
  </r>
  <r>
    <s v="Greater Noida Stadium"/>
    <s v="Airport Terminal 1"/>
    <x v="7"/>
    <n v="43"/>
    <n v="264"/>
    <x v="50"/>
  </r>
  <r>
    <s v="Noida Sector 65"/>
    <s v="Shastri Park"/>
    <x v="17"/>
    <n v="45"/>
    <n v="667"/>
    <x v="38"/>
  </r>
  <r>
    <s v="Noida Sector 65"/>
    <s v="Shastri Park"/>
    <x v="17"/>
    <n v="45"/>
    <n v="570"/>
    <x v="3"/>
  </r>
  <r>
    <s v="Airport Terminal 1"/>
    <s v="Connaught Place"/>
    <x v="3"/>
    <n v="47"/>
    <n v="731"/>
    <x v="31"/>
  </r>
  <r>
    <s v="Raja Garden"/>
    <s v="Dwarka Sector 10"/>
    <x v="9"/>
    <n v="28"/>
    <n v="862"/>
    <x v="61"/>
  </r>
  <r>
    <s v="Akbar Road"/>
    <s v="Airport Terminal 1"/>
    <x v="27"/>
    <n v="43"/>
    <n v="639"/>
    <x v="7"/>
  </r>
  <r>
    <s v="Noida Sector 31"/>
    <s v="Airport Terminal 3"/>
    <x v="0"/>
    <n v="27"/>
    <n v="274"/>
    <x v="224"/>
  </r>
  <r>
    <s v="New Delhi Railway Station"/>
    <s v="Gurgaon Sector 56"/>
    <x v="23"/>
    <n v="61"/>
    <n v="384"/>
    <x v="176"/>
  </r>
  <r>
    <s v="Vasant Kunj Block D"/>
    <s v="Airport Terminal 1"/>
    <x v="21"/>
    <n v="43"/>
    <n v="747"/>
    <x v="236"/>
  </r>
  <r>
    <s v="Pitampura"/>
    <s v="New Delhi Railway Station"/>
    <x v="5"/>
    <n v="47"/>
    <n v="796"/>
    <x v="251"/>
  </r>
  <r>
    <s v="Pitampura"/>
    <s v="Airport Terminal 1"/>
    <x v="5"/>
    <n v="43"/>
    <n v="816"/>
    <x v="62"/>
  </r>
  <r>
    <s v="Airport Terminal 1"/>
    <s v="Raj Nagar Ghaziabad"/>
    <x v="3"/>
    <n v="71"/>
    <n v="512"/>
    <x v="258"/>
  </r>
  <r>
    <s v="Airport Terminal 3"/>
    <s v="Nehru Nagar - Ghaziabad"/>
    <x v="18"/>
    <n v="71"/>
    <n v="894"/>
    <x v="197"/>
  </r>
  <r>
    <s v="Hazrat Nizamuddin Railway Station"/>
    <s v="Nehru Nagar - Ghaziabad"/>
    <x v="1"/>
    <n v="71"/>
    <n v="967"/>
    <x v="179"/>
  </r>
  <r>
    <s v="Gurgaon Dlf Phase 3"/>
    <m/>
    <x v="11"/>
    <s v="Not Found"/>
    <n v="503"/>
    <x v="214"/>
  </r>
  <r>
    <s v="Noida Sector 19"/>
    <s v="New Delhi Railway Station"/>
    <x v="0"/>
    <n v="47"/>
    <n v="952"/>
    <x v="120"/>
  </r>
  <r>
    <s v="Noida Sector 19"/>
    <s v="Hazrat Nizamuddin Railway Station"/>
    <x v="0"/>
    <n v="51"/>
    <n v="957"/>
    <x v="280"/>
  </r>
  <r>
    <s v="Ndrs Ajmeri Gate"/>
    <s v="Azadpur"/>
    <x v="23"/>
    <n v="42"/>
    <n v="766"/>
    <x v="278"/>
  </r>
  <r>
    <s v="Fortis Hospital Noida"/>
    <s v="Airport Terminal 3"/>
    <x v="17"/>
    <n v="27"/>
    <n v="253"/>
    <x v="144"/>
  </r>
  <r>
    <s v="Gurgaon Sector 47"/>
    <s v="Gurgaon Railway Station"/>
    <x v="22"/>
    <n v="62"/>
    <n v="885"/>
    <x v="33"/>
  </r>
  <r>
    <s v="Connaught Place"/>
    <s v="Dwarka Sector 12"/>
    <x v="23"/>
    <n v="28"/>
    <n v="957"/>
    <x v="160"/>
  </r>
  <r>
    <s v="Noida Sector 66"/>
    <m/>
    <x v="17"/>
    <s v="Not Found"/>
    <n v="549"/>
    <x v="21"/>
  </r>
  <r>
    <s v="Rohini Sector 13"/>
    <s v="Faridabad 25"/>
    <x v="16"/>
    <n v="65"/>
    <n v="780"/>
    <x v="220"/>
  </r>
  <r>
    <s v="Karol Bagh"/>
    <s v="Okhla Industrial Area Phase 1"/>
    <x v="13"/>
    <n v="51"/>
    <n v="259"/>
    <x v="288"/>
  </r>
  <r>
    <s v="Karol Bagh"/>
    <s v="Okhla Industrial Area Phase 1"/>
    <x v="13"/>
    <n v="51"/>
    <n v="247"/>
    <x v="281"/>
  </r>
  <r>
    <s v="Patparganj"/>
    <s v="Punjabi Bagh"/>
    <x v="4"/>
    <n v="37"/>
    <n v="668"/>
    <x v="79"/>
  </r>
  <r>
    <s v="Old Delhi Railway Station"/>
    <s v="Ram Nagar Paharganj"/>
    <x v="23"/>
    <n v="47"/>
    <n v="281"/>
    <x v="26"/>
  </r>
  <r>
    <s v="Old Delhi Railway Station"/>
    <s v="Ram Nagar Paharganj"/>
    <x v="23"/>
    <n v="47"/>
    <n v="648"/>
    <x v="70"/>
  </r>
  <r>
    <s v="Vasant Kunj Block D"/>
    <m/>
    <x v="21"/>
    <s v="Not Found"/>
    <n v="209"/>
    <x v="161"/>
  </r>
  <r>
    <m/>
    <m/>
    <x v="20"/>
    <s v="Not Found"/>
    <n v="570"/>
    <x v="32"/>
  </r>
  <r>
    <s v="Andrews Ganj"/>
    <s v="Airport Terminal 3"/>
    <x v="28"/>
    <n v="27"/>
    <n v="833"/>
    <x v="255"/>
  </r>
  <r>
    <s v="Airport Terminal 3"/>
    <s v="Jagat Puri"/>
    <x v="18"/>
    <n v="45"/>
    <n v="693"/>
    <x v="18"/>
  </r>
  <r>
    <s v="Isbt Kashmiri Gate"/>
    <s v="New Delhi Railway Station"/>
    <x v="23"/>
    <n v="47"/>
    <n v="820"/>
    <x v="239"/>
  </r>
  <r>
    <s v="Mohan Garden"/>
    <s v="Mohan Garden"/>
    <x v="33"/>
    <n v="30"/>
    <n v="375"/>
    <x v="111"/>
  </r>
  <r>
    <s v="Qutab Institutional Area"/>
    <s v="Airport Terminal 1"/>
    <x v="6"/>
    <n v="43"/>
    <n v="867"/>
    <x v="275"/>
  </r>
  <r>
    <s v="Gujrawala Town"/>
    <s v="Airport Terminal 3"/>
    <x v="5"/>
    <n v="27"/>
    <n v="907"/>
    <x v="38"/>
  </r>
  <r>
    <s v="Hazrat Nizamuddin Railway Station"/>
    <s v="Noida Sector 30"/>
    <x v="1"/>
    <n v="66"/>
    <n v="915"/>
    <x v="190"/>
  </r>
  <r>
    <s v="Gurgaon Sector 15 II"/>
    <s v="Airport Terminal 1"/>
    <x v="2"/>
    <n v="43"/>
    <n v="446"/>
    <x v="269"/>
  </r>
  <r>
    <s v="Shalimar Garden"/>
    <s v="Airport Terminal 1"/>
    <x v="8"/>
    <n v="43"/>
    <n v="483"/>
    <x v="222"/>
  </r>
  <r>
    <s v="Gurgaon Sector 15 II"/>
    <s v="Dwarka Sector 21"/>
    <x v="2"/>
    <n v="28"/>
    <n v="421"/>
    <x v="241"/>
  </r>
  <r>
    <s v="Airport Terminal 1"/>
    <s v="Dwarka Sector 6"/>
    <x v="3"/>
    <n v="28"/>
    <n v="911"/>
    <x v="101"/>
  </r>
  <r>
    <s v="Noida Sector 30"/>
    <s v="Airport Terminal 3"/>
    <x v="0"/>
    <n v="27"/>
    <n v="752"/>
    <x v="251"/>
  </r>
  <r>
    <s v="Shivaji Stadium"/>
    <s v="Noida Sector 30"/>
    <x v="23"/>
    <n v="66"/>
    <n v="823"/>
    <x v="276"/>
  </r>
  <r>
    <s v="Sainik Farm"/>
    <s v="Anand Vihar"/>
    <x v="29"/>
    <n v="45"/>
    <n v="895"/>
    <x v="171"/>
  </r>
  <r>
    <s v="Uttam Nagar"/>
    <s v="Lajpat Nagar Central Market"/>
    <x v="33"/>
    <n v="50"/>
    <n v="839"/>
    <x v="230"/>
  </r>
  <r>
    <s v="Airport Terminal 3"/>
    <s v="Rani Bagh"/>
    <x v="18"/>
    <n v="42"/>
    <n v="859"/>
    <x v="40"/>
  </r>
  <r>
    <s v="Vaishali"/>
    <s v="Airport Terminal 1"/>
    <x v="12"/>
    <n v="43"/>
    <n v="348"/>
    <x v="4"/>
  </r>
  <r>
    <s v="Gurgaon Sector 22"/>
    <s v="New Delhi Railway Station"/>
    <x v="14"/>
    <n v="47"/>
    <n v="871"/>
    <x v="8"/>
  </r>
  <r>
    <s v="vasundhra_ghaziabad"/>
    <s v="Anand Vihar Isbt"/>
    <x v="12"/>
    <n v="45"/>
    <n v="854"/>
    <x v="202"/>
  </r>
  <r>
    <s v="Gurgaon Sector 31"/>
    <s v="Airport Terminal 1"/>
    <x v="22"/>
    <n v="43"/>
    <n v="815"/>
    <x v="215"/>
  </r>
  <r>
    <s v="Hazrat Nizamuddin Railway Station"/>
    <s v="Noida Sector 27"/>
    <x v="1"/>
    <n v="66"/>
    <n v="761"/>
    <x v="37"/>
  </r>
  <r>
    <s v="Noida Sector 29"/>
    <s v="New Delhi Railway Station"/>
    <x v="0"/>
    <n v="47"/>
    <n v="726"/>
    <x v="114"/>
  </r>
  <r>
    <s v="Gurgaon Sector 49"/>
    <s v="Airport Terminal 1"/>
    <x v="20"/>
    <n v="43"/>
    <n v="458"/>
    <x v="233"/>
  </r>
  <r>
    <s v="Airport Terminal 3"/>
    <s v="Anand Vihar"/>
    <x v="18"/>
    <n v="45"/>
    <n v="802"/>
    <x v="60"/>
  </r>
  <r>
    <s v="Gurgaon Sector 22"/>
    <s v="Airport Terminal 3"/>
    <x v="14"/>
    <n v="27"/>
    <n v="418"/>
    <x v="135"/>
  </r>
  <r>
    <s v="Dwarka Sector 10"/>
    <s v="Hazrat Nizamuddin Railway Station"/>
    <x v="31"/>
    <n v="51"/>
    <n v="676"/>
    <x v="252"/>
  </r>
  <r>
    <s v="Block A"/>
    <s v="Delhi Airport Terminal 1D"/>
    <x v="20"/>
    <s v="Not Found"/>
    <n v="288"/>
    <x v="201"/>
  </r>
  <r>
    <s v="Airport Terminal 1"/>
    <s v="Faridabad Sector 27A"/>
    <x v="3"/>
    <n v="65"/>
    <n v="612"/>
    <x v="71"/>
  </r>
  <r>
    <s v="Airport Terminal 1"/>
    <s v="Isbt Kashmiri Gate"/>
    <x v="3"/>
    <n v="47"/>
    <n v="661"/>
    <x v="295"/>
  </r>
  <r>
    <m/>
    <m/>
    <x v="20"/>
    <s v="Not Found"/>
    <n v="915"/>
    <x v="29"/>
  </r>
  <r>
    <s v="Hazrat Nizamuddin Railway Station"/>
    <s v="Inderpuri"/>
    <x v="1"/>
    <n v="38"/>
    <n v="271"/>
    <x v="50"/>
  </r>
  <r>
    <s v="Noida Sector 63"/>
    <s v="Airport Terminal 3"/>
    <x v="17"/>
    <n v="27"/>
    <n v="715"/>
    <x v="60"/>
  </r>
  <r>
    <s v="Chattarpur Extension"/>
    <s v="Isbt Kashmiri Gate"/>
    <x v="29"/>
    <n v="47"/>
    <n v="352"/>
    <x v="200"/>
  </r>
  <r>
    <s v="Vijay Nagar_Pratap Vihar"/>
    <s v="Hazrat Nizamuddin Railway Station"/>
    <x v="12"/>
    <n v="51"/>
    <n v="954"/>
    <x v="57"/>
  </r>
  <r>
    <s v="Shastri Nagar"/>
    <s v="Airport Terminal 3"/>
    <x v="5"/>
    <n v="27"/>
    <n v="970"/>
    <x v="211"/>
  </r>
  <r>
    <s v="Karol Bagh"/>
    <s v="Airport Terminal 1"/>
    <x v="13"/>
    <n v="43"/>
    <n v="859"/>
    <x v="0"/>
  </r>
  <r>
    <s v="Airport Terminal 1"/>
    <s v="Isbt Kashmiri Gate"/>
    <x v="3"/>
    <n v="47"/>
    <n v="510"/>
    <x v="246"/>
  </r>
  <r>
    <s v="Airport Terminal 3"/>
    <s v="Dwarka Sector 22"/>
    <x v="18"/>
    <n v="28"/>
    <n v="952"/>
    <x v="233"/>
  </r>
  <r>
    <s v="Mayur Vihar Phase 3"/>
    <s v="Hazrat Nizamuddin Railway Station"/>
    <x v="15"/>
    <n v="51"/>
    <n v="529"/>
    <x v="180"/>
  </r>
  <r>
    <s v="Mayur Vihar Phase 3"/>
    <s v="New Delhi Railway Station"/>
    <x v="15"/>
    <n v="47"/>
    <n v="602"/>
    <x v="30"/>
  </r>
  <r>
    <s v="Noida Sector 29"/>
    <s v="South Ex-1"/>
    <x v="0"/>
    <n v="50"/>
    <n v="814"/>
    <x v="256"/>
  </r>
  <r>
    <s v="Noida sector 126"/>
    <s v="Airport Terminal 1"/>
    <x v="10"/>
    <n v="43"/>
    <n v="364"/>
    <x v="237"/>
  </r>
  <r>
    <s v="Airport Terminal 3"/>
    <s v="Airport Terminal 3"/>
    <x v="18"/>
    <n v="27"/>
    <n v="603"/>
    <x v="140"/>
  </r>
  <r>
    <s v="Ggn Sector 21"/>
    <s v="Airport Terminal 1"/>
    <x v="14"/>
    <n v="43"/>
    <n v="921"/>
    <x v="259"/>
  </r>
  <r>
    <m/>
    <m/>
    <x v="20"/>
    <s v="Not Found"/>
    <n v="253"/>
    <x v="294"/>
  </r>
  <r>
    <s v="Mayur Vihar Phase 3"/>
    <s v="Hazrat Nizamuddin Railway Station"/>
    <x v="15"/>
    <n v="51"/>
    <n v="482"/>
    <x v="149"/>
  </r>
  <r>
    <s v="Ardee City"/>
    <s v="Airport Terminal 1"/>
    <x v="22"/>
    <n v="43"/>
    <n v="301"/>
    <x v="139"/>
  </r>
  <r>
    <s v="Airport Terminal 1"/>
    <s v="Ardee City"/>
    <x v="3"/>
    <n v="61"/>
    <n v="729"/>
    <x v="34"/>
  </r>
  <r>
    <s v="Mohan Garden"/>
    <s v="New Delhi Railway Station"/>
    <x v="33"/>
    <n v="47"/>
    <n v="839"/>
    <x v="23"/>
  </r>
  <r>
    <s v="Palam Village"/>
    <s v="New Delhi Railway Station"/>
    <x v="18"/>
    <n v="47"/>
    <n v="268"/>
    <x v="243"/>
  </r>
  <r>
    <s v="New Delhi Railway Station"/>
    <s v="New Delhi Railway Station"/>
    <x v="23"/>
    <n v="47"/>
    <n v="455"/>
    <x v="295"/>
  </r>
  <r>
    <s v="Gurgaon Sector 22"/>
    <s v="Old Delhi Railway Station"/>
    <x v="14"/>
    <n v="47"/>
    <n v="288"/>
    <x v="57"/>
  </r>
  <r>
    <s v="Indirapuram, Ghaziabad"/>
    <s v="Airport Terminal 3"/>
    <x v="12"/>
    <n v="27"/>
    <n v="816"/>
    <x v="52"/>
  </r>
  <r>
    <s v="Airport Terminal 3"/>
    <s v="Anand Vihar Isbt"/>
    <x v="18"/>
    <n v="45"/>
    <n v="304"/>
    <x v="17"/>
  </r>
  <r>
    <m/>
    <m/>
    <x v="20"/>
    <s v="Not Found"/>
    <n v="696"/>
    <x v="266"/>
  </r>
  <r>
    <s v="Airport Terminal 3"/>
    <s v="Anand Vihar"/>
    <x v="18"/>
    <n v="45"/>
    <n v="620"/>
    <x v="0"/>
  </r>
  <r>
    <s v="Motia Khan"/>
    <s v="Edm Mall"/>
    <x v="23"/>
    <n v="45"/>
    <n v="851"/>
    <x v="187"/>
  </r>
  <r>
    <s v="Rajouri Garden"/>
    <s v="New Delhi Railway Station"/>
    <x v="9"/>
    <n v="47"/>
    <n v="1000"/>
    <x v="84"/>
  </r>
  <r>
    <s v="Gurgaon Dlf Phase 4"/>
    <s v="Dwarka Sector 4"/>
    <x v="11"/>
    <n v="28"/>
    <n v="706"/>
    <x v="254"/>
  </r>
  <r>
    <s v="Noida sector 126"/>
    <s v="New Delhi Railway Station"/>
    <x v="10"/>
    <n v="47"/>
    <n v="424"/>
    <x v="83"/>
  </r>
  <r>
    <s v="Dlf Mega Mall"/>
    <s v="Faridabad Sector 16"/>
    <x v="11"/>
    <n v="64"/>
    <n v="434"/>
    <x v="177"/>
  </r>
  <r>
    <s v="Dwarka Mor Metro Station"/>
    <s v="Rohini Sector 1"/>
    <x v="33"/>
    <n v="40"/>
    <n v="259"/>
    <x v="183"/>
  </r>
  <r>
    <s v="Airport Terminal 1"/>
    <s v="Gurgaon Dlf Phase 2"/>
    <x v="3"/>
    <n v="60"/>
    <n v="386"/>
    <x v="134"/>
  </r>
  <r>
    <s v="Nehru Place"/>
    <s v="Mayur Vihar Phase 1"/>
    <x v="28"/>
    <n v="46"/>
    <n v="267"/>
    <x v="195"/>
  </r>
  <r>
    <s v="Amity University"/>
    <s v="Airport Terminal 3"/>
    <x v="10"/>
    <n v="27"/>
    <n v="699"/>
    <x v="219"/>
  </r>
  <r>
    <s v="Okhla Industrial Area Phase 1"/>
    <s v="Airport Terminal 1"/>
    <x v="1"/>
    <n v="43"/>
    <n v="259"/>
    <x v="286"/>
  </r>
  <r>
    <s v="Airport Terminal 1"/>
    <s v="Cr Park"/>
    <x v="3"/>
    <n v="52"/>
    <n v="536"/>
    <x v="248"/>
  </r>
  <r>
    <s v="Vaishali"/>
    <s v="New Delhi Railway Station"/>
    <x v="12"/>
    <n v="47"/>
    <n v="342"/>
    <x v="175"/>
  </r>
  <r>
    <s v="Lajpat Nagar 4"/>
    <s v="Sarai Rohilla Railway Station"/>
    <x v="28"/>
    <n v="42"/>
    <n v="838"/>
    <x v="137"/>
  </r>
  <r>
    <s v="Lajpat Nagar 1"/>
    <s v="Hazrat Nizamuddin Railway Station"/>
    <x v="28"/>
    <n v="51"/>
    <n v="524"/>
    <x v="222"/>
  </r>
  <r>
    <s v="Airport Terminal 1"/>
    <s v="Noida Sector 56"/>
    <x v="3"/>
    <n v="73"/>
    <n v="303"/>
    <x v="295"/>
  </r>
  <r>
    <s v="Chattarpur Extension"/>
    <s v="New Delhi Railway Station"/>
    <x v="29"/>
    <n v="47"/>
    <n v="881"/>
    <x v="145"/>
  </r>
  <r>
    <s v="Airport Terminal 1"/>
    <s v="New Delhi"/>
    <x v="3"/>
    <s v="Not Found"/>
    <n v="369"/>
    <x v="273"/>
  </r>
  <r>
    <s v="Subroto Park"/>
    <s v="Sarai Rohilla Railway Station"/>
    <x v="18"/>
    <n v="42"/>
    <n v="276"/>
    <x v="291"/>
  </r>
  <r>
    <s v="Indira Gandhi International Airport"/>
    <m/>
    <x v="20"/>
    <s v="Not Found"/>
    <n v="378"/>
    <x v="153"/>
  </r>
  <r>
    <m/>
    <m/>
    <x v="20"/>
    <s v="Not Found"/>
    <n v="728"/>
    <x v="84"/>
  </r>
  <r>
    <s v="Jhilmil, Dilshad Garden"/>
    <s v="Old Delhi Railway Station"/>
    <x v="8"/>
    <n v="47"/>
    <n v="822"/>
    <x v="207"/>
  </r>
  <r>
    <s v="Noida Sector 27"/>
    <s v="New Delhi Railway Station"/>
    <x v="0"/>
    <n v="47"/>
    <n v="574"/>
    <x v="17"/>
  </r>
  <r>
    <s v="Airport Terminal 1"/>
    <s v="New Delhi"/>
    <x v="3"/>
    <s v="Not Found"/>
    <n v="733"/>
    <x v="253"/>
  </r>
  <r>
    <s v="Pvr Vikas Puri"/>
    <s v="Airport Terminal 1"/>
    <x v="19"/>
    <n v="43"/>
    <n v="429"/>
    <x v="16"/>
  </r>
  <r>
    <s v="Gurgaon Sector 39"/>
    <s v="Siri Fort"/>
    <x v="22"/>
    <n v="50"/>
    <n v="692"/>
    <x v="40"/>
  </r>
  <r>
    <s v="Gurgaon Sector  49"/>
    <s v="Sarai Rohilla Railway Station"/>
    <x v="22"/>
    <n v="42"/>
    <n v="485"/>
    <x v="192"/>
  </r>
  <r>
    <s v="Hazrat Nizamuddin Railway Station"/>
    <s v="Isbt Kashmiri Gate"/>
    <x v="1"/>
    <n v="47"/>
    <n v="407"/>
    <x v="124"/>
  </r>
  <r>
    <s v="Airport Terminal 1"/>
    <s v="Green Park"/>
    <x v="3"/>
    <n v="53"/>
    <n v="903"/>
    <x v="226"/>
  </r>
  <r>
    <s v="Okhla Industrial Area Phase 3"/>
    <s v="Airport Terminal 1"/>
    <x v="1"/>
    <n v="43"/>
    <n v="942"/>
    <x v="117"/>
  </r>
  <r>
    <s v="Airport Terminal 1"/>
    <m/>
    <x v="3"/>
    <s v="Not Found"/>
    <n v="860"/>
    <x v="288"/>
  </r>
  <r>
    <s v="Airport Terminal 3"/>
    <s v="Dwarka Sector 22"/>
    <x v="18"/>
    <n v="28"/>
    <n v="504"/>
    <x v="150"/>
  </r>
  <r>
    <s v="  Sector 49"/>
    <s v="Sarai Rohilla Railway Station"/>
    <x v="20"/>
    <n v="42"/>
    <n v="992"/>
    <x v="56"/>
  </r>
  <r>
    <s v="South Ex-1"/>
    <s v="New Delhi Railway Station"/>
    <x v="28"/>
    <n v="47"/>
    <n v="574"/>
    <x v="46"/>
  </r>
  <r>
    <s v="Ndrs Paharganj"/>
    <s v="South Ex-1"/>
    <x v="23"/>
    <n v="50"/>
    <n v="684"/>
    <x v="186"/>
  </r>
  <r>
    <s v="Azadpur"/>
    <m/>
    <x v="5"/>
    <s v="Not Found"/>
    <n v="552"/>
    <x v="76"/>
  </r>
  <r>
    <s v="Gurgaon Sector  49"/>
    <s v="Sarai Rohilla Railway Station"/>
    <x v="22"/>
    <n v="42"/>
    <n v="833"/>
    <x v="279"/>
  </r>
  <r>
    <s v="MG Road, Gurgaon"/>
    <s v="Ndrs Ajmeri Gate"/>
    <x v="11"/>
    <n v="47"/>
    <n v="708"/>
    <x v="249"/>
  </r>
  <r>
    <s v="Shashi Garden"/>
    <s v="Delhi Airport Terminal 1D"/>
    <x v="20"/>
    <s v="Not Found"/>
    <n v="553"/>
    <x v="22"/>
  </r>
  <r>
    <s v="Address (Optional)"/>
    <s v="New Delhi"/>
    <x v="20"/>
    <s v="Not Found"/>
    <n v="572"/>
    <x v="229"/>
  </r>
  <r>
    <s v="Mayur Vihar Phase 1"/>
    <s v="New Delhi Railway Station"/>
    <x v="15"/>
    <n v="47"/>
    <n v="490"/>
    <x v="122"/>
  </r>
  <r>
    <s v="Airport Terminal 3"/>
    <s v="Ghaziabad railway station"/>
    <x v="18"/>
    <n v="70"/>
    <n v="571"/>
    <x v="78"/>
  </r>
  <r>
    <s v="Indrapuram, Ghaziabad"/>
    <s v="Airport Terminal 1"/>
    <x v="12"/>
    <n v="43"/>
    <n v="601"/>
    <x v="245"/>
  </r>
  <r>
    <s v="Noida Sector 12"/>
    <s v="Hazrat Nizamuddin Railway Station"/>
    <x v="0"/>
    <n v="51"/>
    <n v="833"/>
    <x v="110"/>
  </r>
  <r>
    <s v="Rohini Sector 9"/>
    <s v="Mansarower Garden"/>
    <x v="16"/>
    <n v="38"/>
    <n v="722"/>
    <x v="130"/>
  </r>
  <r>
    <s v="Gnoida Pari Chowk"/>
    <s v="Isbt Kashmiri Gate"/>
    <x v="7"/>
    <n v="47"/>
    <n v="469"/>
    <x v="258"/>
  </r>
  <r>
    <s v="New Manglapuri"/>
    <s v="Airport Terminal 1"/>
    <x v="29"/>
    <n v="43"/>
    <n v="661"/>
    <x v="230"/>
  </r>
  <r>
    <s v="Najafgarh"/>
    <s v="Airport Terminal 1"/>
    <x v="37"/>
    <n v="43"/>
    <n v="838"/>
    <x v="135"/>
  </r>
  <r>
    <s v="East Of Kailash"/>
    <s v="Gurgaon Sector 18"/>
    <x v="28"/>
    <n v="59"/>
    <n v="861"/>
    <x v="253"/>
  </r>
  <r>
    <s v="Chattarpur Extension"/>
    <s v="Hazrat Nizammudin Aulia Dargah"/>
    <x v="29"/>
    <n v="51"/>
    <n v="719"/>
    <x v="225"/>
  </r>
  <r>
    <s v="Airport Terminal 1"/>
    <s v="Vikaspuri H Block"/>
    <x v="3"/>
    <n v="32"/>
    <n v="912"/>
    <x v="204"/>
  </r>
  <r>
    <s v="Vajiram and Ravi Pusa Road near Karol bagh metro station"/>
    <s v="New Delhi"/>
    <x v="20"/>
    <s v="Not Found"/>
    <n v="369"/>
    <x v="27"/>
  </r>
  <r>
    <s v="Airport Terminal 3"/>
    <s v="Vikaspuri H Block"/>
    <x v="18"/>
    <n v="32"/>
    <n v="593"/>
    <x v="15"/>
  </r>
  <r>
    <s v="Gurgaon Sector 43_Gurgaon Dlf Phase 5"/>
    <s v="Hazrat Nizamuddin Railway Station"/>
    <x v="11"/>
    <n v="51"/>
    <n v="652"/>
    <x v="24"/>
  </r>
  <r>
    <s v="Noida Sector 28"/>
    <s v="Delhi Cantt Railway Station"/>
    <x v="0"/>
    <n v="31"/>
    <n v="463"/>
    <x v="62"/>
  </r>
  <r>
    <s v="Airport Terminal 1"/>
    <m/>
    <x v="3"/>
    <s v="Not Found"/>
    <n v="860"/>
    <x v="109"/>
  </r>
  <r>
    <s v="Delhi Cantt Railway Station"/>
    <s v="Noida Sector 28"/>
    <x v="34"/>
    <n v="66"/>
    <n v="238"/>
    <x v="97"/>
  </r>
  <r>
    <s v="Hazrat Nizamuddin Railway Station"/>
    <m/>
    <x v="1"/>
    <s v="Not Found"/>
    <n v="990"/>
    <x v="255"/>
  </r>
  <r>
    <s v="Indrapuram, Ghaziabad"/>
    <s v="Airport Terminal 1"/>
    <x v="12"/>
    <n v="43"/>
    <n v="989"/>
    <x v="40"/>
  </r>
  <r>
    <s v="Airport Terminal 3"/>
    <s v="Rohini Sector 24"/>
    <x v="18"/>
    <n v="40"/>
    <n v="848"/>
    <x v="44"/>
  </r>
  <r>
    <s v="Noida Sector 41"/>
    <s v="New Delhi Railway Station"/>
    <x v="0"/>
    <n v="47"/>
    <n v="275"/>
    <x v="168"/>
  </r>
  <r>
    <s v="Airport Terminal 1"/>
    <s v="Greater Noida Stadium"/>
    <x v="3"/>
    <n v="74"/>
    <n v="433"/>
    <x v="6"/>
  </r>
  <r>
    <s v="anand vihar-Bus station, new delhi"/>
    <s v="New Delhi"/>
    <x v="20"/>
    <s v="Not Found"/>
    <n v="261"/>
    <x v="148"/>
  </r>
  <r>
    <s v="Airport Terminal 3"/>
    <s v="Noida Sector 12"/>
    <x v="18"/>
    <n v="66"/>
    <n v="970"/>
    <x v="127"/>
  </r>
  <r>
    <s v="Moti Bagh"/>
    <s v="New Delhi Railway Station"/>
    <x v="39"/>
    <n v="47"/>
    <n v="247"/>
    <x v="197"/>
  </r>
  <r>
    <s v="Dayanand Vihar"/>
    <s v="Airport Terminal 3"/>
    <x v="4"/>
    <n v="27"/>
    <n v="883"/>
    <x v="81"/>
  </r>
  <r>
    <s v="Gnoida Pari Chowk"/>
    <s v="Airport Terminal 1"/>
    <x v="7"/>
    <n v="43"/>
    <n v="790"/>
    <x v="43"/>
  </r>
  <r>
    <s v="Moti Bagh"/>
    <s v="Kalkaji"/>
    <x v="39"/>
    <n v="52"/>
    <n v="395"/>
    <x v="137"/>
  </r>
  <r>
    <s v="Kalkaji"/>
    <s v="Moti Bagh"/>
    <x v="6"/>
    <n v="49"/>
    <n v="402"/>
    <x v="172"/>
  </r>
  <r>
    <s v="Gurgaon Dlf Phase 5"/>
    <s v="Airport Terminal 1"/>
    <x v="11"/>
    <n v="43"/>
    <n v="648"/>
    <x v="244"/>
  </r>
  <r>
    <s v="Airport Terminal 1"/>
    <s v="Anand Vihar"/>
    <x v="3"/>
    <n v="45"/>
    <n v="884"/>
    <x v="155"/>
  </r>
  <r>
    <m/>
    <m/>
    <x v="20"/>
    <s v="Not Found"/>
    <n v="823"/>
    <x v="38"/>
  </r>
  <r>
    <s v="Airport Terminal 3"/>
    <s v="Old Delhi Railway Station"/>
    <x v="18"/>
    <n v="47"/>
    <n v="728"/>
    <x v="101"/>
  </r>
  <r>
    <s v="Greater Kailash 2"/>
    <s v="Old Delhi Railway Station"/>
    <x v="6"/>
    <n v="47"/>
    <n v="278"/>
    <x v="246"/>
  </r>
  <r>
    <s v="Hazrat Nizamuddin Railway Station"/>
    <m/>
    <x v="1"/>
    <s v="Not Found"/>
    <n v="528"/>
    <x v="284"/>
  </r>
  <r>
    <s v="Cr Park"/>
    <s v="New Delhi Railway Station"/>
    <x v="6"/>
    <n v="47"/>
    <n v="760"/>
    <x v="52"/>
  </r>
  <r>
    <s v="Noida Sector 63"/>
    <s v="New Delhi Railway Station"/>
    <x v="17"/>
    <n v="47"/>
    <n v="538"/>
    <x v="167"/>
  </r>
  <r>
    <s v="Malviya Nagar"/>
    <s v="Ndrs Ajmeri Gate"/>
    <x v="6"/>
    <n v="47"/>
    <n v="466"/>
    <x v="19"/>
  </r>
  <r>
    <s v="Dwarka Sector 10"/>
    <s v="Hazrat Nizamuddin Railway Station"/>
    <x v="31"/>
    <n v="51"/>
    <n v="437"/>
    <x v="243"/>
  </r>
  <r>
    <s v="Hazrat Nizamuddin Railway Station"/>
    <s v="Dwarka Sector 10"/>
    <x v="1"/>
    <n v="28"/>
    <n v="235"/>
    <x v="41"/>
  </r>
  <r>
    <s v="Old Delhi Railway Station"/>
    <s v="Malviya Nagar"/>
    <x v="23"/>
    <n v="52"/>
    <n v="661"/>
    <x v="69"/>
  </r>
  <r>
    <s v="HUDA City Cente, Sector 29, Gurgaon"/>
    <s v="Airport Terminal 1"/>
    <x v="11"/>
    <n v="43"/>
    <n v="927"/>
    <x v="156"/>
  </r>
  <r>
    <s v="Noida Sector 62"/>
    <s v="Hazrat Nizamuddin Railway Station"/>
    <x v="17"/>
    <n v="51"/>
    <n v="605"/>
    <x v="206"/>
  </r>
  <r>
    <s v="Old Delhi Railway Station"/>
    <s v="Sohna Road"/>
    <x v="23"/>
    <n v="61"/>
    <n v="698"/>
    <x v="4"/>
  </r>
  <r>
    <s v="Dwarka Sector 10"/>
    <s v="Malviya Nagar"/>
    <x v="31"/>
    <n v="52"/>
    <n v="770"/>
    <x v="193"/>
  </r>
  <r>
    <s v="Dlf Golf Course"/>
    <s v="New Delhi Railway Station"/>
    <x v="11"/>
    <n v="47"/>
    <n v="898"/>
    <x v="95"/>
  </r>
  <r>
    <s v="Gurgaon Sector 54"/>
    <s v="Airport Terminal 1"/>
    <x v="22"/>
    <n v="43"/>
    <n v="702"/>
    <x v="122"/>
  </r>
  <r>
    <s v="Vasant Kunj Block D"/>
    <s v="New Delhi Railway Station"/>
    <x v="21"/>
    <n v="47"/>
    <n v="625"/>
    <x v="46"/>
  </r>
  <r>
    <s v="Airport Terminal 1"/>
    <s v="Gurgaon Sector 57"/>
    <x v="3"/>
    <n v="61"/>
    <n v="500"/>
    <x v="69"/>
  </r>
  <r>
    <s v="Gurgaon Dlf Phase 5"/>
    <s v="Airport Terminal 1"/>
    <x v="11"/>
    <n v="43"/>
    <n v="890"/>
    <x v="96"/>
  </r>
  <r>
    <s v="Sant Nagar ( East Of Kailash )"/>
    <s v="Greater Noida Stadium"/>
    <x v="28"/>
    <n v="74"/>
    <n v="666"/>
    <x v="120"/>
  </r>
  <r>
    <s v="Connaught Place"/>
    <m/>
    <x v="23"/>
    <s v="Not Found"/>
    <n v="748"/>
    <x v="286"/>
  </r>
  <r>
    <s v="Tagore Garden"/>
    <s v="New Delhi Railway Station"/>
    <x v="19"/>
    <n v="47"/>
    <n v="954"/>
    <x v="86"/>
  </r>
  <r>
    <s v="Dilshad Colony"/>
    <s v="Cyberr City"/>
    <x v="8"/>
    <n v="60"/>
    <n v="778"/>
    <x v="21"/>
  </r>
  <r>
    <s v="Ggn Sector 21"/>
    <s v="Hazrat Nizamuddin Railway Station"/>
    <x v="14"/>
    <n v="51"/>
    <n v="981"/>
    <x v="187"/>
  </r>
  <r>
    <s v="Lajpat Nagar 2"/>
    <s v="Tara Apartment, Alaknanda"/>
    <x v="28"/>
    <n v="52"/>
    <n v="586"/>
    <x v="157"/>
  </r>
  <r>
    <s v="Vasundhra Enclave"/>
    <s v="New Delhi Railway Station"/>
    <x v="0"/>
    <n v="47"/>
    <n v="221"/>
    <x v="141"/>
  </r>
  <r>
    <s v="Katwaria Sarai"/>
    <s v="Airport Terminal 3"/>
    <x v="6"/>
    <n v="27"/>
    <n v="227"/>
    <x v="113"/>
  </r>
  <r>
    <s v="Airport Terminal 1"/>
    <s v="West Enclave"/>
    <x v="3"/>
    <n v="42"/>
    <n v="394"/>
    <x v="237"/>
  </r>
  <r>
    <s v="Amar Colony_Gurgaon"/>
    <s v="Rohini Sector 15"/>
    <x v="2"/>
    <n v="40"/>
    <n v="326"/>
    <x v="226"/>
  </r>
  <r>
    <s v="Airport Terminal 3"/>
    <s v="Sohna Road"/>
    <x v="18"/>
    <n v="61"/>
    <n v="422"/>
    <x v="6"/>
  </r>
  <r>
    <s v="Airport Terminal 3"/>
    <s v="New Delhi"/>
    <x v="18"/>
    <s v="Not Found"/>
    <n v="351"/>
    <x v="107"/>
  </r>
  <r>
    <s v="Shalimar Bagh"/>
    <s v="New Delhi Railway Station"/>
    <x v="5"/>
    <n v="47"/>
    <n v="482"/>
    <x v="19"/>
  </r>
  <r>
    <s v="Faridabad Sector 34"/>
    <s v="Airport Terminal 1"/>
    <x v="32"/>
    <n v="43"/>
    <n v="470"/>
    <x v="92"/>
  </r>
  <r>
    <s v="Faridabad Sector 28"/>
    <s v="New Delhi Railway Station"/>
    <x v="32"/>
    <n v="47"/>
    <n v="243"/>
    <x v="201"/>
  </r>
  <r>
    <s v="Gurgaon Dlf Phase 3"/>
    <s v="Airport Terminal 1"/>
    <x v="11"/>
    <n v="43"/>
    <n v="633"/>
    <x v="239"/>
  </r>
  <r>
    <s v="Gurgaon Dlf Phase 3"/>
    <s v="Hazrat Nizamuddin Railway Station"/>
    <x v="11"/>
    <n v="51"/>
    <n v="901"/>
    <x v="3"/>
  </r>
  <r>
    <m/>
    <m/>
    <x v="20"/>
    <s v="Not Found"/>
    <n v="958"/>
    <x v="37"/>
  </r>
  <r>
    <s v="Chattarpur Extension"/>
    <s v="New Delhi Railway Station"/>
    <x v="29"/>
    <n v="47"/>
    <n v="602"/>
    <x v="116"/>
  </r>
  <r>
    <s v="Noida Sector 36"/>
    <s v="Ndrs Paharganj"/>
    <x v="0"/>
    <n v="47"/>
    <n v="930"/>
    <x v="155"/>
  </r>
  <r>
    <s v="Mohan Co-Operative"/>
    <s v="Airport Terminal 1"/>
    <x v="1"/>
    <n v="43"/>
    <n v="800"/>
    <x v="175"/>
  </r>
  <r>
    <s v="Dwarka Sector 21"/>
    <s v="Anand Vihar"/>
    <x v="31"/>
    <n v="45"/>
    <n v="404"/>
    <x v="152"/>
  </r>
  <r>
    <s v="Airport Terminal 1"/>
    <s v="Indrapuram, Ghaziabad"/>
    <x v="3"/>
    <n v="70"/>
    <n v="399"/>
    <x v="88"/>
  </r>
  <r>
    <s v="Gole Market"/>
    <s v="Noida Sector 63"/>
    <x v="27"/>
    <n v="73"/>
    <n v="681"/>
    <x v="190"/>
  </r>
  <r>
    <s v="Gurgaon Sector 48"/>
    <s v="Airport Terminal 1"/>
    <x v="22"/>
    <n v="43"/>
    <n v="258"/>
    <x v="113"/>
  </r>
  <r>
    <s v="Noida Sector 62"/>
    <s v="Ghaziabad railway station"/>
    <x v="17"/>
    <n v="70"/>
    <n v="223"/>
    <x v="124"/>
  </r>
  <r>
    <s v="Gurgaon Sector 48"/>
    <s v="Airport Terminal 1"/>
    <x v="22"/>
    <n v="43"/>
    <n v="657"/>
    <x v="222"/>
  </r>
  <r>
    <s v="Noida Sector 25"/>
    <s v="New Delhi Railway Station"/>
    <x v="0"/>
    <n v="47"/>
    <n v="662"/>
    <x v="218"/>
  </r>
  <r>
    <s v="Karol Bagh"/>
    <s v="Airport Terminal 3"/>
    <x v="13"/>
    <n v="27"/>
    <n v="733"/>
    <x v="239"/>
  </r>
  <r>
    <s v="Dabri"/>
    <s v="Airport Terminal 1"/>
    <x v="18"/>
    <n v="43"/>
    <n v="676"/>
    <x v="236"/>
  </r>
  <r>
    <s v="Ansal Plaza_Andrews"/>
    <s v="Noida Sector 66"/>
    <x v="28"/>
    <n v="73"/>
    <n v="714"/>
    <x v="296"/>
  </r>
  <r>
    <s v="Gurgaon Sector 15 II"/>
    <s v="Airport Terminal 1"/>
    <x v="2"/>
    <n v="43"/>
    <n v="909"/>
    <x v="297"/>
  </r>
  <r>
    <s v="Dwarka Sector 7"/>
    <s v="Airport Terminal 3"/>
    <x v="18"/>
    <n v="27"/>
    <n v="444"/>
    <x v="298"/>
  </r>
  <r>
    <s v="New Delhi Railway Station"/>
    <s v="Gurgaon Sector 15 II"/>
    <x v="23"/>
    <n v="62"/>
    <n v="517"/>
    <x v="299"/>
  </r>
  <r>
    <s v="Noida Sector 62"/>
    <s v="Ghaziabad railway station"/>
    <x v="17"/>
    <n v="70"/>
    <n v="864"/>
    <x v="300"/>
  </r>
  <r>
    <s v="Greater Noida Stadium"/>
    <s v="Indrapuram, Ghaziabad"/>
    <x v="7"/>
    <n v="70"/>
    <n v="831"/>
    <x v="301"/>
  </r>
  <r>
    <s v="Gurgaon Sector 39"/>
    <s v="Hazrat Nizamuddin Railway Station"/>
    <x v="22"/>
    <n v="51"/>
    <n v="303"/>
    <x v="302"/>
  </r>
  <r>
    <s v="Sarita Vihar"/>
    <s v="Old Delhi Railway Station"/>
    <x v="1"/>
    <n v="47"/>
    <n v="235"/>
    <x v="303"/>
  </r>
  <r>
    <s v="Karol Bagh"/>
    <s v="Govinpuram"/>
    <x v="13"/>
    <n v="71"/>
    <n v="865"/>
    <x v="301"/>
  </r>
  <r>
    <s v="Ip Extension"/>
    <s v="Ndrs Ajmeri Gate"/>
    <x v="4"/>
    <n v="47"/>
    <n v="944"/>
    <x v="304"/>
  </r>
  <r>
    <s v="Airport Terminal 3"/>
    <s v="New Delhi"/>
    <x v="18"/>
    <s v="Not Found"/>
    <n v="340"/>
    <x v="305"/>
  </r>
  <r>
    <s v="Airport Terminal 1"/>
    <s v="Noida Sector 62"/>
    <x v="3"/>
    <n v="73"/>
    <n v="650"/>
    <x v="306"/>
  </r>
  <r>
    <s v="Faridabad sector 48"/>
    <s v="Airport Terminal 1"/>
    <x v="32"/>
    <n v="43"/>
    <n v="865"/>
    <x v="307"/>
  </r>
  <r>
    <s v="Airport Terminal 1"/>
    <s v="Faridabad sector 48"/>
    <x v="3"/>
    <n v="64"/>
    <n v="531"/>
    <x v="308"/>
  </r>
  <r>
    <s v="Noida Sector 125"/>
    <s v="Airport Terminal 3"/>
    <x v="10"/>
    <n v="27"/>
    <n v="934"/>
    <x v="309"/>
  </r>
  <r>
    <s v="Gurgaon Sector 39"/>
    <m/>
    <x v="22"/>
    <s v="Not Found"/>
    <n v="947"/>
    <x v="301"/>
  </r>
  <r>
    <s v="Gurgaon Dlf Phase 2"/>
    <s v="New Delhi Railway Station"/>
    <x v="11"/>
    <n v="47"/>
    <n v="992"/>
    <x v="301"/>
  </r>
  <r>
    <s v="Gurgaon Sector 56"/>
    <s v="New Delhi Railway Station"/>
    <x v="22"/>
    <n v="47"/>
    <n v="591"/>
    <x v="310"/>
  </r>
  <r>
    <s v="Rk Puram Sector 7"/>
    <s v="Airport Terminal 3"/>
    <x v="21"/>
    <n v="27"/>
    <n v="778"/>
    <x v="301"/>
  </r>
  <r>
    <s v="Defence Colony"/>
    <s v="Airport Terminal 1"/>
    <x v="28"/>
    <n v="43"/>
    <n v="592"/>
    <x v="301"/>
  </r>
  <r>
    <s v="Airport Terminal 1"/>
    <s v="noida sector 55"/>
    <x v="3"/>
    <n v="73"/>
    <n v="990"/>
    <x v="311"/>
  </r>
  <r>
    <s v="Dundahera"/>
    <s v="Airport Terminal 1"/>
    <x v="14"/>
    <n v="43"/>
    <n v="473"/>
    <x v="301"/>
  </r>
  <r>
    <s v="Airport Terminal 1"/>
    <s v="Gurgaon Sector 31"/>
    <x v="3"/>
    <n v="61"/>
    <n v="338"/>
    <x v="312"/>
  </r>
  <r>
    <s v="Hargobind Enclave"/>
    <s v="Airport Terminal 1"/>
    <x v="4"/>
    <n v="43"/>
    <n v="645"/>
    <x v="301"/>
  </r>
  <r>
    <s v="Noida Sector 93"/>
    <s v="New Delhi Railway Station"/>
    <x v="10"/>
    <n v="47"/>
    <n v="862"/>
    <x v="313"/>
  </r>
  <r>
    <s v="Raj Nagar Ghaziabad"/>
    <s v="Airport Terminal 1"/>
    <x v="26"/>
    <n v="43"/>
    <n v="447"/>
    <x v="314"/>
  </r>
  <r>
    <s v="Nizamuddin East"/>
    <s v="New Delhi Railway Station"/>
    <x v="1"/>
    <n v="47"/>
    <n v="592"/>
    <x v="315"/>
  </r>
  <r>
    <s v="Gurgaon Sector 17"/>
    <s v="Airport Terminal 1"/>
    <x v="11"/>
    <n v="43"/>
    <n v="664"/>
    <x v="316"/>
  </r>
  <r>
    <s v="Noida Sector 21"/>
    <s v="Airport Terminal 3"/>
    <x v="0"/>
    <n v="27"/>
    <n v="984"/>
    <x v="301"/>
  </r>
  <r>
    <s v="Gnoida Sector Alpha"/>
    <s v="Airport Terminal 3"/>
    <x v="7"/>
    <n v="27"/>
    <n v="811"/>
    <x v="301"/>
  </r>
  <r>
    <s v="New Delhi Railway Station"/>
    <s v="Noida Sector 93"/>
    <x v="23"/>
    <n v="72"/>
    <n v="501"/>
    <x v="317"/>
  </r>
  <r>
    <s v="Airport Terminal 3"/>
    <s v="Noida Sector 22"/>
    <x v="18"/>
    <n v="66"/>
    <n v="968"/>
    <x v="318"/>
  </r>
  <r>
    <s v="Rk Puram Sector 12"/>
    <s v="Airport Terminal 1"/>
    <x v="21"/>
    <n v="43"/>
    <n v="500"/>
    <x v="319"/>
  </r>
  <r>
    <s v="Gurgaon Sector 56"/>
    <s v="Noida Sector 29"/>
    <x v="22"/>
    <n v="66"/>
    <n v="239"/>
    <x v="320"/>
  </r>
  <r>
    <s v="Airport Terminal 3"/>
    <s v="Mahipal Pur"/>
    <x v="18"/>
    <n v="53"/>
    <n v="553"/>
    <x v="321"/>
  </r>
  <r>
    <s v="Knowledge Park II, Greater Noida"/>
    <s v="Airport Terminal 1"/>
    <x v="7"/>
    <n v="43"/>
    <n v="259"/>
    <x v="315"/>
  </r>
  <r>
    <s v="Sarita Vihar"/>
    <s v="Airport Terminal 1"/>
    <x v="1"/>
    <n v="43"/>
    <n v="420"/>
    <x v="322"/>
  </r>
  <r>
    <s v="Gole Market"/>
    <s v="Noida Sector 63"/>
    <x v="27"/>
    <n v="73"/>
    <n v="802"/>
    <x v="301"/>
  </r>
  <r>
    <s v="Nehru Place"/>
    <s v="Ber Sarai"/>
    <x v="28"/>
    <n v="53"/>
    <n v="395"/>
    <x v="323"/>
  </r>
  <r>
    <s v="Jama Masjid"/>
    <s v="Moti Nagar"/>
    <x v="23"/>
    <n v="38"/>
    <n v="920"/>
    <x v="324"/>
  </r>
  <r>
    <s v="Gole Market"/>
    <s v="Noida Sector 63"/>
    <x v="27"/>
    <n v="73"/>
    <n v="340"/>
    <x v="301"/>
  </r>
  <r>
    <s v="Hazrat Nizamuddin Railway Station"/>
    <s v="Shakur Basti"/>
    <x v="1"/>
    <n v="42"/>
    <n v="597"/>
    <x v="325"/>
  </r>
  <r>
    <s v="Surya Vihar"/>
    <s v="Airport Terminal 1"/>
    <x v="14"/>
    <n v="43"/>
    <n v="768"/>
    <x v="326"/>
  </r>
  <r>
    <s v="Noida Sector 41"/>
    <s v="New Delhi Railway Station"/>
    <x v="0"/>
    <n v="47"/>
    <n v="486"/>
    <x v="327"/>
  </r>
  <r>
    <s v="IIFT Bhawan B-21 Qutab Institutional Area New Delhi-110016"/>
    <s v="New Delhi"/>
    <x v="20"/>
    <s v="Not Found"/>
    <n v="350"/>
    <x v="301"/>
  </r>
  <r>
    <s v="Gurgaon Sector 43_Gurgaon Dlf Phase 5"/>
    <m/>
    <x v="11"/>
    <s v="Not Found"/>
    <n v="427"/>
    <x v="328"/>
  </r>
  <r>
    <s v="Gole Market"/>
    <s v="Noida Sector 63"/>
    <x v="27"/>
    <n v="73"/>
    <n v="776"/>
    <x v="329"/>
  </r>
  <r>
    <s v="Noida Sector 52"/>
    <s v="Ndrs Ajmeri Gate"/>
    <x v="17"/>
    <n v="47"/>
    <n v="738"/>
    <x v="330"/>
  </r>
  <r>
    <s v="Airport Terminal 1"/>
    <m/>
    <x v="3"/>
    <s v="Not Found"/>
    <n v="871"/>
    <x v="331"/>
  </r>
  <r>
    <s v="Gole Market"/>
    <s v="Noida Sector 63"/>
    <x v="27"/>
    <n v="73"/>
    <n v="584"/>
    <x v="332"/>
  </r>
  <r>
    <s v="Naraina Village"/>
    <s v="Chandni Chowk"/>
    <x v="9"/>
    <n v="47"/>
    <n v="271"/>
    <x v="301"/>
  </r>
  <r>
    <s v="Gurgaon Sector 39"/>
    <s v="Airport Terminal 3"/>
    <x v="22"/>
    <n v="27"/>
    <n v="632"/>
    <x v="333"/>
  </r>
  <r>
    <s v="Airport Terminal 1"/>
    <s v="Isbt Kashmiri Gate"/>
    <x v="3"/>
    <n v="47"/>
    <n v="882"/>
    <x v="334"/>
  </r>
  <r>
    <s v="Connaught Place"/>
    <s v="Airport Terminal 1"/>
    <x v="23"/>
    <n v="43"/>
    <n v="706"/>
    <x v="335"/>
  </r>
  <r>
    <s v="Gurgaon Dlf Phase 2"/>
    <s v="Sohna Road"/>
    <x v="11"/>
    <n v="61"/>
    <n v="803"/>
    <x v="301"/>
  </r>
  <r>
    <s v="Mayfield Garden"/>
    <s v="New Delhi Railway Station"/>
    <x v="22"/>
    <n v="47"/>
    <n v="320"/>
    <x v="336"/>
  </r>
  <r>
    <s v="Brij Vihar"/>
    <s v="Noida Sector 16"/>
    <x v="12"/>
    <n v="66"/>
    <n v="254"/>
    <x v="337"/>
  </r>
  <r>
    <s v="Noida Sector 41"/>
    <s v="Airport Terminal 3"/>
    <x v="0"/>
    <n v="27"/>
    <n v="320"/>
    <x v="332"/>
  </r>
  <r>
    <s v="Noida Sector 16"/>
    <s v="Airport Terminal 1"/>
    <x v="0"/>
    <n v="43"/>
    <n v="809"/>
    <x v="327"/>
  </r>
  <r>
    <s v="Pochanpur"/>
    <s v="Anand Vihar Isbt"/>
    <x v="31"/>
    <n v="45"/>
    <n v="693"/>
    <x v="338"/>
  </r>
  <r>
    <s v="Cyberr City"/>
    <s v="New Delhi Railway Station"/>
    <x v="11"/>
    <n v="47"/>
    <n v="929"/>
    <x v="301"/>
  </r>
  <r>
    <s v="New Delhi Railway Station"/>
    <s v="Airport Terminal 3"/>
    <x v="23"/>
    <n v="27"/>
    <n v="377"/>
    <x v="336"/>
  </r>
  <r>
    <s v="Dwarka Sector 12"/>
    <s v="New Delhi Railway Station"/>
    <x v="31"/>
    <n v="47"/>
    <n v="866"/>
    <x v="326"/>
  </r>
  <r>
    <s v="Shahpur Jat"/>
    <m/>
    <x v="28"/>
    <s v="Not Found"/>
    <n v="362"/>
    <x v="301"/>
  </r>
  <r>
    <s v="New Delhi Railway Station"/>
    <s v="Faridabad Sector 15A"/>
    <x v="23"/>
    <n v="64"/>
    <n v="842"/>
    <x v="339"/>
  </r>
  <r>
    <s v="Malviya Nagar"/>
    <s v="Anand Vihar Isbt"/>
    <x v="6"/>
    <n v="45"/>
    <n v="879"/>
    <x v="301"/>
  </r>
  <r>
    <s v="Vaishali"/>
    <m/>
    <x v="12"/>
    <s v="Not Found"/>
    <n v="238"/>
    <x v="340"/>
  </r>
  <r>
    <s v="Gurgaon Sector 52"/>
    <s v="Gurgaon Railway Station"/>
    <x v="22"/>
    <n v="62"/>
    <n v="897"/>
    <x v="341"/>
  </r>
  <r>
    <s v="Palam Vihar"/>
    <s v="Ndrs Ajmeri Gate"/>
    <x v="14"/>
    <n v="47"/>
    <n v="375"/>
    <x v="342"/>
  </r>
  <r>
    <s v="Noida Sector 11"/>
    <m/>
    <x v="0"/>
    <s v="Not Found"/>
    <n v="318"/>
    <x v="343"/>
  </r>
  <r>
    <s v="Dabri"/>
    <s v="Anand Vihar"/>
    <x v="18"/>
    <n v="45"/>
    <n v="865"/>
    <x v="344"/>
  </r>
  <r>
    <s v="Anand Vihar"/>
    <s v="Dabri"/>
    <x v="4"/>
    <n v="27"/>
    <n v="773"/>
    <x v="345"/>
  </r>
  <r>
    <s v="Airport Terminal 1"/>
    <s v="Dwarka Sector 7"/>
    <x v="3"/>
    <n v="27"/>
    <n v="948"/>
    <x v="346"/>
  </r>
  <r>
    <s v="Gurgaon Dlf Phase 2"/>
    <s v="Airport Terminal 3"/>
    <x v="11"/>
    <n v="27"/>
    <n v="937"/>
    <x v="347"/>
  </r>
  <r>
    <s v="Noida Sector 21"/>
    <s v="Airport Terminal 3"/>
    <x v="0"/>
    <n v="27"/>
    <n v="921"/>
    <x v="348"/>
  </r>
  <r>
    <s v="Airport Terminal 1"/>
    <s v="Noida Sector 62"/>
    <x v="3"/>
    <n v="73"/>
    <n v="940"/>
    <x v="349"/>
  </r>
  <r>
    <s v="Knowledge Park I, Greater Noida"/>
    <s v="New Delhi Railway Station"/>
    <x v="7"/>
    <n v="47"/>
    <n v="681"/>
    <x v="313"/>
  </r>
  <r>
    <s v="Gurgaon Dlf Phase 3"/>
    <s v="Pitampura"/>
    <x v="11"/>
    <n v="42"/>
    <n v="631"/>
    <x v="350"/>
  </r>
  <r>
    <s v="Gurgaon Dlf Phase 2"/>
    <s v="Airport Terminal 3"/>
    <x v="11"/>
    <n v="27"/>
    <n v="592"/>
    <x v="301"/>
  </r>
  <r>
    <s v="Sarita Vihar"/>
    <s v="Hazrat Nizamuddin Railway Station"/>
    <x v="1"/>
    <n v="51"/>
    <n v="346"/>
    <x v="351"/>
  </r>
  <r>
    <s v="Airport Terminal 3"/>
    <s v="Airport Terminal 3"/>
    <x v="18"/>
    <n v="27"/>
    <n v="916"/>
    <x v="338"/>
  </r>
  <r>
    <s v="Heritage City"/>
    <s v="Airport Terminal 1"/>
    <x v="11"/>
    <n v="43"/>
    <n v="469"/>
    <x v="352"/>
  </r>
  <r>
    <s v="Heritage City"/>
    <s v="Airport Terminal 1"/>
    <x v="11"/>
    <n v="43"/>
    <n v="649"/>
    <x v="353"/>
  </r>
  <r>
    <s v="Noida sector 126"/>
    <s v="Airport Terminal 3"/>
    <x v="10"/>
    <n v="27"/>
    <n v="873"/>
    <x v="301"/>
  </r>
  <r>
    <s v="Cyberr City"/>
    <s v="Airport Terminal 3"/>
    <x v="11"/>
    <n v="27"/>
    <n v="632"/>
    <x v="354"/>
  </r>
  <r>
    <s v="Gurgaon Sector 39"/>
    <s v="Gurgaon Railway Station"/>
    <x v="22"/>
    <n v="62"/>
    <n v="222"/>
    <x v="301"/>
  </r>
  <r>
    <s v="Katwaria Sarai"/>
    <s v="Airport Terminal 1"/>
    <x v="6"/>
    <n v="43"/>
    <n v="784"/>
    <x v="355"/>
  </r>
  <r>
    <s v="Gurgaon Sector 56"/>
    <s v="New Delhi Railway Station"/>
    <x v="22"/>
    <n v="47"/>
    <n v="316"/>
    <x v="356"/>
  </r>
  <r>
    <s v="Gurgaon Sector 55"/>
    <s v="Airport Terminal 1"/>
    <x v="22"/>
    <n v="43"/>
    <n v="618"/>
    <x v="357"/>
  </r>
  <r>
    <s v="Vasant Vihar"/>
    <s v="Noida Sector 57"/>
    <x v="21"/>
    <n v="73"/>
    <n v="752"/>
    <x v="358"/>
  </r>
  <r>
    <s v="Dwarka Sector 12"/>
    <s v="Airport Terminal 3"/>
    <x v="31"/>
    <n v="27"/>
    <n v="633"/>
    <x v="298"/>
  </r>
  <r>
    <s v="kir"/>
    <s v="Airport Terminal 3"/>
    <x v="20"/>
    <n v="27"/>
    <n v="330"/>
    <x v="301"/>
  </r>
  <r>
    <s v="Hauz Khas"/>
    <s v="Dwarka Sector 22"/>
    <x v="21"/>
    <n v="28"/>
    <n v="820"/>
    <x v="359"/>
  </r>
  <r>
    <s v="Shastri Nagar Ghz"/>
    <s v="Vaishali"/>
    <x v="26"/>
    <n v="70"/>
    <n v="944"/>
    <x v="360"/>
  </r>
  <r>
    <s v="Chakarpur_Gurgaon Dlf Phase 1"/>
    <s v="Hazrat Nizamuddin Railway Station"/>
    <x v="11"/>
    <n v="51"/>
    <n v="425"/>
    <x v="357"/>
  </r>
  <r>
    <s v="Gurgaon Sector 27"/>
    <s v="Airport Terminal 1"/>
    <x v="11"/>
    <n v="43"/>
    <n v="264"/>
    <x v="361"/>
  </r>
  <r>
    <s v="Madangir"/>
    <s v="Anand Vihar"/>
    <x v="6"/>
    <n v="45"/>
    <n v="327"/>
    <x v="362"/>
  </r>
  <r>
    <s v="Airport Terminal 1"/>
    <s v="Gurgaon Sector 27"/>
    <x v="3"/>
    <n v="60"/>
    <n v="603"/>
    <x v="363"/>
  </r>
  <r>
    <s v="Dwarka Sector 23"/>
    <s v="New Delhi Railway Station"/>
    <x v="31"/>
    <n v="47"/>
    <n v="442"/>
    <x v="364"/>
  </r>
  <r>
    <s v="Aya  Nagar "/>
    <s v="Airport Terminal 1"/>
    <x v="20"/>
    <n v="43"/>
    <n v="571"/>
    <x v="365"/>
  </r>
  <r>
    <s v="Khirki Village"/>
    <s v="Airport Terminal 3"/>
    <x v="6"/>
    <n v="27"/>
    <n v="289"/>
    <x v="366"/>
  </r>
  <r>
    <s v="Faridabad Sector 8"/>
    <s v="Mandi House"/>
    <x v="24"/>
    <n v="48"/>
    <n v="424"/>
    <x v="307"/>
  </r>
  <r>
    <s v="Airport Terminal 1"/>
    <s v="Faridabad Sector 15A"/>
    <x v="3"/>
    <n v="64"/>
    <n v="455"/>
    <x v="367"/>
  </r>
  <r>
    <s v="Gurgaon Sector 31"/>
    <s v="New Delhi Railway Station"/>
    <x v="22"/>
    <n v="47"/>
    <n v="924"/>
    <x v="368"/>
  </r>
  <r>
    <s v="Greater Kailash 2"/>
    <s v="Airport Terminal 3"/>
    <x v="6"/>
    <n v="27"/>
    <n v="324"/>
    <x v="369"/>
  </r>
  <r>
    <s v="Dabri"/>
    <s v="Majnu Ka Tila"/>
    <x v="18"/>
    <n v="44"/>
    <n v="387"/>
    <x v="301"/>
  </r>
  <r>
    <s v="Cyberr City"/>
    <s v="East Of Kailash"/>
    <x v="11"/>
    <n v="50"/>
    <n v="950"/>
    <x v="370"/>
  </r>
  <r>
    <s v="Malviya Nagar"/>
    <s v="Old Delhi Railway Station"/>
    <x v="6"/>
    <n v="47"/>
    <n v="417"/>
    <x v="341"/>
  </r>
  <r>
    <s v="Dwarka Sector 4"/>
    <s v="New Delhi Railway Station"/>
    <x v="31"/>
    <n v="47"/>
    <n v="398"/>
    <x v="371"/>
  </r>
  <r>
    <s v="Gurgaon Dlf Phase 2"/>
    <s v="Airport Terminal 1"/>
    <x v="11"/>
    <n v="43"/>
    <n v="864"/>
    <x v="355"/>
  </r>
  <r>
    <s v="New delhi Airport"/>
    <s v="Rishikesh"/>
    <x v="20"/>
    <s v="Not Found"/>
    <n v="792"/>
    <x v="301"/>
  </r>
  <r>
    <s v="Airport Terminal 1"/>
    <s v="Gulmohar Park"/>
    <x v="3"/>
    <n v="50"/>
    <n v="349"/>
    <x v="372"/>
  </r>
  <r>
    <s v="Lodhi Road"/>
    <s v="Rohini Sector 13"/>
    <x v="28"/>
    <n v="40"/>
    <n v="443"/>
    <x v="373"/>
  </r>
  <r>
    <s v="Gulmohar Park"/>
    <s v="Gulmohar Park"/>
    <x v="28"/>
    <n v="50"/>
    <n v="721"/>
    <x v="373"/>
  </r>
  <r>
    <s v="Gurgaon Sector 46"/>
    <s v="Sarita Vihar"/>
    <x v="22"/>
    <n v="51"/>
    <n v="331"/>
    <x v="297"/>
  </r>
  <r>
    <s v="Noida Sector 62"/>
    <s v="Airport Terminal 3"/>
    <x v="17"/>
    <n v="27"/>
    <n v="876"/>
    <x v="301"/>
  </r>
  <r>
    <s v="Sarita Vihar"/>
    <s v="Gurgaon Sector 46"/>
    <x v="1"/>
    <n v="61"/>
    <n v="229"/>
    <x v="374"/>
  </r>
  <r>
    <s v="Subhash Nagar"/>
    <s v="Airport Terminal 1"/>
    <x v="19"/>
    <n v="43"/>
    <n v="668"/>
    <x v="375"/>
  </r>
  <r>
    <s v="vasundhra_ghaziabad"/>
    <s v="Ggn Sector 18"/>
    <x v="12"/>
    <n v="59"/>
    <n v="409"/>
    <x v="302"/>
  </r>
  <r>
    <s v="Noida Sector 2"/>
    <s v="Airport Terminal 3"/>
    <x v="0"/>
    <n v="27"/>
    <n v="810"/>
    <x v="358"/>
  </r>
  <r>
    <s v="Paschim Vihar"/>
    <s v="Khanpur"/>
    <x v="25"/>
    <n v="54"/>
    <n v="902"/>
    <x v="341"/>
  </r>
  <r>
    <s v="Karol Bagh"/>
    <s v="Airport Terminal 1"/>
    <x v="13"/>
    <n v="43"/>
    <n v="615"/>
    <x v="376"/>
  </r>
  <r>
    <s v="Govindpuri"/>
    <s v="Faridabad Sector 21C"/>
    <x v="6"/>
    <n v="65"/>
    <n v="732"/>
    <x v="377"/>
  </r>
  <r>
    <s v="Noida Sector 47"/>
    <s v="New Delhi Railway Station"/>
    <x v="0"/>
    <n v="47"/>
    <n v="347"/>
    <x v="378"/>
  </r>
  <r>
    <s v="HUDA City Cente, Sector 29, Gurgaon"/>
    <s v="Airport Terminal 3"/>
    <x v="11"/>
    <n v="27"/>
    <n v="224"/>
    <x v="379"/>
  </r>
  <r>
    <s v="Airport Terminal 1"/>
    <s v="Airport Terminal 1"/>
    <x v="3"/>
    <n v="43"/>
    <n v="570"/>
    <x v="380"/>
  </r>
  <r>
    <s v="Gurgaon Sector 22"/>
    <s v="Airport Terminal 1"/>
    <x v="14"/>
    <n v="43"/>
    <n v="491"/>
    <x v="381"/>
  </r>
  <r>
    <s v="Ndrs Ajmeri Gate"/>
    <s v="Gurgaon Sector 15 I"/>
    <x v="23"/>
    <n v="62"/>
    <n v="756"/>
    <x v="382"/>
  </r>
  <r>
    <s v="Gurgaon Dlf Phase 5"/>
    <s v="Pitampura"/>
    <x v="11"/>
    <n v="42"/>
    <n v="958"/>
    <x v="301"/>
  </r>
  <r>
    <s v="Delhi Cantt Railway Station"/>
    <s v="Sarita Vihar"/>
    <x v="34"/>
    <n v="51"/>
    <n v="407"/>
    <x v="312"/>
  </r>
  <r>
    <s v="Vasant Kunj Block A"/>
    <s v="Airport Terminal 3"/>
    <x v="21"/>
    <n v="27"/>
    <n v="865"/>
    <x v="383"/>
  </r>
  <r>
    <s v="Airport Terminal 3"/>
    <s v="Raj Nagar Ghaziabad"/>
    <x v="18"/>
    <n v="71"/>
    <n v="564"/>
    <x v="384"/>
  </r>
  <r>
    <s v="Airport Terminal 1"/>
    <s v="New Delhi"/>
    <x v="3"/>
    <s v="Not Found"/>
    <n v="428"/>
    <x v="385"/>
  </r>
  <r>
    <s v="Airport Terminal 3"/>
    <s v="Raj Nagar Ghaziabad"/>
    <x v="18"/>
    <n v="71"/>
    <n v="586"/>
    <x v="386"/>
  </r>
  <r>
    <s v="Vasant Kunj Block C"/>
    <s v="Gurgaon Sector 15"/>
    <x v="21"/>
    <n v="62"/>
    <n v="883"/>
    <x v="303"/>
  </r>
  <r>
    <s v="Gurgaon Sector 15"/>
    <s v="Vasant Kunj Block C"/>
    <x v="2"/>
    <n v="53"/>
    <n v="742"/>
    <x v="387"/>
  </r>
  <r>
    <s v="Vasant Kunj Block C"/>
    <s v="Airport Terminal 1"/>
    <x v="21"/>
    <n v="43"/>
    <n v="532"/>
    <x v="329"/>
  </r>
  <r>
    <s v="New Delhi Railway Station"/>
    <s v="East Of Kailash"/>
    <x v="23"/>
    <n v="50"/>
    <n v="709"/>
    <x v="388"/>
  </r>
  <r>
    <s v="Patparganj"/>
    <s v="Airport Terminal 1"/>
    <x v="4"/>
    <n v="43"/>
    <n v="832"/>
    <x v="381"/>
  </r>
  <r>
    <s v="Chalera"/>
    <s v="Airport Terminal 1"/>
    <x v="0"/>
    <n v="43"/>
    <n v="890"/>
    <x v="389"/>
  </r>
  <r>
    <s v="Dwarka Sector 6"/>
    <s v="Noida Sector 93"/>
    <x v="31"/>
    <n v="72"/>
    <n v="603"/>
    <x v="390"/>
  </r>
  <r>
    <s v="Gurgaon Sector 5"/>
    <s v="New Delhi Railway Station"/>
    <x v="2"/>
    <n v="47"/>
    <n v="956"/>
    <x v="391"/>
  </r>
  <r>
    <s v="Airport Terminal 3"/>
    <s v="Noida Sector 50"/>
    <x v="18"/>
    <n v="66"/>
    <n v="946"/>
    <x v="392"/>
  </r>
  <r>
    <s v="Gurgaon Sector 54"/>
    <s v="New Delhi Railway Station"/>
    <x v="22"/>
    <n v="47"/>
    <n v="925"/>
    <x v="393"/>
  </r>
  <r>
    <s v="Anand Vihar Isbt"/>
    <s v="New Friends Colony"/>
    <x v="4"/>
    <n v="51"/>
    <n v="802"/>
    <x v="394"/>
  </r>
  <r>
    <s v="Malviya Nagar"/>
    <s v="NIT Faridabad"/>
    <x v="6"/>
    <n v="64"/>
    <n v="360"/>
    <x v="301"/>
  </r>
  <r>
    <s v="Imt Manesar"/>
    <s v="Gurgaon Dlf Phase 3"/>
    <x v="2"/>
    <n v="60"/>
    <n v="378"/>
    <x v="395"/>
  </r>
  <r>
    <s v="Gurgaon Dlf Phase 2"/>
    <s v="Airport Terminal 1"/>
    <x v="11"/>
    <n v="43"/>
    <n v="909"/>
    <x v="381"/>
  </r>
  <r>
    <s v="Gurgaon Sector 23"/>
    <s v="Hazrat Nizamuddin Railway Station"/>
    <x v="14"/>
    <n v="51"/>
    <n v="248"/>
    <x v="330"/>
  </r>
  <r>
    <s v="Palam Colony"/>
    <s v="Gurgaon Sector 18"/>
    <x v="18"/>
    <n v="59"/>
    <n v="480"/>
    <x v="297"/>
  </r>
  <r>
    <s v="Rohini Sector 4"/>
    <s v="Nehru Nagar - Ghaziabad"/>
    <x v="16"/>
    <n v="71"/>
    <n v="707"/>
    <x v="360"/>
  </r>
  <r>
    <s v="Sohna Road"/>
    <s v="New Delhi Railway Station"/>
    <x v="22"/>
    <n v="47"/>
    <n v="884"/>
    <x v="383"/>
  </r>
  <r>
    <s v="Kaushambhi"/>
    <s v="Hazrat Nizamuddin Railway Station"/>
    <x v="12"/>
    <n v="51"/>
    <n v="497"/>
    <x v="323"/>
  </r>
  <r>
    <s v="Ramprastha"/>
    <s v="Nehru Place"/>
    <x v="12"/>
    <n v="50"/>
    <n v="687"/>
    <x v="396"/>
  </r>
  <r>
    <s v="Airport Terminal 3"/>
    <s v="Gurgaon Dlf Phase 4"/>
    <x v="18"/>
    <n v="60"/>
    <n v="676"/>
    <x v="304"/>
  </r>
  <r>
    <s v="Noida Sector 62"/>
    <s v="Airport Terminal 3"/>
    <x v="17"/>
    <n v="27"/>
    <n v="875"/>
    <x v="350"/>
  </r>
  <r>
    <s v="Connaught Place"/>
    <s v="Ambience Mall"/>
    <x v="23"/>
    <n v="60"/>
    <n v="931"/>
    <x v="397"/>
  </r>
  <r>
    <s v="Gurgaon Sector 22"/>
    <s v="Sarojini Nagar"/>
    <x v="14"/>
    <n v="53"/>
    <n v="573"/>
    <x v="398"/>
  </r>
  <r>
    <s v="Ber Sarai"/>
    <s v="Airport Terminal 3"/>
    <x v="21"/>
    <n v="27"/>
    <n v="401"/>
    <x v="399"/>
  </r>
  <r>
    <s v="Gurgaon Sector 17"/>
    <s v="Airport Terminal 1"/>
    <x v="11"/>
    <n v="43"/>
    <n v="406"/>
    <x v="379"/>
  </r>
  <r>
    <s v="Gurgaon Sector 17"/>
    <s v="Airport Terminal 1"/>
    <x v="11"/>
    <n v="43"/>
    <n v="941"/>
    <x v="391"/>
  </r>
  <r>
    <s v="New Delhi Airport  Terminal 1C ( Palam )"/>
    <m/>
    <x v="20"/>
    <s v="Not Found"/>
    <n v="835"/>
    <x v="400"/>
  </r>
  <r>
    <s v="Noida Sector 19"/>
    <s v="Airport Terminal 3"/>
    <x v="0"/>
    <n v="27"/>
    <n v="382"/>
    <x v="343"/>
  </r>
  <r>
    <s v="Gurgaon Sector 15"/>
    <s v="Airport Terminal 1"/>
    <x v="2"/>
    <n v="43"/>
    <n v="773"/>
    <x v="361"/>
  </r>
  <r>
    <s v="Gurgaon Sector 15 II"/>
    <m/>
    <x v="2"/>
    <s v="Not Found"/>
    <n v="365"/>
    <x v="401"/>
  </r>
  <r>
    <s v="Gurgaon Sector 14"/>
    <s v="Old Delhi Railway Station"/>
    <x v="2"/>
    <n v="47"/>
    <n v="939"/>
    <x v="402"/>
  </r>
  <r>
    <s v="Apno Ghar"/>
    <s v="Anand Vihar Isbt"/>
    <x v="2"/>
    <n v="45"/>
    <n v="790"/>
    <x v="323"/>
  </r>
  <r>
    <s v="Noida Sector 37"/>
    <s v="Anand Vihar Isbt"/>
    <x v="0"/>
    <n v="45"/>
    <n v="411"/>
    <x v="403"/>
  </r>
  <r>
    <s v="Gurgaon Sector 46"/>
    <s v="Airport Terminal 1"/>
    <x v="22"/>
    <n v="43"/>
    <n v="757"/>
    <x v="336"/>
  </r>
  <r>
    <s v="Gurgaon Dlf Phase 5"/>
    <s v="Airport Terminal 1"/>
    <x v="11"/>
    <n v="43"/>
    <n v="857"/>
    <x v="404"/>
  </r>
  <r>
    <s v="Gurgaon Railway Station"/>
    <s v="Sushant Lok C Block"/>
    <x v="2"/>
    <n v="60"/>
    <n v="564"/>
    <x v="301"/>
  </r>
  <r>
    <s v="Zakir Nagar"/>
    <s v="Old Delhi Railway Station"/>
    <x v="1"/>
    <n v="47"/>
    <n v="831"/>
    <x v="405"/>
  </r>
  <r>
    <s v="Dilshad Garden"/>
    <s v="New Delhi Railway Station"/>
    <x v="8"/>
    <n v="47"/>
    <n v="848"/>
    <x v="406"/>
  </r>
  <r>
    <s v="Mukherjee Nagar"/>
    <s v="New Delhi Railway Station"/>
    <x v="5"/>
    <n v="47"/>
    <n v="865"/>
    <x v="407"/>
  </r>
  <r>
    <s v="Kamla Nagar"/>
    <s v="Airport Terminal 1"/>
    <x v="5"/>
    <n v="43"/>
    <n v="621"/>
    <x v="408"/>
  </r>
  <r>
    <s v="Sikandarpur"/>
    <s v="Cyberr City"/>
    <x v="11"/>
    <n v="60"/>
    <n v="655"/>
    <x v="356"/>
  </r>
  <r>
    <s v="Noida Sector 62"/>
    <s v="Hazrat Nizamuddin Railway Station"/>
    <x v="17"/>
    <n v="51"/>
    <n v="320"/>
    <x v="369"/>
  </r>
  <r>
    <s v="Tagore Garden"/>
    <s v="Chanakya Puri"/>
    <x v="19"/>
    <n v="48"/>
    <n v="789"/>
    <x v="397"/>
  </r>
  <r>
    <s v="Saraswati Vihar_Rani Bagh"/>
    <s v="Airport Terminal 1"/>
    <x v="5"/>
    <n v="43"/>
    <n v="921"/>
    <x v="409"/>
  </r>
  <r>
    <s v="Gurgaon Dlf Phase 3"/>
    <s v="Hazrat Nizamuddin Railway Station"/>
    <x v="11"/>
    <n v="51"/>
    <n v="535"/>
    <x v="366"/>
  </r>
  <r>
    <s v="Gurgaon Sector 21"/>
    <s v="New Delhi Railway Station"/>
    <x v="14"/>
    <n v="47"/>
    <n v="328"/>
    <x v="333"/>
  </r>
  <r>
    <s v="Dwarka Sector 17"/>
    <s v="New Delhi Railway Station"/>
    <x v="31"/>
    <n v="47"/>
    <n v="754"/>
    <x v="410"/>
  </r>
  <r>
    <s v="Malviya Nagar"/>
    <s v="Anand Vihar"/>
    <x v="6"/>
    <n v="45"/>
    <n v="709"/>
    <x v="411"/>
  </r>
  <r>
    <s v="Gurgaon Sector 54"/>
    <s v="Airport Terminal 1"/>
    <x v="22"/>
    <n v="43"/>
    <n v="463"/>
    <x v="412"/>
  </r>
  <r>
    <s v="Gurgaon Sector 53"/>
    <s v="Hazrat Nizamuddin Railway Station"/>
    <x v="22"/>
    <n v="51"/>
    <n v="264"/>
    <x v="378"/>
  </r>
  <r>
    <s v="Ber Sarai"/>
    <s v="Airport Terminal 1"/>
    <x v="21"/>
    <n v="43"/>
    <n v="626"/>
    <x v="355"/>
  </r>
  <r>
    <s v="Vasant Kunj Block D"/>
    <s v="Dwarka Sector 19"/>
    <x v="21"/>
    <n v="28"/>
    <n v="756"/>
    <x v="413"/>
  </r>
  <r>
    <s v="Gurgaon Railway Station"/>
    <s v="Gurgaon Sector 53"/>
    <x v="2"/>
    <n v="61"/>
    <n v="484"/>
    <x v="414"/>
  </r>
  <r>
    <s v="Airport Terminal 1"/>
    <s v="Airport Terminal 1"/>
    <x v="3"/>
    <n v="43"/>
    <n v="874"/>
    <x v="301"/>
  </r>
  <r>
    <s v="Airport Terminal 1"/>
    <s v="Rajouri Garden"/>
    <x v="3"/>
    <n v="38"/>
    <n v="487"/>
    <x v="415"/>
  </r>
  <r>
    <s v="Ndrs Paharganj"/>
    <s v="Gurgaon Sector 15 II"/>
    <x v="23"/>
    <n v="62"/>
    <n v="445"/>
    <x v="379"/>
  </r>
  <r>
    <s v="Gurgaon Sector 15 II"/>
    <s v="Ndrs Paharganj"/>
    <x v="2"/>
    <n v="47"/>
    <n v="377"/>
    <x v="348"/>
  </r>
  <r>
    <s v="Airport Terminal 1"/>
    <s v="New Delhi Railway Station"/>
    <x v="3"/>
    <n v="47"/>
    <n v="945"/>
    <x v="301"/>
  </r>
  <r>
    <s v="Vasant Kunj Block A"/>
    <s v="Airport Terminal 1"/>
    <x v="21"/>
    <n v="43"/>
    <n v="784"/>
    <x v="366"/>
  </r>
  <r>
    <s v="Udyog Vihar Phase 5"/>
    <s v="Airport Terminal 3"/>
    <x v="14"/>
    <n v="27"/>
    <n v="873"/>
    <x v="416"/>
  </r>
  <r>
    <s v="New Delhi Railway Station"/>
    <s v="Masudpur"/>
    <x v="23"/>
    <n v="53"/>
    <n v="364"/>
    <x v="417"/>
  </r>
  <r>
    <s v="Greater Kailash 1"/>
    <s v="New Delhi Railway Station"/>
    <x v="6"/>
    <n v="47"/>
    <n v="230"/>
    <x v="362"/>
  </r>
  <r>
    <s v="Gnoida Pari Chowk"/>
    <s v="Sarai Rohilla Railway Station"/>
    <x v="7"/>
    <n v="42"/>
    <n v="337"/>
    <x v="418"/>
  </r>
  <r>
    <s v="Gurgaon Dlf Phase 2"/>
    <s v="Hazrat Nizamuddin Railway Station"/>
    <x v="11"/>
    <n v="51"/>
    <n v="373"/>
    <x v="303"/>
  </r>
  <r>
    <s v="Faridabad Sector 35"/>
    <s v="Airport Terminal 1"/>
    <x v="32"/>
    <n v="43"/>
    <n v="978"/>
    <x v="400"/>
  </r>
  <r>
    <s v="Noida Sector 62"/>
    <s v="Noida sector 126"/>
    <x v="17"/>
    <n v="72"/>
    <n v="839"/>
    <x v="313"/>
  </r>
  <r>
    <s v="Noida sector 126"/>
    <s v="New Delhi Railway Station"/>
    <x v="10"/>
    <n v="47"/>
    <n v="441"/>
    <x v="419"/>
  </r>
  <r>
    <s v="Gurgaon Sector 14"/>
    <s v="Airport Terminal 1"/>
    <x v="2"/>
    <n v="43"/>
    <n v="661"/>
    <x v="420"/>
  </r>
  <r>
    <s v="Shahdra"/>
    <s v="Airport Terminal 3"/>
    <x v="4"/>
    <n v="27"/>
    <n v="586"/>
    <x v="421"/>
  </r>
  <r>
    <s v="West Patel Nagar"/>
    <s v="Anand Vihar"/>
    <x v="13"/>
    <n v="45"/>
    <n v="949"/>
    <x v="308"/>
  </r>
  <r>
    <s v="New Delhi Railway Station"/>
    <s v="Greater Noida Stadium"/>
    <x v="23"/>
    <n v="74"/>
    <n v="968"/>
    <x v="418"/>
  </r>
  <r>
    <s v="New Delhi Railway Station"/>
    <s v="Greater Noida Stadium"/>
    <x v="23"/>
    <n v="74"/>
    <n v="636"/>
    <x v="301"/>
  </r>
  <r>
    <s v="Lajpat Nagar 4"/>
    <s v="Airport Terminal 1"/>
    <x v="28"/>
    <n v="43"/>
    <n v="999"/>
    <x v="329"/>
  </r>
  <r>
    <s v="Lajpat Nagar 4"/>
    <s v="Airport Terminal 1"/>
    <x v="28"/>
    <n v="43"/>
    <n v="253"/>
    <x v="422"/>
  </r>
  <r>
    <s v="Dwarka Sector 23"/>
    <s v="New Delhi Railway Station"/>
    <x v="31"/>
    <n v="47"/>
    <n v="828"/>
    <x v="300"/>
  </r>
  <r>
    <s v="Vasant Kunj Block D"/>
    <s v="Airport Terminal 3"/>
    <x v="21"/>
    <n v="27"/>
    <n v="359"/>
    <x v="415"/>
  </r>
  <r>
    <s v="Amity University"/>
    <s v="Isbt Kashmiri Gate"/>
    <x v="10"/>
    <n v="47"/>
    <n v="627"/>
    <x v="420"/>
  </r>
  <r>
    <s v="Pitampura"/>
    <s v="New Delhi Railway Station"/>
    <x v="5"/>
    <n v="47"/>
    <n v="447"/>
    <x v="423"/>
  </r>
  <r>
    <s v="Indrapuram, Ghaziabad"/>
    <s v="Airport Terminal 1"/>
    <x v="12"/>
    <n v="43"/>
    <n v="942"/>
    <x v="392"/>
  </r>
  <r>
    <s v="Indrapuram, Ghaziabad"/>
    <s v="Airport Terminal 1"/>
    <x v="12"/>
    <n v="43"/>
    <n v="532"/>
    <x v="376"/>
  </r>
  <r>
    <s v="Noida Sector 82"/>
    <s v="New Delhi Railway Station"/>
    <x v="10"/>
    <n v="47"/>
    <n v="420"/>
    <x v="411"/>
  </r>
  <r>
    <s v="Lajpat Nagar 4"/>
    <s v="Airport Terminal 1"/>
    <x v="28"/>
    <n v="43"/>
    <n v="753"/>
    <x v="341"/>
  </r>
  <r>
    <s v="Khidki Extension"/>
    <s v="Airport Terminal 3"/>
    <x v="20"/>
    <n v="27"/>
    <n v="989"/>
    <x v="424"/>
  </r>
  <r>
    <s v="Punjabi Bagh"/>
    <s v="Airport Terminal 1"/>
    <x v="25"/>
    <n v="43"/>
    <n v="920"/>
    <x v="425"/>
  </r>
  <r>
    <s v="Gurgaon Dlf Phase 3"/>
    <s v="New Delhi Railway Station"/>
    <x v="11"/>
    <n v="47"/>
    <n v="490"/>
    <x v="308"/>
  </r>
  <r>
    <s v="Vasant Vihar"/>
    <s v="Anand Vihar"/>
    <x v="21"/>
    <n v="45"/>
    <n v="201"/>
    <x v="301"/>
  </r>
  <r>
    <s v="Noida Sector 93"/>
    <s v="New Delhi Railway Station"/>
    <x v="10"/>
    <n v="47"/>
    <n v="317"/>
    <x v="392"/>
  </r>
  <r>
    <s v="Airport Terminal 3"/>
    <s v="Gurgaon Sector 17"/>
    <x v="18"/>
    <n v="60"/>
    <n v="624"/>
    <x v="426"/>
  </r>
  <r>
    <s v="Chakarpur_Gurgaon Dlf Phase 1"/>
    <s v="Greater Kailash 1"/>
    <x v="11"/>
    <n v="52"/>
    <n v="729"/>
    <x v="365"/>
  </r>
  <r>
    <s v="Gurgaon Dlf Phase 5"/>
    <s v="Airport Terminal 1"/>
    <x v="11"/>
    <n v="43"/>
    <n v="281"/>
    <x v="401"/>
  </r>
  <r>
    <s v="Lajpat Nagar 2"/>
    <s v="Parliament Street"/>
    <x v="28"/>
    <n v="48"/>
    <n v="717"/>
    <x v="375"/>
  </r>
  <r>
    <s v="Gurgaon Sector 56"/>
    <s v="Hazrat Nizamuddin Railway Station"/>
    <x v="22"/>
    <n v="51"/>
    <n v="916"/>
    <x v="412"/>
  </r>
  <r>
    <s v="Kailash Colony"/>
    <s v="New Delhi Railway Station"/>
    <x v="6"/>
    <n v="47"/>
    <n v="805"/>
    <x v="359"/>
  </r>
  <r>
    <s v="Keshavpuram"/>
    <s v="Keshavpuram"/>
    <x v="5"/>
    <n v="42"/>
    <n v="703"/>
    <x v="427"/>
  </r>
  <r>
    <s v="West Patel Nagar"/>
    <s v="Airport Terminal 1"/>
    <x v="13"/>
    <n v="43"/>
    <n v="466"/>
    <x v="324"/>
  </r>
  <r>
    <s v="Noida Sector 51"/>
    <s v="Hazrat Nizamuddin Railway Station"/>
    <x v="0"/>
    <n v="51"/>
    <n v="733"/>
    <x v="301"/>
  </r>
  <r>
    <s v="Gurgaon Sector 43_Gurgaon Dlf Phase 5"/>
    <s v="Airport Terminal 1"/>
    <x v="11"/>
    <n v="43"/>
    <n v="490"/>
    <x v="336"/>
  </r>
  <r>
    <s v="Vikas Marg"/>
    <s v="Airport Terminal 3"/>
    <x v="23"/>
    <n v="27"/>
    <n v="631"/>
    <x v="298"/>
  </r>
  <r>
    <s v="Airport Terminal 1"/>
    <s v="Anand Vihar"/>
    <x v="3"/>
    <n v="45"/>
    <n v="326"/>
    <x v="370"/>
  </r>
  <r>
    <s v="Airport Terminal 1"/>
    <s v="Indirapuram, Ghaziabad"/>
    <x v="3"/>
    <n v="70"/>
    <n v="488"/>
    <x v="361"/>
  </r>
  <r>
    <s v="Galleria"/>
    <s v="Airport Terminal 1"/>
    <x v="11"/>
    <n v="43"/>
    <n v="928"/>
    <x v="348"/>
  </r>
  <r>
    <s v="Indrapuram, Ghaziabad"/>
    <s v="New Delhi Railway Station"/>
    <x v="12"/>
    <n v="47"/>
    <n v="387"/>
    <x v="428"/>
  </r>
  <r>
    <s v="Dhaula Kuan"/>
    <s v="Airport Terminal 1"/>
    <x v="40"/>
    <n v="43"/>
    <n v="201"/>
    <x v="400"/>
  </r>
  <r>
    <s v="Nehru Place"/>
    <s v="Ramprastha"/>
    <x v="28"/>
    <n v="70"/>
    <n v="970"/>
    <x v="429"/>
  </r>
  <r>
    <s v="Mayur Vihar Phase 1"/>
    <s v="Noida Sector 60"/>
    <x v="15"/>
    <n v="73"/>
    <n v="517"/>
    <x v="334"/>
  </r>
  <r>
    <s v="Ggn Dlf Phase 1"/>
    <s v="Airport Terminal 1"/>
    <x v="11"/>
    <n v="43"/>
    <n v="991"/>
    <x v="321"/>
  </r>
  <r>
    <s v="Noida sector 126"/>
    <s v="Airport Terminal 3"/>
    <x v="10"/>
    <n v="27"/>
    <n v="882"/>
    <x v="430"/>
  </r>
  <r>
    <s v="Gurgaon Sector 32"/>
    <s v="Anand Vihar Isbt"/>
    <x v="22"/>
    <n v="45"/>
    <n v="721"/>
    <x v="337"/>
  </r>
  <r>
    <s v="Rohini Sector 14"/>
    <s v="Delhi Cantt Railway Station"/>
    <x v="16"/>
    <n v="31"/>
    <n v="847"/>
    <x v="431"/>
  </r>
  <r>
    <s v="Noida Sector 20"/>
    <s v="Sarai Rohilla Railway Station"/>
    <x v="0"/>
    <n v="42"/>
    <n v="360"/>
    <x v="432"/>
  </r>
  <r>
    <s v="Udyog Vihar Phase 4"/>
    <s v="Airport Terminal 1"/>
    <x v="14"/>
    <n v="43"/>
    <n v="991"/>
    <x v="433"/>
  </r>
  <r>
    <s v="Dwarka Sector 19"/>
    <s v="Airport Terminal 1"/>
    <x v="31"/>
    <n v="43"/>
    <n v="344"/>
    <x v="366"/>
  </r>
  <r>
    <s v="Airport Terminal 3"/>
    <s v="Gurgaon Sector  49"/>
    <x v="18"/>
    <n v="61"/>
    <n v="816"/>
    <x v="405"/>
  </r>
  <r>
    <s v="Dwarka Sector 6"/>
    <s v="Gurgaon Sector 31"/>
    <x v="31"/>
    <n v="61"/>
    <n v="257"/>
    <x v="412"/>
  </r>
  <r>
    <s v="Vasant Kunj Block D"/>
    <s v="New Delhi Railway Station"/>
    <x v="21"/>
    <n v="47"/>
    <n v="362"/>
    <x v="434"/>
  </r>
  <r>
    <s v="Malviya Nagar"/>
    <s v="New Delhi Railway Station"/>
    <x v="6"/>
    <n v="47"/>
    <n v="904"/>
    <x v="362"/>
  </r>
  <r>
    <s v="Gurgaon Dlf Phase 2"/>
    <s v="Airport Terminal 1"/>
    <x v="11"/>
    <n v="43"/>
    <n v="652"/>
    <x v="353"/>
  </r>
  <r>
    <s v="Gautam Nagar"/>
    <s v="Airport Terminal 1"/>
    <x v="28"/>
    <n v="43"/>
    <n v="449"/>
    <x v="314"/>
  </r>
  <r>
    <s v="Airport Terminal 1"/>
    <s v="District Centre, Janakpuri"/>
    <x v="3"/>
    <n v="32"/>
    <n v="941"/>
    <x v="301"/>
  </r>
  <r>
    <s v="Noida Sector 40"/>
    <s v="New Delhi Railway Station"/>
    <x v="0"/>
    <n v="47"/>
    <n v="314"/>
    <x v="301"/>
  </r>
  <r>
    <s v="Gurgaon Sector 14"/>
    <s v="Hazrat Nizamuddin Railway Station"/>
    <x v="2"/>
    <n v="51"/>
    <n v="520"/>
    <x v="323"/>
  </r>
  <r>
    <s v="Gurgaon Dlf Phase 3"/>
    <s v="East Of Kailash"/>
    <x v="11"/>
    <n v="50"/>
    <n v="353"/>
    <x v="332"/>
  </r>
  <r>
    <s v="Medicity Hospital,Sector 38, Gurgaon"/>
    <s v="Airport Terminal 3"/>
    <x v="22"/>
    <n v="27"/>
    <n v="434"/>
    <x v="435"/>
  </r>
  <r>
    <s v="Noida Sector 44"/>
    <s v="Gurgaon Dlf Phase 2"/>
    <x v="0"/>
    <n v="60"/>
    <n v="563"/>
    <x v="300"/>
  </r>
  <r>
    <s v="Mandi House"/>
    <s v="Noida Sector 56"/>
    <x v="27"/>
    <n v="73"/>
    <n v="222"/>
    <x v="429"/>
  </r>
  <r>
    <s v="Vasant Vihar"/>
    <s v="Greater Kailash 1"/>
    <x v="21"/>
    <n v="52"/>
    <n v="370"/>
    <x v="436"/>
  </r>
  <r>
    <s v="Naraina Vihar"/>
    <s v="Airport Terminal 1"/>
    <x v="9"/>
    <n v="43"/>
    <n v="505"/>
    <x v="415"/>
  </r>
  <r>
    <s v="Kamla Nagar"/>
    <s v="Anand Vihar"/>
    <x v="5"/>
    <n v="45"/>
    <n v="203"/>
    <x v="337"/>
  </r>
  <r>
    <s v="Gurgaon Sector 31"/>
    <s v="New Delhi Railway Station"/>
    <x v="22"/>
    <n v="47"/>
    <n v="348"/>
    <x v="301"/>
  </r>
  <r>
    <s v="Airport Terminal 3"/>
    <s v="Dwarka Sector 3"/>
    <x v="18"/>
    <n v="28"/>
    <n v="543"/>
    <x v="301"/>
  </r>
  <r>
    <s v="New Delhi Railway Station"/>
    <s v="Gurgaon Sector 27"/>
    <x v="23"/>
    <n v="60"/>
    <n v="248"/>
    <x v="301"/>
  </r>
  <r>
    <s v="Lajpat Nagar 2"/>
    <s v="Airport Terminal 3"/>
    <x v="28"/>
    <n v="27"/>
    <n v="987"/>
    <x v="369"/>
  </r>
  <r>
    <s v="Gurgaon Sector 15"/>
    <s v="Gurgaon Dlf Phase 3"/>
    <x v="2"/>
    <n v="60"/>
    <n v="361"/>
    <x v="343"/>
  </r>
  <r>
    <s v="Vasant Kunj Block D"/>
    <s v="Dlf Golf Course"/>
    <x v="21"/>
    <n v="60"/>
    <n v="352"/>
    <x v="398"/>
  </r>
  <r>
    <s v="Jamia Nagar, Okhla"/>
    <s v="Airport Terminal 3"/>
    <x v="1"/>
    <n v="27"/>
    <n v="863"/>
    <x v="356"/>
  </r>
  <r>
    <s v="Pul Prehladpur"/>
    <s v="Isbt Kashmiri Gate"/>
    <x v="1"/>
    <n v="47"/>
    <n v="531"/>
    <x v="407"/>
  </r>
  <r>
    <s v="Airport Terminal 3"/>
    <s v="Jamia Nagar, Okhla"/>
    <x v="18"/>
    <n v="51"/>
    <n v="861"/>
    <x v="437"/>
  </r>
  <r>
    <s v="Gurgaon Dlf Phase 2"/>
    <s v="New Delhi Railway Station"/>
    <x v="11"/>
    <n v="47"/>
    <n v="900"/>
    <x v="424"/>
  </r>
  <r>
    <s v="Mahavir Enclave"/>
    <s v="Gurgaon Sector 46"/>
    <x v="18"/>
    <n v="61"/>
    <n v="810"/>
    <x v="405"/>
  </r>
  <r>
    <s v="Sheikh Sarai Phase 2"/>
    <s v="Noida Sector 2"/>
    <x v="28"/>
    <n v="66"/>
    <n v="981"/>
    <x v="438"/>
  </r>
  <r>
    <s v="Noida Sector 37"/>
    <s v="Airport Terminal 1"/>
    <x v="0"/>
    <n v="43"/>
    <n v="662"/>
    <x v="402"/>
  </r>
  <r>
    <s v="Rohini Sector 16"/>
    <s v="Airport Terminal 1"/>
    <x v="16"/>
    <n v="43"/>
    <n v="223"/>
    <x v="439"/>
  </r>
  <r>
    <s v="Noida Sector 29"/>
    <s v="Iit Campus"/>
    <x v="0"/>
    <n v="53"/>
    <n v="214"/>
    <x v="429"/>
  </r>
  <r>
    <s v="Gurgaon Sector 14"/>
    <s v="Rohini Sector 8"/>
    <x v="2"/>
    <n v="40"/>
    <n v="712"/>
    <x v="301"/>
  </r>
  <r>
    <s v="Vasant Kunj Block C"/>
    <s v="West Patel Nagar"/>
    <x v="21"/>
    <n v="39"/>
    <n v="803"/>
    <x v="440"/>
  </r>
  <r>
    <s v="Qutab Institutional Area"/>
    <s v="New Delhi Railway Station"/>
    <x v="6"/>
    <n v="47"/>
    <n v="827"/>
    <x v="372"/>
  </r>
  <r>
    <s v="Dlf Golf Course"/>
    <s v="Kalkaji"/>
    <x v="11"/>
    <n v="52"/>
    <n v="328"/>
    <x v="301"/>
  </r>
  <r>
    <s v="Airport Terminal 1"/>
    <s v="New Delhi"/>
    <x v="3"/>
    <s v="Not Found"/>
    <n v="434"/>
    <x v="301"/>
  </r>
  <r>
    <s v="Airport Terminal 1"/>
    <s v="New Delhi Railway Station"/>
    <x v="3"/>
    <n v="47"/>
    <n v="611"/>
    <x v="372"/>
  </r>
  <r>
    <s v="Safdarjung Enclave"/>
    <s v="Guru Dronacharya Metro"/>
    <x v="21"/>
    <n v="60"/>
    <n v="624"/>
    <x v="376"/>
  </r>
  <r>
    <s v="Gurgaon Sector 14"/>
    <s v="Rohini Sector 8"/>
    <x v="2"/>
    <n v="40"/>
    <n v="574"/>
    <x v="441"/>
  </r>
  <r>
    <s v="New Delhi Railway Station"/>
    <s v="Cyberr City"/>
    <x v="23"/>
    <n v="60"/>
    <n v="771"/>
    <x v="390"/>
  </r>
  <r>
    <s v="Noida Sector 28"/>
    <s v="Airport Terminal 3"/>
    <x v="0"/>
    <n v="27"/>
    <n v="460"/>
    <x v="337"/>
  </r>
  <r>
    <s v="Gurgaon Dlf Phase 2"/>
    <s v="Airport Terminal 1"/>
    <x v="11"/>
    <n v="43"/>
    <n v="925"/>
    <x v="352"/>
  </r>
  <r>
    <s v="Saket"/>
    <s v="Chakarpur_Gurgaon Dlf Phase 1"/>
    <x v="29"/>
    <n v="60"/>
    <n v="360"/>
    <x v="414"/>
  </r>
  <r>
    <s v="Airport Terminal 3"/>
    <s v="Palam Vihar"/>
    <x v="18"/>
    <n v="59"/>
    <n v="260"/>
    <x v="336"/>
  </r>
  <r>
    <s v="Faridabad Sector 35"/>
    <s v="Pitampura"/>
    <x v="32"/>
    <n v="42"/>
    <n v="347"/>
    <x v="349"/>
  </r>
  <r>
    <s v="Laxmi Nagar"/>
    <s v="Vasant Kunj Block A"/>
    <x v="4"/>
    <n v="53"/>
    <n v="973"/>
    <x v="442"/>
  </r>
  <r>
    <s v="Old Delhi Railway Station"/>
    <s v="Gurgaon Sector 46"/>
    <x v="23"/>
    <n v="61"/>
    <n v="720"/>
    <x v="343"/>
  </r>
  <r>
    <s v="Indrapuram, Ghaziabad"/>
    <s v="Cyberr City"/>
    <x v="12"/>
    <n v="60"/>
    <n v="689"/>
    <x v="443"/>
  </r>
  <r>
    <s v="Ndrs Paharganj"/>
    <m/>
    <x v="23"/>
    <s v="Not Found"/>
    <n v="213"/>
    <x v="444"/>
  </r>
  <r>
    <s v="Connaught Place"/>
    <s v="Gurgaon Dlf Phase 4"/>
    <x v="23"/>
    <n v="60"/>
    <n v="735"/>
    <x v="297"/>
  </r>
  <r>
    <s v="Green Park"/>
    <s v="Saket"/>
    <x v="21"/>
    <n v="54"/>
    <n v="889"/>
    <x v="435"/>
  </r>
  <r>
    <s v="Noida Sector 29"/>
    <s v="Noida Sector 27"/>
    <x v="0"/>
    <n v="66"/>
    <n v="282"/>
    <x v="301"/>
  </r>
  <r>
    <s v="Noida Sector 50"/>
    <s v="Shipra Suncity"/>
    <x v="0"/>
    <n v="70"/>
    <n v="886"/>
    <x v="420"/>
  </r>
  <r>
    <s v="Gurgaon Sector 32"/>
    <s v="NULL"/>
    <x v="22"/>
    <s v="Not Found"/>
    <n v="835"/>
    <x v="441"/>
  </r>
  <r>
    <s v="Rohini Sector 9"/>
    <s v="Nehru Place"/>
    <x v="16"/>
    <n v="50"/>
    <n v="828"/>
    <x v="301"/>
  </r>
  <r>
    <s v="Cyberr City"/>
    <s v="Hari Nagar Ashram"/>
    <x v="11"/>
    <n v="50"/>
    <n v="954"/>
    <x v="445"/>
  </r>
  <r>
    <s v="Malviya Nagar"/>
    <s v="Gurgaon Sector 50"/>
    <x v="6"/>
    <n v="61"/>
    <n v="682"/>
    <x v="309"/>
  </r>
  <r>
    <s v="Dhaula Kuan"/>
    <s v="Noida Sector 55"/>
    <x v="40"/>
    <n v="73"/>
    <n v="528"/>
    <x v="301"/>
  </r>
  <r>
    <s v="Noida Sector 26"/>
    <s v="Old Delhi Railway Station"/>
    <x v="0"/>
    <n v="47"/>
    <n v="986"/>
    <x v="301"/>
  </r>
  <r>
    <s v="Jnu Campus"/>
    <s v="Airport Terminal 1"/>
    <x v="21"/>
    <n v="43"/>
    <n v="253"/>
    <x v="301"/>
  </r>
  <r>
    <s v="Dps Noida"/>
    <s v="Noida Sector 27"/>
    <x v="0"/>
    <n v="66"/>
    <n v="640"/>
    <x v="446"/>
  </r>
  <r>
    <s v="Green Park"/>
    <s v="Saket"/>
    <x v="21"/>
    <n v="54"/>
    <n v="255"/>
    <x v="322"/>
  </r>
  <r>
    <s v="Pragati Maidan"/>
    <s v="Gujrati Samaj"/>
    <x v="27"/>
    <n v="47"/>
    <n v="427"/>
    <x v="301"/>
  </r>
  <r>
    <s v="Airport Terminal 1"/>
    <s v="Yamuna Vihar"/>
    <x v="3"/>
    <n v="44"/>
    <n v="533"/>
    <x v="356"/>
  </r>
  <r>
    <s v="Gurgaon Sector 15"/>
    <s v="Airport Terminal 3"/>
    <x v="2"/>
    <n v="27"/>
    <n v="229"/>
    <x v="314"/>
  </r>
  <r>
    <s v="Udyog Vihar Phase 2"/>
    <s v="Airport Terminal 1"/>
    <x v="14"/>
    <n v="43"/>
    <n v="353"/>
    <x v="326"/>
  </r>
  <r>
    <s v="Sector 42"/>
    <s v="Panchsheel park"/>
    <x v="20"/>
    <s v="Not Found"/>
    <n v="245"/>
    <x v="447"/>
  </r>
  <r>
    <s v="Moti Bagh South"/>
    <s v="Nehru Place"/>
    <x v="39"/>
    <n v="50"/>
    <n v="521"/>
    <x v="424"/>
  </r>
  <r>
    <s v="crossing republik ghaziabad"/>
    <s v="Hazrat Nizamuddin Railway Station"/>
    <x v="17"/>
    <n v="51"/>
    <n v="574"/>
    <x v="386"/>
  </r>
  <r>
    <s v="Lodhi Colony"/>
    <s v="Gurgaon Sector 43_Gurgaon Dlf Phase 5"/>
    <x v="27"/>
    <n v="60"/>
    <n v="358"/>
    <x v="435"/>
  </r>
  <r>
    <s v="Vaishali"/>
    <s v="Adarsh Nagar"/>
    <x v="12"/>
    <n v="42"/>
    <n v="556"/>
    <x v="312"/>
  </r>
  <r>
    <s v="Ridgewood Estate"/>
    <s v="Connaught Place"/>
    <x v="11"/>
    <n v="47"/>
    <n v="597"/>
    <x v="301"/>
  </r>
  <r>
    <m/>
    <m/>
    <x v="20"/>
    <s v="Not Found"/>
    <n v="218"/>
    <x v="301"/>
  </r>
  <r>
    <s v="Saket"/>
    <s v="Airport Terminal 1"/>
    <x v="29"/>
    <n v="43"/>
    <n v="285"/>
    <x v="301"/>
  </r>
  <r>
    <s v="Saket"/>
    <s v="Udyog Vihar Phase 4"/>
    <x v="29"/>
    <n v="59"/>
    <n v="654"/>
    <x v="448"/>
  </r>
  <r>
    <m/>
    <m/>
    <x v="20"/>
    <s v="Not Found"/>
    <n v="414"/>
    <x v="301"/>
  </r>
  <r>
    <s v="Hauz Khas"/>
    <s v="Airport Terminal 1"/>
    <x v="21"/>
    <n v="43"/>
    <n v="525"/>
    <x v="301"/>
  </r>
  <r>
    <s v="Dlf Golf Course"/>
    <s v="Gurgaon Sector 23"/>
    <x v="11"/>
    <n v="59"/>
    <n v="218"/>
    <x v="393"/>
  </r>
  <r>
    <s v="Gurgaon Sector 55"/>
    <s v="Malviya Nagar"/>
    <x v="22"/>
    <n v="52"/>
    <n v="601"/>
    <x v="441"/>
  </r>
  <r>
    <s v="Sector 27"/>
    <s v="Connaught Place"/>
    <x v="20"/>
    <n v="47"/>
    <n v="479"/>
    <x v="301"/>
  </r>
  <r>
    <s v="Noida Sector 135"/>
    <s v="New Delhi Railway Station"/>
    <x v="10"/>
    <n v="47"/>
    <n v="839"/>
    <x v="334"/>
  </r>
  <r>
    <s v="Noida Sector 16"/>
    <s v="Airport Terminal 3"/>
    <x v="0"/>
    <n v="27"/>
    <n v="300"/>
    <x v="300"/>
  </r>
  <r>
    <s v="Indrapuram, Ghaziabad"/>
    <s v="Old Delhi Railway Station"/>
    <x v="12"/>
    <n v="47"/>
    <n v="598"/>
    <x v="449"/>
  </r>
  <r>
    <s v="Airport Terminal 3"/>
    <s v="Noida Sector 27"/>
    <x v="18"/>
    <n v="66"/>
    <n v="468"/>
    <x v="301"/>
  </r>
  <r>
    <s v="Okhla Industrial Area Phase 3"/>
    <s v="Airport Terminal 1"/>
    <x v="1"/>
    <n v="43"/>
    <n v="972"/>
    <x v="342"/>
  </r>
  <r>
    <s v="Rao Tula Ram Marg"/>
    <s v="Delhi Cantt Railway Station"/>
    <x v="39"/>
    <n v="31"/>
    <n v="778"/>
    <x v="450"/>
  </r>
</pivotCacheRecords>
</file>

<file path=xl/pivotCache/pivotCacheRecords4.xml><?xml version="1.0" encoding="utf-8"?>
<pivotCacheRecords xmlns="http://schemas.openxmlformats.org/spreadsheetml/2006/main" xmlns:r="http://schemas.openxmlformats.org/officeDocument/2006/relationships" count="981">
  <r>
    <x v="0"/>
    <s v="done"/>
    <n v="6"/>
    <n v="443"/>
    <n v="29.533333333333335"/>
    <n v="41598.797280092593"/>
  </r>
  <r>
    <x v="1"/>
    <s v="done"/>
    <n v="6"/>
    <n v="370"/>
    <n v="24.666666666666668"/>
    <n v="41582.749305555553"/>
  </r>
  <r>
    <x v="2"/>
    <s v="done"/>
    <n v="6"/>
    <n v="983"/>
    <n v="65.533333333333331"/>
    <n v="41579.506064814814"/>
  </r>
  <r>
    <x v="3"/>
    <s v="done"/>
    <n v="6"/>
    <n v="918"/>
    <n v="61.2"/>
    <n v="41592.412060185183"/>
  </r>
  <r>
    <x v="4"/>
    <s v="done"/>
    <n v="6"/>
    <n v="860"/>
    <n v="57.333333333333336"/>
    <n v="41587.53334490741"/>
  </r>
  <r>
    <x v="5"/>
    <s v="done"/>
    <n v="6"/>
    <n v="331"/>
    <n v="22.066666666666666"/>
    <n v="41589.305462962962"/>
  </r>
  <r>
    <x v="6"/>
    <s v="done"/>
    <n v="6"/>
    <n v="432"/>
    <n v="28.8"/>
    <n v="41578.840185185189"/>
  </r>
  <r>
    <x v="7"/>
    <s v="done"/>
    <n v="6"/>
    <n v="694"/>
    <n v="46.266666666666666"/>
    <n v="41586.419479166667"/>
  </r>
  <r>
    <x v="8"/>
    <s v="done"/>
    <n v="6"/>
    <n v="675"/>
    <n v="45"/>
    <n v="41590.519537037035"/>
  </r>
  <r>
    <x v="9"/>
    <s v="done"/>
    <n v="6"/>
    <n v="778"/>
    <n v="51.866666666666667"/>
    <n v="41607.830775462964"/>
  </r>
  <r>
    <x v="10"/>
    <s v="done"/>
    <n v="7"/>
    <n v="871"/>
    <n v="58.06666666666667"/>
    <n v="41603.814328703702"/>
  </r>
  <r>
    <x v="11"/>
    <s v="done"/>
    <n v="6"/>
    <n v="422"/>
    <n v="28.133333333333333"/>
    <n v="41587.569803240738"/>
  </r>
  <r>
    <x v="12"/>
    <s v="done"/>
    <n v="6"/>
    <n v="849"/>
    <n v="56.6"/>
    <n v="41587.884236111109"/>
  </r>
  <r>
    <x v="13"/>
    <s v="done"/>
    <n v="6"/>
    <n v="702"/>
    <n v="46.8"/>
    <n v="41596.75980324074"/>
  </r>
  <r>
    <x v="14"/>
    <s v="done"/>
    <n v="6"/>
    <n v="697"/>
    <n v="46.466666666666669"/>
    <n v="41579.210196759261"/>
  </r>
  <r>
    <x v="15"/>
    <s v="done"/>
    <n v="6"/>
    <n v="693"/>
    <n v="46.2"/>
    <n v="41583.007824074077"/>
  </r>
  <r>
    <x v="16"/>
    <s v="done"/>
    <n v="6"/>
    <n v="858"/>
    <n v="57.2"/>
    <n v="41577.520509259259"/>
  </r>
  <r>
    <x v="17"/>
    <s v="done"/>
    <n v="6"/>
    <n v="409"/>
    <n v="27.266666666666666"/>
    <n v="41585.782199074078"/>
  </r>
  <r>
    <x v="18"/>
    <s v="done"/>
    <n v="6"/>
    <n v="769"/>
    <n v="51.266666666666666"/>
    <n v="41596.553495370368"/>
  </r>
  <r>
    <x v="13"/>
    <s v="done"/>
    <n v="6"/>
    <n v="357"/>
    <n v="23.8"/>
    <n v="41580.438576388886"/>
  </r>
  <r>
    <x v="19"/>
    <s v="done"/>
    <n v="6"/>
    <n v="976"/>
    <n v="65.066666666666663"/>
    <n v="41594.064525462964"/>
  </r>
  <r>
    <x v="20"/>
    <s v="done"/>
    <n v="5"/>
    <n v="292"/>
    <n v="19.466666666666665"/>
    <n v="41582.674791666665"/>
  </r>
  <r>
    <x v="21"/>
    <s v="done"/>
    <n v="6"/>
    <n v="775"/>
    <n v="51.666666666666664"/>
    <n v="41601.343576388892"/>
  </r>
  <r>
    <x v="22"/>
    <s v="done"/>
    <n v="6"/>
    <n v="568"/>
    <n v="37.866666666666667"/>
    <n v="41595.952835648146"/>
  </r>
  <r>
    <x v="23"/>
    <s v="done"/>
    <n v="5"/>
    <n v="231"/>
    <n v="15.4"/>
    <n v="41582.808217592596"/>
  </r>
  <r>
    <x v="24"/>
    <s v="done"/>
    <n v="6"/>
    <n v="846"/>
    <n v="56.4"/>
    <n v="41588.925798611112"/>
  </r>
  <r>
    <x v="25"/>
    <s v="done"/>
    <n v="5"/>
    <n v="461"/>
    <n v="30.733333333333334"/>
    <n v="41595.584166666667"/>
  </r>
  <r>
    <x v="26"/>
    <s v="done"/>
    <n v="6"/>
    <n v="949"/>
    <n v="63.266666666666666"/>
    <n v="41606.414039351854"/>
  </r>
  <r>
    <x v="27"/>
    <s v="done"/>
    <n v="6"/>
    <n v="896"/>
    <n v="59.733333333333334"/>
    <n v="41603.927071759259"/>
  </r>
  <r>
    <x v="28"/>
    <s v="done"/>
    <n v="6"/>
    <n v="867"/>
    <n v="57.8"/>
    <n v="41584.792291666665"/>
  </r>
  <r>
    <x v="29"/>
    <s v="done"/>
    <n v="6"/>
    <n v="256"/>
    <n v="17.066666666666666"/>
    <n v="41603.393449074072"/>
  </r>
  <r>
    <x v="23"/>
    <s v="done"/>
    <n v="6"/>
    <n v="978"/>
    <n v="65.2"/>
    <n v="41591.81590277778"/>
  </r>
  <r>
    <x v="30"/>
    <s v="done"/>
    <n v="6"/>
    <n v="567"/>
    <n v="37.799999999999997"/>
    <n v="41604.857164351852"/>
  </r>
  <r>
    <x v="31"/>
    <s v="done"/>
    <n v="6"/>
    <n v="499"/>
    <n v="33.266666666666666"/>
    <n v="41590.095300925925"/>
  </r>
  <r>
    <x v="32"/>
    <s v="done"/>
    <n v="7"/>
    <n v="422"/>
    <n v="28.133333333333333"/>
    <n v="41579.872777777775"/>
  </r>
  <r>
    <x v="33"/>
    <s v="done"/>
    <n v="6"/>
    <n v="722"/>
    <n v="48.133333333333333"/>
    <n v="41555.603761574072"/>
  </r>
  <r>
    <x v="34"/>
    <s v="done-issue"/>
    <n v="6"/>
    <n v="773"/>
    <n v="51.533333333333331"/>
    <n v="41605.924675925926"/>
  </r>
  <r>
    <x v="35"/>
    <s v="done"/>
    <n v="6"/>
    <n v="643"/>
    <n v="42.866666666666667"/>
    <n v="41554.428888888891"/>
  </r>
  <r>
    <x v="36"/>
    <s v="done"/>
    <n v="6"/>
    <n v="970"/>
    <n v="64.666666666666671"/>
    <n v="41589.835636574076"/>
  </r>
  <r>
    <x v="37"/>
    <s v="done"/>
    <n v="6"/>
    <n v="373"/>
    <n v="24.866666666666667"/>
    <n v="41579.87096064815"/>
  </r>
  <r>
    <x v="30"/>
    <s v="done"/>
    <n v="6"/>
    <n v="785"/>
    <n v="52.333333333333336"/>
    <n v="41586.438993055555"/>
  </r>
  <r>
    <x v="38"/>
    <s v="done"/>
    <n v="6"/>
    <n v="579"/>
    <n v="38.6"/>
    <n v="41593.727997685186"/>
  </r>
  <r>
    <x v="0"/>
    <s v="done"/>
    <n v="6"/>
    <n v="326"/>
    <n v="21.733333333333334"/>
    <n v="41591.80809027778"/>
  </r>
  <r>
    <x v="39"/>
    <s v="done"/>
    <n v="6"/>
    <n v="481"/>
    <n v="32.06666666666667"/>
    <n v="41592.041562500002"/>
  </r>
  <r>
    <x v="30"/>
    <s v="done"/>
    <n v="6"/>
    <n v="877"/>
    <n v="58.466666666666669"/>
    <n v="41590.916759259257"/>
  </r>
  <r>
    <x v="40"/>
    <s v="done"/>
    <n v="6"/>
    <n v="751"/>
    <n v="50.06666666666667"/>
    <n v="41587.626932870371"/>
  </r>
  <r>
    <x v="41"/>
    <s v="done-issue"/>
    <n v="6"/>
    <n v="641"/>
    <n v="42.733333333333334"/>
    <n v="41605.85083333333"/>
  </r>
  <r>
    <x v="42"/>
    <s v="done"/>
    <n v="6"/>
    <n v="834"/>
    <n v="55.6"/>
    <n v="41588.396087962959"/>
  </r>
  <r>
    <x v="43"/>
    <s v="done-issue"/>
    <n v="6"/>
    <n v="757"/>
    <n v="50.466666666666669"/>
    <n v="41587.753703703704"/>
  </r>
  <r>
    <x v="44"/>
    <s v="done"/>
    <n v="6"/>
    <n v="576"/>
    <n v="38.4"/>
    <n v="41555.430532407408"/>
  </r>
  <r>
    <x v="45"/>
    <s v="done"/>
    <n v="6"/>
    <n v="992"/>
    <n v="66.13333333333334"/>
    <n v="41593.645740740743"/>
  </r>
  <r>
    <x v="46"/>
    <s v="done"/>
    <n v="7"/>
    <n v="823"/>
    <n v="54.866666666666667"/>
    <n v="41599.819965277777"/>
  </r>
  <r>
    <x v="47"/>
    <s v="done"/>
    <n v="6"/>
    <n v="745"/>
    <n v="49.666666666666664"/>
    <n v="41555.705046296294"/>
  </r>
  <r>
    <x v="48"/>
    <s v="done"/>
    <n v="6"/>
    <n v="999"/>
    <n v="66.599999999999994"/>
    <n v="41604.354108796295"/>
  </r>
  <r>
    <x v="49"/>
    <s v="done"/>
    <n v="6"/>
    <n v="588"/>
    <n v="39.200000000000003"/>
    <n v="41580.441504629627"/>
  </r>
  <r>
    <x v="50"/>
    <s v="done"/>
    <n v="6"/>
    <n v="994"/>
    <n v="66.266666666666666"/>
    <n v="41587.484976851854"/>
  </r>
  <r>
    <x v="51"/>
    <s v="done"/>
    <n v="6"/>
    <n v="963"/>
    <n v="64.2"/>
    <n v="41553.676006944443"/>
  </r>
  <r>
    <x v="52"/>
    <s v="done"/>
    <n v="6"/>
    <n v="619"/>
    <n v="41.266666666666666"/>
    <n v="41600.920173611114"/>
  </r>
  <r>
    <x v="53"/>
    <s v="done"/>
    <n v="6"/>
    <n v="598"/>
    <n v="39.866666666666667"/>
    <n v="41584.476585648146"/>
  </r>
  <r>
    <x v="54"/>
    <s v="done"/>
    <n v="6"/>
    <n v="898"/>
    <n v="59.866666666666667"/>
    <n v="41602.944305555553"/>
  </r>
  <r>
    <x v="18"/>
    <s v="done"/>
    <n v="6"/>
    <n v="259"/>
    <n v="17.266666666666666"/>
    <n v="41602.923182870371"/>
  </r>
  <r>
    <x v="55"/>
    <s v="done"/>
    <n v="6"/>
    <n v="433"/>
    <n v="28.866666666666667"/>
    <n v="41546.707546296297"/>
  </r>
  <r>
    <x v="56"/>
    <s v="done"/>
    <n v="5"/>
    <n v="736"/>
    <n v="49.06666666666667"/>
    <n v="41547.529953703706"/>
  </r>
  <r>
    <x v="57"/>
    <s v="done-issue"/>
    <n v="6"/>
    <n v="660"/>
    <n v="44"/>
    <n v="41555.801631944443"/>
  </r>
  <r>
    <x v="58"/>
    <s v="done"/>
    <n v="6"/>
    <n v="844"/>
    <n v="56.266666666666666"/>
    <n v="41591.826111111113"/>
  </r>
  <r>
    <x v="59"/>
    <s v="done"/>
    <n v="6"/>
    <n v="227"/>
    <n v="15.133333333333333"/>
    <n v="41589.700520833336"/>
  </r>
  <r>
    <x v="60"/>
    <s v="done"/>
    <n v="6"/>
    <n v="574"/>
    <n v="38.266666666666666"/>
    <n v="41554.541631944441"/>
  </r>
  <r>
    <x v="52"/>
    <s v="done"/>
    <n v="6"/>
    <n v="934"/>
    <n v="62.266666666666666"/>
    <n v="41554.540902777779"/>
  </r>
  <r>
    <x v="61"/>
    <s v="done"/>
    <n v="6"/>
    <n v="932"/>
    <n v="62.133333333333333"/>
    <n v="41592.365694444445"/>
  </r>
  <r>
    <x v="62"/>
    <s v="done"/>
    <n v="6"/>
    <n v="281"/>
    <n v="18.733333333333334"/>
    <n v="41586.824918981481"/>
  </r>
  <r>
    <x v="63"/>
    <s v="done"/>
    <n v="6"/>
    <n v="867"/>
    <n v="57.8"/>
    <n v="41584.444675925923"/>
  </r>
  <r>
    <x v="64"/>
    <s v="done"/>
    <n v="6"/>
    <n v="522"/>
    <n v="34.799999999999997"/>
    <n v="41603.738321759258"/>
  </r>
  <r>
    <x v="5"/>
    <s v="done"/>
    <n v="6"/>
    <n v="993"/>
    <n v="66.2"/>
    <n v="41606.550439814811"/>
  </r>
  <r>
    <x v="65"/>
    <s v="done"/>
    <n v="6"/>
    <n v="417"/>
    <n v="27.8"/>
    <n v="41553.731249999997"/>
  </r>
  <r>
    <x v="66"/>
    <s v="done"/>
    <n v="6"/>
    <n v="752"/>
    <n v="50.133333333333333"/>
    <n v="41600.463784722226"/>
  </r>
  <r>
    <x v="63"/>
    <s v="done"/>
    <n v="6"/>
    <n v="994"/>
    <n v="66.266666666666666"/>
    <n v="41553.643194444441"/>
  </r>
  <r>
    <x v="67"/>
    <s v="done"/>
    <n v="6"/>
    <n v="540"/>
    <n v="36"/>
    <n v="41583.592893518522"/>
  </r>
  <r>
    <x v="68"/>
    <s v="done"/>
    <n v="6"/>
    <n v="277"/>
    <n v="18.466666666666665"/>
    <n v="41595.920763888891"/>
  </r>
  <r>
    <x v="64"/>
    <s v="done"/>
    <n v="6"/>
    <n v="538"/>
    <n v="35.866666666666667"/>
    <n v="41553.729097222225"/>
  </r>
  <r>
    <x v="69"/>
    <s v="done"/>
    <n v="6"/>
    <n v="765"/>
    <n v="51"/>
    <n v="41551.892766203702"/>
  </r>
  <r>
    <x v="70"/>
    <s v="done"/>
    <n v="6"/>
    <n v="630"/>
    <n v="42"/>
    <n v="41601.715509259258"/>
  </r>
  <r>
    <x v="15"/>
    <s v="done"/>
    <n v="6"/>
    <n v="970"/>
    <n v="64.666666666666671"/>
    <n v="41558.42900462963"/>
  </r>
  <r>
    <x v="71"/>
    <s v="done"/>
    <n v="6"/>
    <n v="512"/>
    <n v="34.133333333333333"/>
    <n v="41556.637569444443"/>
  </r>
  <r>
    <x v="72"/>
    <s v="done"/>
    <n v="6"/>
    <n v="551"/>
    <n v="36.733333333333334"/>
    <n v="41578.965358796297"/>
  </r>
  <r>
    <x v="73"/>
    <s v="done"/>
    <n v="6"/>
    <n v="542"/>
    <n v="36.133333333333333"/>
    <n v="41552.630057870374"/>
  </r>
  <r>
    <x v="74"/>
    <s v="done"/>
    <n v="6"/>
    <n v="799"/>
    <n v="53.266666666666666"/>
    <n v="41554.753958333335"/>
  </r>
  <r>
    <x v="21"/>
    <s v="done"/>
    <n v="6"/>
    <n v="580"/>
    <n v="38.666666666666664"/>
    <n v="41554.684849537036"/>
  </r>
  <r>
    <x v="48"/>
    <s v="done"/>
    <n v="6"/>
    <n v="557"/>
    <n v="37.133333333333333"/>
    <n v="41554.718900462962"/>
  </r>
  <r>
    <x v="75"/>
    <s v="done"/>
    <n v="6"/>
    <n v="552"/>
    <n v="36.799999999999997"/>
    <n v="41588.657222222224"/>
  </r>
  <r>
    <x v="76"/>
    <s v="done"/>
    <n v="5"/>
    <n v="596"/>
    <n v="39.733333333333334"/>
    <n v="41558.426736111112"/>
  </r>
  <r>
    <x v="77"/>
    <s v="done"/>
    <n v="6"/>
    <n v="523"/>
    <n v="34.866666666666667"/>
    <n v="41555.563032407408"/>
  </r>
  <r>
    <x v="78"/>
    <s v="done"/>
    <n v="6"/>
    <n v="821"/>
    <n v="54.733333333333334"/>
    <n v="41555.563333333332"/>
  </r>
  <r>
    <x v="79"/>
    <s v="done"/>
    <n v="6"/>
    <n v="681"/>
    <n v="45.4"/>
    <n v="41556.721238425926"/>
  </r>
  <r>
    <x v="80"/>
    <s v="done"/>
    <n v="6"/>
    <n v="966"/>
    <n v="64.400000000000006"/>
    <n v="41554.501828703702"/>
  </r>
  <r>
    <x v="81"/>
    <s v="done"/>
    <n v="6"/>
    <n v="620"/>
    <n v="41.333333333333336"/>
    <n v="41556.63113425926"/>
  </r>
  <r>
    <x v="82"/>
    <s v="done"/>
    <n v="6"/>
    <n v="454"/>
    <n v="30.266666666666666"/>
    <n v="41563.651076388887"/>
  </r>
  <r>
    <x v="83"/>
    <s v="done"/>
    <n v="6"/>
    <n v="451"/>
    <n v="30.066666666666666"/>
    <n v="41602.672361111108"/>
  </r>
  <r>
    <x v="84"/>
    <s v="done"/>
    <n v="6"/>
    <n v="459"/>
    <n v="30.6"/>
    <n v="41607.687175925923"/>
  </r>
  <r>
    <x v="85"/>
    <s v="done"/>
    <n v="6"/>
    <n v="770"/>
    <n v="51.333333333333336"/>
    <n v="41596.379814814813"/>
  </r>
  <r>
    <x v="86"/>
    <s v="done"/>
    <n v="6"/>
    <n v="589"/>
    <n v="39.266666666666666"/>
    <n v="41557.683761574073"/>
  </r>
  <r>
    <x v="87"/>
    <s v="done"/>
    <n v="6"/>
    <n v="343"/>
    <n v="22.866666666666667"/>
    <n v="41557.684884259259"/>
  </r>
  <r>
    <x v="59"/>
    <s v="done"/>
    <n v="6"/>
    <n v="731"/>
    <n v="48.733333333333334"/>
    <n v="41556.681550925925"/>
  </r>
  <r>
    <x v="88"/>
    <s v="done"/>
    <n v="5"/>
    <n v="756"/>
    <n v="50.4"/>
    <n v="41592.864606481482"/>
  </r>
  <r>
    <x v="89"/>
    <s v="done"/>
    <n v="6"/>
    <n v="307"/>
    <n v="20.466666666666665"/>
    <n v="41551.834733796299"/>
  </r>
  <r>
    <x v="90"/>
    <s v="done"/>
    <n v="6"/>
    <n v="257"/>
    <n v="17.133333333333333"/>
    <n v="41592.841932870368"/>
  </r>
  <r>
    <x v="91"/>
    <s v="done"/>
    <n v="6"/>
    <n v="436"/>
    <n v="29.066666666666666"/>
    <n v="41587.899699074071"/>
  </r>
  <r>
    <x v="92"/>
    <s v="done"/>
    <n v="5"/>
    <n v="953"/>
    <n v="63.533333333333331"/>
    <n v="41554.974259259259"/>
  </r>
  <r>
    <x v="93"/>
    <s v="done"/>
    <n v="6"/>
    <n v="449"/>
    <n v="29.933333333333334"/>
    <n v="41555.708321759259"/>
  </r>
  <r>
    <x v="93"/>
    <s v="done"/>
    <n v="7"/>
    <n v="298"/>
    <n v="19.866666666666667"/>
    <n v="41592.703055555554"/>
  </r>
  <r>
    <x v="94"/>
    <s v="done"/>
    <n v="6"/>
    <n v="527"/>
    <n v="35.133333333333333"/>
    <n v="41579.36210648148"/>
  </r>
  <r>
    <x v="95"/>
    <s v="done"/>
    <n v="7"/>
    <n v="821"/>
    <n v="54.733333333333334"/>
    <n v="41594.525023148148"/>
  </r>
  <r>
    <x v="96"/>
    <s v="done"/>
    <n v="6"/>
    <n v="709"/>
    <n v="47.266666666666666"/>
    <n v="41577.676006944443"/>
  </r>
  <r>
    <x v="97"/>
    <s v="done"/>
    <n v="6"/>
    <n v="703"/>
    <n v="46.866666666666667"/>
    <n v="41555.809479166666"/>
  </r>
  <r>
    <x v="35"/>
    <s v="done"/>
    <n v="6"/>
    <n v="332"/>
    <n v="22.133333333333333"/>
    <n v="41607.364884259259"/>
  </r>
  <r>
    <x v="98"/>
    <s v="done"/>
    <n v="6"/>
    <n v="568"/>
    <n v="37.866666666666667"/>
    <n v="41593.970023148147"/>
  </r>
  <r>
    <x v="2"/>
    <s v="done"/>
    <n v="6"/>
    <n v="359"/>
    <n v="23.933333333333334"/>
    <n v="41556.895312499997"/>
  </r>
  <r>
    <x v="99"/>
    <s v="done"/>
    <n v="5"/>
    <n v="491"/>
    <n v="32.733333333333334"/>
    <n v="41553.498912037037"/>
  </r>
  <r>
    <x v="42"/>
    <s v="done"/>
    <n v="6"/>
    <n v="953"/>
    <n v="63.533333333333331"/>
    <n v="41555.824884259258"/>
  </r>
  <r>
    <x v="100"/>
    <s v="done"/>
    <n v="6"/>
    <n v="412"/>
    <n v="27.466666666666665"/>
    <n v="41599.989085648151"/>
  </r>
  <r>
    <x v="101"/>
    <s v="done"/>
    <n v="6"/>
    <n v="458"/>
    <n v="30.533333333333335"/>
    <n v="41566.605046296296"/>
  </r>
  <r>
    <x v="34"/>
    <s v="done"/>
    <n v="6"/>
    <n v="900"/>
    <n v="60"/>
    <n v="41554.681458333333"/>
  </r>
  <r>
    <x v="102"/>
    <s v="done"/>
    <n v="6"/>
    <n v="731"/>
    <n v="48.733333333333334"/>
    <n v="41555.658310185187"/>
  </r>
  <r>
    <x v="103"/>
    <s v="done"/>
    <n v="7"/>
    <n v="220"/>
    <n v="14.666666666666666"/>
    <n v="41555.75953703704"/>
  </r>
  <r>
    <x v="80"/>
    <s v="done"/>
    <n v="6"/>
    <n v="242"/>
    <n v="16.133333333333333"/>
    <n v="41606.516828703701"/>
  </r>
  <r>
    <x v="104"/>
    <s v="done-issue"/>
    <n v="6"/>
    <n v="394"/>
    <n v="26.266666666666666"/>
    <n v="41587.687048611115"/>
  </r>
  <r>
    <x v="105"/>
    <s v="done"/>
    <n v="7"/>
    <n v="316"/>
    <n v="21.066666666666666"/>
    <n v="41553.506655092591"/>
  </r>
  <r>
    <x v="54"/>
    <s v="done"/>
    <n v="6"/>
    <n v="666"/>
    <n v="44.4"/>
    <n v="41553.507037037038"/>
  </r>
  <r>
    <x v="6"/>
    <s v="done"/>
    <n v="7"/>
    <n v="742"/>
    <n v="49.466666666666669"/>
    <n v="41587.874398148146"/>
  </r>
  <r>
    <x v="66"/>
    <s v="done"/>
    <n v="6"/>
    <n v="572"/>
    <n v="38.133333333333333"/>
    <n v="41565.472118055557"/>
  </r>
  <r>
    <x v="75"/>
    <s v="done"/>
    <n v="5"/>
    <n v="432"/>
    <n v="28.8"/>
    <n v="41555.585428240738"/>
  </r>
  <r>
    <x v="40"/>
    <s v="done"/>
    <n v="6"/>
    <n v="293"/>
    <n v="19.533333333333335"/>
    <n v="41554.702326388891"/>
  </r>
  <r>
    <x v="106"/>
    <s v="done"/>
    <n v="6"/>
    <n v="329"/>
    <n v="21.933333333333334"/>
    <n v="41555.512812499997"/>
  </r>
  <r>
    <x v="107"/>
    <s v="done"/>
    <n v="6"/>
    <n v="876"/>
    <n v="58.4"/>
    <n v="41555.607546296298"/>
  </r>
  <r>
    <x v="108"/>
    <s v="done"/>
    <n v="6"/>
    <n v="511"/>
    <n v="34.06666666666667"/>
    <n v="41556.707604166666"/>
  </r>
  <r>
    <x v="109"/>
    <s v="done"/>
    <n v="6"/>
    <n v="728"/>
    <n v="48.533333333333331"/>
    <n v="41554.561354166668"/>
  </r>
  <r>
    <x v="110"/>
    <s v="done"/>
    <n v="6"/>
    <n v="386"/>
    <n v="25.733333333333334"/>
    <n v="41554.537442129629"/>
  </r>
  <r>
    <x v="111"/>
    <s v="done"/>
    <n v="6"/>
    <n v="223"/>
    <n v="14.866666666666667"/>
    <n v="41553.73773148148"/>
  </r>
  <r>
    <x v="55"/>
    <s v="done"/>
    <n v="6"/>
    <n v="529"/>
    <n v="35.266666666666666"/>
    <n v="41554.674525462964"/>
  </r>
  <r>
    <x v="95"/>
    <s v="done"/>
    <n v="6"/>
    <n v="849"/>
    <n v="56.6"/>
    <n v="41553.512314814812"/>
  </r>
  <r>
    <x v="112"/>
    <s v="done"/>
    <n v="6"/>
    <n v="345"/>
    <n v="23"/>
    <n v="41604.617766203701"/>
  </r>
  <r>
    <x v="113"/>
    <s v="done"/>
    <n v="5"/>
    <n v="325"/>
    <n v="21.666666666666668"/>
    <n v="41578.677337962959"/>
  </r>
  <r>
    <x v="114"/>
    <s v="done"/>
    <n v="6"/>
    <n v="309"/>
    <n v="20.6"/>
    <n v="41588.562430555554"/>
  </r>
  <r>
    <x v="69"/>
    <s v="done"/>
    <n v="6"/>
    <n v="918"/>
    <n v="61.2"/>
    <n v="41595.023981481485"/>
  </r>
  <r>
    <x v="61"/>
    <s v="done"/>
    <n v="5"/>
    <n v="332"/>
    <n v="22.133333333333333"/>
    <n v="41559.740289351852"/>
  </r>
  <r>
    <x v="115"/>
    <s v="done"/>
    <n v="6"/>
    <n v="455"/>
    <n v="30.333333333333332"/>
    <n v="41548.3675"/>
  </r>
  <r>
    <x v="116"/>
    <s v="done"/>
    <n v="6"/>
    <n v="289"/>
    <n v="19.266666666666666"/>
    <n v="41548.367939814816"/>
  </r>
  <r>
    <x v="117"/>
    <s v="done"/>
    <n v="6"/>
    <n v="740"/>
    <n v="49.333333333333336"/>
    <n v="41554.698599537034"/>
  </r>
  <r>
    <x v="118"/>
    <s v="done"/>
    <n v="6"/>
    <n v="759"/>
    <n v="50.6"/>
    <n v="41579.404050925928"/>
  </r>
  <r>
    <x v="41"/>
    <s v="done"/>
    <n v="6"/>
    <n v="285"/>
    <n v="19"/>
    <n v="41554.537962962961"/>
  </r>
  <r>
    <x v="119"/>
    <s v="done"/>
    <n v="6"/>
    <n v="915"/>
    <n v="61"/>
    <n v="41554.673761574071"/>
  </r>
  <r>
    <x v="66"/>
    <s v="done"/>
    <n v="6"/>
    <n v="271"/>
    <n v="18.066666666666666"/>
    <n v="41590.621840277781"/>
  </r>
  <r>
    <x v="120"/>
    <s v="done"/>
    <n v="6"/>
    <n v="798"/>
    <n v="53.2"/>
    <n v="41552.799872685187"/>
  </r>
  <r>
    <x v="3"/>
    <s v="done"/>
    <n v="6"/>
    <n v="299"/>
    <n v="19.933333333333334"/>
    <n v="41600.977789351855"/>
  </r>
  <r>
    <x v="105"/>
    <s v="done"/>
    <n v="6"/>
    <n v="322"/>
    <n v="21.466666666666665"/>
    <n v="41589.848263888889"/>
  </r>
  <r>
    <x v="20"/>
    <s v="done"/>
    <n v="6"/>
    <n v="853"/>
    <n v="56.866666666666667"/>
    <n v="41555.681817129633"/>
  </r>
  <r>
    <x v="121"/>
    <s v="done"/>
    <n v="7"/>
    <n v="968"/>
    <n v="64.533333333333331"/>
    <n v="41555.682233796295"/>
  </r>
  <r>
    <x v="122"/>
    <s v="done"/>
    <n v="6"/>
    <n v="481"/>
    <n v="32.06666666666667"/>
    <n v="41550.683611111112"/>
  </r>
  <r>
    <x v="123"/>
    <s v="done"/>
    <n v="6"/>
    <n v="933"/>
    <n v="62.2"/>
    <n v="41555.671597222223"/>
  </r>
  <r>
    <x v="120"/>
    <s v="done"/>
    <n v="6"/>
    <n v="859"/>
    <n v="57.266666666666666"/>
    <n v="41555.570462962962"/>
  </r>
  <r>
    <x v="124"/>
    <s v="done"/>
    <n v="7"/>
    <n v="242"/>
    <n v="16.133333333333333"/>
    <n v="41555.570844907408"/>
  </r>
  <r>
    <x v="125"/>
    <s v="done"/>
    <n v="6"/>
    <n v="600"/>
    <n v="40"/>
    <n v="41555.627418981479"/>
  </r>
  <r>
    <x v="126"/>
    <s v="done"/>
    <n v="6"/>
    <n v="745"/>
    <n v="49.666666666666664"/>
    <n v="41580.512245370373"/>
  </r>
  <r>
    <x v="127"/>
    <s v="done"/>
    <n v="5"/>
    <n v="690"/>
    <n v="46"/>
    <n v="41596.752384259256"/>
  </r>
  <r>
    <x v="128"/>
    <s v="done"/>
    <n v="6"/>
    <n v="876"/>
    <n v="58.4"/>
    <n v="41553.538738425923"/>
  </r>
  <r>
    <x v="129"/>
    <s v="done"/>
    <n v="6"/>
    <n v="633"/>
    <n v="42.2"/>
    <n v="41557.421527777777"/>
  </r>
  <r>
    <x v="18"/>
    <s v="done"/>
    <n v="6"/>
    <n v="936"/>
    <n v="62.4"/>
    <n v="41555.560196759259"/>
  </r>
  <r>
    <x v="50"/>
    <s v="done"/>
    <n v="6"/>
    <n v="263"/>
    <n v="17.533333333333335"/>
    <n v="41553.639224537037"/>
  </r>
  <r>
    <x v="130"/>
    <s v="done"/>
    <n v="6"/>
    <n v="672"/>
    <n v="44.8"/>
    <n v="41596.393287037034"/>
  </r>
  <r>
    <x v="131"/>
    <s v="done"/>
    <n v="6"/>
    <n v="534"/>
    <n v="35.6"/>
    <n v="41605.630983796298"/>
  </r>
  <r>
    <x v="3"/>
    <s v="done-issue"/>
    <n v="6"/>
    <n v="885"/>
    <n v="59"/>
    <n v="41598.535798611112"/>
  </r>
  <r>
    <x v="26"/>
    <s v="done"/>
    <n v="6"/>
    <n v="575"/>
    <n v="38.333333333333336"/>
    <n v="41589.649861111109"/>
  </r>
  <r>
    <x v="132"/>
    <s v="done"/>
    <n v="6"/>
    <n v="637"/>
    <n v="42.466666666666669"/>
    <n v="41553.710104166668"/>
  </r>
  <r>
    <x v="133"/>
    <s v="done"/>
    <n v="6"/>
    <n v="246"/>
    <n v="16.399999999999999"/>
    <n v="41553.710543981484"/>
  </r>
  <r>
    <x v="15"/>
    <s v="done"/>
    <n v="6"/>
    <n v="637"/>
    <n v="42.466666666666669"/>
    <n v="41555.79965277778"/>
  </r>
  <r>
    <x v="118"/>
    <s v="done"/>
    <n v="6"/>
    <n v="209"/>
    <n v="13.933333333333334"/>
    <n v="41587.827638888892"/>
  </r>
  <r>
    <x v="49"/>
    <s v="done"/>
    <n v="6"/>
    <n v="692"/>
    <n v="46.133333333333333"/>
    <n v="41578.767106481479"/>
  </r>
  <r>
    <x v="134"/>
    <s v="done"/>
    <n v="6"/>
    <n v="309"/>
    <n v="20.6"/>
    <n v="41587.517199074071"/>
  </r>
  <r>
    <x v="135"/>
    <s v="done"/>
    <n v="6"/>
    <n v="978"/>
    <n v="65.2"/>
    <n v="41584.475960648146"/>
  </r>
  <r>
    <x v="31"/>
    <s v="done"/>
    <n v="6"/>
    <n v="495"/>
    <n v="33"/>
    <n v="41606.292013888888"/>
  </r>
  <r>
    <x v="136"/>
    <s v="done"/>
    <n v="6"/>
    <n v="261"/>
    <n v="17.399999999999999"/>
    <n v="41587.858148148145"/>
  </r>
  <r>
    <x v="137"/>
    <s v="done"/>
    <n v="6"/>
    <n v="642"/>
    <n v="42.8"/>
    <n v="41585.477210648147"/>
  </r>
  <r>
    <x v="138"/>
    <s v="done"/>
    <n v="6"/>
    <n v="706"/>
    <n v="47.06666666666667"/>
    <n v="41590.810729166667"/>
  </r>
  <r>
    <x v="139"/>
    <s v="done"/>
    <n v="6"/>
    <n v="425"/>
    <n v="28.333333333333332"/>
    <n v="41554.563726851855"/>
  </r>
  <r>
    <x v="140"/>
    <s v="done"/>
    <n v="6"/>
    <n v="994"/>
    <n v="66.266666666666666"/>
    <n v="41553.624583333331"/>
  </r>
  <r>
    <x v="52"/>
    <s v="done"/>
    <n v="6"/>
    <n v="816"/>
    <n v="54.4"/>
    <n v="41582.601203703707"/>
  </r>
  <r>
    <x v="141"/>
    <s v="done"/>
    <n v="5"/>
    <n v="452"/>
    <n v="30.133333333333333"/>
    <n v="41589.673425925925"/>
  </r>
  <r>
    <x v="142"/>
    <s v="done"/>
    <n v="7"/>
    <n v="593"/>
    <n v="39.533333333333331"/>
    <n v="41580.800219907411"/>
  </r>
  <r>
    <x v="18"/>
    <s v="done"/>
    <n v="6"/>
    <n v="710"/>
    <n v="47.333333333333336"/>
    <n v="41589.7419212963"/>
  </r>
  <r>
    <x v="143"/>
    <s v="done"/>
    <n v="6"/>
    <n v="429"/>
    <n v="28.6"/>
    <n v="41597.695706018516"/>
  </r>
  <r>
    <x v="144"/>
    <s v="done"/>
    <n v="6"/>
    <n v="715"/>
    <n v="47.666666666666664"/>
    <n v="41584.000104166669"/>
  </r>
  <r>
    <x v="145"/>
    <s v="done"/>
    <n v="6"/>
    <n v="228"/>
    <n v="15.2"/>
    <n v="41555.717627314814"/>
  </r>
  <r>
    <x v="146"/>
    <s v="done"/>
    <n v="7"/>
    <n v="561"/>
    <n v="37.4"/>
    <n v="41558.664861111109"/>
  </r>
  <r>
    <x v="142"/>
    <s v="done"/>
    <n v="6"/>
    <n v="486"/>
    <n v="32.4"/>
    <n v="41576.689375000002"/>
  </r>
  <r>
    <x v="147"/>
    <s v="done"/>
    <n v="6"/>
    <n v="847"/>
    <n v="56.466666666666669"/>
    <n v="41555.635324074072"/>
  </r>
  <r>
    <x v="77"/>
    <s v="done"/>
    <n v="6"/>
    <n v="634"/>
    <n v="42.266666666666666"/>
    <n v="41589.749409722222"/>
  </r>
  <r>
    <x v="16"/>
    <s v="done"/>
    <n v="6"/>
    <n v="715"/>
    <n v="47.666666666666664"/>
    <n v="41555.577743055554"/>
  </r>
  <r>
    <x v="125"/>
    <s v="done"/>
    <n v="6"/>
    <n v="617"/>
    <n v="41.133333333333333"/>
    <n v="41602.741273148145"/>
  </r>
  <r>
    <x v="148"/>
    <s v="done"/>
    <n v="6"/>
    <n v="882"/>
    <n v="58.8"/>
    <n v="41592.75277777778"/>
  </r>
  <r>
    <x v="127"/>
    <s v="done"/>
    <n v="6"/>
    <n v="489"/>
    <n v="32.6"/>
    <n v="41556.699988425928"/>
  </r>
  <r>
    <x v="149"/>
    <s v="done"/>
    <n v="6"/>
    <n v="966"/>
    <n v="64.400000000000006"/>
    <n v="41586.526828703703"/>
  </r>
  <r>
    <x v="150"/>
    <s v="done"/>
    <n v="6"/>
    <n v="541"/>
    <n v="36.06666666666667"/>
    <n v="41601.419259259259"/>
  </r>
  <r>
    <x v="151"/>
    <s v="done"/>
    <n v="5"/>
    <n v="506"/>
    <n v="33.733333333333334"/>
    <n v="41607.672511574077"/>
  </r>
  <r>
    <x v="33"/>
    <s v="done"/>
    <n v="6"/>
    <n v="508"/>
    <n v="33.866666666666667"/>
    <n v="41587.678993055553"/>
  </r>
  <r>
    <x v="152"/>
    <s v="done"/>
    <n v="6"/>
    <n v="922"/>
    <n v="61.466666666666669"/>
    <n v="41600.99659722222"/>
  </r>
  <r>
    <x v="117"/>
    <s v="done"/>
    <n v="7"/>
    <n v="870"/>
    <n v="58"/>
    <n v="41514.567291666666"/>
  </r>
  <r>
    <x v="153"/>
    <s v="done"/>
    <n v="6"/>
    <n v="216"/>
    <n v="14.4"/>
    <n v="41603.374537037038"/>
  </r>
  <r>
    <x v="154"/>
    <s v="done"/>
    <n v="7"/>
    <n v="550"/>
    <n v="36.666666666666664"/>
    <n v="41595.574236111112"/>
  </r>
  <r>
    <x v="155"/>
    <s v="done"/>
    <n v="6"/>
    <n v="220"/>
    <n v="14.666666666666666"/>
    <n v="41608.460972222223"/>
  </r>
  <r>
    <x v="156"/>
    <s v="done"/>
    <n v="6"/>
    <n v="314"/>
    <n v="20.933333333333334"/>
    <n v="41594.45484953704"/>
  </r>
  <r>
    <x v="157"/>
    <s v="done"/>
    <n v="6"/>
    <n v="926"/>
    <n v="61.733333333333334"/>
    <n v="41603.545011574075"/>
  </r>
  <r>
    <x v="158"/>
    <s v="done"/>
    <n v="7"/>
    <n v="376"/>
    <n v="25.066666666666666"/>
    <n v="41607.961180555554"/>
  </r>
  <r>
    <x v="138"/>
    <s v="done"/>
    <n v="6"/>
    <n v="663"/>
    <n v="44.2"/>
    <n v="41607.517812500002"/>
  </r>
  <r>
    <x v="134"/>
    <s v="done"/>
    <n v="6"/>
    <n v="232"/>
    <n v="15.466666666666667"/>
    <n v="41596.340578703705"/>
  </r>
  <r>
    <x v="159"/>
    <s v="done"/>
    <n v="6"/>
    <n v="771"/>
    <n v="51.4"/>
    <n v="41608.504143518519"/>
  </r>
  <r>
    <x v="160"/>
    <s v="done"/>
    <n v="6"/>
    <n v="399"/>
    <n v="26.6"/>
    <n v="41555.696666666663"/>
  </r>
  <r>
    <x v="78"/>
    <s v="done"/>
    <n v="6"/>
    <n v="830"/>
    <n v="55.333333333333336"/>
    <n v="41553.740393518521"/>
  </r>
  <r>
    <x v="161"/>
    <s v="done"/>
    <n v="6"/>
    <n v="681"/>
    <n v="45.4"/>
    <n v="41560.409791666665"/>
  </r>
  <r>
    <x v="162"/>
    <s v="done-issue"/>
    <n v="6"/>
    <n v="455"/>
    <n v="30.333333333333332"/>
    <n v="41554.478217592594"/>
  </r>
  <r>
    <x v="118"/>
    <s v="done"/>
    <n v="6"/>
    <n v="717"/>
    <n v="47.8"/>
    <n v="41555.591099537036"/>
  </r>
  <r>
    <x v="163"/>
    <s v="done"/>
    <n v="6"/>
    <n v="377"/>
    <n v="25.133333333333333"/>
    <n v="41592.644803240742"/>
  </r>
  <r>
    <x v="25"/>
    <s v="done"/>
    <n v="6"/>
    <n v="980"/>
    <n v="65.333333333333329"/>
    <n v="41607.48201388889"/>
  </r>
  <r>
    <x v="164"/>
    <s v="done"/>
    <n v="6"/>
    <n v="974"/>
    <n v="64.933333333333337"/>
    <n v="41554.655289351853"/>
  </r>
  <r>
    <x v="104"/>
    <s v="done"/>
    <n v="6"/>
    <n v="765"/>
    <n v="51"/>
    <n v="41555.796203703707"/>
  </r>
  <r>
    <x v="16"/>
    <s v="done"/>
    <n v="6"/>
    <n v="531"/>
    <n v="35.4"/>
    <n v="41556.718958333331"/>
  </r>
  <r>
    <x v="46"/>
    <s v="done"/>
    <n v="6"/>
    <n v="823"/>
    <n v="54.866666666666667"/>
    <n v="41555.567418981482"/>
  </r>
  <r>
    <x v="16"/>
    <s v="done"/>
    <n v="5"/>
    <n v="634"/>
    <n v="42.266666666666666"/>
    <n v="41555.581608796296"/>
  </r>
  <r>
    <x v="142"/>
    <s v="done"/>
    <n v="5"/>
    <n v="233"/>
    <n v="15.533333333333333"/>
    <n v="41554.806006944447"/>
  </r>
  <r>
    <x v="165"/>
    <s v="done"/>
    <n v="5"/>
    <n v="879"/>
    <n v="58.6"/>
    <n v="41554.70039351852"/>
  </r>
  <r>
    <x v="166"/>
    <s v="done"/>
    <n v="5"/>
    <n v="757"/>
    <n v="50.466666666666669"/>
    <n v="41553.517696759256"/>
  </r>
  <r>
    <x v="17"/>
    <s v="done"/>
    <n v="6"/>
    <n v="906"/>
    <n v="60.4"/>
    <n v="41555.614328703705"/>
  </r>
  <r>
    <x v="112"/>
    <s v="done"/>
    <n v="6"/>
    <n v="627"/>
    <n v="41.8"/>
    <n v="41554.693518518521"/>
  </r>
  <r>
    <x v="167"/>
    <s v="done"/>
    <n v="6"/>
    <n v="866"/>
    <n v="57.733333333333334"/>
    <n v="41557.430821759262"/>
  </r>
  <r>
    <x v="166"/>
    <s v="done"/>
    <n v="6"/>
    <n v="625"/>
    <n v="41.666666666666664"/>
    <n v="41553.567604166667"/>
  </r>
  <r>
    <x v="82"/>
    <s v="done"/>
    <n v="6"/>
    <n v="770"/>
    <n v="51.333333333333336"/>
    <n v="41553.568055555559"/>
  </r>
  <r>
    <x v="82"/>
    <s v="done"/>
    <n v="6"/>
    <n v="414"/>
    <n v="27.6"/>
    <n v="41555.68372685185"/>
  </r>
  <r>
    <x v="168"/>
    <s v="done"/>
    <n v="5"/>
    <n v="420"/>
    <n v="28"/>
    <n v="41584.867129629631"/>
  </r>
  <r>
    <x v="50"/>
    <s v="done"/>
    <n v="6"/>
    <n v="229"/>
    <n v="15.266666666666667"/>
    <n v="41555.576192129629"/>
  </r>
  <r>
    <x v="169"/>
    <s v="done"/>
    <n v="6"/>
    <n v="945"/>
    <n v="63"/>
    <n v="41555.692094907405"/>
  </r>
  <r>
    <x v="88"/>
    <s v="done"/>
    <n v="6"/>
    <n v="918"/>
    <n v="61.2"/>
    <n v="41555.680706018517"/>
  </r>
  <r>
    <x v="45"/>
    <s v="done"/>
    <n v="6"/>
    <n v="464"/>
    <n v="30.933333333333334"/>
    <n v="41560.509201388886"/>
  </r>
  <r>
    <x v="170"/>
    <s v="done"/>
    <n v="6"/>
    <n v="225"/>
    <n v="15"/>
    <n v="41587.855891203704"/>
  </r>
  <r>
    <x v="1"/>
    <s v="done"/>
    <n v="6"/>
    <n v="472"/>
    <n v="31.466666666666665"/>
    <n v="41521.676168981481"/>
  </r>
  <r>
    <x v="89"/>
    <s v="done"/>
    <n v="6"/>
    <n v="685"/>
    <n v="45.666666666666664"/>
    <n v="41521.677523148152"/>
  </r>
  <r>
    <x v="103"/>
    <s v="done"/>
    <n v="6"/>
    <n v="741"/>
    <n v="49.4"/>
    <n v="41521.690254629626"/>
  </r>
  <r>
    <x v="4"/>
    <s v="done"/>
    <n v="6"/>
    <n v="400"/>
    <n v="26.666666666666668"/>
    <n v="41521.695520833331"/>
  </r>
  <r>
    <x v="0"/>
    <s v="done"/>
    <n v="6"/>
    <n v="280"/>
    <n v="18.666666666666668"/>
    <n v="41555.561909722222"/>
  </r>
  <r>
    <x v="88"/>
    <s v="done"/>
    <n v="6"/>
    <n v="684"/>
    <n v="45.6"/>
    <n v="41553.63989583333"/>
  </r>
  <r>
    <x v="171"/>
    <s v="done"/>
    <n v="6"/>
    <n v="630"/>
    <n v="42"/>
    <n v="41552.804560185185"/>
  </r>
  <r>
    <x v="87"/>
    <s v="done"/>
    <n v="6"/>
    <n v="610"/>
    <n v="40.666666666666664"/>
    <n v="41584.551249999997"/>
  </r>
  <r>
    <x v="117"/>
    <s v="done"/>
    <n v="6"/>
    <n v="800"/>
    <n v="53.333333333333336"/>
    <n v="41521.947569444441"/>
  </r>
  <r>
    <x v="172"/>
    <s v="done"/>
    <n v="6"/>
    <n v="609"/>
    <n v="40.6"/>
    <n v="41579.491793981484"/>
  </r>
  <r>
    <x v="173"/>
    <s v="done"/>
    <n v="6"/>
    <n v="928"/>
    <n v="61.866666666666667"/>
    <n v="41586.687303240738"/>
  </r>
  <r>
    <x v="161"/>
    <s v="done"/>
    <n v="6"/>
    <n v="846"/>
    <n v="56.4"/>
    <n v="41555.753495370373"/>
  </r>
  <r>
    <x v="174"/>
    <s v="done"/>
    <n v="6"/>
    <n v="843"/>
    <n v="56.2"/>
    <n v="41578.961562500001"/>
  </r>
  <r>
    <x v="3"/>
    <s v="done"/>
    <n v="6"/>
    <n v="940"/>
    <n v="62.666666666666664"/>
    <n v="41555.665543981479"/>
  </r>
  <r>
    <x v="175"/>
    <s v="done"/>
    <n v="6"/>
    <n v="793"/>
    <n v="52.866666666666667"/>
    <n v="41554.731874999998"/>
  </r>
  <r>
    <x v="70"/>
    <s v="done"/>
    <n v="6"/>
    <n v="478"/>
    <n v="31.866666666666667"/>
    <n v="41522.768506944441"/>
  </r>
  <r>
    <x v="89"/>
    <s v="done"/>
    <n v="6"/>
    <n v="577"/>
    <n v="38.466666666666669"/>
    <n v="41555.679675925923"/>
  </r>
  <r>
    <x v="15"/>
    <s v="done"/>
    <n v="6"/>
    <n v="768"/>
    <n v="51.2"/>
    <n v="41557.410370370373"/>
  </r>
  <r>
    <x v="94"/>
    <s v="done"/>
    <n v="6"/>
    <n v="954"/>
    <n v="63.6"/>
    <n v="41523.500983796293"/>
  </r>
  <r>
    <x v="175"/>
    <s v="done"/>
    <n v="5"/>
    <n v="846"/>
    <n v="56.4"/>
    <n v="41578.439629629633"/>
  </r>
  <r>
    <x v="129"/>
    <s v="done"/>
    <n v="6"/>
    <n v="899"/>
    <n v="59.93333333333333"/>
    <n v="41553.626377314817"/>
  </r>
  <r>
    <x v="89"/>
    <s v="done"/>
    <n v="5"/>
    <n v="818"/>
    <n v="54.533333333333331"/>
    <n v="41553.627002314817"/>
  </r>
  <r>
    <x v="25"/>
    <s v="done"/>
    <n v="6"/>
    <n v="919"/>
    <n v="61.266666666666666"/>
    <n v="41555.585196759261"/>
  </r>
  <r>
    <x v="45"/>
    <s v="done"/>
    <n v="6"/>
    <n v="688"/>
    <n v="45.866666666666667"/>
    <n v="41555.715266203704"/>
  </r>
  <r>
    <x v="176"/>
    <s v="done"/>
    <n v="6"/>
    <n v="412"/>
    <n v="27.466666666666665"/>
    <n v="41555.690775462965"/>
  </r>
  <r>
    <x v="39"/>
    <s v="done"/>
    <n v="6"/>
    <n v="987"/>
    <n v="65.8"/>
    <n v="41557.743472222224"/>
  </r>
  <r>
    <x v="168"/>
    <s v="done"/>
    <n v="6"/>
    <n v="630"/>
    <n v="42"/>
    <n v="41587.459409722222"/>
  </r>
  <r>
    <x v="177"/>
    <s v="done"/>
    <n v="5"/>
    <n v="335"/>
    <n v="22.333333333333332"/>
    <n v="41553.722071759257"/>
  </r>
  <r>
    <x v="117"/>
    <s v="done"/>
    <n v="6"/>
    <n v="442"/>
    <n v="29.466666666666665"/>
    <n v="41555.569039351853"/>
  </r>
  <r>
    <x v="81"/>
    <s v="done"/>
    <n v="6"/>
    <n v="939"/>
    <n v="62.6"/>
    <n v="41524.503993055558"/>
  </r>
  <r>
    <x v="178"/>
    <s v="done"/>
    <n v="6"/>
    <n v="711"/>
    <n v="47.4"/>
    <n v="41555.631180555552"/>
  </r>
  <r>
    <x v="179"/>
    <s v="done"/>
    <n v="6"/>
    <n v="705"/>
    <n v="47"/>
    <n v="41607.896331018521"/>
  </r>
  <r>
    <x v="105"/>
    <s v="done"/>
    <n v="6"/>
    <n v="416"/>
    <n v="27.733333333333334"/>
    <n v="41554.476620370369"/>
  </r>
  <r>
    <x v="33"/>
    <s v="done"/>
    <n v="6"/>
    <n v="510"/>
    <n v="34"/>
    <n v="41555.61996527778"/>
  </r>
  <r>
    <x v="144"/>
    <s v="done"/>
    <n v="6"/>
    <n v="458"/>
    <n v="30.533333333333335"/>
    <n v="41554.785046296296"/>
  </r>
  <r>
    <x v="102"/>
    <s v="done"/>
    <n v="6"/>
    <n v="521"/>
    <n v="34.733333333333334"/>
    <n v="41554.785474537035"/>
  </r>
  <r>
    <x v="10"/>
    <s v="done"/>
    <n v="6"/>
    <n v="587"/>
    <n v="39.133333333333333"/>
    <n v="41555.541273148148"/>
  </r>
  <r>
    <x v="71"/>
    <s v="done"/>
    <n v="6"/>
    <n v="970"/>
    <n v="64.666666666666671"/>
    <n v="41576.69425925926"/>
  </r>
  <r>
    <x v="180"/>
    <s v="done"/>
    <n v="6"/>
    <n v="958"/>
    <n v="63.866666666666667"/>
    <n v="41604.652256944442"/>
  </r>
  <r>
    <x v="181"/>
    <s v="done-issue"/>
    <n v="6"/>
    <n v="470"/>
    <n v="31.333333333333332"/>
    <n v="41554.42695601852"/>
  </r>
  <r>
    <x v="98"/>
    <s v="done"/>
    <n v="6"/>
    <n v="525"/>
    <n v="35"/>
    <n v="41554.426504629628"/>
  </r>
  <r>
    <x v="102"/>
    <s v="done"/>
    <n v="6"/>
    <n v="592"/>
    <n v="39.466666666666669"/>
    <n v="41552.520381944443"/>
  </r>
  <r>
    <x v="182"/>
    <s v="done"/>
    <n v="6"/>
    <n v="225"/>
    <n v="15"/>
    <n v="41588.971168981479"/>
  </r>
  <r>
    <x v="44"/>
    <s v="done"/>
    <n v="6"/>
    <n v="271"/>
    <n v="18.066666666666666"/>
    <n v="41605.851967592593"/>
  </r>
  <r>
    <x v="38"/>
    <s v="done"/>
    <n v="6"/>
    <n v="463"/>
    <n v="30.866666666666667"/>
    <n v="41554.808449074073"/>
  </r>
  <r>
    <x v="56"/>
    <s v="done"/>
    <n v="6"/>
    <n v="807"/>
    <n v="53.8"/>
    <n v="41584.620636574073"/>
  </r>
  <r>
    <x v="101"/>
    <s v="done"/>
    <n v="6"/>
    <n v="549"/>
    <n v="36.6"/>
    <n v="41555.559421296297"/>
  </r>
  <r>
    <x v="183"/>
    <s v="done"/>
    <n v="6"/>
    <n v="270"/>
    <n v="18"/>
    <n v="41555.722002314818"/>
  </r>
  <r>
    <x v="81"/>
    <s v="done"/>
    <n v="6"/>
    <n v="955"/>
    <n v="63.666666666666664"/>
    <n v="41553.552407407406"/>
  </r>
  <r>
    <x v="102"/>
    <s v="done"/>
    <n v="5"/>
    <n v="286"/>
    <n v="19.066666666666666"/>
    <n v="41597.566400462965"/>
  </r>
  <r>
    <x v="184"/>
    <s v="done"/>
    <n v="6"/>
    <n v="430"/>
    <n v="28.666666666666668"/>
    <n v="41578.492071759261"/>
  </r>
  <r>
    <x v="182"/>
    <s v="done"/>
    <n v="6"/>
    <n v="960"/>
    <n v="64"/>
    <n v="41583.384594907409"/>
  </r>
  <r>
    <x v="185"/>
    <s v="done"/>
    <n v="6"/>
    <n v="952"/>
    <n v="63.466666666666669"/>
    <n v="41603.97965277778"/>
  </r>
  <r>
    <x v="186"/>
    <s v="done"/>
    <n v="6"/>
    <n v="477"/>
    <n v="31.8"/>
    <n v="41579.73364583333"/>
  </r>
  <r>
    <x v="187"/>
    <s v="done"/>
    <n v="6"/>
    <n v="510"/>
    <n v="34"/>
    <n v="41528.65420138889"/>
  </r>
  <r>
    <x v="91"/>
    <s v="done"/>
    <n v="6"/>
    <n v="720"/>
    <n v="48"/>
    <n v="41528.671643518515"/>
  </r>
  <r>
    <x v="160"/>
    <s v="done"/>
    <n v="5"/>
    <n v="503"/>
    <n v="33.533333333333331"/>
    <n v="41555.797858796293"/>
  </r>
  <r>
    <x v="173"/>
    <s v="done"/>
    <n v="6"/>
    <n v="994"/>
    <n v="66.266666666666666"/>
    <n v="41558.549363425926"/>
  </r>
  <r>
    <x v="188"/>
    <s v="done"/>
    <n v="6"/>
    <n v="805"/>
    <n v="53.666666666666664"/>
    <n v="41558.548773148148"/>
  </r>
  <r>
    <x v="189"/>
    <s v="done"/>
    <n v="6"/>
    <n v="492"/>
    <n v="32.799999999999997"/>
    <n v="41554.606446759259"/>
  </r>
  <r>
    <x v="125"/>
    <s v="done"/>
    <n v="6"/>
    <n v="736"/>
    <n v="49.06666666666667"/>
    <n v="41555.61859953704"/>
  </r>
  <r>
    <x v="34"/>
    <s v="done"/>
    <n v="6"/>
    <n v="793"/>
    <n v="52.866666666666667"/>
    <n v="41557.419074074074"/>
  </r>
  <r>
    <x v="19"/>
    <s v="done"/>
    <n v="6"/>
    <n v="595"/>
    <n v="39.666666666666664"/>
    <n v="41554.680231481485"/>
  </r>
  <r>
    <x v="190"/>
    <s v="done"/>
    <n v="6"/>
    <n v="587"/>
    <n v="39.133333333333333"/>
    <n v="41554.680543981478"/>
  </r>
  <r>
    <x v="16"/>
    <s v="done"/>
    <n v="6"/>
    <n v="958"/>
    <n v="63.866666666666667"/>
    <n v="41604.729409722226"/>
  </r>
  <r>
    <x v="191"/>
    <s v="done"/>
    <n v="6"/>
    <n v="813"/>
    <n v="54.2"/>
    <n v="41553.50267361111"/>
  </r>
  <r>
    <x v="192"/>
    <s v="done"/>
    <n v="6"/>
    <n v="321"/>
    <n v="21.4"/>
    <n v="41555.574120370373"/>
  </r>
  <r>
    <x v="57"/>
    <s v="done"/>
    <n v="6"/>
    <n v="316"/>
    <n v="21.066666666666666"/>
    <n v="41555.548657407409"/>
  </r>
  <r>
    <x v="193"/>
    <s v="done"/>
    <n v="6"/>
    <n v="248"/>
    <n v="16.533333333333335"/>
    <n v="41554.475277777776"/>
  </r>
  <r>
    <x v="194"/>
    <s v="done"/>
    <n v="6"/>
    <n v="441"/>
    <n v="29.4"/>
    <n v="41605.524004629631"/>
  </r>
  <r>
    <x v="96"/>
    <s v="done"/>
    <n v="6"/>
    <n v="392"/>
    <n v="26.133333333333333"/>
    <n v="41554.437592592592"/>
  </r>
  <r>
    <x v="66"/>
    <s v="done"/>
    <n v="4"/>
    <n v="835"/>
    <n v="55.666666666666664"/>
    <n v="41590.769861111112"/>
  </r>
  <r>
    <x v="195"/>
    <s v="done"/>
    <n v="6"/>
    <n v="588"/>
    <n v="39.200000000000003"/>
    <n v="41555.557557870372"/>
  </r>
  <r>
    <x v="80"/>
    <s v="done"/>
    <n v="6"/>
    <n v="846"/>
    <n v="56.4"/>
    <n v="41572.758368055554"/>
  </r>
  <r>
    <x v="196"/>
    <s v="done"/>
    <n v="6"/>
    <n v="430"/>
    <n v="28.666666666666668"/>
    <n v="41555.587037037039"/>
  </r>
  <r>
    <x v="197"/>
    <s v="done"/>
    <n v="6"/>
    <n v="877"/>
    <n v="58.466666666666669"/>
    <n v="41555.695775462962"/>
  </r>
  <r>
    <x v="62"/>
    <s v="done"/>
    <n v="6"/>
    <n v="799"/>
    <n v="53.266666666666666"/>
    <n v="41582.767731481479"/>
  </r>
  <r>
    <x v="198"/>
    <s v="done"/>
    <n v="6"/>
    <n v="286"/>
    <n v="19.066666666666666"/>
    <n v="41555.578541666669"/>
  </r>
  <r>
    <x v="91"/>
    <s v="done"/>
    <n v="6"/>
    <n v="816"/>
    <n v="54.4"/>
    <n v="41555.572812500002"/>
  </r>
  <r>
    <x v="6"/>
    <s v="done"/>
    <n v="6"/>
    <n v="921"/>
    <n v="61.4"/>
    <n v="41594.367465277777"/>
  </r>
  <r>
    <x v="8"/>
    <s v="done"/>
    <n v="6"/>
    <n v="899"/>
    <n v="59.93333333333333"/>
    <n v="41554.694861111115"/>
  </r>
  <r>
    <x v="135"/>
    <s v="done"/>
    <n v="6"/>
    <n v="413"/>
    <n v="27.533333333333335"/>
    <n v="41557.676168981481"/>
  </r>
  <r>
    <x v="53"/>
    <s v="done"/>
    <n v="6"/>
    <n v="987"/>
    <n v="65.8"/>
    <n v="41554.483564814815"/>
  </r>
  <r>
    <x v="5"/>
    <s v="done"/>
    <n v="6"/>
    <n v="306"/>
    <n v="20.399999999999999"/>
    <n v="41555.717210648145"/>
  </r>
  <r>
    <x v="195"/>
    <s v="done"/>
    <n v="6"/>
    <n v="364"/>
    <n v="24.266666666666666"/>
    <n v="41551.641967592594"/>
  </r>
  <r>
    <x v="199"/>
    <s v="done"/>
    <n v="6"/>
    <n v="204"/>
    <n v="13.6"/>
    <n v="41555.473854166667"/>
  </r>
  <r>
    <x v="200"/>
    <s v="done"/>
    <n v="6"/>
    <n v="813"/>
    <n v="54.2"/>
    <n v="41555.708402777775"/>
  </r>
  <r>
    <x v="3"/>
    <s v="done"/>
    <n v="6"/>
    <n v="407"/>
    <n v="27.133333333333333"/>
    <n v="41555.561249999999"/>
  </r>
  <r>
    <x v="201"/>
    <s v="done"/>
    <n v="6"/>
    <n v="224"/>
    <n v="14.933333333333334"/>
    <n v="41554.733865740738"/>
  </r>
  <r>
    <x v="202"/>
    <s v="done"/>
    <n v="6"/>
    <n v="862"/>
    <n v="57.466666666666669"/>
    <n v="41553.614259259259"/>
  </r>
  <r>
    <x v="21"/>
    <s v="done"/>
    <n v="6"/>
    <n v="302"/>
    <n v="20.133333333333333"/>
    <n v="41553.613715277781"/>
  </r>
  <r>
    <x v="176"/>
    <s v="done"/>
    <n v="6"/>
    <n v="881"/>
    <n v="58.733333333333334"/>
    <n v="41597.528136574074"/>
  </r>
  <r>
    <x v="16"/>
    <s v="done"/>
    <n v="6"/>
    <n v="799"/>
    <n v="53.266666666666666"/>
    <n v="41596.794409722221"/>
  </r>
  <r>
    <x v="67"/>
    <s v="done"/>
    <n v="6"/>
    <n v="726"/>
    <n v="48.4"/>
    <n v="41554.651180555556"/>
  </r>
  <r>
    <x v="168"/>
    <s v="done"/>
    <n v="6"/>
    <n v="862"/>
    <n v="57.466666666666669"/>
    <n v="41598.600925925923"/>
  </r>
  <r>
    <x v="203"/>
    <s v="done"/>
    <n v="6"/>
    <n v="425"/>
    <n v="28.333333333333332"/>
    <n v="41555.470486111109"/>
  </r>
  <r>
    <x v="46"/>
    <s v="done"/>
    <n v="6"/>
    <n v="977"/>
    <n v="65.13333333333334"/>
    <n v="41576.692071759258"/>
  </r>
  <r>
    <x v="0"/>
    <s v="done"/>
    <n v="6"/>
    <n v="221"/>
    <n v="14.733333333333333"/>
    <n v="41553.460115740738"/>
  </r>
  <r>
    <x v="94"/>
    <s v="done"/>
    <n v="6"/>
    <n v="224"/>
    <n v="14.933333333333334"/>
    <n v="41555.794085648151"/>
  </r>
  <r>
    <x v="113"/>
    <s v="done"/>
    <n v="6"/>
    <n v="557"/>
    <n v="37.133333333333333"/>
    <n v="41555.794571759259"/>
  </r>
  <r>
    <x v="204"/>
    <s v="done"/>
    <n v="6"/>
    <n v="202"/>
    <n v="13.466666666666667"/>
    <n v="41555.472233796296"/>
  </r>
  <r>
    <x v="147"/>
    <s v="done"/>
    <n v="6"/>
    <n v="607"/>
    <n v="40.466666666666669"/>
    <n v="41553.500277777777"/>
  </r>
  <r>
    <x v="203"/>
    <s v="done"/>
    <n v="6"/>
    <n v="751"/>
    <n v="50.06666666666667"/>
    <n v="41553.686932870369"/>
  </r>
  <r>
    <x v="136"/>
    <s v="done"/>
    <n v="6"/>
    <n v="540"/>
    <n v="36"/>
    <n v="41536.614305555559"/>
  </r>
  <r>
    <x v="58"/>
    <s v="done"/>
    <n v="6"/>
    <n v="874"/>
    <n v="58.266666666666666"/>
    <n v="41555.772129629629"/>
  </r>
  <r>
    <x v="175"/>
    <s v="done"/>
    <n v="6"/>
    <n v="332"/>
    <n v="22.133333333333333"/>
    <n v="41551.559583333335"/>
  </r>
  <r>
    <x v="106"/>
    <s v="done"/>
    <n v="6"/>
    <n v="880"/>
    <n v="58.666666666666664"/>
    <n v="41551.560011574074"/>
  </r>
  <r>
    <x v="98"/>
    <s v="done"/>
    <n v="6"/>
    <n v="607"/>
    <n v="40.466666666666669"/>
    <n v="41555.559212962966"/>
  </r>
  <r>
    <x v="205"/>
    <s v="done"/>
    <n v="6"/>
    <n v="639"/>
    <n v="42.6"/>
    <n v="41599.760289351849"/>
  </r>
  <r>
    <x v="206"/>
    <s v="done"/>
    <n v="7"/>
    <n v="641"/>
    <n v="42.733333333333334"/>
    <n v="41553.712013888886"/>
  </r>
  <r>
    <x v="174"/>
    <s v="done"/>
    <n v="6"/>
    <n v="508"/>
    <n v="33.866666666666667"/>
    <n v="41555.55978009259"/>
  </r>
  <r>
    <x v="207"/>
    <s v="done"/>
    <n v="6"/>
    <n v="876"/>
    <n v="58.4"/>
    <n v="41553.688888888886"/>
  </r>
  <r>
    <x v="176"/>
    <s v="done"/>
    <n v="6"/>
    <n v="317"/>
    <n v="21.133333333333333"/>
    <n v="41550.53398148148"/>
  </r>
  <r>
    <x v="93"/>
    <s v="done"/>
    <n v="6"/>
    <n v="275"/>
    <n v="18.333333333333332"/>
    <n v="41591.715138888889"/>
  </r>
  <r>
    <x v="26"/>
    <s v="done"/>
    <n v="6"/>
    <n v="521"/>
    <n v="34.733333333333334"/>
    <n v="41547.52920138889"/>
  </r>
  <r>
    <x v="103"/>
    <s v="done"/>
    <n v="6"/>
    <n v="486"/>
    <n v="32.4"/>
    <n v="41554.517175925925"/>
  </r>
  <r>
    <x v="110"/>
    <s v="done"/>
    <n v="7"/>
    <n v="683"/>
    <n v="45.533333333333331"/>
    <n v="41600.932337962964"/>
  </r>
  <r>
    <x v="17"/>
    <s v="done"/>
    <n v="7"/>
    <n v="703"/>
    <n v="46.866666666666667"/>
    <n v="41556.714548611111"/>
  </r>
  <r>
    <x v="51"/>
    <s v="done"/>
    <n v="6"/>
    <n v="727"/>
    <n v="48.466666666666669"/>
    <n v="41555.77957175926"/>
  </r>
  <r>
    <x v="74"/>
    <s v="done"/>
    <n v="6"/>
    <n v="572"/>
    <n v="38.133333333333333"/>
    <n v="41560.405347222222"/>
  </r>
  <r>
    <x v="159"/>
    <s v="done"/>
    <n v="6"/>
    <n v="569"/>
    <n v="37.93333333333333"/>
    <n v="41555.69390046296"/>
  </r>
  <r>
    <x v="208"/>
    <s v="done"/>
    <n v="7"/>
    <n v="483"/>
    <n v="32.200000000000003"/>
    <n v="41587.946701388886"/>
  </r>
  <r>
    <x v="209"/>
    <s v="done"/>
    <n v="6"/>
    <n v="518"/>
    <n v="34.533333333333331"/>
    <n v="41555.669050925928"/>
  </r>
  <r>
    <x v="209"/>
    <s v="done"/>
    <n v="6"/>
    <n v="287"/>
    <n v="19.133333333333333"/>
    <n v="41553.512511574074"/>
  </r>
  <r>
    <x v="183"/>
    <s v="done"/>
    <n v="6"/>
    <n v="828"/>
    <n v="55.2"/>
    <n v="41591.473738425928"/>
  </r>
  <r>
    <x v="207"/>
    <s v="done"/>
    <n v="6"/>
    <n v="784"/>
    <n v="52.266666666666666"/>
    <n v="41553.609861111108"/>
  </r>
  <r>
    <x v="154"/>
    <s v="done"/>
    <n v="6"/>
    <n v="407"/>
    <n v="27.133333333333333"/>
    <n v="41539.900717592594"/>
  </r>
  <r>
    <x v="129"/>
    <s v="done"/>
    <n v="6"/>
    <n v="890"/>
    <n v="59.333333333333336"/>
    <n v="41554.538599537038"/>
  </r>
  <r>
    <x v="12"/>
    <s v="done"/>
    <n v="6"/>
    <n v="438"/>
    <n v="29.2"/>
    <n v="41540.647662037038"/>
  </r>
  <r>
    <x v="201"/>
    <s v="done"/>
    <n v="5"/>
    <n v="738"/>
    <n v="49.2"/>
    <n v="41540.915081018517"/>
  </r>
  <r>
    <x v="210"/>
    <s v="done"/>
    <n v="6"/>
    <n v="714"/>
    <n v="47.6"/>
    <n v="41555.699675925927"/>
  </r>
  <r>
    <x v="163"/>
    <s v="done"/>
    <n v="6"/>
    <n v="261"/>
    <n v="17.399999999999999"/>
    <n v="41555.631458333337"/>
  </r>
  <r>
    <x v="211"/>
    <s v="done"/>
    <n v="6"/>
    <n v="332"/>
    <n v="22.133333333333333"/>
    <n v="41555.836261574077"/>
  </r>
  <r>
    <x v="27"/>
    <s v="done"/>
    <n v="6"/>
    <n v="775"/>
    <n v="51.666666666666664"/>
    <n v="41584.865358796298"/>
  </r>
  <r>
    <x v="212"/>
    <s v="done"/>
    <n v="6"/>
    <n v="733"/>
    <n v="48.866666666666667"/>
    <n v="41586.360509259262"/>
  </r>
  <r>
    <x v="84"/>
    <s v="done"/>
    <n v="6"/>
    <n v="602"/>
    <n v="40.133333333333333"/>
    <n v="41541.536608796298"/>
  </r>
  <r>
    <x v="213"/>
    <s v="done"/>
    <n v="6"/>
    <n v="873"/>
    <n v="58.2"/>
    <n v="41586.285914351851"/>
  </r>
  <r>
    <x v="214"/>
    <s v="done"/>
    <n v="6"/>
    <n v="935"/>
    <n v="62.333333333333336"/>
    <n v="41543.439432870371"/>
  </r>
  <r>
    <x v="180"/>
    <s v="done"/>
    <n v="6"/>
    <n v="720"/>
    <n v="48"/>
    <n v="41555.782650462963"/>
  </r>
  <r>
    <x v="215"/>
    <s v="done"/>
    <n v="6"/>
    <n v="590"/>
    <n v="39.333333333333336"/>
    <n v="41583.680185185185"/>
  </r>
  <r>
    <x v="106"/>
    <s v="done"/>
    <n v="6"/>
    <n v="898"/>
    <n v="59.866666666666667"/>
    <n v="41579.366273148145"/>
  </r>
  <r>
    <x v="186"/>
    <s v="done"/>
    <n v="5"/>
    <n v="838"/>
    <n v="55.866666666666667"/>
    <n v="41593.958622685182"/>
  </r>
  <r>
    <x v="110"/>
    <s v="done"/>
    <n v="6"/>
    <n v="749"/>
    <n v="49.93333333333333"/>
    <n v="41598.852870370371"/>
  </r>
  <r>
    <x v="54"/>
    <s v="done"/>
    <n v="6"/>
    <n v="427"/>
    <n v="28.466666666666665"/>
    <n v="41554.658449074072"/>
  </r>
  <r>
    <x v="20"/>
    <s v="done"/>
    <n v="6"/>
    <n v="529"/>
    <n v="35.266666666666666"/>
    <n v="41544.596053240741"/>
  </r>
  <r>
    <x v="18"/>
    <s v="done"/>
    <n v="6"/>
    <n v="719"/>
    <n v="47.93333333333333"/>
    <n v="41593.456226851849"/>
  </r>
  <r>
    <x v="53"/>
    <s v="done"/>
    <n v="6"/>
    <n v="249"/>
    <n v="16.600000000000001"/>
    <n v="41599.339120370372"/>
  </r>
  <r>
    <x v="22"/>
    <s v="done"/>
    <n v="6"/>
    <n v="913"/>
    <n v="60.866666666666667"/>
    <n v="41607.669606481482"/>
  </r>
  <r>
    <x v="215"/>
    <s v="done"/>
    <n v="6"/>
    <n v="270"/>
    <n v="18"/>
    <n v="41581.315115740741"/>
  </r>
  <r>
    <x v="216"/>
    <s v="done"/>
    <n v="6"/>
    <n v="833"/>
    <n v="55.533333333333331"/>
    <n v="41600.816574074073"/>
  </r>
  <r>
    <x v="217"/>
    <s v="done"/>
    <n v="6"/>
    <n v="994"/>
    <n v="66.266666666666666"/>
    <n v="41592.877511574072"/>
  </r>
  <r>
    <x v="160"/>
    <s v="done"/>
    <n v="6"/>
    <n v="395"/>
    <n v="26.333333333333332"/>
    <n v="41588.675057870372"/>
  </r>
  <r>
    <x v="218"/>
    <s v="done"/>
    <n v="6"/>
    <n v="351"/>
    <n v="23.4"/>
    <n v="41594.603043981479"/>
  </r>
  <r>
    <x v="89"/>
    <s v="done"/>
    <n v="6"/>
    <n v="551"/>
    <n v="36.733333333333334"/>
    <n v="41600.031909722224"/>
  </r>
  <r>
    <x v="219"/>
    <s v="done"/>
    <n v="6"/>
    <n v="226"/>
    <n v="15.066666666666666"/>
    <n v="41588.987199074072"/>
  </r>
  <r>
    <x v="173"/>
    <s v="done"/>
    <n v="6"/>
    <n v="849"/>
    <n v="56.6"/>
    <n v="41606.403148148151"/>
  </r>
  <r>
    <x v="220"/>
    <s v="done"/>
    <n v="6"/>
    <n v="221"/>
    <n v="14.733333333333333"/>
    <n v="41591.923958333333"/>
  </r>
  <r>
    <x v="176"/>
    <s v="done"/>
    <n v="6"/>
    <n v="570"/>
    <n v="38"/>
    <n v="41584.858055555553"/>
  </r>
  <r>
    <x v="218"/>
    <s v="done"/>
    <n v="6"/>
    <n v="601"/>
    <n v="40.06666666666667"/>
    <n v="41597.901597222219"/>
  </r>
  <r>
    <x v="221"/>
    <s v="done"/>
    <n v="6"/>
    <n v="686"/>
    <n v="45.733333333333334"/>
    <n v="41583.862268518518"/>
  </r>
  <r>
    <x v="221"/>
    <s v="done"/>
    <n v="5"/>
    <n v="640"/>
    <n v="42.666666666666664"/>
    <n v="41596.872627314813"/>
  </r>
  <r>
    <x v="44"/>
    <s v="done"/>
    <n v="6"/>
    <n v="812"/>
    <n v="54.133333333333333"/>
    <n v="41585.960428240738"/>
  </r>
  <r>
    <x v="222"/>
    <s v="done"/>
    <n v="6"/>
    <n v="646"/>
    <n v="43.06666666666667"/>
    <n v="41582.908599537041"/>
  </r>
  <r>
    <x v="174"/>
    <s v="done"/>
    <n v="7"/>
    <n v="493"/>
    <n v="32.866666666666667"/>
    <n v="41585.5312037037"/>
  </r>
  <r>
    <x v="183"/>
    <s v="done"/>
    <n v="7"/>
    <n v="820"/>
    <n v="54.666666666666664"/>
    <n v="41553.643680555557"/>
  </r>
  <r>
    <x v="166"/>
    <s v="done"/>
    <n v="6"/>
    <n v="464"/>
    <n v="30.933333333333334"/>
    <n v="41583.650775462964"/>
  </r>
  <r>
    <x v="207"/>
    <s v="done"/>
    <n v="6"/>
    <n v="469"/>
    <n v="31.266666666666666"/>
    <n v="41594.673217592594"/>
  </r>
  <r>
    <x v="223"/>
    <s v="done"/>
    <n v="6"/>
    <n v="739"/>
    <n v="49.266666666666666"/>
    <n v="41594.46402777778"/>
  </r>
  <r>
    <x v="224"/>
    <s v="done"/>
    <n v="6"/>
    <n v="784"/>
    <n v="52.266666666666666"/>
    <n v="41583.436192129629"/>
  </r>
  <r>
    <x v="182"/>
    <s v="done"/>
    <n v="6"/>
    <n v="404"/>
    <n v="26.933333333333334"/>
    <n v="41554.666585648149"/>
  </r>
  <r>
    <x v="114"/>
    <s v="done"/>
    <n v="6"/>
    <n v="370"/>
    <n v="24.666666666666668"/>
    <n v="41555.514444444445"/>
  </r>
  <r>
    <x v="225"/>
    <s v="done"/>
    <n v="7"/>
    <n v="578"/>
    <n v="38.533333333333331"/>
    <n v="41555.537303240744"/>
  </r>
  <r>
    <x v="130"/>
    <s v="done"/>
    <n v="6"/>
    <n v="990"/>
    <n v="66"/>
    <n v="41604.307268518518"/>
  </r>
  <r>
    <x v="45"/>
    <s v="done"/>
    <n v="6"/>
    <n v="776"/>
    <n v="51.733333333333334"/>
    <n v="41585.503495370373"/>
  </r>
  <r>
    <x v="166"/>
    <s v="done"/>
    <n v="5"/>
    <n v="842"/>
    <n v="56.133333333333333"/>
    <n v="41555.656180555554"/>
  </r>
  <r>
    <x v="197"/>
    <s v="done"/>
    <n v="6"/>
    <n v="480"/>
    <n v="32"/>
    <n v="41555.712893518517"/>
  </r>
  <r>
    <x v="144"/>
    <s v="done"/>
    <n v="7"/>
    <n v="371"/>
    <n v="24.733333333333334"/>
    <n v="41578.924733796295"/>
  </r>
  <r>
    <x v="49"/>
    <s v="done"/>
    <n v="6"/>
    <n v="283"/>
    <n v="18.866666666666667"/>
    <n v="41556.065509259257"/>
  </r>
  <r>
    <x v="214"/>
    <s v="done"/>
    <n v="6"/>
    <n v="548"/>
    <n v="36.533333333333331"/>
    <n v="41595.534386574072"/>
  </r>
  <r>
    <x v="226"/>
    <s v="done"/>
    <n v="6"/>
    <n v="655"/>
    <n v="43.666666666666664"/>
    <n v="41556.738807870373"/>
  </r>
  <r>
    <x v="88"/>
    <s v="done"/>
    <n v="6"/>
    <n v="667"/>
    <n v="44.466666666666669"/>
    <n v="41557.700567129628"/>
  </r>
  <r>
    <x v="13"/>
    <s v="done"/>
    <n v="6"/>
    <n v="737"/>
    <n v="49.133333333333333"/>
    <n v="41557.631828703707"/>
  </r>
  <r>
    <x v="24"/>
    <s v="done"/>
    <n v="6"/>
    <n v="495"/>
    <n v="33"/>
    <n v="41557.692453703705"/>
  </r>
  <r>
    <x v="39"/>
    <s v="done"/>
    <n v="6"/>
    <n v="767"/>
    <n v="51.133333333333333"/>
    <n v="41558.18109953704"/>
  </r>
  <r>
    <x v="227"/>
    <s v="done"/>
    <n v="5"/>
    <n v="546"/>
    <n v="36.4"/>
    <n v="41588.952893518515"/>
  </r>
  <r>
    <x v="99"/>
    <s v="done"/>
    <n v="6"/>
    <n v="709"/>
    <n v="47.266666666666666"/>
    <n v="41579.666886574072"/>
  </r>
  <r>
    <x v="223"/>
    <s v="done"/>
    <n v="6"/>
    <n v="863"/>
    <n v="57.533333333333331"/>
    <n v="41596.918090277781"/>
  </r>
  <r>
    <x v="228"/>
    <s v="done"/>
    <n v="6"/>
    <n v="577"/>
    <n v="38.466666666666669"/>
    <n v="41558.514467592591"/>
  </r>
  <r>
    <x v="120"/>
    <s v="done"/>
    <n v="6"/>
    <n v="903"/>
    <n v="60.2"/>
    <n v="41587.948067129626"/>
  </r>
  <r>
    <x v="198"/>
    <s v="done"/>
    <n v="6"/>
    <n v="366"/>
    <n v="24.4"/>
    <n v="41558.610949074071"/>
  </r>
  <r>
    <x v="180"/>
    <s v="done"/>
    <n v="6"/>
    <n v="503"/>
    <n v="33.533333333333331"/>
    <n v="41558.608958333331"/>
  </r>
  <r>
    <x v="46"/>
    <s v="done"/>
    <n v="6"/>
    <n v="864"/>
    <n v="57.6"/>
    <n v="41561.847395833334"/>
  </r>
  <r>
    <x v="198"/>
    <s v="done"/>
    <n v="6"/>
    <n v="670"/>
    <n v="44.666666666666664"/>
    <n v="41558.65861111111"/>
  </r>
  <r>
    <x v="26"/>
    <s v="done"/>
    <n v="6"/>
    <n v="599"/>
    <n v="39.93333333333333"/>
    <n v="41585.430567129632"/>
  </r>
  <r>
    <x v="52"/>
    <s v="done"/>
    <n v="6"/>
    <n v="655"/>
    <n v="43.666666666666664"/>
    <n v="41607.706620370373"/>
  </r>
  <r>
    <x v="45"/>
    <s v="done"/>
    <n v="6"/>
    <n v="608"/>
    <n v="40.533333333333331"/>
    <n v="41583.861064814817"/>
  </r>
  <r>
    <x v="174"/>
    <s v="done"/>
    <n v="6"/>
    <n v="648"/>
    <n v="43.2"/>
    <n v="41592.903703703705"/>
  </r>
  <r>
    <x v="178"/>
    <s v="done"/>
    <n v="6"/>
    <n v="914"/>
    <n v="60.93333333333333"/>
    <n v="41559.509687500002"/>
  </r>
  <r>
    <x v="11"/>
    <s v="done"/>
    <n v="6"/>
    <n v="715"/>
    <n v="47.666666666666664"/>
    <n v="41559.508703703701"/>
  </r>
  <r>
    <x v="229"/>
    <s v="done"/>
    <n v="6"/>
    <n v="472"/>
    <n v="31.466666666666665"/>
    <n v="41562.565312500003"/>
  </r>
  <r>
    <x v="168"/>
    <s v="done"/>
    <n v="6"/>
    <n v="279"/>
    <n v="18.600000000000001"/>
    <n v="41579.614942129629"/>
  </r>
  <r>
    <x v="230"/>
    <s v="done"/>
    <n v="6"/>
    <n v="933"/>
    <n v="62.2"/>
    <n v="41560.511655092596"/>
  </r>
  <r>
    <x v="92"/>
    <s v="done"/>
    <n v="6"/>
    <n v="934"/>
    <n v="62.266666666666666"/>
    <n v="41578.926712962966"/>
  </r>
  <r>
    <x v="231"/>
    <s v="done"/>
    <n v="5"/>
    <n v="668"/>
    <n v="44.533333333333331"/>
    <n v="41561.593877314815"/>
  </r>
  <r>
    <x v="190"/>
    <s v="done"/>
    <n v="6"/>
    <n v="665"/>
    <n v="44.333333333333336"/>
    <n v="41591.454224537039"/>
  </r>
  <r>
    <x v="66"/>
    <s v="done"/>
    <n v="6"/>
    <n v="248"/>
    <n v="16.533333333333335"/>
    <n v="41560.918321759258"/>
  </r>
  <r>
    <x v="81"/>
    <s v="done"/>
    <n v="6"/>
    <n v="375"/>
    <n v="25"/>
    <n v="41595.525509259256"/>
  </r>
  <r>
    <x v="64"/>
    <s v="done"/>
    <n v="6"/>
    <n v="378"/>
    <n v="25.2"/>
    <n v="41561.499166666668"/>
  </r>
  <r>
    <x v="150"/>
    <s v="done"/>
    <n v="6"/>
    <n v="205"/>
    <n v="13.666666666666666"/>
    <n v="41562.564317129632"/>
  </r>
  <r>
    <x v="172"/>
    <s v="done"/>
    <n v="6"/>
    <n v="225"/>
    <n v="15"/>
    <n v="41561.859224537038"/>
  </r>
  <r>
    <x v="30"/>
    <s v="done"/>
    <n v="6"/>
    <n v="272"/>
    <n v="18.133333333333333"/>
    <n v="41562.562708333331"/>
  </r>
  <r>
    <x v="232"/>
    <s v="done"/>
    <n v="6"/>
    <n v="388"/>
    <n v="25.866666666666667"/>
    <n v="41562.528298611112"/>
  </r>
  <r>
    <x v="192"/>
    <s v="done"/>
    <n v="6"/>
    <n v="638"/>
    <n v="42.533333333333331"/>
    <n v="41608.511400462965"/>
  </r>
  <r>
    <x v="233"/>
    <s v="done"/>
    <n v="6"/>
    <n v="594"/>
    <n v="39.6"/>
    <n v="41562.712581018517"/>
  </r>
  <r>
    <x v="234"/>
    <s v="done"/>
    <n v="6"/>
    <n v="579"/>
    <n v="38.6"/>
    <n v="41593.032013888886"/>
  </r>
  <r>
    <x v="39"/>
    <s v="done"/>
    <n v="6"/>
    <n v="393"/>
    <n v="26.2"/>
    <n v="41592.880983796298"/>
  </r>
  <r>
    <x v="182"/>
    <s v="done"/>
    <n v="6"/>
    <n v="376"/>
    <n v="25.066666666666666"/>
    <n v="41605.514050925929"/>
  </r>
  <r>
    <x v="235"/>
    <s v="done"/>
    <n v="6"/>
    <n v="395"/>
    <n v="26.333333333333332"/>
    <n v="41562.908819444441"/>
  </r>
  <r>
    <x v="89"/>
    <s v="done"/>
    <n v="6"/>
    <n v="676"/>
    <n v="45.06666666666667"/>
    <n v="41564.630983796298"/>
  </r>
  <r>
    <x v="98"/>
    <s v="done"/>
    <n v="6"/>
    <n v="497"/>
    <n v="33.133333333333333"/>
    <n v="41563.364618055559"/>
  </r>
  <r>
    <x v="206"/>
    <s v="done"/>
    <n v="6"/>
    <n v="735"/>
    <n v="49"/>
    <n v="41563.947488425925"/>
  </r>
  <r>
    <x v="162"/>
    <s v="done"/>
    <n v="6"/>
    <n v="587"/>
    <n v="39.133333333333333"/>
    <n v="41604.391932870371"/>
  </r>
  <r>
    <x v="179"/>
    <s v="done"/>
    <n v="6"/>
    <n v="679"/>
    <n v="45.266666666666666"/>
    <n v="41596.94258101852"/>
  </r>
  <r>
    <x v="236"/>
    <s v="done"/>
    <n v="6"/>
    <n v="952"/>
    <n v="63.466666666666669"/>
    <n v="41591.896053240744"/>
  </r>
  <r>
    <x v="109"/>
    <s v="done"/>
    <n v="5"/>
    <n v="839"/>
    <n v="55.93333333333333"/>
    <n v="41588.436874999999"/>
  </r>
  <r>
    <x v="225"/>
    <s v="done"/>
    <n v="6"/>
    <n v="485"/>
    <n v="32.333333333333336"/>
    <n v="41594.907986111109"/>
  </r>
  <r>
    <x v="184"/>
    <s v="done"/>
    <n v="6"/>
    <n v="363"/>
    <n v="24.2"/>
    <n v="41597.05740740741"/>
  </r>
  <r>
    <x v="89"/>
    <s v="done"/>
    <n v="6"/>
    <n v="882"/>
    <n v="58.8"/>
    <n v="41605.964675925927"/>
  </r>
  <r>
    <x v="126"/>
    <s v="done"/>
    <n v="5"/>
    <n v="759"/>
    <n v="50.6"/>
    <n v="41596.992615740739"/>
  </r>
  <r>
    <x v="142"/>
    <s v="done"/>
    <n v="6"/>
    <n v="470"/>
    <n v="31.333333333333332"/>
    <n v="41583.455740740741"/>
  </r>
  <r>
    <x v="150"/>
    <s v="done"/>
    <n v="7"/>
    <n v="502"/>
    <n v="33.466666666666669"/>
    <n v="41564.440833333334"/>
  </r>
  <r>
    <x v="129"/>
    <s v="done"/>
    <n v="6"/>
    <n v="866"/>
    <n v="57.733333333333334"/>
    <n v="41606.669351851851"/>
  </r>
  <r>
    <x v="7"/>
    <s v="done"/>
    <n v="6"/>
    <n v="965"/>
    <n v="64.333333333333329"/>
    <n v="41564.754328703704"/>
  </r>
  <r>
    <x v="235"/>
    <s v="done"/>
    <n v="6"/>
    <n v="876"/>
    <n v="58.4"/>
    <n v="41564.697384259256"/>
  </r>
  <r>
    <x v="237"/>
    <s v="done"/>
    <n v="6"/>
    <n v="470"/>
    <n v="31.333333333333332"/>
    <n v="41564.952523148146"/>
  </r>
  <r>
    <x v="189"/>
    <s v="done"/>
    <n v="6"/>
    <n v="265"/>
    <n v="17.666666666666668"/>
    <n v="41564.953240740739"/>
  </r>
  <r>
    <x v="227"/>
    <s v="done"/>
    <n v="6"/>
    <n v="808"/>
    <n v="53.866666666666667"/>
    <n v="41564.969895833332"/>
  </r>
  <r>
    <x v="57"/>
    <s v="done"/>
    <n v="6"/>
    <n v="440"/>
    <n v="29.333333333333332"/>
    <n v="41605.011574074073"/>
  </r>
  <r>
    <x v="159"/>
    <s v="done"/>
    <n v="6"/>
    <n v="582"/>
    <n v="38.799999999999997"/>
    <n v="41593.347037037034"/>
  </r>
  <r>
    <x v="34"/>
    <s v="done"/>
    <n v="6"/>
    <n v="717"/>
    <n v="47.8"/>
    <n v="41585.407523148147"/>
  </r>
  <r>
    <x v="238"/>
    <s v="done"/>
    <n v="7"/>
    <n v="818"/>
    <n v="54.533333333333331"/>
    <n v="41565.499120370368"/>
  </r>
  <r>
    <x v="235"/>
    <s v="done"/>
    <n v="6"/>
    <n v="862"/>
    <n v="57.466666666666669"/>
    <n v="41565.597581018519"/>
  </r>
  <r>
    <x v="208"/>
    <s v="done"/>
    <n v="6"/>
    <n v="981"/>
    <n v="65.400000000000006"/>
    <n v="41595.513182870367"/>
  </r>
  <r>
    <x v="169"/>
    <s v="done"/>
    <n v="6"/>
    <n v="612"/>
    <n v="40.799999999999997"/>
    <n v="41579.360231481478"/>
  </r>
  <r>
    <x v="35"/>
    <s v="done"/>
    <n v="6"/>
    <n v="408"/>
    <n v="27.2"/>
    <n v="41600.605069444442"/>
  </r>
  <r>
    <x v="94"/>
    <s v="done"/>
    <n v="6"/>
    <n v="545"/>
    <n v="36.333333333333336"/>
    <n v="41578.323171296295"/>
  </r>
  <r>
    <x v="239"/>
    <s v="done"/>
    <n v="6"/>
    <n v="632"/>
    <n v="42.133333333333333"/>
    <n v="41582.88008101852"/>
  </r>
  <r>
    <x v="147"/>
    <s v="done"/>
    <n v="6"/>
    <n v="398"/>
    <n v="26.533333333333335"/>
    <n v="41566.466134259259"/>
  </r>
  <r>
    <x v="68"/>
    <s v="done"/>
    <n v="6"/>
    <n v="612"/>
    <n v="40.799999999999997"/>
    <n v="41566.480358796296"/>
  </r>
  <r>
    <x v="230"/>
    <s v="done"/>
    <n v="6"/>
    <n v="911"/>
    <n v="60.733333333333334"/>
    <n v="41586.868055555555"/>
  </r>
  <r>
    <x v="123"/>
    <s v="done"/>
    <n v="6"/>
    <n v="993"/>
    <n v="66.2"/>
    <n v="41590.904756944445"/>
  </r>
  <r>
    <x v="184"/>
    <s v="done"/>
    <n v="6"/>
    <n v="312"/>
    <n v="20.8"/>
    <n v="41570.558923611112"/>
  </r>
  <r>
    <x v="159"/>
    <s v="done"/>
    <n v="6"/>
    <n v="447"/>
    <n v="29.8"/>
    <n v="41592.603171296294"/>
  </r>
  <r>
    <x v="212"/>
    <s v="done"/>
    <n v="6"/>
    <n v="978"/>
    <n v="65.2"/>
    <n v="41578.640555555554"/>
  </r>
  <r>
    <x v="199"/>
    <s v="done"/>
    <n v="6"/>
    <n v="906"/>
    <n v="60.4"/>
    <n v="41600.697453703702"/>
  </r>
  <r>
    <x v="240"/>
    <s v="done"/>
    <n v="6"/>
    <n v="206"/>
    <n v="13.733333333333333"/>
    <n v="41579.683761574073"/>
  </r>
  <r>
    <x v="156"/>
    <s v="done"/>
    <n v="6"/>
    <n v="767"/>
    <n v="51.133333333333333"/>
    <n v="41593.186898148146"/>
  </r>
  <r>
    <x v="116"/>
    <s v="done"/>
    <n v="6"/>
    <n v="520"/>
    <n v="34.666666666666664"/>
    <n v="41602.447847222225"/>
  </r>
  <r>
    <x v="241"/>
    <s v="done"/>
    <n v="6"/>
    <n v="593"/>
    <n v="39.533333333333331"/>
    <n v="41588.243877314817"/>
  </r>
  <r>
    <x v="74"/>
    <s v="done"/>
    <n v="6"/>
    <n v="669"/>
    <n v="44.6"/>
    <n v="41570.553402777776"/>
  </r>
  <r>
    <x v="241"/>
    <s v="done"/>
    <n v="6"/>
    <n v="261"/>
    <n v="17.399999999999999"/>
    <n v="41568.416273148148"/>
  </r>
  <r>
    <x v="242"/>
    <s v="done"/>
    <n v="6"/>
    <n v="500"/>
    <n v="33.333333333333336"/>
    <n v="41595.403599537036"/>
  </r>
  <r>
    <x v="5"/>
    <s v="done"/>
    <n v="6"/>
    <n v="993"/>
    <n v="66.2"/>
    <n v="41591.620798611111"/>
  </r>
  <r>
    <x v="243"/>
    <s v="done"/>
    <n v="6"/>
    <n v="438"/>
    <n v="29.2"/>
    <n v="41589.955810185187"/>
  </r>
  <r>
    <x v="194"/>
    <s v="done"/>
    <n v="6"/>
    <n v="240"/>
    <n v="16"/>
    <n v="41579.440405092595"/>
  </r>
  <r>
    <x v="226"/>
    <s v="done"/>
    <n v="5"/>
    <n v="480"/>
    <n v="32"/>
    <n v="41568.438263888886"/>
  </r>
  <r>
    <x v="91"/>
    <s v="done"/>
    <n v="6"/>
    <n v="997"/>
    <n v="66.466666666666669"/>
    <n v="41577.685381944444"/>
  </r>
  <r>
    <x v="60"/>
    <s v="done"/>
    <n v="6"/>
    <n v="344"/>
    <n v="22.933333333333334"/>
    <n v="41568.487673611111"/>
  </r>
  <r>
    <x v="26"/>
    <s v="done"/>
    <n v="6"/>
    <n v="406"/>
    <n v="27.066666666666666"/>
    <n v="41583.85255787037"/>
  </r>
  <r>
    <x v="120"/>
    <s v="done"/>
    <n v="6"/>
    <n v="634"/>
    <n v="42.266666666666666"/>
    <n v="41570.550254629627"/>
  </r>
  <r>
    <x v="53"/>
    <s v="done"/>
    <n v="6"/>
    <n v="660"/>
    <n v="44"/>
    <n v="41590.964629629627"/>
  </r>
  <r>
    <x v="193"/>
    <s v="done"/>
    <n v="6"/>
    <n v="241"/>
    <n v="16.066666666666666"/>
    <n v="41588.657118055555"/>
  </r>
  <r>
    <x v="235"/>
    <s v="done"/>
    <n v="6"/>
    <n v="274"/>
    <n v="18.266666666666666"/>
    <n v="41568.926076388889"/>
  </r>
  <r>
    <x v="73"/>
    <s v="done"/>
    <n v="6"/>
    <n v="835"/>
    <n v="55.666666666666664"/>
    <n v="41585.455150462964"/>
  </r>
  <r>
    <x v="213"/>
    <s v="done"/>
    <n v="6"/>
    <n v="500"/>
    <n v="33.333333333333336"/>
    <n v="41582.603900462964"/>
  </r>
  <r>
    <x v="220"/>
    <s v="done"/>
    <n v="6"/>
    <n v="549"/>
    <n v="36.6"/>
    <n v="41603.493807870371"/>
  </r>
  <r>
    <x v="244"/>
    <s v="done"/>
    <n v="6"/>
    <n v="236"/>
    <n v="15.733333333333333"/>
    <n v="41583.78402777778"/>
  </r>
  <r>
    <x v="202"/>
    <s v="done"/>
    <n v="6"/>
    <n v="353"/>
    <n v="23.533333333333335"/>
    <n v="41601.956886574073"/>
  </r>
  <r>
    <x v="26"/>
    <s v="done"/>
    <n v="6"/>
    <n v="939"/>
    <n v="62.6"/>
    <n v="41570.573067129626"/>
  </r>
  <r>
    <x v="73"/>
    <s v="done"/>
    <n v="6"/>
    <n v="463"/>
    <n v="30.866666666666667"/>
    <n v="41570.556840277779"/>
  </r>
  <r>
    <x v="31"/>
    <s v="done"/>
    <n v="6"/>
    <n v="227"/>
    <n v="15.133333333333333"/>
    <n v="41608.904710648145"/>
  </r>
  <r>
    <x v="103"/>
    <s v="done"/>
    <n v="6"/>
    <n v="416"/>
    <n v="27.733333333333334"/>
    <n v="41597.851469907408"/>
  </r>
  <r>
    <x v="239"/>
    <s v="done"/>
    <n v="6"/>
    <n v="862"/>
    <n v="57.466666666666669"/>
    <n v="41592.903773148151"/>
  </r>
  <r>
    <x v="26"/>
    <s v="done"/>
    <n v="6"/>
    <n v="210"/>
    <n v="14"/>
    <n v="41596.658090277779"/>
  </r>
  <r>
    <x v="245"/>
    <s v="done"/>
    <n v="6"/>
    <n v="671"/>
    <n v="44.733333333333334"/>
    <n v="41570.761967592596"/>
  </r>
  <r>
    <x v="73"/>
    <s v="done"/>
    <n v="6"/>
    <n v="893"/>
    <n v="59.533333333333331"/>
    <n v="41604.044317129628"/>
  </r>
  <r>
    <x v="99"/>
    <s v="done-issue"/>
    <n v="6"/>
    <n v="329"/>
    <n v="21.933333333333334"/>
    <n v="41578.567847222221"/>
  </r>
  <r>
    <x v="50"/>
    <s v="done"/>
    <n v="6"/>
    <n v="466"/>
    <n v="31.066666666666666"/>
    <n v="41572.362650462965"/>
  </r>
  <r>
    <x v="148"/>
    <s v="done"/>
    <n v="6"/>
    <n v="579"/>
    <n v="38.6"/>
    <n v="41571.829872685186"/>
  </r>
  <r>
    <x v="52"/>
    <s v="done"/>
    <n v="5"/>
    <n v="277"/>
    <n v="18.466666666666665"/>
    <n v="41579.500671296293"/>
  </r>
  <r>
    <x v="183"/>
    <s v="done"/>
    <n v="6"/>
    <n v="400"/>
    <n v="26.666666666666668"/>
    <n v="41583.735625000001"/>
  </r>
  <r>
    <x v="22"/>
    <s v="done"/>
    <n v="6"/>
    <n v="241"/>
    <n v="16.066666666666666"/>
    <n v="41576.695520833331"/>
  </r>
  <r>
    <x v="161"/>
    <s v="done"/>
    <n v="6"/>
    <n v="591"/>
    <n v="39.4"/>
    <n v="41579.327974537038"/>
  </r>
  <r>
    <x v="162"/>
    <s v="done"/>
    <n v="6"/>
    <n v="830"/>
    <n v="55.333333333333336"/>
    <n v="41600.851493055554"/>
  </r>
  <r>
    <x v="184"/>
    <s v="done"/>
    <n v="6"/>
    <n v="225"/>
    <n v="15"/>
    <n v="41572.61042824074"/>
  </r>
  <r>
    <x v="234"/>
    <s v="done"/>
    <n v="6"/>
    <n v="503"/>
    <n v="33.533333333333331"/>
    <n v="41579.823333333334"/>
  </r>
  <r>
    <x v="145"/>
    <s v="done"/>
    <n v="6"/>
    <n v="301"/>
    <n v="20.066666666666666"/>
    <n v="41572.663101851853"/>
  </r>
  <r>
    <x v="215"/>
    <s v="done-issue"/>
    <n v="5"/>
    <n v="798"/>
    <n v="53.2"/>
    <n v="41579.720127314817"/>
  </r>
  <r>
    <x v="136"/>
    <s v="done"/>
    <n v="6"/>
    <n v="983"/>
    <n v="65.533333333333331"/>
    <n v="41580.370034722226"/>
  </r>
  <r>
    <x v="233"/>
    <s v="done"/>
    <n v="6"/>
    <n v="232"/>
    <n v="15.466666666666667"/>
    <n v="41601.831435185188"/>
  </r>
  <r>
    <x v="47"/>
    <s v="done"/>
    <n v="6"/>
    <n v="976"/>
    <n v="65.066666666666663"/>
    <n v="41572.921099537038"/>
  </r>
  <r>
    <x v="246"/>
    <s v="done"/>
    <n v="6"/>
    <n v="984"/>
    <n v="65.599999999999994"/>
    <n v="41572.98033564815"/>
  </r>
  <r>
    <x v="247"/>
    <s v="done"/>
    <n v="5"/>
    <n v="707"/>
    <n v="47.133333333333333"/>
    <n v="41589.836481481485"/>
  </r>
  <r>
    <x v="41"/>
    <s v="done"/>
    <n v="6"/>
    <n v="887"/>
    <n v="59.133333333333333"/>
    <n v="41589.6015162037"/>
  </r>
  <r>
    <x v="248"/>
    <s v="done"/>
    <n v="6"/>
    <n v="972"/>
    <n v="64.8"/>
    <n v="41597.84306712963"/>
  </r>
  <r>
    <x v="203"/>
    <s v="done"/>
    <n v="6"/>
    <n v="418"/>
    <n v="27.866666666666667"/>
    <n v="41573.573634259257"/>
  </r>
  <r>
    <x v="249"/>
    <s v="done"/>
    <n v="6"/>
    <n v="418"/>
    <n v="27.866666666666667"/>
    <n v="41573.523854166669"/>
  </r>
  <r>
    <x v="58"/>
    <s v="done"/>
    <n v="6"/>
    <n v="803"/>
    <n v="53.533333333333331"/>
    <n v="41573.566863425927"/>
  </r>
  <r>
    <x v="250"/>
    <s v="done"/>
    <n v="6"/>
    <n v="988"/>
    <n v="65.86666666666666"/>
    <n v="41599.356805555559"/>
  </r>
  <r>
    <x v="9"/>
    <s v="done"/>
    <n v="6"/>
    <n v="401"/>
    <n v="26.733333333333334"/>
    <n v="41575.525960648149"/>
  </r>
  <r>
    <x v="21"/>
    <s v="done"/>
    <n v="6"/>
    <n v="801"/>
    <n v="53.4"/>
    <n v="41586.860324074078"/>
  </r>
  <r>
    <x v="202"/>
    <s v="done"/>
    <n v="6"/>
    <n v="780"/>
    <n v="52"/>
    <n v="41573.754189814812"/>
  </r>
  <r>
    <x v="251"/>
    <s v="done"/>
    <n v="6"/>
    <n v="790"/>
    <n v="52.666666666666664"/>
    <n v="41601.649895833332"/>
  </r>
  <r>
    <x v="142"/>
    <s v="done"/>
    <n v="6"/>
    <n v="886"/>
    <n v="59.06666666666667"/>
    <n v="41573.792500000003"/>
  </r>
  <r>
    <x v="252"/>
    <s v="done"/>
    <n v="6"/>
    <n v="328"/>
    <n v="21.866666666666667"/>
    <n v="41586.727569444447"/>
  </r>
  <r>
    <x v="226"/>
    <s v="done"/>
    <n v="6"/>
    <n v="867"/>
    <n v="57.8"/>
    <n v="41584.887939814813"/>
  </r>
  <r>
    <x v="96"/>
    <s v="done"/>
    <n v="6"/>
    <n v="231"/>
    <n v="15.4"/>
    <n v="41574.410578703704"/>
  </r>
  <r>
    <x v="129"/>
    <s v="done"/>
    <n v="6"/>
    <n v="365"/>
    <n v="24.333333333333332"/>
    <n v="41573.963553240741"/>
  </r>
  <r>
    <x v="253"/>
    <s v="done"/>
    <n v="6"/>
    <n v="740"/>
    <n v="49.333333333333336"/>
    <n v="41578.878657407404"/>
  </r>
  <r>
    <x v="109"/>
    <s v="done"/>
    <n v="6"/>
    <n v="779"/>
    <n v="51.93333333333333"/>
    <n v="41598.780023148145"/>
  </r>
  <r>
    <x v="180"/>
    <s v="done"/>
    <n v="5"/>
    <n v="821"/>
    <n v="54.733333333333334"/>
    <n v="41574.413969907408"/>
  </r>
  <r>
    <x v="60"/>
    <s v="done"/>
    <n v="6"/>
    <n v="687"/>
    <n v="45.8"/>
    <n v="41574.413090277776"/>
  </r>
  <r>
    <x v="144"/>
    <s v="done"/>
    <n v="6"/>
    <n v="251"/>
    <n v="16.733333333333334"/>
    <n v="41574.420844907407"/>
  </r>
  <r>
    <x v="92"/>
    <s v="done"/>
    <n v="6"/>
    <n v="419"/>
    <n v="27.933333333333334"/>
    <n v="41574.602453703701"/>
  </r>
  <r>
    <x v="238"/>
    <s v="done"/>
    <n v="6"/>
    <n v="543"/>
    <n v="36.200000000000003"/>
    <n v="41574.503587962965"/>
  </r>
  <r>
    <x v="24"/>
    <s v="done"/>
    <n v="6"/>
    <n v="444"/>
    <n v="29.6"/>
    <n v="41574.673657407409"/>
  </r>
  <r>
    <x v="254"/>
    <s v="done"/>
    <n v="6"/>
    <n v="220"/>
    <n v="14.666666666666666"/>
    <n v="41574.716006944444"/>
  </r>
  <r>
    <x v="38"/>
    <s v="done"/>
    <n v="6"/>
    <n v="962"/>
    <n v="64.13333333333334"/>
    <n v="41574.848645833335"/>
  </r>
  <r>
    <x v="8"/>
    <s v="done"/>
    <n v="6"/>
    <n v="819"/>
    <n v="54.6"/>
    <n v="41574.84952546296"/>
  </r>
  <r>
    <x v="255"/>
    <s v="done"/>
    <n v="6"/>
    <n v="315"/>
    <n v="21"/>
    <n v="41574.887523148151"/>
  </r>
  <r>
    <x v="180"/>
    <s v="done"/>
    <n v="6"/>
    <n v="421"/>
    <n v="28.066666666666666"/>
    <n v="41583.903368055559"/>
  </r>
  <r>
    <x v="60"/>
    <s v="done"/>
    <n v="6"/>
    <n v="731"/>
    <n v="48.733333333333334"/>
    <n v="41575.145868055559"/>
  </r>
  <r>
    <x v="256"/>
    <s v="done"/>
    <n v="6"/>
    <n v="580"/>
    <n v="38.666666666666664"/>
    <n v="41582.894004629627"/>
  </r>
  <r>
    <x v="195"/>
    <s v="done"/>
    <n v="6"/>
    <n v="470"/>
    <n v="31.333333333333332"/>
    <n v="41595.639143518521"/>
  </r>
  <r>
    <x v="232"/>
    <s v="done"/>
    <n v="6"/>
    <n v="400"/>
    <n v="26.666666666666668"/>
    <n v="41575.373645833337"/>
  </r>
  <r>
    <x v="192"/>
    <s v="done"/>
    <n v="6"/>
    <n v="352"/>
    <n v="23.466666666666665"/>
    <n v="41575.44121527778"/>
  </r>
  <r>
    <x v="132"/>
    <s v="done"/>
    <n v="6"/>
    <n v="359"/>
    <n v="23.933333333333334"/>
    <n v="41575.482592592591"/>
  </r>
  <r>
    <x v="183"/>
    <s v="done"/>
    <n v="6"/>
    <n v="424"/>
    <n v="28.266666666666666"/>
    <n v="41576.80537037037"/>
  </r>
  <r>
    <x v="24"/>
    <s v="done"/>
    <n v="7"/>
    <n v="309"/>
    <n v="20.6"/>
    <n v="41575.46334490741"/>
  </r>
  <r>
    <x v="67"/>
    <s v="done"/>
    <n v="6"/>
    <n v="829"/>
    <n v="55.266666666666666"/>
    <n v="41575.466840277775"/>
  </r>
  <r>
    <x v="123"/>
    <s v="done"/>
    <n v="6"/>
    <n v="298"/>
    <n v="19.866666666666667"/>
    <n v="41575.467048611114"/>
  </r>
  <r>
    <x v="65"/>
    <s v="done"/>
    <n v="5"/>
    <n v="998"/>
    <n v="66.533333333333331"/>
    <n v="41575.48196759259"/>
  </r>
  <r>
    <x v="257"/>
    <s v="done"/>
    <n v="6"/>
    <n v="302"/>
    <n v="20.133333333333333"/>
    <n v="41576.424571759257"/>
  </r>
  <r>
    <x v="17"/>
    <s v="done"/>
    <n v="6"/>
    <n v="463"/>
    <n v="30.866666666666667"/>
    <n v="41591.505150462966"/>
  </r>
  <r>
    <x v="258"/>
    <s v="done"/>
    <n v="6"/>
    <n v="656"/>
    <n v="43.733333333333334"/>
    <n v="41575.526678240742"/>
  </r>
  <r>
    <x v="130"/>
    <s v="done"/>
    <n v="6"/>
    <n v="717"/>
    <n v="47.8"/>
    <n v="41576.403993055559"/>
  </r>
  <r>
    <x v="259"/>
    <s v="done"/>
    <n v="6"/>
    <n v="419"/>
    <n v="27.933333333333334"/>
    <n v="41575.580439814818"/>
  </r>
  <r>
    <x v="218"/>
    <s v="done"/>
    <n v="5"/>
    <n v="873"/>
    <n v="58.2"/>
    <n v="41577.638043981482"/>
  </r>
  <r>
    <x v="154"/>
    <s v="done"/>
    <n v="6"/>
    <n v="766"/>
    <n v="51.06666666666667"/>
    <n v="41596.743275462963"/>
  </r>
  <r>
    <x v="260"/>
    <s v="done"/>
    <n v="5"/>
    <n v="264"/>
    <n v="17.600000000000001"/>
    <n v="41575.670729166668"/>
  </r>
  <r>
    <x v="41"/>
    <s v="done"/>
    <n v="6"/>
    <n v="862"/>
    <n v="57.466666666666669"/>
    <n v="41579.904479166667"/>
  </r>
  <r>
    <x v="163"/>
    <s v="done"/>
    <n v="6"/>
    <n v="274"/>
    <n v="18.266666666666666"/>
    <n v="41575.763518518521"/>
  </r>
  <r>
    <x v="257"/>
    <s v="done"/>
    <n v="6"/>
    <n v="384"/>
    <n v="25.6"/>
    <n v="41575.795729166668"/>
  </r>
  <r>
    <x v="255"/>
    <s v="done"/>
    <n v="6"/>
    <n v="747"/>
    <n v="49.8"/>
    <n v="41576.314305555556"/>
  </r>
  <r>
    <x v="231"/>
    <s v="done"/>
    <n v="6"/>
    <n v="796"/>
    <n v="53.06666666666667"/>
    <n v="41575.813148148147"/>
  </r>
  <r>
    <x v="218"/>
    <s v="done"/>
    <n v="6"/>
    <n v="512"/>
    <n v="34.133333333333333"/>
    <n v="41575.847442129627"/>
  </r>
  <r>
    <x v="80"/>
    <s v="done"/>
    <n v="7"/>
    <n v="952"/>
    <n v="63.466666666666669"/>
    <n v="41575.951423611114"/>
  </r>
  <r>
    <x v="261"/>
    <s v="done"/>
    <n v="6"/>
    <n v="766"/>
    <n v="51.06666666666667"/>
    <n v="41579.363344907404"/>
  </r>
  <r>
    <x v="110"/>
    <s v="done"/>
    <n v="6"/>
    <n v="253"/>
    <n v="16.866666666666667"/>
    <n v="41576.004201388889"/>
  </r>
  <r>
    <x v="210"/>
    <s v="done"/>
    <n v="6"/>
    <n v="885"/>
    <n v="59"/>
    <n v="41576.47446759259"/>
  </r>
  <r>
    <x v="212"/>
    <s v="done"/>
    <n v="6"/>
    <n v="957"/>
    <n v="63.8"/>
    <n v="41604.531875000001"/>
  </r>
  <r>
    <x v="158"/>
    <s v="done"/>
    <n v="7"/>
    <n v="780"/>
    <n v="52"/>
    <n v="41582.919120370374"/>
  </r>
  <r>
    <x v="246"/>
    <s v="done"/>
    <n v="6"/>
    <n v="259"/>
    <n v="17.266666666666666"/>
    <n v="41576.323171296295"/>
  </r>
  <r>
    <x v="57"/>
    <s v="done"/>
    <n v="6"/>
    <n v="668"/>
    <n v="44.533333333333331"/>
    <n v="41583.303437499999"/>
  </r>
  <r>
    <x v="20"/>
    <s v="done"/>
    <n v="6"/>
    <n v="281"/>
    <n v="18.733333333333334"/>
    <n v="41576.440972222219"/>
  </r>
  <r>
    <x v="103"/>
    <s v="done"/>
    <n v="6"/>
    <n v="648"/>
    <n v="43.2"/>
    <n v="41576.441400462965"/>
  </r>
  <r>
    <x v="253"/>
    <s v="done"/>
    <n v="6"/>
    <n v="209"/>
    <n v="13.933333333333334"/>
    <n v="41578.383981481478"/>
  </r>
  <r>
    <x v="248"/>
    <s v="done"/>
    <n v="6"/>
    <n v="833"/>
    <n v="55.533333333333331"/>
    <n v="41576.494062500002"/>
  </r>
  <r>
    <x v="13"/>
    <s v="done"/>
    <n v="6"/>
    <n v="693"/>
    <n v="46.2"/>
    <n v="41578.783101851855"/>
  </r>
  <r>
    <x v="232"/>
    <s v="done"/>
    <n v="5"/>
    <n v="375"/>
    <n v="25"/>
    <n v="41588.459189814814"/>
  </r>
  <r>
    <x v="223"/>
    <s v="done"/>
    <n v="6"/>
    <n v="867"/>
    <n v="57.8"/>
    <n v="41576.682615740741"/>
  </r>
  <r>
    <x v="262"/>
    <s v="done"/>
    <n v="6"/>
    <n v="915"/>
    <n v="61"/>
    <n v="41603.416805555556"/>
  </r>
  <r>
    <x v="161"/>
    <s v="done"/>
    <n v="6"/>
    <n v="483"/>
    <n v="32.200000000000003"/>
    <n v="41577.48773148148"/>
  </r>
  <r>
    <x v="263"/>
    <s v="done"/>
    <n v="6"/>
    <n v="421"/>
    <n v="28.066666666666666"/>
    <n v="41576.760682870372"/>
  </r>
  <r>
    <x v="231"/>
    <s v="done"/>
    <n v="6"/>
    <n v="752"/>
    <n v="50.133333333333333"/>
    <n v="41579.857071759259"/>
  </r>
  <r>
    <x v="252"/>
    <s v="done"/>
    <n v="6"/>
    <n v="823"/>
    <n v="54.866666666666667"/>
    <n v="41583.721064814818"/>
  </r>
  <r>
    <x v="264"/>
    <s v="done"/>
    <n v="6"/>
    <n v="895"/>
    <n v="59.666666666666664"/>
    <n v="41576.78230324074"/>
  </r>
  <r>
    <x v="265"/>
    <s v="done"/>
    <n v="6"/>
    <n v="839"/>
    <n v="55.93333333333333"/>
    <n v="41585.322233796294"/>
  </r>
  <r>
    <x v="266"/>
    <s v="done"/>
    <n v="6"/>
    <n v="348"/>
    <n v="23.2"/>
    <n v="41584.480115740742"/>
  </r>
  <r>
    <x v="4"/>
    <s v="done"/>
    <n v="6"/>
    <n v="871"/>
    <n v="58.06666666666667"/>
    <n v="41579.711296296293"/>
  </r>
  <r>
    <x v="195"/>
    <s v="done"/>
    <n v="6"/>
    <n v="815"/>
    <n v="54.333333333333336"/>
    <n v="41577.487719907411"/>
  </r>
  <r>
    <x v="235"/>
    <s v="done"/>
    <n v="6"/>
    <n v="726"/>
    <n v="48.4"/>
    <n v="41584.788275462961"/>
  </r>
  <r>
    <x v="173"/>
    <s v="done"/>
    <n v="5"/>
    <n v="458"/>
    <n v="30.533333333333335"/>
    <n v="41595.779120370367"/>
  </r>
  <r>
    <x v="240"/>
    <s v="done"/>
    <n v="6"/>
    <n v="802"/>
    <n v="53.466666666666669"/>
    <n v="41576.881944444445"/>
  </r>
  <r>
    <x v="197"/>
    <s v="done"/>
    <n v="6"/>
    <n v="418"/>
    <n v="27.866666666666667"/>
    <n v="41576.889120370368"/>
  </r>
  <r>
    <x v="191"/>
    <s v="done"/>
    <n v="6"/>
    <n v="676"/>
    <n v="45.06666666666667"/>
    <n v="41578.374976851854"/>
  </r>
  <r>
    <x v="50"/>
    <s v="done"/>
    <n v="6"/>
    <n v="612"/>
    <n v="40.799999999999997"/>
    <n v="41577.045810185184"/>
  </r>
  <r>
    <x v="267"/>
    <s v="done"/>
    <n v="6"/>
    <n v="661"/>
    <n v="44.06666666666667"/>
    <n v="41587.412962962961"/>
  </r>
  <r>
    <x v="260"/>
    <s v="done"/>
    <n v="6"/>
    <n v="271"/>
    <n v="18.066666666666666"/>
    <n v="41577.370300925926"/>
  </r>
  <r>
    <x v="240"/>
    <s v="done"/>
    <n v="6"/>
    <n v="715"/>
    <n v="47.666666666666664"/>
    <n v="41577.48773148148"/>
  </r>
  <r>
    <x v="135"/>
    <s v="done"/>
    <n v="6"/>
    <n v="352"/>
    <n v="23.466666666666665"/>
    <n v="41577.487719907411"/>
  </r>
  <r>
    <x v="82"/>
    <s v="done"/>
    <n v="6"/>
    <n v="859"/>
    <n v="57.266666666666666"/>
    <n v="41577.439409722225"/>
  </r>
  <r>
    <x v="185"/>
    <s v="done"/>
    <n v="6"/>
    <n v="510"/>
    <n v="34"/>
    <n v="41577.48773148148"/>
  </r>
  <r>
    <x v="198"/>
    <s v="done"/>
    <n v="6"/>
    <n v="814"/>
    <n v="54.266666666666666"/>
    <n v="41607.465497685182"/>
  </r>
  <r>
    <x v="268"/>
    <s v="done"/>
    <n v="6"/>
    <n v="364"/>
    <n v="24.266666666666666"/>
    <n v="41577.517835648148"/>
  </r>
  <r>
    <x v="183"/>
    <s v="done"/>
    <n v="6"/>
    <n v="603"/>
    <n v="40.200000000000003"/>
    <n v="41577.537581018521"/>
  </r>
  <r>
    <x v="199"/>
    <s v="done"/>
    <n v="5"/>
    <n v="921"/>
    <n v="61.4"/>
    <n v="41577.537164351852"/>
  </r>
  <r>
    <x v="100"/>
    <s v="done-issue"/>
    <n v="6"/>
    <n v="482"/>
    <n v="32.133333333333333"/>
    <n v="41577.556990740741"/>
  </r>
  <r>
    <x v="93"/>
    <s v="done"/>
    <n v="5"/>
    <n v="301"/>
    <n v="20.066666666666666"/>
    <n v="41577.556574074071"/>
  </r>
  <r>
    <x v="26"/>
    <s v="done"/>
    <n v="6"/>
    <n v="729"/>
    <n v="48.6"/>
    <n v="41577.557083333333"/>
  </r>
  <r>
    <x v="17"/>
    <s v="done"/>
    <n v="6"/>
    <n v="839"/>
    <n v="55.93333333333333"/>
    <n v="41577.560914351852"/>
  </r>
  <r>
    <x v="181"/>
    <s v="done"/>
    <n v="6"/>
    <n v="288"/>
    <n v="19.2"/>
    <n v="41579.232824074075"/>
  </r>
  <r>
    <x v="12"/>
    <s v="done"/>
    <n v="6"/>
    <n v="304"/>
    <n v="20.266666666666666"/>
    <n v="41577.609791666669"/>
  </r>
  <r>
    <x v="82"/>
    <s v="done"/>
    <n v="6"/>
    <n v="620"/>
    <n v="41.333333333333336"/>
    <n v="41577.622662037036"/>
  </r>
  <r>
    <x v="141"/>
    <s v="done"/>
    <n v="5"/>
    <n v="851"/>
    <n v="56.733333333333334"/>
    <n v="41577.630324074074"/>
  </r>
  <r>
    <x v="194"/>
    <s v="done"/>
    <n v="6"/>
    <n v="706"/>
    <n v="47.06666666666667"/>
    <n v="41577.660439814812"/>
  </r>
  <r>
    <x v="60"/>
    <s v="done"/>
    <n v="6"/>
    <n v="424"/>
    <n v="28.266666666666666"/>
    <n v="41577.676423611112"/>
  </r>
  <r>
    <x v="269"/>
    <s v="done"/>
    <n v="6"/>
    <n v="434"/>
    <n v="28.933333333333334"/>
    <n v="41577.695868055554"/>
  </r>
  <r>
    <x v="89"/>
    <s v="done"/>
    <n v="6"/>
    <n v="386"/>
    <n v="25.733333333333334"/>
    <n v="41577.709780092591"/>
  </r>
  <r>
    <x v="244"/>
    <s v="done"/>
    <n v="6"/>
    <n v="267"/>
    <n v="17.8"/>
    <n v="41584.697905092595"/>
  </r>
  <r>
    <x v="157"/>
    <s v="done"/>
    <n v="6"/>
    <n v="699"/>
    <n v="46.6"/>
    <n v="41577.738796296297"/>
  </r>
  <r>
    <x v="187"/>
    <s v="done"/>
    <n v="6"/>
    <n v="536"/>
    <n v="35.733333333333334"/>
    <n v="41577.740810185183"/>
  </r>
  <r>
    <x v="119"/>
    <s v="done"/>
    <n v="6"/>
    <n v="342"/>
    <n v="22.8"/>
    <n v="41577.745891203704"/>
  </r>
  <r>
    <x v="267"/>
    <s v="done"/>
    <n v="6"/>
    <n v="303"/>
    <n v="20.2"/>
    <n v="41586.761979166666"/>
  </r>
  <r>
    <x v="96"/>
    <s v="done"/>
    <n v="6"/>
    <n v="881"/>
    <n v="58.733333333333334"/>
    <n v="41577.765659722223"/>
  </r>
  <r>
    <x v="270"/>
    <s v="done"/>
    <n v="5"/>
    <n v="378"/>
    <n v="25.2"/>
    <n v="41577.80736111111"/>
  </r>
  <r>
    <x v="12"/>
    <s v="done"/>
    <n v="6"/>
    <n v="574"/>
    <n v="38.266666666666666"/>
    <n v="41577.819120370368"/>
  </r>
  <r>
    <x v="192"/>
    <s v="done"/>
    <n v="6"/>
    <n v="733"/>
    <n v="48.866666666666667"/>
    <n v="41577.829432870371"/>
  </r>
  <r>
    <x v="174"/>
    <s v="done"/>
    <n v="6"/>
    <n v="429"/>
    <n v="28.6"/>
    <n v="41578.945335648146"/>
  </r>
  <r>
    <x v="134"/>
    <s v="done"/>
    <n v="6"/>
    <n v="692"/>
    <n v="46.133333333333333"/>
    <n v="41584.968321759261"/>
  </r>
  <r>
    <x v="84"/>
    <s v="done"/>
    <n v="6"/>
    <n v="407"/>
    <n v="27.133333333333333"/>
    <n v="41577.870879629627"/>
  </r>
  <r>
    <x v="224"/>
    <s v="done"/>
    <n v="6"/>
    <n v="903"/>
    <n v="60.2"/>
    <n v="41577.882013888891"/>
  </r>
  <r>
    <x v="77"/>
    <s v="done"/>
    <n v="6"/>
    <n v="942"/>
    <n v="62.8"/>
    <n v="41584.539699074077"/>
  </r>
  <r>
    <x v="271"/>
    <s v="done"/>
    <n v="3"/>
    <n v="504"/>
    <n v="33.6"/>
    <n v="41578.262997685182"/>
  </r>
  <r>
    <x v="33"/>
    <s v="done"/>
    <n v="7"/>
    <n v="574"/>
    <n v="38.266666666666666"/>
    <n v="41577.90185185185"/>
  </r>
  <r>
    <x v="127"/>
    <s v="done"/>
    <n v="6"/>
    <n v="684"/>
    <n v="45.6"/>
    <n v="41577.902291666665"/>
  </r>
  <r>
    <x v="148"/>
    <s v="done"/>
    <n v="6"/>
    <n v="552"/>
    <n v="36.799999999999997"/>
    <n v="41577.930046296293"/>
  </r>
  <r>
    <x v="256"/>
    <s v="done"/>
    <n v="6"/>
    <n v="833"/>
    <n v="55.533333333333331"/>
    <n v="41577.948310185187"/>
  </r>
  <r>
    <x v="81"/>
    <s v="done"/>
    <n v="6"/>
    <n v="490"/>
    <n v="32.666666666666664"/>
    <n v="41577.973726851851"/>
  </r>
  <r>
    <x v="56"/>
    <s v="done"/>
    <n v="5"/>
    <n v="571"/>
    <n v="38.06666666666667"/>
    <n v="41577.973541666666"/>
  </r>
  <r>
    <x v="272"/>
    <s v="done-issue"/>
    <n v="5"/>
    <n v="601"/>
    <n v="40.06666666666667"/>
    <n v="41584.649074074077"/>
  </r>
  <r>
    <x v="273"/>
    <s v="done"/>
    <n v="6"/>
    <n v="833"/>
    <n v="55.533333333333331"/>
    <n v="41578.001481481479"/>
  </r>
  <r>
    <x v="153"/>
    <s v="done"/>
    <n v="6"/>
    <n v="722"/>
    <n v="48.133333333333333"/>
    <n v="41591.7109375"/>
  </r>
  <r>
    <x v="218"/>
    <s v="done"/>
    <n v="6"/>
    <n v="469"/>
    <n v="31.266666666666666"/>
    <n v="41579.818194444444"/>
  </r>
  <r>
    <x v="265"/>
    <s v="done"/>
    <n v="6"/>
    <n v="661"/>
    <n v="44.06666666666667"/>
    <n v="41578.268159722225"/>
  </r>
  <r>
    <x v="197"/>
    <s v="done"/>
    <n v="5"/>
    <n v="838"/>
    <n v="55.866666666666667"/>
    <n v="41578.279224537036"/>
  </r>
  <r>
    <x v="192"/>
    <s v="done"/>
    <n v="6"/>
    <n v="861"/>
    <n v="57.4"/>
    <n v="41578.832268518519"/>
  </r>
  <r>
    <x v="237"/>
    <s v="done"/>
    <n v="6"/>
    <n v="719"/>
    <n v="47.93333333333333"/>
    <n v="41578.306701388887"/>
  </r>
  <r>
    <x v="18"/>
    <s v="done"/>
    <n v="6"/>
    <n v="652"/>
    <n v="43.466666666666669"/>
    <n v="41578.335138888891"/>
  </r>
  <r>
    <x v="104"/>
    <s v="done"/>
    <n v="6"/>
    <n v="238"/>
    <n v="15.866666666666667"/>
    <n v="41578.373749999999"/>
  </r>
  <r>
    <x v="134"/>
    <s v="done"/>
    <n v="6"/>
    <n v="989"/>
    <n v="65.933333333333337"/>
    <n v="41578.378553240742"/>
  </r>
  <r>
    <x v="112"/>
    <s v="done"/>
    <n v="6"/>
    <n v="275"/>
    <n v="18.333333333333332"/>
    <n v="41578.392951388887"/>
  </r>
  <r>
    <x v="3"/>
    <s v="done"/>
    <n v="6"/>
    <n v="433"/>
    <n v="28.866666666666667"/>
    <n v="41578.395173611112"/>
  </r>
  <r>
    <x v="258"/>
    <s v="done"/>
    <n v="6"/>
    <n v="970"/>
    <n v="64.666666666666671"/>
    <n v="41578.401898148149"/>
  </r>
  <r>
    <x v="133"/>
    <s v="done"/>
    <n v="6"/>
    <n v="247"/>
    <n v="16.466666666666665"/>
    <n v="41578.415312500001"/>
  </r>
  <r>
    <x v="131"/>
    <s v="done"/>
    <n v="6"/>
    <n v="883"/>
    <n v="58.866666666666667"/>
    <n v="41578.424120370371"/>
  </r>
  <r>
    <x v="116"/>
    <s v="done"/>
    <n v="6"/>
    <n v="790"/>
    <n v="52.666666666666664"/>
    <n v="41578.430046296293"/>
  </r>
  <r>
    <x v="91"/>
    <s v="done"/>
    <n v="6"/>
    <n v="395"/>
    <n v="26.333333333333332"/>
    <n v="41578.433171296296"/>
  </r>
  <r>
    <x v="117"/>
    <s v="done"/>
    <n v="6"/>
    <n v="402"/>
    <n v="26.8"/>
    <n v="41578.435081018521"/>
  </r>
  <r>
    <x v="184"/>
    <s v="done"/>
    <n v="6"/>
    <n v="648"/>
    <n v="43.2"/>
    <n v="41578.640277777777"/>
  </r>
  <r>
    <x v="274"/>
    <s v="done"/>
    <n v="6"/>
    <n v="760"/>
    <n v="50.666666666666664"/>
    <n v="41579.562442129631"/>
  </r>
  <r>
    <x v="180"/>
    <s v="done"/>
    <n v="6"/>
    <n v="538"/>
    <n v="35.866666666666667"/>
    <n v="41578.459166666667"/>
  </r>
  <r>
    <x v="14"/>
    <s v="done"/>
    <n v="6"/>
    <n v="466"/>
    <n v="31.066666666666666"/>
    <n v="41578.459560185183"/>
  </r>
  <r>
    <x v="275"/>
    <s v="done"/>
    <n v="6"/>
    <n v="437"/>
    <n v="29.133333333333333"/>
    <n v="41578.465671296297"/>
  </r>
  <r>
    <x v="30"/>
    <s v="done"/>
    <n v="6"/>
    <n v="235"/>
    <n v="15.666666666666666"/>
    <n v="41578.466053240743"/>
  </r>
  <r>
    <x v="49"/>
    <s v="done"/>
    <n v="6"/>
    <n v="661"/>
    <n v="44.06666666666667"/>
    <n v="41578.476921296293"/>
  </r>
  <r>
    <x v="193"/>
    <s v="done"/>
    <n v="7"/>
    <n v="927"/>
    <n v="61.8"/>
    <n v="41578.479247685187"/>
  </r>
  <r>
    <x v="143"/>
    <s v="done"/>
    <n v="6"/>
    <n v="605"/>
    <n v="40.333333333333336"/>
    <n v="41578.477349537039"/>
  </r>
  <r>
    <x v="266"/>
    <s v="done"/>
    <n v="6"/>
    <n v="698"/>
    <n v="46.533333333333331"/>
    <n v="41578.477476851855"/>
  </r>
  <r>
    <x v="130"/>
    <s v="done"/>
    <n v="7"/>
    <n v="770"/>
    <n v="51.333333333333336"/>
    <n v="41578.477939814817"/>
  </r>
  <r>
    <x v="249"/>
    <s v="done"/>
    <n v="5"/>
    <n v="898"/>
    <n v="59.866666666666667"/>
    <n v="41578.482557870368"/>
  </r>
  <r>
    <x v="81"/>
    <s v="done"/>
    <n v="6"/>
    <n v="702"/>
    <n v="46.8"/>
    <n v="41578.487581018519"/>
  </r>
  <r>
    <x v="33"/>
    <s v="done"/>
    <n v="6"/>
    <n v="625"/>
    <n v="41.666666666666664"/>
    <n v="41578.495925925927"/>
  </r>
  <r>
    <x v="49"/>
    <s v="done"/>
    <n v="6"/>
    <n v="500"/>
    <n v="33.333333333333336"/>
    <n v="41578.497893518521"/>
  </r>
  <r>
    <x v="67"/>
    <s v="done"/>
    <n v="6"/>
    <n v="890"/>
    <n v="59.333333333333336"/>
    <n v="41578.504224537035"/>
  </r>
  <r>
    <x v="80"/>
    <s v="done"/>
    <n v="6"/>
    <n v="666"/>
    <n v="44.4"/>
    <n v="41578.503969907404"/>
  </r>
  <r>
    <x v="63"/>
    <s v="done"/>
    <n v="6"/>
    <n v="954"/>
    <n v="63.6"/>
    <n v="41578.505648148152"/>
  </r>
  <r>
    <x v="141"/>
    <s v="done"/>
    <n v="6"/>
    <n v="981"/>
    <n v="65.400000000000006"/>
    <n v="41578.509918981479"/>
  </r>
  <r>
    <x v="115"/>
    <s v="done"/>
    <n v="5"/>
    <n v="221"/>
    <n v="14.733333333333333"/>
    <n v="41578.515451388892"/>
  </r>
  <r>
    <x v="74"/>
    <s v="done"/>
    <n v="6"/>
    <n v="227"/>
    <n v="15.133333333333333"/>
    <n v="41578.516261574077"/>
  </r>
  <r>
    <x v="268"/>
    <s v="done"/>
    <n v="6"/>
    <n v="394"/>
    <n v="26.266666666666666"/>
    <n v="41578.517118055555"/>
  </r>
  <r>
    <x v="3"/>
    <s v="done"/>
    <n v="6"/>
    <n v="422"/>
    <n v="28.133333333333333"/>
    <n v="41584.621944444443"/>
  </r>
  <r>
    <x v="14"/>
    <s v="done"/>
    <n v="6"/>
    <n v="482"/>
    <n v="32.133333333333333"/>
    <n v="41578.526064814818"/>
  </r>
  <r>
    <x v="221"/>
    <s v="done"/>
    <n v="6"/>
    <n v="470"/>
    <n v="31.333333333333332"/>
    <n v="41578.544548611113"/>
  </r>
  <r>
    <x v="201"/>
    <s v="done"/>
    <n v="5"/>
    <n v="243"/>
    <n v="16.2"/>
    <n v="41578.526701388888"/>
  </r>
  <r>
    <x v="177"/>
    <s v="done"/>
    <n v="6"/>
    <n v="633"/>
    <n v="42.2"/>
    <n v="41578.527986111112"/>
  </r>
  <r>
    <x v="2"/>
    <s v="done"/>
    <n v="6"/>
    <n v="901"/>
    <n v="60.06666666666667"/>
    <n v="41578.531956018516"/>
  </r>
  <r>
    <x v="159"/>
    <s v="done"/>
    <n v="6"/>
    <n v="930"/>
    <n v="62"/>
    <n v="41600.744768518518"/>
  </r>
  <r>
    <x v="119"/>
    <s v="done"/>
    <n v="5"/>
    <n v="800"/>
    <n v="53.333333333333336"/>
    <n v="41578.537581018521"/>
  </r>
  <r>
    <x v="64"/>
    <s v="done"/>
    <n v="6"/>
    <n v="399"/>
    <n v="26.6"/>
    <n v="41578.541331018518"/>
  </r>
  <r>
    <x v="161"/>
    <s v="done"/>
    <n v="6"/>
    <n v="657"/>
    <n v="43.8"/>
    <n v="41578.545914351853"/>
  </r>
  <r>
    <x v="156"/>
    <s v="done"/>
    <n v="7"/>
    <n v="662"/>
    <n v="44.133333333333333"/>
    <n v="41578.545486111114"/>
  </r>
  <r>
    <x v="177"/>
    <s v="done"/>
    <n v="6"/>
    <n v="733"/>
    <n v="48.866666666666667"/>
    <n v="41578.548703703702"/>
  </r>
  <r>
    <x v="276"/>
    <s v="done"/>
    <n v="6"/>
    <n v="909"/>
    <n v="60.6"/>
    <n v="41578.552662037036"/>
  </r>
  <r>
    <x v="277"/>
    <s v="done"/>
    <n v="6"/>
    <n v="444"/>
    <n v="29.6"/>
    <n v="41578.552905092591"/>
  </r>
  <r>
    <x v="278"/>
    <s v="done"/>
    <n v="6"/>
    <n v="864"/>
    <n v="57.6"/>
    <n v="41578.556493055556"/>
  </r>
  <r>
    <x v="279"/>
    <s v="done"/>
    <n v="6"/>
    <n v="303"/>
    <n v="20.2"/>
    <n v="41579.363912037035"/>
  </r>
  <r>
    <x v="280"/>
    <s v="done"/>
    <n v="6"/>
    <n v="235"/>
    <n v="15.666666666666666"/>
    <n v="41578.55872685185"/>
  </r>
  <r>
    <x v="281"/>
    <s v="done"/>
    <n v="6"/>
    <n v="944"/>
    <n v="62.93333333333333"/>
    <n v="41578.564953703702"/>
  </r>
  <r>
    <x v="282"/>
    <s v="done"/>
    <n v="6"/>
    <n v="650"/>
    <n v="43.333333333333336"/>
    <n v="41578.564502314817"/>
  </r>
  <r>
    <x v="283"/>
    <s v="done"/>
    <n v="6"/>
    <n v="865"/>
    <n v="57.666666666666664"/>
    <n v="41578.566805555558"/>
  </r>
  <r>
    <x v="284"/>
    <s v="done"/>
    <n v="6"/>
    <n v="531"/>
    <n v="35.4"/>
    <n v="41578.567511574074"/>
  </r>
  <r>
    <x v="285"/>
    <s v="done"/>
    <n v="5"/>
    <n v="934"/>
    <n v="62.266666666666666"/>
    <n v="41578.570960648147"/>
  </r>
  <r>
    <x v="286"/>
    <s v="done"/>
    <n v="6"/>
    <n v="591"/>
    <n v="39.4"/>
    <n v="41578.580104166664"/>
  </r>
  <r>
    <x v="287"/>
    <s v="done"/>
    <n v="6"/>
    <n v="990"/>
    <n v="66"/>
    <n v="41578.58320601852"/>
  </r>
  <r>
    <x v="288"/>
    <s v="done"/>
    <n v="6"/>
    <n v="338"/>
    <n v="22.533333333333335"/>
    <n v="41578.584456018521"/>
  </r>
  <r>
    <x v="289"/>
    <s v="done"/>
    <n v="6"/>
    <n v="862"/>
    <n v="57.466666666666669"/>
    <n v="41578.585069444445"/>
  </r>
  <r>
    <x v="290"/>
    <s v="done"/>
    <n v="6"/>
    <n v="447"/>
    <n v="29.8"/>
    <n v="41578.627442129633"/>
  </r>
  <r>
    <x v="291"/>
    <s v="done"/>
    <n v="6"/>
    <n v="592"/>
    <n v="39.466666666666669"/>
    <n v="41578.593113425923"/>
  </r>
  <r>
    <x v="292"/>
    <s v="done"/>
    <n v="6"/>
    <n v="664"/>
    <n v="44.266666666666666"/>
    <n v="41578.591770833336"/>
  </r>
  <r>
    <x v="293"/>
    <s v="done"/>
    <n v="6"/>
    <n v="501"/>
    <n v="33.4"/>
    <n v="41578.601493055554"/>
  </r>
  <r>
    <x v="294"/>
    <s v="done"/>
    <n v="6"/>
    <n v="968"/>
    <n v="64.533333333333331"/>
    <n v="41578.605231481481"/>
  </r>
  <r>
    <x v="295"/>
    <s v="done"/>
    <n v="7"/>
    <n v="500"/>
    <n v="33.333333333333336"/>
    <n v="41578.604768518519"/>
  </r>
  <r>
    <x v="296"/>
    <s v="done"/>
    <n v="5"/>
    <n v="239"/>
    <n v="15.933333333333334"/>
    <n v="41578.607141203705"/>
  </r>
  <r>
    <x v="291"/>
    <s v="done"/>
    <n v="5"/>
    <n v="259"/>
    <n v="17.266666666666666"/>
    <n v="41578.610833333332"/>
  </r>
  <r>
    <x v="297"/>
    <s v="done"/>
    <n v="6"/>
    <n v="420"/>
    <n v="28"/>
    <n v="41578.624826388892"/>
  </r>
  <r>
    <x v="298"/>
    <s v="done"/>
    <n v="6"/>
    <n v="395"/>
    <n v="26.333333333333332"/>
    <n v="41578.613715277781"/>
  </r>
  <r>
    <x v="299"/>
    <s v="done"/>
    <n v="6"/>
    <n v="920"/>
    <n v="61.333333333333336"/>
    <n v="41586.750844907408"/>
  </r>
  <r>
    <x v="300"/>
    <s v="done"/>
    <n v="6"/>
    <n v="597"/>
    <n v="39.799999999999997"/>
    <n v="41578.615405092591"/>
  </r>
  <r>
    <x v="301"/>
    <s v="done"/>
    <n v="6"/>
    <n v="768"/>
    <n v="51.2"/>
    <n v="41582.848738425928"/>
  </r>
  <r>
    <x v="302"/>
    <s v="done"/>
    <n v="6"/>
    <n v="486"/>
    <n v="32.4"/>
    <n v="41578.626527777778"/>
  </r>
  <r>
    <x v="303"/>
    <s v="done"/>
    <n v="6"/>
    <n v="427"/>
    <n v="28.466666666666665"/>
    <n v="41578.619652777779"/>
  </r>
  <r>
    <x v="304"/>
    <s v="done"/>
    <n v="6"/>
    <n v="776"/>
    <n v="51.733333333333334"/>
    <n v="41578.626516203702"/>
  </r>
  <r>
    <x v="305"/>
    <s v="done"/>
    <n v="5"/>
    <n v="871"/>
    <n v="58.06666666666667"/>
    <n v="41578.628275462965"/>
  </r>
  <r>
    <x v="306"/>
    <s v="done"/>
    <n v="6"/>
    <n v="584"/>
    <n v="38.93333333333333"/>
    <n v="41578.632118055553"/>
  </r>
  <r>
    <x v="307"/>
    <s v="done"/>
    <n v="5"/>
    <n v="632"/>
    <n v="42.133333333333333"/>
    <n v="41578.638333333336"/>
  </r>
  <r>
    <x v="308"/>
    <s v="done"/>
    <n v="6"/>
    <n v="882"/>
    <n v="58.8"/>
    <n v="41578.634791666664"/>
  </r>
  <r>
    <x v="309"/>
    <s v="done"/>
    <n v="6"/>
    <n v="320"/>
    <n v="21.333333333333332"/>
    <n v="41578.6403587963"/>
  </r>
  <r>
    <x v="310"/>
    <s v="done"/>
    <n v="6"/>
    <n v="254"/>
    <n v="16.933333333333334"/>
    <n v="41578.651192129626"/>
  </r>
  <r>
    <x v="306"/>
    <s v="done"/>
    <n v="6"/>
    <n v="320"/>
    <n v="21.333333333333332"/>
    <n v="41578.652337962965"/>
  </r>
  <r>
    <x v="302"/>
    <s v="done"/>
    <n v="6"/>
    <n v="809"/>
    <n v="53.93333333333333"/>
    <n v="41578.659456018519"/>
  </r>
  <r>
    <x v="311"/>
    <s v="done"/>
    <n v="6"/>
    <n v="693"/>
    <n v="46.2"/>
    <n v="41578.662476851852"/>
  </r>
  <r>
    <x v="309"/>
    <s v="done"/>
    <n v="6"/>
    <n v="377"/>
    <n v="25.133333333333333"/>
    <n v="41578.663587962961"/>
  </r>
  <r>
    <x v="301"/>
    <s v="done"/>
    <n v="6"/>
    <n v="866"/>
    <n v="57.733333333333334"/>
    <n v="41578.66542824074"/>
  </r>
  <r>
    <x v="312"/>
    <s v="done"/>
    <n v="6"/>
    <n v="238"/>
    <n v="15.866666666666667"/>
    <n v="41578.668541666666"/>
  </r>
  <r>
    <x v="313"/>
    <s v="done"/>
    <n v="6"/>
    <n v="897"/>
    <n v="59.8"/>
    <n v="41579.470625000002"/>
  </r>
  <r>
    <x v="314"/>
    <s v="done"/>
    <n v="6"/>
    <n v="375"/>
    <n v="25"/>
    <n v="41578.673958333333"/>
  </r>
  <r>
    <x v="315"/>
    <s v="done"/>
    <n v="6"/>
    <n v="318"/>
    <n v="21.2"/>
    <n v="41578.692106481481"/>
  </r>
  <r>
    <x v="316"/>
    <s v="done"/>
    <n v="7"/>
    <n v="865"/>
    <n v="57.666666666666664"/>
    <n v="41578.680254629631"/>
  </r>
  <r>
    <x v="317"/>
    <s v="done"/>
    <n v="6"/>
    <n v="773"/>
    <n v="51.533333333333331"/>
    <n v="41578.681076388886"/>
  </r>
  <r>
    <x v="318"/>
    <s v="done"/>
    <n v="6"/>
    <n v="948"/>
    <n v="63.2"/>
    <n v="41578.681759259256"/>
  </r>
  <r>
    <x v="319"/>
    <s v="done"/>
    <n v="6"/>
    <n v="937"/>
    <n v="62.466666666666669"/>
    <n v="41578.684872685182"/>
  </r>
  <r>
    <x v="320"/>
    <s v="done"/>
    <n v="6"/>
    <n v="921"/>
    <n v="61.4"/>
    <n v="41578.692037037035"/>
  </r>
  <r>
    <x v="321"/>
    <s v="done"/>
    <n v="6"/>
    <n v="940"/>
    <n v="62.666666666666664"/>
    <n v="41578.698564814818"/>
  </r>
  <r>
    <x v="322"/>
    <s v="done"/>
    <n v="6"/>
    <n v="631"/>
    <n v="42.06666666666667"/>
    <n v="41578.707002314812"/>
  </r>
  <r>
    <x v="323"/>
    <s v="done"/>
    <n v="6"/>
    <n v="346"/>
    <n v="23.066666666666666"/>
    <n v="41578.714236111111"/>
  </r>
  <r>
    <x v="311"/>
    <s v="done"/>
    <n v="6"/>
    <n v="916"/>
    <n v="61.06666666666667"/>
    <n v="41578.795868055553"/>
  </r>
  <r>
    <x v="324"/>
    <s v="done"/>
    <n v="7"/>
    <n v="469"/>
    <n v="31.266666666666666"/>
    <n v="41578.716354166667"/>
  </r>
  <r>
    <x v="325"/>
    <s v="done"/>
    <n v="6"/>
    <n v="649"/>
    <n v="43.266666666666666"/>
    <n v="41578.716724537036"/>
  </r>
  <r>
    <x v="326"/>
    <s v="done"/>
    <n v="6"/>
    <n v="632"/>
    <n v="42.133333333333333"/>
    <n v="41579.514548611114"/>
  </r>
  <r>
    <x v="327"/>
    <s v="done"/>
    <n v="6"/>
    <n v="784"/>
    <n v="52.266666666666666"/>
    <n v="41578.724432870367"/>
  </r>
  <r>
    <x v="328"/>
    <s v="done"/>
    <n v="6"/>
    <n v="618"/>
    <n v="41.2"/>
    <n v="41583.651805555557"/>
  </r>
  <r>
    <x v="329"/>
    <s v="done"/>
    <n v="6"/>
    <n v="752"/>
    <n v="50.133333333333333"/>
    <n v="41578.726365740738"/>
  </r>
  <r>
    <x v="277"/>
    <s v="done"/>
    <n v="6"/>
    <n v="633"/>
    <n v="42.2"/>
    <n v="41578.726423611108"/>
  </r>
  <r>
    <x v="330"/>
    <s v="done"/>
    <n v="6"/>
    <n v="820"/>
    <n v="54.666666666666664"/>
    <n v="41584.887662037036"/>
  </r>
  <r>
    <x v="331"/>
    <s v="done"/>
    <n v="7"/>
    <n v="944"/>
    <n v="62.93333333333333"/>
    <n v="41578.729108796295"/>
  </r>
  <r>
    <x v="328"/>
    <s v="done"/>
    <n v="6"/>
    <n v="425"/>
    <n v="28.333333333333332"/>
    <n v="41578.730243055557"/>
  </r>
  <r>
    <x v="332"/>
    <s v="done"/>
    <n v="6"/>
    <n v="264"/>
    <n v="17.600000000000001"/>
    <n v="41578.730983796297"/>
  </r>
  <r>
    <x v="333"/>
    <s v="done"/>
    <n v="6"/>
    <n v="327"/>
    <n v="21.8"/>
    <n v="41578.732002314813"/>
  </r>
  <r>
    <x v="334"/>
    <s v="done"/>
    <n v="7"/>
    <n v="442"/>
    <n v="29.466666666666665"/>
    <n v="41578.733368055553"/>
  </r>
  <r>
    <x v="335"/>
    <s v="done"/>
    <n v="6"/>
    <n v="571"/>
    <n v="38.06666666666667"/>
    <n v="41578.734189814815"/>
  </r>
  <r>
    <x v="336"/>
    <s v="done"/>
    <n v="6"/>
    <n v="289"/>
    <n v="19.266666666666666"/>
    <n v="41578.737557870372"/>
  </r>
  <r>
    <x v="283"/>
    <s v="done"/>
    <n v="6"/>
    <n v="424"/>
    <n v="28.266666666666666"/>
    <n v="41578.735636574071"/>
  </r>
  <r>
    <x v="337"/>
    <s v="done"/>
    <n v="6"/>
    <n v="455"/>
    <n v="30.333333333333332"/>
    <n v="41579.458067129628"/>
  </r>
  <r>
    <x v="338"/>
    <s v="done"/>
    <n v="6"/>
    <n v="924"/>
    <n v="61.6"/>
    <n v="41578.753321759257"/>
  </r>
  <r>
    <x v="339"/>
    <s v="done"/>
    <n v="7"/>
    <n v="950"/>
    <n v="63.333333333333336"/>
    <n v="41582.603831018518"/>
  </r>
  <r>
    <x v="313"/>
    <s v="done"/>
    <n v="6"/>
    <n v="417"/>
    <n v="27.8"/>
    <n v="41578.745625000003"/>
  </r>
  <r>
    <x v="340"/>
    <s v="done"/>
    <n v="6"/>
    <n v="398"/>
    <n v="26.533333333333335"/>
    <n v="41578.749247685184"/>
  </r>
  <r>
    <x v="327"/>
    <s v="done"/>
    <n v="6"/>
    <n v="864"/>
    <n v="57.6"/>
    <n v="41578.750520833331"/>
  </r>
  <r>
    <x v="341"/>
    <s v="done"/>
    <n v="6"/>
    <n v="349"/>
    <n v="23.266666666666666"/>
    <n v="41578.757719907408"/>
  </r>
  <r>
    <x v="342"/>
    <s v="done"/>
    <n v="7"/>
    <n v="443"/>
    <n v="29.533333333333335"/>
    <n v="41578.758750000001"/>
  </r>
  <r>
    <x v="342"/>
    <s v="done"/>
    <n v="7"/>
    <n v="721"/>
    <n v="48.06666666666667"/>
    <n v="41578.845034722224"/>
  </r>
  <r>
    <x v="276"/>
    <s v="done"/>
    <n v="6"/>
    <n v="331"/>
    <n v="22.066666666666666"/>
    <n v="41578.759606481479"/>
  </r>
  <r>
    <x v="343"/>
    <s v="done"/>
    <n v="6"/>
    <n v="229"/>
    <n v="15.266666666666667"/>
    <n v="41578.760254629633"/>
  </r>
  <r>
    <x v="279"/>
    <s v="done"/>
    <n v="6"/>
    <n v="409"/>
    <n v="27.266666666666666"/>
    <n v="41578.763865740744"/>
  </r>
  <r>
    <x v="329"/>
    <s v="done"/>
    <n v="6"/>
    <n v="810"/>
    <n v="54"/>
    <n v="41578.765347222223"/>
  </r>
  <r>
    <x v="313"/>
    <s v="done"/>
    <n v="6"/>
    <n v="902"/>
    <n v="60.133333333333333"/>
    <n v="41578.765462962961"/>
  </r>
  <r>
    <x v="344"/>
    <s v="done"/>
    <n v="6"/>
    <n v="615"/>
    <n v="41"/>
    <n v="41578.766539351855"/>
  </r>
  <r>
    <x v="345"/>
    <s v="done"/>
    <n v="6"/>
    <n v="732"/>
    <n v="48.8"/>
    <n v="41584.477592592593"/>
  </r>
  <r>
    <x v="346"/>
    <s v="done"/>
    <n v="6"/>
    <n v="347"/>
    <n v="23.133333333333333"/>
    <n v="41578.768437500003"/>
  </r>
  <r>
    <x v="347"/>
    <s v="done"/>
    <n v="6"/>
    <n v="224"/>
    <n v="14.933333333333334"/>
    <n v="41578.960138888891"/>
  </r>
  <r>
    <x v="348"/>
    <s v="done"/>
    <n v="5"/>
    <n v="570"/>
    <n v="38"/>
    <n v="41578.774386574078"/>
  </r>
  <r>
    <x v="349"/>
    <s v="done"/>
    <n v="6"/>
    <n v="491"/>
    <n v="32.733333333333334"/>
    <n v="41578.775185185186"/>
  </r>
  <r>
    <x v="350"/>
    <s v="done"/>
    <n v="6"/>
    <n v="756"/>
    <n v="50.4"/>
    <n v="41578.778078703705"/>
  </r>
  <r>
    <x v="288"/>
    <s v="done"/>
    <n v="6"/>
    <n v="407"/>
    <n v="27.133333333333333"/>
    <n v="41578.780046296299"/>
  </r>
  <r>
    <x v="351"/>
    <s v="done"/>
    <n v="6"/>
    <n v="865"/>
    <n v="57.666666666666664"/>
    <n v="41578.780486111114"/>
  </r>
  <r>
    <x v="352"/>
    <s v="done"/>
    <n v="7"/>
    <n v="428"/>
    <n v="28.533333333333335"/>
    <n v="41578.790706018517"/>
  </r>
  <r>
    <x v="353"/>
    <s v="done"/>
    <n v="6"/>
    <n v="586"/>
    <n v="39.06666666666667"/>
    <n v="41578.785636574074"/>
  </r>
  <r>
    <x v="280"/>
    <s v="done"/>
    <n v="6"/>
    <n v="883"/>
    <n v="58.866666666666667"/>
    <n v="41578.785775462966"/>
  </r>
  <r>
    <x v="354"/>
    <s v="done"/>
    <n v="6"/>
    <n v="742"/>
    <n v="49.466666666666669"/>
    <n v="41578.786157407405"/>
  </r>
  <r>
    <x v="304"/>
    <s v="done"/>
    <n v="6"/>
    <n v="532"/>
    <n v="35.466666666666669"/>
    <n v="41578.786666666667"/>
  </r>
  <r>
    <x v="355"/>
    <s v="done"/>
    <n v="6"/>
    <n v="709"/>
    <n v="47.266666666666666"/>
    <n v="41578.787546296298"/>
  </r>
  <r>
    <x v="349"/>
    <s v="done"/>
    <n v="6"/>
    <n v="832"/>
    <n v="55.466666666666669"/>
    <n v="41578.793090277781"/>
  </r>
  <r>
    <x v="356"/>
    <s v="done"/>
    <n v="6"/>
    <n v="890"/>
    <n v="59.333333333333336"/>
    <n v="41578.8121875"/>
  </r>
  <r>
    <x v="357"/>
    <s v="done"/>
    <n v="6"/>
    <n v="603"/>
    <n v="40.200000000000003"/>
    <n v="41578.79420138889"/>
  </r>
  <r>
    <x v="358"/>
    <s v="done"/>
    <n v="6"/>
    <n v="956"/>
    <n v="63.733333333333334"/>
    <n v="41578.794490740744"/>
  </r>
  <r>
    <x v="359"/>
    <s v="done"/>
    <n v="6"/>
    <n v="925"/>
    <n v="61.666666666666664"/>
    <n v="41578.796342592592"/>
  </r>
  <r>
    <x v="360"/>
    <s v="done"/>
    <n v="6"/>
    <n v="802"/>
    <n v="53.466666666666669"/>
    <n v="41585.972766203704"/>
  </r>
  <r>
    <x v="349"/>
    <s v="done"/>
    <n v="7"/>
    <n v="909"/>
    <n v="60.6"/>
    <n v="41578.807013888887"/>
  </r>
  <r>
    <x v="361"/>
    <s v="done"/>
    <n v="6"/>
    <n v="248"/>
    <n v="16.533333333333335"/>
    <n v="41578.806122685186"/>
  </r>
  <r>
    <x v="276"/>
    <s v="done"/>
    <n v="6"/>
    <n v="480"/>
    <n v="32"/>
    <n v="41578.806770833333"/>
  </r>
  <r>
    <x v="331"/>
    <s v="done"/>
    <n v="5"/>
    <n v="707"/>
    <n v="47.133333333333333"/>
    <n v="41578.882534722223"/>
  </r>
  <r>
    <x v="351"/>
    <s v="done"/>
    <n v="6"/>
    <n v="884"/>
    <n v="58.93333333333333"/>
    <n v="41578.809861111113"/>
  </r>
  <r>
    <x v="298"/>
    <s v="done"/>
    <n v="6"/>
    <n v="497"/>
    <n v="33.133333333333333"/>
    <n v="41578.810266203705"/>
  </r>
  <r>
    <x v="362"/>
    <s v="done"/>
    <n v="6"/>
    <n v="687"/>
    <n v="45.8"/>
    <n v="41578.928541666668"/>
  </r>
  <r>
    <x v="281"/>
    <s v="done"/>
    <n v="7"/>
    <n v="676"/>
    <n v="45.06666666666667"/>
    <n v="41578.816770833335"/>
  </r>
  <r>
    <x v="322"/>
    <s v="done"/>
    <n v="6"/>
    <n v="875"/>
    <n v="58.333333333333336"/>
    <n v="41578.818078703705"/>
  </r>
  <r>
    <x v="363"/>
    <s v="done"/>
    <n v="6"/>
    <n v="931"/>
    <n v="62.06666666666667"/>
    <n v="41578.818819444445"/>
  </r>
  <r>
    <x v="364"/>
    <s v="done"/>
    <n v="6"/>
    <n v="573"/>
    <n v="38.200000000000003"/>
    <n v="41578.821215277778"/>
  </r>
  <r>
    <x v="365"/>
    <s v="done"/>
    <n v="6"/>
    <n v="401"/>
    <n v="26.733333333333334"/>
    <n v="41578.821747685186"/>
  </r>
  <r>
    <x v="347"/>
    <s v="done"/>
    <n v="6"/>
    <n v="406"/>
    <n v="27.066666666666666"/>
    <n v="41578.823981481481"/>
  </r>
  <r>
    <x v="358"/>
    <s v="done"/>
    <n v="6"/>
    <n v="941"/>
    <n v="62.733333333333334"/>
    <n v="41578.824189814812"/>
  </r>
  <r>
    <x v="366"/>
    <s v="done"/>
    <n v="5"/>
    <n v="835"/>
    <n v="55.666666666666664"/>
    <n v="41578.914699074077"/>
  </r>
  <r>
    <x v="315"/>
    <s v="done"/>
    <n v="6"/>
    <n v="382"/>
    <n v="25.466666666666665"/>
    <n v="41578.826921296299"/>
  </r>
  <r>
    <x v="332"/>
    <s v="done"/>
    <n v="6"/>
    <n v="773"/>
    <n v="51.533333333333331"/>
    <n v="41578.834780092591"/>
  </r>
  <r>
    <x v="367"/>
    <s v="done"/>
    <n v="6"/>
    <n v="365"/>
    <n v="24.333333333333332"/>
    <n v="41578.832789351851"/>
  </r>
  <r>
    <x v="368"/>
    <s v="done"/>
    <n v="6"/>
    <n v="939"/>
    <n v="62.6"/>
    <n v="41578.834722222222"/>
  </r>
  <r>
    <x v="298"/>
    <s v="done"/>
    <n v="6"/>
    <n v="790"/>
    <n v="52.666666666666664"/>
    <n v="41578.840821759259"/>
  </r>
  <r>
    <x v="369"/>
    <s v="done"/>
    <n v="5"/>
    <n v="411"/>
    <n v="27.4"/>
    <n v="41578.842974537038"/>
  </r>
  <r>
    <x v="309"/>
    <s v="done-issue"/>
    <n v="6"/>
    <n v="757"/>
    <n v="50.466666666666669"/>
    <n v="41578.844814814816"/>
  </r>
  <r>
    <x v="370"/>
    <s v="done"/>
    <n v="6"/>
    <n v="857"/>
    <n v="57.133333333333333"/>
    <n v="41578.846631944441"/>
  </r>
  <r>
    <x v="371"/>
    <s v="done"/>
    <n v="6"/>
    <n v="831"/>
    <n v="55.4"/>
    <n v="41578.848379629628"/>
  </r>
  <r>
    <x v="372"/>
    <s v="done"/>
    <n v="6"/>
    <n v="848"/>
    <n v="56.533333333333331"/>
    <n v="41578.851689814815"/>
  </r>
  <r>
    <x v="373"/>
    <s v="done"/>
    <n v="6"/>
    <n v="865"/>
    <n v="57.666666666666664"/>
    <n v="41578.852314814816"/>
  </r>
  <r>
    <x v="374"/>
    <s v="done"/>
    <n v="6"/>
    <n v="621"/>
    <n v="41.4"/>
    <n v="41578.931979166664"/>
  </r>
  <r>
    <x v="375"/>
    <s v="done"/>
    <n v="6"/>
    <n v="655"/>
    <n v="43.666666666666664"/>
    <n v="41578.854178240741"/>
  </r>
  <r>
    <x v="376"/>
    <s v="done"/>
    <n v="6"/>
    <n v="320"/>
    <n v="21.333333333333332"/>
    <n v="41578.857175925928"/>
  </r>
  <r>
    <x v="363"/>
    <s v="done"/>
    <n v="6"/>
    <n v="789"/>
    <n v="52.6"/>
    <n v="41578.861724537041"/>
  </r>
  <r>
    <x v="377"/>
    <s v="done"/>
    <n v="6"/>
    <n v="921"/>
    <n v="61.4"/>
    <n v="41578.862824074073"/>
  </r>
  <r>
    <x v="336"/>
    <s v="done"/>
    <n v="7"/>
    <n v="535"/>
    <n v="35.666666666666664"/>
    <n v="41578.86314814815"/>
  </r>
  <r>
    <x v="307"/>
    <s v="done"/>
    <n v="7"/>
    <n v="328"/>
    <n v="21.866666666666667"/>
    <n v="41578.865300925929"/>
  </r>
  <r>
    <x v="378"/>
    <s v="done"/>
    <n v="6"/>
    <n v="754"/>
    <n v="50.266666666666666"/>
    <n v="41578.865300925929"/>
  </r>
  <r>
    <x v="379"/>
    <s v="done"/>
    <n v="6"/>
    <n v="709"/>
    <n v="47.266666666666666"/>
    <n v="41578.865358796298"/>
  </r>
  <r>
    <x v="380"/>
    <s v="done"/>
    <n v="6"/>
    <n v="463"/>
    <n v="30.866666666666667"/>
    <n v="41578.868807870371"/>
  </r>
  <r>
    <x v="346"/>
    <s v="done"/>
    <n v="6"/>
    <n v="264"/>
    <n v="17.600000000000001"/>
    <n v="41578.866759259261"/>
  </r>
  <r>
    <x v="327"/>
    <s v="done"/>
    <n v="6"/>
    <n v="626"/>
    <n v="41.733333333333334"/>
    <n v="41578.867337962962"/>
  </r>
  <r>
    <x v="381"/>
    <s v="done"/>
    <n v="6"/>
    <n v="756"/>
    <n v="50.4"/>
    <n v="41585.358749999999"/>
  </r>
  <r>
    <x v="382"/>
    <s v="done"/>
    <n v="6"/>
    <n v="484"/>
    <n v="32.266666666666666"/>
    <n v="41578.867534722223"/>
  </r>
  <r>
    <x v="383"/>
    <s v="done"/>
    <n v="6"/>
    <n v="487"/>
    <n v="32.466666666666669"/>
    <n v="41578.869606481479"/>
  </r>
  <r>
    <x v="320"/>
    <s v="done"/>
    <n v="7"/>
    <n v="377"/>
    <n v="25.133333333333333"/>
    <n v="41578.873657407406"/>
  </r>
  <r>
    <x v="336"/>
    <s v="done"/>
    <n v="6"/>
    <n v="784"/>
    <n v="52.266666666666666"/>
    <n v="41578.876597222225"/>
  </r>
  <r>
    <x v="384"/>
    <s v="done"/>
    <n v="5"/>
    <n v="873"/>
    <n v="58.2"/>
    <n v="41578.885810185187"/>
  </r>
  <r>
    <x v="385"/>
    <s v="done"/>
    <n v="7"/>
    <n v="364"/>
    <n v="24.266666666666666"/>
    <n v="41578.880243055559"/>
  </r>
  <r>
    <x v="386"/>
    <s v="done"/>
    <n v="6"/>
    <n v="337"/>
    <n v="22.466666666666665"/>
    <n v="41578.885185185187"/>
  </r>
  <r>
    <x v="280"/>
    <s v="done"/>
    <n v="6"/>
    <n v="373"/>
    <n v="24.866666666666667"/>
    <n v="41578.886192129627"/>
  </r>
  <r>
    <x v="366"/>
    <s v="done"/>
    <n v="7"/>
    <n v="978"/>
    <n v="65.2"/>
    <n v="41578.886874999997"/>
  </r>
  <r>
    <x v="289"/>
    <s v="done"/>
    <n v="7"/>
    <n v="839"/>
    <n v="55.93333333333333"/>
    <n v="41578.887013888889"/>
  </r>
  <r>
    <x v="387"/>
    <s v="done"/>
    <n v="6"/>
    <n v="441"/>
    <n v="29.4"/>
    <n v="41578.889074074075"/>
  </r>
  <r>
    <x v="388"/>
    <s v="done"/>
    <n v="6"/>
    <n v="661"/>
    <n v="44.06666666666667"/>
    <n v="41578.889560185184"/>
  </r>
  <r>
    <x v="389"/>
    <s v="done"/>
    <n v="6"/>
    <n v="586"/>
    <n v="39.06666666666667"/>
    <n v="41578.966238425928"/>
  </r>
  <r>
    <x v="284"/>
    <s v="done"/>
    <n v="6"/>
    <n v="949"/>
    <n v="63.266666666666666"/>
    <n v="41578.891689814816"/>
  </r>
  <r>
    <x v="386"/>
    <s v="done"/>
    <n v="6"/>
    <n v="968"/>
    <n v="64.533333333333331"/>
    <n v="41578.892581018517"/>
  </r>
  <r>
    <x v="304"/>
    <s v="done"/>
    <n v="6"/>
    <n v="999"/>
    <n v="66.599999999999994"/>
    <n v="41578.893622685187"/>
  </r>
  <r>
    <x v="390"/>
    <s v="done"/>
    <n v="6"/>
    <n v="253"/>
    <n v="16.866666666666667"/>
    <n v="41578.893900462965"/>
  </r>
  <r>
    <x v="278"/>
    <s v="done"/>
    <n v="6"/>
    <n v="828"/>
    <n v="55.2"/>
    <n v="41578.894537037035"/>
  </r>
  <r>
    <x v="383"/>
    <s v="done"/>
    <n v="6"/>
    <n v="359"/>
    <n v="23.933333333333334"/>
    <n v="41578.894791666666"/>
  </r>
  <r>
    <x v="388"/>
    <s v="done"/>
    <n v="6"/>
    <n v="627"/>
    <n v="41.8"/>
    <n v="41578.895833333336"/>
  </r>
  <r>
    <x v="391"/>
    <s v="done"/>
    <n v="6"/>
    <n v="447"/>
    <n v="29.8"/>
    <n v="41578.901284722226"/>
  </r>
  <r>
    <x v="392"/>
    <s v="done"/>
    <n v="6"/>
    <n v="942"/>
    <n v="62.8"/>
    <n v="41578.901585648149"/>
  </r>
  <r>
    <x v="344"/>
    <s v="done-issue"/>
    <n v="6"/>
    <n v="532"/>
    <n v="35.466666666666669"/>
    <n v="41578.903124999997"/>
  </r>
  <r>
    <x v="379"/>
    <s v="done"/>
    <n v="6"/>
    <n v="420"/>
    <n v="28"/>
    <n v="41578.903483796297"/>
  </r>
  <r>
    <x v="313"/>
    <s v="done"/>
    <n v="6"/>
    <n v="753"/>
    <n v="50.2"/>
    <n v="41578.90421296296"/>
  </r>
  <r>
    <x v="393"/>
    <s v="done"/>
    <n v="6"/>
    <n v="989"/>
    <n v="65.933333333333337"/>
    <n v="41578.92596064815"/>
  </r>
  <r>
    <x v="394"/>
    <s v="done"/>
    <n v="6"/>
    <n v="920"/>
    <n v="61.333333333333336"/>
    <n v="41578.908518518518"/>
  </r>
  <r>
    <x v="284"/>
    <s v="done"/>
    <n v="6"/>
    <n v="490"/>
    <n v="32.666666666666664"/>
    <n v="41578.908668981479"/>
  </r>
  <r>
    <x v="392"/>
    <s v="done"/>
    <n v="6"/>
    <n v="317"/>
    <n v="21.133333333333333"/>
    <n v="41578.90892361111"/>
  </r>
  <r>
    <x v="395"/>
    <s v="done"/>
    <n v="6"/>
    <n v="624"/>
    <n v="41.6"/>
    <n v="41578.911423611113"/>
  </r>
  <r>
    <x v="335"/>
    <s v="done"/>
    <n v="6"/>
    <n v="729"/>
    <n v="48.6"/>
    <n v="41578.911921296298"/>
  </r>
  <r>
    <x v="367"/>
    <s v="done"/>
    <n v="6"/>
    <n v="281"/>
    <n v="18.733333333333334"/>
    <n v="41578.912453703706"/>
  </r>
  <r>
    <x v="396"/>
    <s v="done"/>
    <n v="6"/>
    <n v="717"/>
    <n v="47.8"/>
    <n v="41578.915347222224"/>
  </r>
  <r>
    <x v="380"/>
    <s v="done"/>
    <n v="6"/>
    <n v="916"/>
    <n v="61.06666666666667"/>
    <n v="41578.914375"/>
  </r>
  <r>
    <x v="330"/>
    <s v="done"/>
    <n v="6"/>
    <n v="805"/>
    <n v="53.666666666666664"/>
    <n v="41578.935706018521"/>
  </r>
  <r>
    <x v="299"/>
    <s v="done"/>
    <n v="6"/>
    <n v="466"/>
    <n v="31.066666666666666"/>
    <n v="41578.937488425923"/>
  </r>
  <r>
    <x v="309"/>
    <s v="done"/>
    <n v="6"/>
    <n v="490"/>
    <n v="32.666666666666664"/>
    <n v="41579.048472222225"/>
  </r>
  <r>
    <x v="277"/>
    <s v="done"/>
    <n v="6"/>
    <n v="631"/>
    <n v="42.06666666666667"/>
    <n v="41578.924432870372"/>
  </r>
  <r>
    <x v="339"/>
    <s v="done"/>
    <n v="6"/>
    <n v="326"/>
    <n v="21.733333333333334"/>
    <n v="41578.932754629626"/>
  </r>
  <r>
    <x v="332"/>
    <s v="done"/>
    <n v="6"/>
    <n v="488"/>
    <n v="32.533333333333331"/>
    <n v="41578.92596064815"/>
  </r>
  <r>
    <x v="320"/>
    <s v="done"/>
    <n v="6"/>
    <n v="928"/>
    <n v="61.866666666666667"/>
    <n v="41578.927430555559"/>
  </r>
  <r>
    <x v="397"/>
    <s v="done"/>
    <n v="6"/>
    <n v="387"/>
    <n v="25.8"/>
    <n v="41578.928287037037"/>
  </r>
  <r>
    <x v="366"/>
    <s v="done"/>
    <n v="7"/>
    <n v="201"/>
    <n v="13.4"/>
    <n v="41578.929270833331"/>
  </r>
  <r>
    <x v="398"/>
    <s v="done"/>
    <n v="6"/>
    <n v="970"/>
    <n v="64.666666666666671"/>
    <n v="41578.928865740738"/>
  </r>
  <r>
    <x v="308"/>
    <s v="done"/>
    <n v="6"/>
    <n v="517"/>
    <n v="34.466666666666669"/>
    <n v="41578.930983796294"/>
  </r>
  <r>
    <x v="399"/>
    <s v="done"/>
    <n v="6"/>
    <n v="991"/>
    <n v="66.066666666666663"/>
    <n v="41578.931122685186"/>
  </r>
  <r>
    <x v="400"/>
    <s v="done"/>
    <n v="6"/>
    <n v="882"/>
    <n v="58.8"/>
    <n v="41578.934803240743"/>
  </r>
  <r>
    <x v="310"/>
    <s v="done"/>
    <n v="6"/>
    <n v="721"/>
    <n v="48.06666666666667"/>
    <n v="41578.939282407409"/>
  </r>
  <r>
    <x v="401"/>
    <s v="done"/>
    <n v="6"/>
    <n v="847"/>
    <n v="56.466666666666669"/>
    <n v="41578.936701388891"/>
  </r>
  <r>
    <x v="402"/>
    <s v="done"/>
    <n v="6"/>
    <n v="360"/>
    <n v="24"/>
    <n v="41578.940243055556"/>
  </r>
  <r>
    <x v="403"/>
    <s v="done"/>
    <n v="7"/>
    <n v="991"/>
    <n v="66.066666666666663"/>
    <n v="41578.942152777781"/>
  </r>
  <r>
    <x v="336"/>
    <s v="done"/>
    <n v="6"/>
    <n v="344"/>
    <n v="22.933333333333334"/>
    <n v="41578.946793981479"/>
  </r>
  <r>
    <x v="371"/>
    <s v="done"/>
    <n v="6"/>
    <n v="816"/>
    <n v="54.4"/>
    <n v="41578.947071759256"/>
  </r>
  <r>
    <x v="380"/>
    <s v="done"/>
    <n v="7"/>
    <n v="257"/>
    <n v="17.133333333333333"/>
    <n v="41578.948414351849"/>
  </r>
  <r>
    <x v="404"/>
    <s v="done"/>
    <n v="6"/>
    <n v="362"/>
    <n v="24.133333333333333"/>
    <n v="41578.948472222219"/>
  </r>
  <r>
    <x v="325"/>
    <s v="done"/>
    <n v="6"/>
    <n v="652"/>
    <n v="43.466666666666669"/>
    <n v="41578.951874999999"/>
  </r>
  <r>
    <x v="290"/>
    <s v="done"/>
    <n v="6"/>
    <n v="449"/>
    <n v="29.933333333333334"/>
    <n v="41578.954270833332"/>
  </r>
  <r>
    <x v="298"/>
    <s v="done"/>
    <n v="6"/>
    <n v="520"/>
    <n v="34.666666666666664"/>
    <n v="41578.954456018517"/>
  </r>
  <r>
    <x v="306"/>
    <s v="done"/>
    <n v="6"/>
    <n v="353"/>
    <n v="23.533333333333335"/>
    <n v="41578.954733796294"/>
  </r>
  <r>
    <x v="405"/>
    <s v="done-issue"/>
    <n v="6"/>
    <n v="434"/>
    <n v="28.933333333333334"/>
    <n v="41578.954942129632"/>
  </r>
  <r>
    <x v="278"/>
    <s v="done"/>
    <n v="6"/>
    <n v="563"/>
    <n v="37.533333333333331"/>
    <n v="41578.955474537041"/>
  </r>
  <r>
    <x v="398"/>
    <s v="done"/>
    <n v="6"/>
    <n v="222"/>
    <n v="14.8"/>
    <n v="41578.956203703703"/>
  </r>
  <r>
    <x v="406"/>
    <s v="done"/>
    <n v="6"/>
    <n v="370"/>
    <n v="24.666666666666668"/>
    <n v="41578.957245370373"/>
  </r>
  <r>
    <x v="383"/>
    <s v="done"/>
    <n v="7"/>
    <n v="505"/>
    <n v="33.666666666666664"/>
    <n v="41578.958483796298"/>
  </r>
  <r>
    <x v="310"/>
    <s v="done"/>
    <n v="6"/>
    <n v="203"/>
    <n v="13.533333333333333"/>
    <n v="41578.95988425926"/>
  </r>
  <r>
    <x v="376"/>
    <s v="done"/>
    <n v="6"/>
    <n v="987"/>
    <n v="65.8"/>
    <n v="41578.962592592594"/>
  </r>
  <r>
    <x v="315"/>
    <s v="done"/>
    <n v="6"/>
    <n v="361"/>
    <n v="24.066666666666666"/>
    <n v="41578.962604166663"/>
  </r>
  <r>
    <x v="364"/>
    <s v="done"/>
    <n v="6"/>
    <n v="352"/>
    <n v="23.466666666666665"/>
    <n v="41578.966932870368"/>
  </r>
  <r>
    <x v="375"/>
    <s v="done"/>
    <n v="6"/>
    <n v="863"/>
    <n v="57.533333333333331"/>
    <n v="41578.967673611114"/>
  </r>
  <r>
    <x v="373"/>
    <s v="done"/>
    <n v="6"/>
    <n v="531"/>
    <n v="35.4"/>
    <n v="41578.968194444446"/>
  </r>
  <r>
    <x v="407"/>
    <s v="done"/>
    <n v="6"/>
    <n v="861"/>
    <n v="57.4"/>
    <n v="41578.968275462961"/>
  </r>
  <r>
    <x v="393"/>
    <s v="done"/>
    <n v="6"/>
    <n v="900"/>
    <n v="60"/>
    <n v="41578.968761574077"/>
  </r>
  <r>
    <x v="371"/>
    <s v="done"/>
    <n v="6"/>
    <n v="810"/>
    <n v="54"/>
    <n v="41578.972905092596"/>
  </r>
  <r>
    <x v="408"/>
    <s v="done"/>
    <n v="6"/>
    <n v="981"/>
    <n v="65.400000000000006"/>
    <n v="41578.973437499997"/>
  </r>
  <r>
    <x v="368"/>
    <s v="done"/>
    <n v="7"/>
    <n v="662"/>
    <n v="44.133333333333333"/>
    <n v="41578.973599537036"/>
  </r>
  <r>
    <x v="409"/>
    <s v="done-issue"/>
    <n v="6"/>
    <n v="223"/>
    <n v="14.866666666666667"/>
    <n v="41578.974131944444"/>
  </r>
  <r>
    <x v="398"/>
    <s v="done"/>
    <n v="6"/>
    <n v="214"/>
    <n v="14.266666666666667"/>
    <n v="41578.974421296298"/>
  </r>
  <r>
    <x v="410"/>
    <s v="done"/>
    <n v="6"/>
    <n v="803"/>
    <n v="53.533333333333331"/>
    <n v="41578.974930555552"/>
  </r>
  <r>
    <x v="341"/>
    <s v="done"/>
    <n v="6"/>
    <n v="827"/>
    <n v="55.133333333333333"/>
    <n v="41578.976446759261"/>
  </r>
  <r>
    <x v="341"/>
    <s v="done"/>
    <n v="6"/>
    <n v="611"/>
    <n v="40.733333333333334"/>
    <n v="41578.979328703703"/>
  </r>
  <r>
    <x v="344"/>
    <s v="done"/>
    <n v="6"/>
    <n v="624"/>
    <n v="41.6"/>
    <n v="41578.979768518519"/>
  </r>
  <r>
    <x v="411"/>
    <s v="done"/>
    <n v="6"/>
    <n v="574"/>
    <n v="38.266666666666666"/>
    <n v="41578.979814814818"/>
  </r>
  <r>
    <x v="357"/>
    <s v="done"/>
    <n v="6"/>
    <n v="771"/>
    <n v="51.4"/>
    <n v="41578.981574074074"/>
  </r>
  <r>
    <x v="310"/>
    <s v="done"/>
    <n v="6"/>
    <n v="460"/>
    <n v="30.666666666666668"/>
    <n v="41578.981944444444"/>
  </r>
  <r>
    <x v="324"/>
    <s v="done"/>
    <n v="6"/>
    <n v="925"/>
    <n v="61.666666666666664"/>
    <n v="41578.982743055552"/>
  </r>
  <r>
    <x v="382"/>
    <s v="done"/>
    <n v="6"/>
    <n v="360"/>
    <n v="24"/>
    <n v="41578.982858796298"/>
  </r>
  <r>
    <x v="309"/>
    <s v="done"/>
    <n v="6"/>
    <n v="260"/>
    <n v="17.333333333333332"/>
    <n v="41578.988541666666"/>
  </r>
  <r>
    <x v="321"/>
    <s v="done"/>
    <n v="7"/>
    <n v="347"/>
    <n v="23.133333333333333"/>
    <n v="41578.984016203707"/>
  </r>
  <r>
    <x v="412"/>
    <s v="done"/>
    <n v="7"/>
    <n v="973"/>
    <n v="64.86666666666666"/>
    <n v="41578.98710648148"/>
  </r>
  <r>
    <x v="315"/>
    <s v="done"/>
    <n v="6"/>
    <n v="720"/>
    <n v="48"/>
    <n v="41578.98642361111"/>
  </r>
  <r>
    <x v="413"/>
    <s v="done"/>
    <n v="5"/>
    <n v="689"/>
    <n v="45.93333333333333"/>
    <n v="41578.987233796295"/>
  </r>
  <r>
    <x v="276"/>
    <s v="done"/>
    <n v="6"/>
    <n v="735"/>
    <n v="49"/>
    <n v="41578.990451388891"/>
  </r>
  <r>
    <x v="388"/>
    <s v="done"/>
    <n v="6"/>
    <n v="886"/>
    <n v="59.06666666666667"/>
    <n v="41579.339606481481"/>
  </r>
  <r>
    <x v="411"/>
    <s v="done"/>
    <n v="6"/>
    <n v="835"/>
    <n v="55.666666666666664"/>
    <n v="41578.993807870371"/>
  </r>
  <r>
    <x v="414"/>
    <s v="done"/>
    <n v="6"/>
    <n v="954"/>
    <n v="63.6"/>
    <n v="41579.001087962963"/>
  </r>
  <r>
    <x v="415"/>
    <s v="done"/>
    <n v="7"/>
    <n v="640"/>
    <n v="42.666666666666664"/>
    <n v="41579.006990740738"/>
  </r>
  <r>
    <x v="297"/>
    <s v="done"/>
    <n v="6"/>
    <n v="255"/>
    <n v="17"/>
    <n v="41579.008425925924"/>
  </r>
  <r>
    <x v="375"/>
    <s v="done"/>
    <n v="6"/>
    <n v="533"/>
    <n v="35.533333333333331"/>
    <n v="41579.012384259258"/>
  </r>
  <r>
    <x v="290"/>
    <s v="done"/>
    <n v="6"/>
    <n v="229"/>
    <n v="15.266666666666667"/>
    <n v="41579.015335648146"/>
  </r>
  <r>
    <x v="301"/>
    <s v="done"/>
    <n v="6"/>
    <n v="353"/>
    <n v="23.533333333333335"/>
    <n v="41579.0153125"/>
  </r>
  <r>
    <x v="416"/>
    <s v="done"/>
    <n v="6"/>
    <n v="245"/>
    <n v="16.333333333333332"/>
    <n v="41579.015729166669"/>
  </r>
  <r>
    <x v="393"/>
    <s v="done"/>
    <n v="6"/>
    <n v="521"/>
    <n v="34.733333333333334"/>
    <n v="41579.020914351851"/>
  </r>
  <r>
    <x v="353"/>
    <s v="done"/>
    <n v="6"/>
    <n v="574"/>
    <n v="38.266666666666666"/>
    <n v="41579.030162037037"/>
  </r>
  <r>
    <x v="405"/>
    <s v="done"/>
    <n v="6"/>
    <n v="358"/>
    <n v="23.866666666666667"/>
    <n v="41579.020844907405"/>
  </r>
  <r>
    <x v="288"/>
    <s v="done"/>
    <n v="6"/>
    <n v="556"/>
    <n v="37.06666666666667"/>
    <n v="41579.02238425926"/>
  </r>
  <r>
    <x v="417"/>
    <s v="done"/>
    <n v="6"/>
    <n v="654"/>
    <n v="43.6"/>
    <n v="41579.037534722222"/>
  </r>
  <r>
    <x v="359"/>
    <s v="done"/>
    <n v="6"/>
    <n v="218"/>
    <n v="14.533333333333333"/>
    <n v="41590.93822916667"/>
  </r>
  <r>
    <x v="411"/>
    <s v="done"/>
    <n v="6"/>
    <n v="601"/>
    <n v="40.06666666666667"/>
    <n v="41579.051180555558"/>
  </r>
  <r>
    <x v="308"/>
    <s v="done"/>
    <n v="6"/>
    <n v="839"/>
    <n v="55.93333333333333"/>
    <n v="41579.056990740741"/>
  </r>
  <r>
    <x v="278"/>
    <s v="done"/>
    <n v="6"/>
    <n v="300"/>
    <n v="20"/>
    <n v="41579.064155092594"/>
  </r>
  <r>
    <x v="418"/>
    <s v="done"/>
    <n v="7"/>
    <n v="598"/>
    <n v="39.866666666666667"/>
    <n v="41579.073680555557"/>
  </r>
  <r>
    <x v="314"/>
    <s v="done"/>
    <n v="6"/>
    <n v="972"/>
    <n v="64.8"/>
    <n v="41579.3903125"/>
  </r>
  <r>
    <x v="419"/>
    <s v="done-issue"/>
    <n v="6"/>
    <n v="778"/>
    <n v="51.866666666666667"/>
    <n v="41579.26944444444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4">
  <r>
    <x v="0"/>
    <x v="0"/>
    <n v="14"/>
    <d v="2013-11-14T14:45:00"/>
    <s v="Noida Sector 1"/>
    <s v="Geeta Colony"/>
    <n v="66"/>
    <n v="45"/>
    <s v="TFS-PP-C107649"/>
    <s v="p2p"/>
    <s v="phone"/>
    <n v="96"/>
    <s v="cancelled"/>
    <n v="4"/>
    <n v="667"/>
    <n v="44.466666666666669"/>
    <d v="2013-11-14T12:51:06"/>
  </r>
  <r>
    <x v="1"/>
    <x v="1"/>
    <n v="5"/>
    <d v="2013-11-21T05:00:00"/>
    <s v="Hazrat Nizamuddin Railway Station"/>
    <s v="Janpath"/>
    <n v="51"/>
    <n v="48"/>
    <s v="TFS-PP-C111879"/>
    <s v="p2p"/>
    <s v="phone"/>
    <n v="245"/>
    <s v="done"/>
    <n v="6"/>
    <n v="443"/>
    <n v="29.533333333333335"/>
    <d v="2013-11-20T19:08:05"/>
  </r>
  <r>
    <x v="2"/>
    <x v="2"/>
    <n v="19"/>
    <d v="2013-11-04T19:30:00"/>
    <s v="Gurgaon Sector 12"/>
    <s v="Rana Pratap Bagh"/>
    <n v="62"/>
    <n v="42"/>
    <s v="TFS-PP-C118446"/>
    <s v="4h40km"/>
    <s v="phone"/>
    <n v="10"/>
    <s v="done"/>
    <n v="6"/>
    <n v="370"/>
    <n v="24.666666666666668"/>
    <d v="2013-11-04T17:59:00"/>
  </r>
  <r>
    <x v="3"/>
    <x v="3"/>
    <n v="18"/>
    <d v="2013-11-01T18:00:00"/>
    <s v="Noida Sector 10"/>
    <s v="Ito"/>
    <n v="66"/>
    <n v="47"/>
    <s v="TFS-PP-C123199"/>
    <s v="p2p"/>
    <s v="phone"/>
    <n v="95"/>
    <s v="done"/>
    <n v="6"/>
    <n v="983"/>
    <n v="65.533333333333331"/>
    <d v="2013-11-01T12:08:44"/>
  </r>
  <r>
    <x v="4"/>
    <x v="4"/>
    <n v="11"/>
    <d v="2013-11-30T11:00:00"/>
    <s v="Airport Terminal 1"/>
    <s v="Old Delhi Railway Station"/>
    <n v="43"/>
    <n v="47"/>
    <s v="TFS-PP-C128987"/>
    <s v="at-km"/>
    <s v="phone"/>
    <n v="255"/>
    <s v="customer-not-responding"/>
    <n v="5"/>
    <n v="616"/>
    <n v="41.06666666666667"/>
    <d v="2013-11-29T11:57:57"/>
  </r>
  <r>
    <x v="5"/>
    <x v="5"/>
    <n v="21"/>
    <d v="2013-11-17T21:15:00"/>
    <s v="Ip Extension"/>
    <s v="Sarai Rohilla Railway Station"/>
    <n v="45"/>
    <n v="42"/>
    <s v="TFS-AT-C130048"/>
    <s v="rt"/>
    <s v="phone"/>
    <n v="212"/>
    <s v="cancelled-issue"/>
    <n v="5"/>
    <n v="320"/>
    <n v="21.333333333333332"/>
    <d v="2013-11-17T13:12:47"/>
  </r>
  <r>
    <x v="6"/>
    <x v="6"/>
    <n v="4"/>
    <d v="2013-11-15T04:45:00"/>
    <s v="Ashok Vihar Phase 1"/>
    <s v="Anand Vihar"/>
    <n v="42"/>
    <n v="45"/>
    <s v="TFS-PP-C130230"/>
    <s v="p2p"/>
    <s v="phone"/>
    <n v="52"/>
    <s v="done"/>
    <n v="6"/>
    <n v="918"/>
    <n v="61.2"/>
    <d v="2013-11-14T09:53:22"/>
  </r>
  <r>
    <x v="1"/>
    <x v="7"/>
    <n v="8"/>
    <d v="2013-11-21T08:15:00"/>
    <s v="Kalkaji"/>
    <s v="Airport Terminal 3"/>
    <n v="52"/>
    <n v="27"/>
    <s v="TFS-IN-C131017"/>
    <s v="at-km"/>
    <s v="phone"/>
    <n v="85"/>
    <s v="cancelled"/>
    <n v="4"/>
    <n v="895"/>
    <n v="59.666666666666664"/>
    <d v="2013-11-20T22:36:27"/>
  </r>
  <r>
    <x v="7"/>
    <x v="8"/>
    <n v="16"/>
    <d v="2013-11-09T16:00:00"/>
    <s v="Greater Noida Stadium"/>
    <s v="Dwarka Sector 19"/>
    <n v="74"/>
    <n v="28"/>
    <s v="TFS-PP-C131523"/>
    <s v="p2p"/>
    <s v="phone"/>
    <n v="272"/>
    <s v="done"/>
    <n v="6"/>
    <n v="860"/>
    <n v="57.333333333333336"/>
    <d v="2013-11-09T12:48:01"/>
  </r>
  <r>
    <x v="8"/>
    <x v="9"/>
    <n v="9"/>
    <d v="2013-11-11T09:00:00"/>
    <s v="Yamuna Vihar"/>
    <s v="Nehru Place"/>
    <n v="44"/>
    <n v="50"/>
    <s v="TFS-IN-C131872"/>
    <s v="p2p"/>
    <s v="phone"/>
    <n v="43"/>
    <s v="done"/>
    <n v="6"/>
    <n v="331"/>
    <n v="22.066666666666666"/>
    <d v="2013-11-11T07:19:52"/>
  </r>
  <r>
    <x v="3"/>
    <x v="10"/>
    <n v="6"/>
    <d v="2013-11-01T06:00:00"/>
    <s v="Rajouri Garden"/>
    <s v="New Delhi Railway Station"/>
    <n v="38"/>
    <n v="47"/>
    <s v="TFS-IC-C135840"/>
    <s v="rt"/>
    <s v="phone"/>
    <n v="135"/>
    <s v="done"/>
    <n v="6"/>
    <n v="432"/>
    <n v="28.8"/>
    <d v="2013-10-31T20:09:52"/>
  </r>
  <r>
    <x v="9"/>
    <x v="11"/>
    <n v="15"/>
    <d v="2013-11-08T15:30:00"/>
    <s v="Noida Sector 82"/>
    <s v="Airport Terminal 1"/>
    <n v="72"/>
    <n v="43"/>
    <s v="TFS-PP-C137857"/>
    <s v="at-km"/>
    <s v="phone"/>
    <n v="169"/>
    <s v="done"/>
    <n v="6"/>
    <n v="694"/>
    <n v="46.266666666666666"/>
    <d v="2013-11-08T10:04:03"/>
  </r>
  <r>
    <x v="10"/>
    <x v="12"/>
    <n v="15"/>
    <d v="2013-11-12T15:45:00"/>
    <s v="Gurgaon Dlf Phase 5"/>
    <s v="Sohna Road"/>
    <n v="60"/>
    <n v="61"/>
    <s v="TFS-PP-C140133"/>
    <s v="p2p"/>
    <s v="phone"/>
    <n v="143"/>
    <s v="done"/>
    <n v="6"/>
    <n v="675"/>
    <n v="45"/>
    <d v="2013-11-12T12:28:08"/>
  </r>
  <r>
    <x v="4"/>
    <x v="13"/>
    <n v="4"/>
    <d v="2013-11-30T04:00:00"/>
    <s v="Kaushambhi"/>
    <s v="Hazrat Nizamuddin Railway Station"/>
    <n v="70"/>
    <n v="51"/>
    <s v="TFS-PP-C148818"/>
    <s v="rt"/>
    <s v="phone"/>
    <n v="75"/>
    <s v="done"/>
    <n v="6"/>
    <n v="778"/>
    <n v="51.866666666666667"/>
    <d v="2013-11-29T19:56:19"/>
  </r>
  <r>
    <x v="11"/>
    <x v="14"/>
    <n v="20"/>
    <d v="2013-11-25T20:45:00"/>
    <s v="Vikas Marg, Swasthya Vihar, New Delhi"/>
    <s v="Hari Nagar"/>
    <n v="45"/>
    <n v="32"/>
    <s v="TFS-PP-C149310"/>
    <s v="p2p"/>
    <s v="phone"/>
    <n v="54"/>
    <s v="done"/>
    <n v="7"/>
    <n v="871"/>
    <n v="58.06666666666667"/>
    <d v="2013-11-25T19:32:38"/>
  </r>
  <r>
    <x v="12"/>
    <x v="15"/>
    <n v="7"/>
    <d v="2013-11-10T07:30:00"/>
    <s v="West Patel Nagar"/>
    <s v="Surajkund"/>
    <n v="39"/>
    <n v="54"/>
    <s v="TFS-PP-C151077"/>
    <s v="p2p"/>
    <s v="phone"/>
    <n v="180"/>
    <s v="done"/>
    <n v="6"/>
    <n v="422"/>
    <n v="28.133333333333333"/>
    <d v="2013-11-09T13:40:31"/>
  </r>
  <r>
    <x v="1"/>
    <x v="16"/>
    <n v="12"/>
    <d v="2013-11-21T12:45:00"/>
    <s v="Sarai Rohilla Railway Station"/>
    <s v="Faridabad Sector 19"/>
    <n v="42"/>
    <n v="65"/>
    <s v="TFS-PP-C166805"/>
    <s v="rt"/>
    <s v="phone"/>
    <n v="1"/>
    <s v="cancelled"/>
    <n v="2"/>
    <n v="453"/>
    <n v="30.2"/>
    <d v="2013-11-21T07:55:05"/>
  </r>
  <r>
    <x v="12"/>
    <x v="10"/>
    <n v="6"/>
    <d v="2013-11-10T06:00:00"/>
    <s v="Malviya Nagar"/>
    <s v="Airport Terminal 1"/>
    <n v="52"/>
    <n v="43"/>
    <s v="TFS-IN-C170832"/>
    <s v="at-km"/>
    <s v="phone"/>
    <n v="74"/>
    <s v="done"/>
    <n v="6"/>
    <n v="849"/>
    <n v="56.6"/>
    <d v="2013-11-09T21:13:18"/>
  </r>
  <r>
    <x v="13"/>
    <x v="2"/>
    <n v="19"/>
    <d v="2013-11-18T19:30:00"/>
    <s v="Gurgaon Sector 21"/>
    <s v="Gurgaon Sector 31"/>
    <n v="59"/>
    <n v="61"/>
    <s v="TFS-PP-C171228"/>
    <s v="p2p"/>
    <s v="phone"/>
    <n v="253"/>
    <s v="done"/>
    <n v="6"/>
    <n v="702"/>
    <n v="46.8"/>
    <d v="2013-11-18T18:14:07"/>
  </r>
  <r>
    <x v="14"/>
    <x v="13"/>
    <n v="4"/>
    <d v="2013-11-02T04:00:00"/>
    <s v="Mayur Vihar Phase 1"/>
    <s v="New Delhi Railway Station"/>
    <n v="46"/>
    <n v="47"/>
    <s v="TFS-PP-C173035"/>
    <s v="rt"/>
    <s v="phone"/>
    <n v="283"/>
    <s v="done"/>
    <n v="6"/>
    <n v="697"/>
    <n v="46.466666666666669"/>
    <d v="2013-11-01T05:02:41"/>
  </r>
  <r>
    <x v="13"/>
    <x v="17"/>
    <n v="7"/>
    <d v="2013-11-18T07:15:00"/>
    <s v="Rohini Sector 7"/>
    <s v="Vasant Kunj Block B"/>
    <n v="40"/>
    <n v="53"/>
    <s v="TFS-PP-C183193"/>
    <s v="p2p"/>
    <s v="phone"/>
    <n v="220"/>
    <s v="cancelled"/>
    <n v="4"/>
    <n v="873"/>
    <n v="58.2"/>
    <d v="2013-11-18T00:13:09"/>
  </r>
  <r>
    <x v="15"/>
    <x v="18"/>
    <n v="3"/>
    <d v="2013-11-05T03:45:00"/>
    <s v="Indrapuram, Ghaziabad"/>
    <s v="Airport Terminal 1"/>
    <n v="70"/>
    <n v="43"/>
    <s v="TFS-PP-C185086"/>
    <s v="at-km"/>
    <s v="phone"/>
    <n v="61"/>
    <s v="done"/>
    <n v="6"/>
    <n v="693"/>
    <n v="46.2"/>
    <d v="2013-11-05T00:11:16"/>
  </r>
  <r>
    <x v="3"/>
    <x v="19"/>
    <n v="13"/>
    <d v="2013-11-01T13:30:00"/>
    <s v="Noida Sector 61"/>
    <s v="Airport Terminal 3"/>
    <n v="73"/>
    <n v="27"/>
    <s v="TFS-PP-C188491"/>
    <s v="at-km"/>
    <s v="phone"/>
    <n v="204"/>
    <s v="done"/>
    <n v="6"/>
    <n v="858"/>
    <n v="57.2"/>
    <d v="2013-10-30T12:29:32"/>
  </r>
  <r>
    <x v="9"/>
    <x v="20"/>
    <n v="6"/>
    <d v="2013-11-08T06:30:00"/>
    <s v="Noida Sector 19"/>
    <s v="New Delhi Railway Station"/>
    <n v="66"/>
    <n v="47"/>
    <s v="TFS-RT-C188727"/>
    <s v="rt"/>
    <s v="phone"/>
    <n v="267"/>
    <s v="done"/>
    <n v="6"/>
    <n v="409"/>
    <n v="27.266666666666666"/>
    <d v="2013-11-07T18:46:22"/>
  </r>
  <r>
    <x v="13"/>
    <x v="2"/>
    <n v="19"/>
    <d v="2013-11-18T19:30:00"/>
    <s v="Palam Colony"/>
    <s v="Palam Colony"/>
    <n v="27"/>
    <n v="27"/>
    <s v="TFS-PP-C193595"/>
    <s v="4h40km"/>
    <s v="phone"/>
    <n v="73"/>
    <s v="done"/>
    <n v="6"/>
    <n v="769"/>
    <n v="51.266666666666666"/>
    <d v="2013-11-18T13:17:02"/>
  </r>
  <r>
    <x v="14"/>
    <x v="21"/>
    <n v="12"/>
    <d v="2013-11-02T12:00:00"/>
    <s v="Hari Nagar"/>
    <s v="Gagan Vihar"/>
    <n v="32"/>
    <n v="45"/>
    <s v="TFS-PP-C195210"/>
    <s v="p2p"/>
    <s v="phone"/>
    <n v="253"/>
    <s v="done"/>
    <n v="6"/>
    <n v="357"/>
    <n v="23.8"/>
    <d v="2013-11-02T10:31:33"/>
  </r>
  <r>
    <x v="16"/>
    <x v="18"/>
    <n v="3"/>
    <d v="2013-11-16T03:45:00"/>
    <s v="Kingsway Camp"/>
    <s v="New Delhi Railway Station"/>
    <n v="42"/>
    <n v="47"/>
    <s v="TFS-PP-C197138"/>
    <s v="rt"/>
    <s v="phone"/>
    <n v="233"/>
    <s v="done"/>
    <n v="6"/>
    <n v="976"/>
    <n v="65.066666666666663"/>
    <d v="2013-11-16T01:32:55"/>
  </r>
  <r>
    <x v="15"/>
    <x v="0"/>
    <n v="14"/>
    <d v="2013-11-05T14:45:00"/>
    <s v="Rani Bagh"/>
    <s v="New Delhi Railway Station"/>
    <n v="42"/>
    <n v="47"/>
    <s v="TFS-PP-C199692"/>
    <s v="rt"/>
    <s v="phone"/>
    <n v="279"/>
    <s v="done"/>
    <n v="5"/>
    <n v="292"/>
    <n v="19.466666666666665"/>
    <d v="2013-11-04T16:11:42"/>
  </r>
  <r>
    <x v="17"/>
    <x v="22"/>
    <n v="13"/>
    <d v="2013-11-23T13:00:00"/>
    <s v="Hazrat Nizamuddin Railway Station"/>
    <s v="Vikaspuri H Block"/>
    <n v="51"/>
    <n v="32"/>
    <s v="TFS-IC-C205883"/>
    <s v="rt"/>
    <s v="phone"/>
    <n v="221"/>
    <s v="done"/>
    <n v="6"/>
    <n v="775"/>
    <n v="51.666666666666664"/>
    <d v="2013-11-23T08:14:45"/>
  </r>
  <r>
    <x v="13"/>
    <x v="23"/>
    <n v="8"/>
    <d v="2013-11-18T08:45:00"/>
    <s v="Gurgaon Dlf Phase 4"/>
    <s v="Airport Terminal 1"/>
    <n v="60"/>
    <n v="43"/>
    <s v="TFS-RT-C208039"/>
    <s v="at-km"/>
    <s v="phone"/>
    <n v="37"/>
    <s v="done"/>
    <n v="6"/>
    <n v="568"/>
    <n v="37.866666666666667"/>
    <d v="2013-11-17T22:52:05"/>
  </r>
  <r>
    <x v="15"/>
    <x v="1"/>
    <n v="5"/>
    <d v="2013-11-05T05:00:00"/>
    <s v="Indrapuram"/>
    <s v="Airport Terminal 3"/>
    <s v="Not Found"/>
    <n v="27"/>
    <s v="TFS-PP-C209845"/>
    <s v="at-km"/>
    <s v="phone"/>
    <n v="145"/>
    <s v="done"/>
    <n v="5"/>
    <n v="231"/>
    <n v="15.4"/>
    <d v="2013-11-04T19:23:50"/>
  </r>
  <r>
    <x v="12"/>
    <x v="24"/>
    <n v="23"/>
    <d v="2013-11-10T23:15:00"/>
    <s v="Green Park"/>
    <s v="Mahavir Enclave"/>
    <n v="53"/>
    <n v="27"/>
    <s v="TFS-PP-C217463"/>
    <s v="p2p"/>
    <s v="phone"/>
    <n v="112"/>
    <s v="done"/>
    <n v="6"/>
    <n v="846"/>
    <n v="56.4"/>
    <d v="2013-11-10T22:13:09"/>
  </r>
  <r>
    <x v="5"/>
    <x v="25"/>
    <n v="15"/>
    <d v="2013-11-17T15:00:00"/>
    <s v="Gurgaon Sector 50"/>
    <s v="New Delhi Railway Station"/>
    <n v="61"/>
    <n v="47"/>
    <s v="TFS-PP-C217915"/>
    <s v="rt"/>
    <s v="phone"/>
    <n v="182"/>
    <s v="done"/>
    <n v="5"/>
    <n v="461"/>
    <n v="30.733333333333334"/>
    <d v="2013-11-17T14:01:12"/>
  </r>
  <r>
    <x v="4"/>
    <x v="26"/>
    <n v="21"/>
    <d v="2013-11-30T21:35:00"/>
    <s v="Airport Terminal 1"/>
    <s v="New Delhi"/>
    <n v="43"/>
    <s v="Not Found"/>
    <s v="TFS-AT-C218711"/>
    <s v="at-km"/>
    <s v="online"/>
    <n v="216"/>
    <s v="cancelled"/>
    <n v="5"/>
    <n v="451"/>
    <n v="30.066666666666666"/>
    <d v="2013-04-30T11:21:39"/>
  </r>
  <r>
    <x v="4"/>
    <x v="26"/>
    <n v="21"/>
    <d v="2013-11-30T21:35:00"/>
    <s v="Airport Terminal 1"/>
    <s v="New Delhi"/>
    <n v="43"/>
    <s v="Not Found"/>
    <s v="TFS-AT-C219023"/>
    <s v="at-km"/>
    <s v="online"/>
    <n v="206"/>
    <s v="cancelled"/>
    <n v="5"/>
    <n v="977"/>
    <n v="65.13333333333334"/>
    <d v="2013-04-30T14:42:49"/>
  </r>
  <r>
    <x v="18"/>
    <x v="19"/>
    <n v="13"/>
    <d v="2013-11-28T13:30:00"/>
    <s v="Old Delhi Railway Station"/>
    <s v="Indrapuram, Ghaziabad"/>
    <n v="47"/>
    <n v="70"/>
    <s v="TFS-IC-C219839"/>
    <s v="rt"/>
    <s v="phone"/>
    <n v="177"/>
    <s v="done"/>
    <n v="6"/>
    <n v="949"/>
    <n v="63.266666666666666"/>
    <d v="2013-11-28T09:56:13"/>
  </r>
  <r>
    <x v="13"/>
    <x v="27"/>
    <n v="14"/>
    <d v="2013-11-18T14:30:00"/>
    <s v="vaishali"/>
    <s v="Hazrat Nizamuddin Railway Station"/>
    <n v="70"/>
    <n v="51"/>
    <s v="TFS-RT-C220186"/>
    <s v="rt"/>
    <s v="phone"/>
    <n v="72"/>
    <s v="cancelled"/>
    <n v="2"/>
    <n v="984"/>
    <n v="65.599999999999994"/>
    <d v="2013-11-18T09:48:04"/>
  </r>
  <r>
    <x v="19"/>
    <x v="28"/>
    <n v="0"/>
    <d v="2013-11-26T00:30:00"/>
    <s v="Noida Sector 51"/>
    <s v="crossing rupublik"/>
    <n v="66"/>
    <s v="Not Found"/>
    <s v="TFS-AT-C222516"/>
    <s v="at-km"/>
    <s v="phone"/>
    <n v="174"/>
    <s v="done"/>
    <n v="6"/>
    <n v="896"/>
    <n v="59.733333333333334"/>
    <d v="2013-11-25T22:14:59"/>
  </r>
  <r>
    <x v="20"/>
    <x v="29"/>
    <n v="4"/>
    <d v="2013-11-07T04:15:00"/>
    <s v="Faridabad Sector 7"/>
    <s v="Airport Terminal 3"/>
    <n v="65"/>
    <n v="27"/>
    <s v="TFS-AT-C223708"/>
    <s v="at-km"/>
    <s v="phone"/>
    <n v="48"/>
    <s v="done"/>
    <n v="6"/>
    <n v="867"/>
    <n v="57.8"/>
    <d v="2013-11-06T19:00:54"/>
  </r>
  <r>
    <x v="11"/>
    <x v="30"/>
    <n v="11"/>
    <d v="2013-11-25T11:30:00"/>
    <s v="Peeragarhi"/>
    <s v="Airport Terminal 1"/>
    <n v="37"/>
    <n v="43"/>
    <s v="TFS-RT-C229913"/>
    <s v="at-km"/>
    <s v="phone"/>
    <n v="132"/>
    <s v="done"/>
    <n v="6"/>
    <n v="256"/>
    <n v="17.066666666666666"/>
    <d v="2013-11-25T09:26:34"/>
  </r>
  <r>
    <x v="12"/>
    <x v="31"/>
    <n v="19"/>
    <d v="2013-11-10T19:00:00"/>
    <s v="Ansals Chiranjiv Vihar"/>
    <s v="Shahdra"/>
    <n v="71"/>
    <n v="45"/>
    <s v="TFS-PP-C230617"/>
    <s v="p2p"/>
    <s v="phone"/>
    <n v="29"/>
    <s v="cancelled"/>
    <n v="4"/>
    <n v="875"/>
    <n v="58.333333333333336"/>
    <d v="2013-11-10T16:20:11"/>
  </r>
  <r>
    <x v="0"/>
    <x v="7"/>
    <n v="8"/>
    <d v="2013-11-14T08:15:00"/>
    <s v="New Friends Colony"/>
    <s v="Imperial Hotel"/>
    <n v="51"/>
    <n v="48"/>
    <s v="TFS-PP-GJDE"/>
    <s v="p2p"/>
    <s v="online"/>
    <n v="145"/>
    <s v="done"/>
    <n v="6"/>
    <n v="978"/>
    <n v="65.2"/>
    <d v="2013-11-13T19:34:54"/>
  </r>
  <r>
    <x v="1"/>
    <x v="32"/>
    <n v="8"/>
    <d v="2013-11-21T08:00:00"/>
    <s v="Leave blank if not sure right now? We will take it later."/>
    <s v="New Delhi"/>
    <s v="Not Found"/>
    <s v="Not Found"/>
    <s v="TFS-AT-C232442"/>
    <s v="at-km"/>
    <s v="online"/>
    <n v="12"/>
    <s v="cancelled"/>
    <n v="2"/>
    <n v="365"/>
    <n v="24.333333333333332"/>
    <d v="2013-05-09T13:17:57"/>
  </r>
  <r>
    <x v="21"/>
    <x v="1"/>
    <n v="5"/>
    <d v="2013-11-27T05:00:00"/>
    <s v="Laxmi Nagar"/>
    <s v="Airport Terminal 1"/>
    <n v="45"/>
    <n v="43"/>
    <s v="TFS-PP-C234880"/>
    <s v="at-km"/>
    <s v="phone"/>
    <n v="84"/>
    <s v="done"/>
    <n v="6"/>
    <n v="567"/>
    <n v="37.799999999999997"/>
    <d v="2013-11-26T20:34:19"/>
  </r>
  <r>
    <x v="10"/>
    <x v="33"/>
    <n v="9"/>
    <d v="2013-11-12T09:45:00"/>
    <s v="Gujrawala Town"/>
    <s v="Sansad Bhawan"/>
    <n v="42"/>
    <n v="48"/>
    <s v="TFS-PP-C235002"/>
    <s v="p2p"/>
    <s v="phone"/>
    <n v="14"/>
    <s v="done"/>
    <n v="6"/>
    <n v="499"/>
    <n v="33.266666666666666"/>
    <d v="2013-11-12T02:17:14"/>
  </r>
  <r>
    <x v="20"/>
    <x v="6"/>
    <n v="4"/>
    <d v="2013-11-07T04:45:00"/>
    <s v="Rml Hospital"/>
    <s v="Airport Terminal 3"/>
    <n v="48"/>
    <n v="27"/>
    <s v="TFS-PP-C235453"/>
    <s v="at-km"/>
    <s v="phone"/>
    <n v="41"/>
    <s v="cancelled"/>
    <n v="2"/>
    <n v="315"/>
    <n v="21"/>
    <d v="2013-11-05T21:29:37"/>
  </r>
  <r>
    <x v="10"/>
    <x v="34"/>
    <n v="18"/>
    <d v="2013-11-12T18:30:00"/>
    <s v="Gurgaon Sector 52"/>
    <s v="Dhaula Kuan"/>
    <n v="61"/>
    <n v="36"/>
    <s v="TFS-PP-C237924"/>
    <s v="p2p"/>
    <s v="phone"/>
    <n v="256"/>
    <s v="cancelled"/>
    <n v="4"/>
    <n v="724"/>
    <n v="48.266666666666666"/>
    <d v="2013-11-12T17:08:53"/>
  </r>
  <r>
    <x v="14"/>
    <x v="35"/>
    <n v="10"/>
    <d v="2013-11-02T10:30:00"/>
    <s v="Sarai Rohilla Railway Station"/>
    <s v="Patel Nagar_Ghaziabad"/>
    <n v="42"/>
    <n v="71"/>
    <s v="TFS-PP-C239036"/>
    <s v="rt"/>
    <s v="phone"/>
    <n v="87"/>
    <s v="done"/>
    <n v="7"/>
    <n v="422"/>
    <n v="28.133333333333333"/>
    <d v="2013-11-01T20:56:48"/>
  </r>
  <r>
    <x v="6"/>
    <x v="36"/>
    <n v="17"/>
    <d v="2013-11-15T17:15:00"/>
    <s v="Gurgaon Sector 53"/>
    <s v="Airport Terminal 1"/>
    <n v="61"/>
    <n v="43"/>
    <s v="TFS-AT-C239805"/>
    <s v="at-km"/>
    <s v="online"/>
    <n v="225"/>
    <s v="done"/>
    <n v="6"/>
    <n v="722"/>
    <n v="48.133333333333333"/>
    <d v="2013-10-08T14:29:25"/>
  </r>
  <r>
    <x v="22"/>
    <x v="37"/>
    <n v="8"/>
    <d v="2013-11-22T08:30:00"/>
    <s v="Defence Colony"/>
    <s v="Cyberr City"/>
    <n v="50"/>
    <n v="60"/>
    <s v="TFS-PP-C240631"/>
    <s v="p2p"/>
    <s v="phone"/>
    <n v="188"/>
    <s v="cancelled"/>
    <n v="2"/>
    <n v="757"/>
    <n v="50.466666666666669"/>
    <d v="2013-11-22T00:03:28"/>
  </r>
  <r>
    <x v="18"/>
    <x v="38"/>
    <n v="10"/>
    <d v="2013-11-28T10:00:00"/>
    <s v="Connaught Place"/>
    <s v="Airport Terminal 1"/>
    <n v="47"/>
    <n v="43"/>
    <s v="TFS-AT-C241370"/>
    <s v="at-km"/>
    <s v="online"/>
    <n v="277"/>
    <s v="done-issue"/>
    <n v="6"/>
    <n v="773"/>
    <n v="51.533333333333331"/>
    <d v="2013-11-27T22:11:32"/>
  </r>
  <r>
    <x v="23"/>
    <x v="39"/>
    <n v="0"/>
    <d v="2013-11-20T00:15:00"/>
    <s v="Indirapuram, Ghaziabad"/>
    <s v="Airport Terminal 3"/>
    <n v="70"/>
    <n v="27"/>
    <s v="TFS-AT-C247090"/>
    <s v="at-km"/>
    <s v="online"/>
    <n v="300"/>
    <s v="done"/>
    <n v="6"/>
    <n v="643"/>
    <n v="42.866666666666667"/>
    <d v="2013-10-07T10:17:36"/>
  </r>
  <r>
    <x v="11"/>
    <x v="15"/>
    <n v="7"/>
    <d v="2013-11-25T07:30:00"/>
    <s v="Address (Optional)"/>
    <s v="New Delhi"/>
    <s v="Not Found"/>
    <s v="Not Found"/>
    <s v="TFS-AT-C247108"/>
    <s v="at-km"/>
    <s v="online"/>
    <n v="19"/>
    <s v="pending"/>
    <n v="1"/>
    <n v="552"/>
    <n v="36.799999999999997"/>
    <d v="2013-05-18T04:27:42"/>
  </r>
  <r>
    <x v="10"/>
    <x v="27"/>
    <n v="14"/>
    <d v="2013-11-12T14:30:00"/>
    <s v="Rohini Sector 7"/>
    <s v="Airport Terminal 3"/>
    <n v="40"/>
    <n v="27"/>
    <s v="TFS-IN-C251245"/>
    <s v="at-km"/>
    <s v="phone"/>
    <n v="124"/>
    <s v="done"/>
    <n v="6"/>
    <n v="970"/>
    <n v="64.666666666666671"/>
    <d v="2013-11-11T20:03:19"/>
  </r>
  <r>
    <x v="8"/>
    <x v="20"/>
    <n v="6"/>
    <d v="2013-11-11T06:30:00"/>
    <s v="H.No.331, Sector 21/C, Faridabad"/>
    <s v="New Delhi"/>
    <s v="Not Found"/>
    <s v="Not Found"/>
    <s v="TFS-AT-C252144"/>
    <s v="at-km"/>
    <s v="online"/>
    <n v="90"/>
    <s v="pending"/>
    <n v="1"/>
    <n v="761"/>
    <n v="50.733333333333334"/>
    <d v="2013-05-20T22:43:10"/>
  </r>
  <r>
    <x v="14"/>
    <x v="10"/>
    <n v="6"/>
    <d v="2013-11-02T06:00:00"/>
    <s v="Noida Sector 30"/>
    <s v="New Delhi Railway Station"/>
    <n v="66"/>
    <n v="47"/>
    <s v="TFS-RT-C255634"/>
    <s v="rt"/>
    <s v="phone"/>
    <n v="258"/>
    <s v="done"/>
    <n v="6"/>
    <n v="373"/>
    <n v="24.866666666666667"/>
    <d v="2013-11-01T20:54:11"/>
  </r>
  <r>
    <x v="9"/>
    <x v="21"/>
    <n v="12"/>
    <d v="2013-11-08T12:00:00"/>
    <s v="Tilak Nagar"/>
    <s v="New Delhi Railway Station"/>
    <n v="32"/>
    <n v="47"/>
    <s v="TFS-PP-C256784"/>
    <s v="rt"/>
    <s v="phone"/>
    <n v="84"/>
    <s v="done"/>
    <n v="6"/>
    <n v="785"/>
    <n v="52.333333333333336"/>
    <d v="2013-11-08T10:32:09"/>
  </r>
  <r>
    <x v="6"/>
    <x v="2"/>
    <n v="19"/>
    <d v="2013-11-15T19:30:00"/>
    <s v="Vasant Kunj Block A"/>
    <s v="South City-2"/>
    <n v="53"/>
    <n v="61"/>
    <s v="TFS-PP-C257230"/>
    <s v="p2p"/>
    <s v="phone"/>
    <n v="139"/>
    <s v="done"/>
    <n v="6"/>
    <n v="579"/>
    <n v="38.6"/>
    <d v="2013-11-15T17:28:19"/>
  </r>
  <r>
    <x v="0"/>
    <x v="33"/>
    <n v="9"/>
    <d v="2013-11-14T09:45:00"/>
    <s v="Gurgaon Sector 43_Gurgaon Dlf Phase 5"/>
    <s v="Airport Terminal 1"/>
    <n v="60"/>
    <n v="43"/>
    <s v="TFS-PP-C259381"/>
    <s v="at-km"/>
    <s v="phone"/>
    <n v="245"/>
    <s v="done"/>
    <n v="6"/>
    <n v="326"/>
    <n v="21.733333333333334"/>
    <d v="2013-11-13T19:23:39"/>
  </r>
  <r>
    <x v="24"/>
    <x v="32"/>
    <n v="8"/>
    <d v="2013-11-24T08:00:00"/>
    <s v="Dilshad Garden"/>
    <s v="Dwarka Sector 9"/>
    <n v="44"/>
    <n v="28"/>
    <s v="TFS-PP-C261576"/>
    <s v="p2p"/>
    <s v="phone"/>
    <n v="129"/>
    <s v="cancelled"/>
    <n v="2"/>
    <n v="469"/>
    <n v="31.266666666666666"/>
    <d v="2013-11-23T23:37:07"/>
  </r>
  <r>
    <x v="0"/>
    <x v="1"/>
    <n v="5"/>
    <d v="2013-11-14T05:00:00"/>
    <s v="Katwaria Sarai"/>
    <s v="Old Delhi Railway Station"/>
    <n v="52"/>
    <n v="47"/>
    <s v="TFS-PP-C262611"/>
    <s v="rt"/>
    <s v="phone"/>
    <n v="292"/>
    <s v="done"/>
    <n v="6"/>
    <n v="481"/>
    <n v="32.06666666666667"/>
    <d v="2013-11-14T00:59:51"/>
  </r>
  <r>
    <x v="7"/>
    <x v="1"/>
    <n v="5"/>
    <d v="2013-11-09T05:00:00"/>
    <s v="Rajendra Nagar_Shalimar Garden"/>
    <m/>
    <n v="44"/>
    <s v="Not Found"/>
    <s v="TFS-IC-C264223"/>
    <s v="os"/>
    <s v="phone"/>
    <n v="140"/>
    <s v="cancelled"/>
    <n v="3"/>
    <n v="969"/>
    <n v="64.599999999999994"/>
    <d v="2013-11-08T15:30:39"/>
  </r>
  <r>
    <x v="25"/>
    <x v="40"/>
    <n v="3"/>
    <d v="2013-11-13T03:00:00"/>
    <s v="Noida Sector 50"/>
    <s v="Airport Terminal 1"/>
    <n v="66"/>
    <n v="43"/>
    <s v="TFS-PP-C264305"/>
    <s v="at-km"/>
    <s v="phone"/>
    <n v="84"/>
    <s v="done"/>
    <n v="6"/>
    <n v="877"/>
    <n v="58.466666666666669"/>
    <d v="2013-11-12T22:00:08"/>
  </r>
  <r>
    <x v="7"/>
    <x v="41"/>
    <n v="21"/>
    <d v="2013-11-09T21:30:00"/>
    <s v="Pitampura"/>
    <s v="Moti Nagar"/>
    <n v="42"/>
    <n v="38"/>
    <s v="TFS-PP-C265046"/>
    <s v="p2p"/>
    <s v="phone"/>
    <n v="119"/>
    <s v="done"/>
    <n v="6"/>
    <n v="751"/>
    <n v="50.06666666666667"/>
    <d v="2013-11-09T15:02:47"/>
  </r>
  <r>
    <x v="24"/>
    <x v="8"/>
    <n v="16"/>
    <d v="2013-11-24T16:00:00"/>
    <s v="Airport Terminal 3"/>
    <s v="Ip Extension"/>
    <n v="27"/>
    <n v="45"/>
    <s v="TFS-AT-C267527"/>
    <s v="at-km"/>
    <s v="online"/>
    <n v="263"/>
    <s v="cancelled"/>
    <n v="2"/>
    <n v="826"/>
    <n v="55.06666666666667"/>
    <d v="2013-11-09T21:25:21"/>
  </r>
  <r>
    <x v="14"/>
    <x v="42"/>
    <n v="10"/>
    <d v="2013-11-02T10:45:00"/>
    <s v="Address (Optional)"/>
    <s v="New Delhi"/>
    <s v="Not Found"/>
    <s v="Not Found"/>
    <s v="TFS-AT-C267895"/>
    <s v="at-km"/>
    <s v="online"/>
    <n v="298"/>
    <s v="pending"/>
    <n v="1"/>
    <n v="769"/>
    <n v="51.266666666666666"/>
    <d v="2013-05-29T01:29:36"/>
  </r>
  <r>
    <x v="18"/>
    <x v="43"/>
    <n v="3"/>
    <d v="2013-11-28T03:30:00"/>
    <s v="PITAMPURA"/>
    <s v="Airport Terminal 1"/>
    <n v="42"/>
    <n v="43"/>
    <s v="TFS-RT-C272460"/>
    <s v="at-km"/>
    <s v="phone"/>
    <n v="35"/>
    <s v="done-issue"/>
    <n v="6"/>
    <n v="641"/>
    <n v="42.733333333333334"/>
    <d v="2013-11-27T20:25:12"/>
  </r>
  <r>
    <x v="6"/>
    <x v="44"/>
    <n v="0"/>
    <d v="2013-11-15T00:00:00"/>
    <s v="Airport Terminal 3"/>
    <s v="Vasant Kunj Block A"/>
    <n v="27"/>
    <n v="53"/>
    <s v="TFS-PP-C272753"/>
    <s v="at-km"/>
    <s v="phone"/>
    <n v="193"/>
    <s v="done"/>
    <n v="6"/>
    <n v="834"/>
    <n v="55.6"/>
    <d v="2013-11-10T09:30:22"/>
  </r>
  <r>
    <x v="14"/>
    <x v="45"/>
    <n v="16"/>
    <d v="2013-11-02T16:30:00"/>
    <s v="Airport Terminal 1"/>
    <s v="New Delhi"/>
    <n v="43"/>
    <s v="Not Found"/>
    <s v="TFS-AT-C273540"/>
    <s v="at-km"/>
    <s v="online"/>
    <n v="163"/>
    <s v="pending"/>
    <n v="1"/>
    <n v="734"/>
    <n v="48.93333333333333"/>
    <d v="2013-05-31T14:27:49"/>
  </r>
  <r>
    <x v="12"/>
    <x v="4"/>
    <n v="11"/>
    <d v="2013-11-10T11:00:00"/>
    <s v="Chirag Delhi"/>
    <s v="Laxmi Nagar"/>
    <n v="50"/>
    <n v="45"/>
    <s v="TFS-IN-GAQJ"/>
    <s v="p2p"/>
    <s v="online"/>
    <n v="72"/>
    <s v="done-issue"/>
    <n v="6"/>
    <n v="757"/>
    <n v="50.466666666666669"/>
    <d v="2013-11-09T18:05:20"/>
  </r>
  <r>
    <x v="3"/>
    <x v="38"/>
    <n v="10"/>
    <d v="2013-11-01T10:00:00"/>
    <s v="Sector 127 Noida"/>
    <s v="Airport Terminal 3"/>
    <n v="72"/>
    <n v="27"/>
    <s v="TFS-AT-C274835"/>
    <s v="at-km"/>
    <s v="online"/>
    <n v="4"/>
    <s v="done"/>
    <n v="6"/>
    <n v="576"/>
    <n v="38.4"/>
    <d v="2013-10-08T10:19:58"/>
  </r>
  <r>
    <x v="18"/>
    <x v="8"/>
    <n v="16"/>
    <d v="2013-11-28T16:00:00"/>
    <s v="asqaa"/>
    <s v="New Delhi"/>
    <s v="Not Found"/>
    <s v="Not Found"/>
    <s v="TFS-AT-C279664"/>
    <s v="at-km"/>
    <s v="online"/>
    <n v="145"/>
    <s v="pending"/>
    <n v="1"/>
    <n v="638"/>
    <n v="42.533333333333331"/>
    <d v="2013-06-03T00:05:57"/>
  </r>
  <r>
    <x v="5"/>
    <x v="25"/>
    <n v="15"/>
    <d v="2013-11-17T15:00:00"/>
    <s v="Airport Terminal 1"/>
    <s v="Greater Noida Stadium"/>
    <n v="43"/>
    <n v="74"/>
    <s v="TFS-PP-C279821"/>
    <s v="at-km"/>
    <s v="phone"/>
    <n v="188"/>
    <s v="done"/>
    <n v="6"/>
    <n v="992"/>
    <n v="66.13333333333334"/>
    <d v="2013-11-15T15:29:52"/>
  </r>
  <r>
    <x v="26"/>
    <x v="5"/>
    <n v="21"/>
    <d v="2013-11-19T21:15:00"/>
    <s v="Airport Terminal 1"/>
    <s v="gurgoan"/>
    <n v="43"/>
    <s v="Not Found"/>
    <s v="TFS-AT-C283545"/>
    <s v="at-km"/>
    <s v="online"/>
    <n v="49"/>
    <s v="customer-not-responding"/>
    <n v="5"/>
    <n v="367"/>
    <n v="24.466666666666665"/>
    <d v="2013-10-10T16:52:10"/>
  </r>
  <r>
    <x v="22"/>
    <x v="46"/>
    <n v="14"/>
    <d v="2013-11-22T14:15:00"/>
    <s v="Adarsh Nagar"/>
    <s v="Ndrs Ajmeri Gate"/>
    <n v="42"/>
    <n v="47"/>
    <s v="TFS-PP-C283897"/>
    <s v="rt"/>
    <s v="phone"/>
    <n v="126"/>
    <s v="done"/>
    <n v="7"/>
    <n v="823"/>
    <n v="54.866666666666667"/>
    <d v="2013-11-21T19:40:45"/>
  </r>
  <r>
    <x v="16"/>
    <x v="1"/>
    <n v="5"/>
    <d v="2013-11-16T05:00:00"/>
    <s v="Gurgaon Sector 7"/>
    <s v="Airport Terminal 1"/>
    <n v="62"/>
    <n v="43"/>
    <s v="TFS-AT-C284597"/>
    <s v="at-km"/>
    <s v="online"/>
    <n v="165"/>
    <s v="done"/>
    <n v="6"/>
    <n v="745"/>
    <n v="49.666666666666664"/>
    <d v="2013-10-08T16:55:16"/>
  </r>
  <r>
    <x v="19"/>
    <x v="4"/>
    <n v="11"/>
    <d v="2013-11-26T11:00:00"/>
    <s v="Saket"/>
    <s v="Sir Ganga Ram Hospital, Old Rajender Nagar"/>
    <n v="54"/>
    <n v="39"/>
    <s v="TFS-PP-C285128"/>
    <s v="p2p"/>
    <s v="phone"/>
    <n v="137"/>
    <s v="done"/>
    <n v="6"/>
    <n v="999"/>
    <n v="66.599999999999994"/>
    <d v="2013-11-26T08:29:55"/>
  </r>
  <r>
    <x v="27"/>
    <x v="1"/>
    <n v="5"/>
    <d v="2013-11-03T05:00:00"/>
    <s v="East Of Kailash"/>
    <s v="New Delhi Railway Station"/>
    <n v="50"/>
    <n v="47"/>
    <s v="TFS-PP-C287465"/>
    <s v="rt"/>
    <s v="phone"/>
    <n v="97"/>
    <s v="done"/>
    <n v="6"/>
    <n v="588"/>
    <n v="39.200000000000003"/>
    <d v="2013-11-02T10:35:46"/>
  </r>
  <r>
    <x v="24"/>
    <x v="24"/>
    <n v="23"/>
    <d v="2013-11-24T23:15:00"/>
    <s v="Airport Terminal 1"/>
    <s v="Noida Sector 62"/>
    <n v="43"/>
    <n v="73"/>
    <s v="TFS-AT-C290041"/>
    <s v="at-km"/>
    <s v="online"/>
    <n v="102"/>
    <s v="cancelled"/>
    <n v="5"/>
    <n v="785"/>
    <n v="52.333333333333336"/>
    <d v="2013-10-08T19:14:53"/>
  </r>
  <r>
    <x v="7"/>
    <x v="47"/>
    <n v="17"/>
    <d v="2013-11-09T17:30:00"/>
    <s v="Vijay Nagar_Maurice Nagar"/>
    <s v="New Rajendra Nagar"/>
    <n v="42"/>
    <n v="39"/>
    <s v="TFS-PP-C291498"/>
    <s v="p2p"/>
    <s v="phone"/>
    <n v="69"/>
    <s v="done"/>
    <n v="6"/>
    <n v="994"/>
    <n v="66.266666666666666"/>
    <d v="2013-11-09T11:38:22"/>
  </r>
  <r>
    <x v="15"/>
    <x v="4"/>
    <n v="11"/>
    <d v="2013-11-05T11:00:00"/>
    <s v="Ndrs Paharganj"/>
    <s v="Airport Terminal 1"/>
    <n v="47"/>
    <n v="43"/>
    <s v="TFS-AT-C291536"/>
    <s v="at-km"/>
    <s v="online"/>
    <n v="55"/>
    <s v="done"/>
    <n v="6"/>
    <n v="963"/>
    <n v="64.2"/>
    <d v="2013-10-06T16:13:27"/>
  </r>
  <r>
    <x v="17"/>
    <x v="28"/>
    <n v="0"/>
    <d v="2013-11-23T00:30:00"/>
    <s v="Greater Kailash 2"/>
    <s v="dwarka sector 3"/>
    <n v="52"/>
    <n v="28"/>
    <s v="TFS-PP-C292015"/>
    <s v="p2p"/>
    <s v="phone"/>
    <n v="46"/>
    <s v="done"/>
    <n v="6"/>
    <n v="619"/>
    <n v="41.266666666666666"/>
    <d v="2013-11-22T22:05:03"/>
  </r>
  <r>
    <x v="9"/>
    <x v="1"/>
    <n v="5"/>
    <d v="2013-11-08T05:00:00"/>
    <s v="Rajendra Nagar, Ghaziabad"/>
    <s v="Airport Terminal 3"/>
    <n v="69"/>
    <n v="27"/>
    <s v="TFS-PP-C292865"/>
    <s v="os"/>
    <s v="phone"/>
    <n v="290"/>
    <s v="done"/>
    <n v="6"/>
    <n v="598"/>
    <n v="39.866666666666667"/>
    <d v="2013-11-06T11:26:17"/>
  </r>
  <r>
    <x v="24"/>
    <x v="48"/>
    <n v="23"/>
    <d v="2013-11-24T23:45:00"/>
    <s v="Moti Nagar"/>
    <s v="Shahdra"/>
    <n v="38"/>
    <n v="45"/>
    <s v="TFS-PP-C293165"/>
    <s v="p2p"/>
    <s v="phone"/>
    <n v="109"/>
    <s v="done"/>
    <n v="6"/>
    <n v="898"/>
    <n v="59.866666666666667"/>
    <d v="2013-11-24T22:39:48"/>
  </r>
  <r>
    <x v="2"/>
    <x v="10"/>
    <n v="6"/>
    <d v="2013-11-04T06:00:00"/>
    <s v="Vasant Kunj Block D"/>
    <s v="Airport Terminal 1"/>
    <n v="53"/>
    <n v="43"/>
    <s v="TFS-AT-C294108"/>
    <s v="at-km"/>
    <s v="online"/>
    <n v="195"/>
    <s v="cancelled"/>
    <n v="4"/>
    <n v="521"/>
    <n v="34.733333333333334"/>
    <d v="2013-10-07T09:50:31"/>
  </r>
  <r>
    <x v="11"/>
    <x v="29"/>
    <n v="4"/>
    <d v="2013-11-25T04:15:00"/>
    <s v="Rohini Sector 21"/>
    <s v="Airport Terminal 1"/>
    <n v="40"/>
    <n v="43"/>
    <s v="TFS-AT-C294444"/>
    <s v="at-km"/>
    <s v="phone"/>
    <n v="73"/>
    <s v="done"/>
    <n v="6"/>
    <n v="259"/>
    <n v="17.266666666666666"/>
    <d v="2013-11-24T22:09:23"/>
  </r>
  <r>
    <x v="24"/>
    <x v="8"/>
    <n v="16"/>
    <d v="2013-11-24T16:00:00"/>
    <s v="Airport Terminal 1"/>
    <s v="Vaishali"/>
    <n v="43"/>
    <n v="70"/>
    <s v="TFS-AT-C297313"/>
    <s v="at-km"/>
    <s v="online"/>
    <n v="26"/>
    <s v="done"/>
    <n v="6"/>
    <n v="433"/>
    <n v="28.866666666666667"/>
    <d v="2013-09-29T16:58:52"/>
  </r>
  <r>
    <x v="26"/>
    <x v="1"/>
    <n v="5"/>
    <d v="2013-11-19T05:00:00"/>
    <s v="Vaishali, Ghaziabad"/>
    <s v="Airport Terminal 1"/>
    <s v="Not Found"/>
    <n v="43"/>
    <s v="TFS-AT-C297314"/>
    <s v="at-km"/>
    <s v="online"/>
    <n v="198"/>
    <s v="done"/>
    <n v="5"/>
    <n v="736"/>
    <n v="49.06666666666667"/>
    <d v="2013-09-30T12:43:08"/>
  </r>
  <r>
    <x v="26"/>
    <x v="49"/>
    <n v="7"/>
    <d v="2013-11-19T07:00:00"/>
    <s v="Noida Sector 62"/>
    <s v="Airport Terminal 1"/>
    <n v="73"/>
    <n v="43"/>
    <s v="TFS-AT-C300250"/>
    <s v="at-km"/>
    <s v="online"/>
    <n v="200"/>
    <s v="done-issue"/>
    <n v="6"/>
    <n v="660"/>
    <n v="44"/>
    <d v="2013-10-08T19:14:21"/>
  </r>
  <r>
    <x v="0"/>
    <x v="50"/>
    <n v="5"/>
    <d v="2013-11-14T05:45:00"/>
    <s v="Dwarka Sector 6"/>
    <s v="Airport Terminal 1"/>
    <n v="28"/>
    <n v="43"/>
    <s v="TFS-PP-C301713"/>
    <s v="at-km"/>
    <s v="phone"/>
    <n v="149"/>
    <s v="done"/>
    <n v="6"/>
    <n v="844"/>
    <n v="56.266666666666666"/>
    <d v="2013-11-13T19:49:36"/>
  </r>
  <r>
    <x v="8"/>
    <x v="47"/>
    <n v="17"/>
    <d v="2013-11-11T17:30:00"/>
    <s v="Airport Terminal 1"/>
    <s v="Old Delhi Railway Station"/>
    <n v="43"/>
    <n v="47"/>
    <s v="TFS-AT-C303821"/>
    <s v="at-km"/>
    <s v="online"/>
    <n v="60"/>
    <s v="customer-not-responding"/>
    <n v="5"/>
    <n v="667"/>
    <n v="44.466666666666669"/>
    <d v="2013-10-09T16:43:20"/>
  </r>
  <r>
    <x v="10"/>
    <x v="51"/>
    <n v="5"/>
    <d v="2013-11-12T05:15:00"/>
    <s v="Noida Sector 25"/>
    <s v="Airport Terminal 1"/>
    <n v="66"/>
    <n v="43"/>
    <s v="TFS-PP-C303939"/>
    <s v="at-km"/>
    <s v="phone"/>
    <n v="209"/>
    <s v="done"/>
    <n v="6"/>
    <n v="227"/>
    <n v="15.133333333333333"/>
    <d v="2013-11-11T16:48:45"/>
  </r>
  <r>
    <x v="11"/>
    <x v="15"/>
    <n v="7"/>
    <d v="2013-11-25T07:30:00"/>
    <s v="Shahdra"/>
    <s v="Airport Terminal 1"/>
    <n v="45"/>
    <n v="43"/>
    <s v="TFS-AT-C305614"/>
    <s v="at-km"/>
    <s v="online"/>
    <n v="8"/>
    <s v="done"/>
    <n v="6"/>
    <n v="574"/>
    <n v="38.266666666666666"/>
    <d v="2013-10-07T12:59:57"/>
  </r>
  <r>
    <x v="1"/>
    <x v="42"/>
    <n v="10"/>
    <d v="2013-11-21T10:45:00"/>
    <s v="Airport Terminal 1"/>
    <s v="Shahdra"/>
    <n v="43"/>
    <n v="45"/>
    <s v="TFS-AT-C305615"/>
    <s v="at-km"/>
    <s v="online"/>
    <n v="46"/>
    <s v="done"/>
    <n v="6"/>
    <n v="934"/>
    <n v="62.266666666666666"/>
    <d v="2013-10-07T12:58:54"/>
  </r>
  <r>
    <x v="0"/>
    <x v="52"/>
    <n v="9"/>
    <d v="2013-11-14T09:30:00"/>
    <s v="Saraswati Vihar_Rani Bagh"/>
    <s v="New Delhi Railway Station"/>
    <n v="42"/>
    <n v="47"/>
    <s v="TFS-RT-C306704"/>
    <s v="rt"/>
    <s v="phone"/>
    <n v="50"/>
    <s v="done"/>
    <n v="6"/>
    <n v="932"/>
    <n v="62.133333333333333"/>
    <d v="2013-11-14T08:46:36"/>
  </r>
  <r>
    <x v="9"/>
    <x v="53"/>
    <n v="21"/>
    <d v="2013-11-08T21:00:00"/>
    <s v="Pandav Nagar"/>
    <s v="Malviya Nagar"/>
    <n v="46"/>
    <n v="52"/>
    <s v="TFS-PP-C307846"/>
    <s v="p2p"/>
    <s v="phone"/>
    <n v="21"/>
    <s v="done"/>
    <n v="6"/>
    <n v="281"/>
    <n v="18.733333333333334"/>
    <d v="2013-11-08T19:47:53"/>
  </r>
  <r>
    <x v="28"/>
    <x v="22"/>
    <n v="13"/>
    <d v="2013-11-06T13:00:00"/>
    <s v="Chattarpur Extension"/>
    <s v="New Delhi Railway Station"/>
    <n v="54"/>
    <n v="47"/>
    <s v="TFS-RT-C308669"/>
    <s v="rt"/>
    <s v="phone"/>
    <n v="166"/>
    <s v="done"/>
    <n v="6"/>
    <n v="867"/>
    <n v="57.8"/>
    <d v="2013-11-06T10:40:20"/>
  </r>
  <r>
    <x v="11"/>
    <x v="5"/>
    <n v="21"/>
    <d v="2013-11-25T21:15:00"/>
    <s v="Rohini Sector 7"/>
    <s v="Sarai Rohilla Railway Station"/>
    <n v="40"/>
    <n v="42"/>
    <s v="TFS-RT-C311752"/>
    <s v="rt"/>
    <s v="phone"/>
    <n v="114"/>
    <s v="cancelled-issue"/>
    <n v="2"/>
    <n v="641"/>
    <n v="42.733333333333334"/>
    <d v="2013-11-25T11:41:08"/>
  </r>
  <r>
    <x v="19"/>
    <x v="49"/>
    <n v="7"/>
    <d v="2013-11-26T07:00:00"/>
    <s v="Hargobind Enclave"/>
    <s v="Airport Terminal 3"/>
    <n v="45"/>
    <n v="27"/>
    <s v="TFS-AT-C312162"/>
    <s v="at-km"/>
    <s v="phone"/>
    <n v="205"/>
    <s v="done"/>
    <n v="6"/>
    <n v="522"/>
    <n v="34.799999999999997"/>
    <d v="2013-11-25T17:43:11"/>
  </r>
  <r>
    <x v="18"/>
    <x v="27"/>
    <n v="14"/>
    <d v="2013-11-28T14:30:00"/>
    <s v="Cyberr City"/>
    <s v="Airport Terminal 1"/>
    <n v="60"/>
    <n v="43"/>
    <s v="TFS-AT-GTBW"/>
    <s v="at-km"/>
    <s v="online"/>
    <n v="43"/>
    <s v="done"/>
    <n v="6"/>
    <n v="993"/>
    <n v="66.2"/>
    <d v="2013-11-28T13:12:38"/>
  </r>
  <r>
    <x v="3"/>
    <x v="54"/>
    <n v="1"/>
    <d v="2013-11-01T01:15:00"/>
    <s v="Airport Terminal 3"/>
    <s v="Kalkaji"/>
    <n v="27"/>
    <n v="52"/>
    <s v="TFS-AT-C314504"/>
    <s v="at-km"/>
    <s v="online"/>
    <n v="68"/>
    <s v="done"/>
    <n v="6"/>
    <n v="417"/>
    <n v="27.8"/>
    <d v="2013-10-06T17:33:00"/>
  </r>
  <r>
    <x v="0"/>
    <x v="3"/>
    <n v="18"/>
    <d v="2013-11-14T18:00:00"/>
    <s v="Faridabad Sector 19"/>
    <s v="New Delhi Railway Station"/>
    <n v="65"/>
    <n v="47"/>
    <s v="TFS-AT-C316755"/>
    <s v="at-km"/>
    <s v="phone"/>
    <n v="260"/>
    <s v="cancelled"/>
    <n v="2"/>
    <n v="281"/>
    <n v="18.733333333333334"/>
    <d v="2013-11-14T13:35:53"/>
  </r>
  <r>
    <x v="17"/>
    <x v="4"/>
    <n v="11"/>
    <d v="2013-11-23T11:00:00"/>
    <s v="Laxmi Nagar"/>
    <s v="Govinpuram"/>
    <n v="45"/>
    <n v="71"/>
    <s v="TFS-PP-C318389"/>
    <s v="p2p"/>
    <s v="phone"/>
    <n v="187"/>
    <s v="done"/>
    <n v="6"/>
    <n v="752"/>
    <n v="50.133333333333333"/>
    <d v="2013-11-22T11:07:51"/>
  </r>
  <r>
    <x v="28"/>
    <x v="55"/>
    <n v="7"/>
    <d v="2013-11-06T07:45:00"/>
    <s v="Mukherjee Nagar"/>
    <s v="Airport Terminal 3"/>
    <n v="42"/>
    <n v="27"/>
    <s v="TFS-AT-C319164"/>
    <s v="at-km"/>
    <s v="online"/>
    <n v="166"/>
    <s v="done"/>
    <n v="6"/>
    <n v="994"/>
    <n v="66.266666666666666"/>
    <d v="2013-10-06T15:26:12"/>
  </r>
  <r>
    <x v="13"/>
    <x v="1"/>
    <n v="5"/>
    <d v="2013-11-18T05:00:00"/>
    <s v="Address (Optional)"/>
    <s v="New Delhi"/>
    <s v="Not Found"/>
    <s v="Not Found"/>
    <s v="TFS-AT-C324582"/>
    <s v="at-km"/>
    <s v="online"/>
    <n v="261"/>
    <s v="pending"/>
    <n v="1"/>
    <n v="547"/>
    <n v="36.466666666666669"/>
    <d v="2013-06-24T10:58:24"/>
  </r>
  <r>
    <x v="12"/>
    <x v="40"/>
    <n v="3"/>
    <d v="2013-11-10T03:00:00"/>
    <s v="243, mmt"/>
    <s v="New Delhi"/>
    <s v="Not Found"/>
    <s v="Not Found"/>
    <s v="TFS-AT-C326603"/>
    <s v="at-km"/>
    <s v="online"/>
    <n v="106"/>
    <s v="pending"/>
    <n v="1"/>
    <n v="902"/>
    <n v="60.133333333333333"/>
    <d v="2013-06-25T12:00:13"/>
  </r>
  <r>
    <x v="23"/>
    <x v="9"/>
    <n v="9"/>
    <d v="2013-11-20T09:00:00"/>
    <s v="Rana Pratap Bagh"/>
    <s v="Airport Terminal 1"/>
    <n v="42"/>
    <n v="43"/>
    <s v="TFS-AT-C328014"/>
    <s v="at-km"/>
    <s v="online"/>
    <n v="31"/>
    <s v="cancelled-duplicate"/>
    <n v="5"/>
    <n v="524"/>
    <n v="34.93333333333333"/>
    <d v="2013-10-08T19:29:19"/>
  </r>
  <r>
    <x v="6"/>
    <x v="56"/>
    <n v="15"/>
    <d v="2013-11-15T15:15:00"/>
    <s v="Address (Optional)"/>
    <s v="New Delhi"/>
    <s v="Not Found"/>
    <s v="Not Found"/>
    <s v="TFS-AT-C328472"/>
    <s v="at-km"/>
    <s v="online"/>
    <n v="219"/>
    <s v="pending"/>
    <n v="1"/>
    <n v="867"/>
    <n v="57.8"/>
    <d v="2013-06-26T12:58:39"/>
  </r>
  <r>
    <x v="15"/>
    <x v="12"/>
    <n v="15"/>
    <d v="2013-11-05T15:45:00"/>
    <s v="Indirapuram, Ghaziabad"/>
    <s v="Noida Sector 82"/>
    <n v="70"/>
    <n v="72"/>
    <s v="TFS-PP-C329779"/>
    <s v="p2p"/>
    <s v="phone"/>
    <n v="289"/>
    <s v="done"/>
    <n v="6"/>
    <n v="540"/>
    <n v="36"/>
    <d v="2013-11-05T14:13:46"/>
  </r>
  <r>
    <x v="12"/>
    <x v="9"/>
    <n v="9"/>
    <d v="2013-11-10T09:00:00"/>
    <s v="Airport Terminal 3"/>
    <s v="Rohini Sector 13"/>
    <n v="27"/>
    <n v="40"/>
    <s v="TFS-AT-C329891"/>
    <s v="at-km"/>
    <s v="online"/>
    <n v="8"/>
    <s v="customer-not-responding"/>
    <n v="5"/>
    <n v="875"/>
    <n v="58.333333333333336"/>
    <d v="2013-10-07T13:25:32"/>
  </r>
  <r>
    <x v="23"/>
    <x v="8"/>
    <n v="16"/>
    <d v="2013-11-20T16:00:00"/>
    <s v="Greater Kailash 3"/>
    <s v="Airport Terminal 1"/>
    <n v="52"/>
    <n v="43"/>
    <s v="TFS-AT-C330552"/>
    <s v="at-km"/>
    <s v="online"/>
    <n v="149"/>
    <s v="cancelled"/>
    <n v="5"/>
    <n v="752"/>
    <n v="50.133333333333333"/>
    <d v="2013-10-10T17:12:31"/>
  </r>
  <r>
    <x v="21"/>
    <x v="57"/>
    <n v="19"/>
    <d v="2013-11-27T19:45:00"/>
    <s v="Airport Terminal 1"/>
    <s v="Greater Kailash 3"/>
    <n v="43"/>
    <n v="52"/>
    <s v="TFS-AT-C330553"/>
    <s v="at-km"/>
    <s v="online"/>
    <n v="16"/>
    <s v="cancelled"/>
    <n v="2"/>
    <n v="767"/>
    <n v="51.133333333333333"/>
    <d v="2013-10-10T17:13:27"/>
  </r>
  <r>
    <x v="19"/>
    <x v="57"/>
    <n v="19"/>
    <d v="2013-11-26T19:45:00"/>
    <s v="Airport Terminal 1"/>
    <s v="Greater Kailash 3"/>
    <n v="43"/>
    <n v="52"/>
    <s v="TFS-AT-C330584"/>
    <s v="at-km"/>
    <s v="online"/>
    <n v="297"/>
    <s v="cancelled"/>
    <n v="2"/>
    <n v="671"/>
    <n v="44.733333333333334"/>
    <d v="2013-10-11T11:22:19"/>
  </r>
  <r>
    <x v="22"/>
    <x v="8"/>
    <n v="16"/>
    <d v="2013-11-22T16:00:00"/>
    <s v="Greater Kailash 3"/>
    <s v="Airport Terminal 3"/>
    <n v="52"/>
    <n v="27"/>
    <s v="TFS-AT-C330585"/>
    <s v="at-km"/>
    <s v="online"/>
    <n v="113"/>
    <s v="cancelled"/>
    <n v="4"/>
    <n v="670"/>
    <n v="44.666666666666664"/>
    <d v="2013-10-11T11:21:45"/>
  </r>
  <r>
    <x v="6"/>
    <x v="21"/>
    <n v="12"/>
    <d v="2013-11-15T12:00:00"/>
    <s v="Airport Terminal 1"/>
    <s v="Dwarka Sector 11"/>
    <n v="43"/>
    <n v="28"/>
    <s v="TFS-AT-C330739"/>
    <s v="at-km"/>
    <s v="online"/>
    <n v="76"/>
    <s v="cancelled"/>
    <n v="5"/>
    <n v="873"/>
    <n v="58.2"/>
    <d v="2013-10-10T15:53:42"/>
  </r>
  <r>
    <x v="22"/>
    <x v="58"/>
    <n v="3"/>
    <d v="2013-11-22T03:15:00"/>
    <s v="Green Park"/>
    <s v="Airport Terminal 1"/>
    <n v="53"/>
    <n v="43"/>
    <s v="TFS-PP-C331227"/>
    <s v="at-km"/>
    <s v="phone"/>
    <n v="232"/>
    <s v="done"/>
    <n v="6"/>
    <n v="277"/>
    <n v="18.466666666666665"/>
    <d v="2013-11-17T22:05:54"/>
  </r>
  <r>
    <x v="3"/>
    <x v="59"/>
    <n v="0"/>
    <d v="2013-11-01T00:45:00"/>
    <s v="Airport Terminal 1"/>
    <s v="Ghaziabad Ispat Ltd"/>
    <n v="43"/>
    <n v="71"/>
    <s v="TFS-AT-C331888"/>
    <s v="at-km"/>
    <s v="online"/>
    <n v="92"/>
    <s v="cancelled"/>
    <n v="2"/>
    <n v="809"/>
    <n v="53.93333333333333"/>
    <d v="2013-10-06T17:29:09"/>
  </r>
  <r>
    <x v="15"/>
    <x v="60"/>
    <n v="4"/>
    <d v="2013-11-05T04:30:00"/>
    <s v="crossing republik ghaziabad"/>
    <s v="Airport Terminal 3"/>
    <n v="73"/>
    <n v="27"/>
    <s v="TFS-AT-C331889"/>
    <s v="at-km"/>
    <s v="online"/>
    <n v="205"/>
    <s v="done"/>
    <n v="6"/>
    <n v="538"/>
    <n v="35.866666666666667"/>
    <d v="2013-10-06T17:29:54"/>
  </r>
  <r>
    <x v="28"/>
    <x v="20"/>
    <n v="6"/>
    <d v="2013-11-06T06:30:00"/>
    <s v="Address (Optional)"/>
    <s v="New Delhi"/>
    <s v="Not Found"/>
    <s v="Not Found"/>
    <s v="TFS-AT-C332170"/>
    <s v="at-km"/>
    <s v="online"/>
    <n v="238"/>
    <s v="pending"/>
    <n v="1"/>
    <n v="899"/>
    <n v="59.93333333333333"/>
    <d v="2013-06-28T07:23:41"/>
  </r>
  <r>
    <x v="12"/>
    <x v="61"/>
    <n v="5"/>
    <d v="2013-11-10T05:30:00"/>
    <s v="New Delhi Railway Station"/>
    <s v="Airport Terminal 1"/>
    <n v="47"/>
    <n v="43"/>
    <s v="TFS-AT-C334427"/>
    <s v="at-km"/>
    <s v="online"/>
    <n v="297"/>
    <s v="done"/>
    <n v="6"/>
    <n v="765"/>
    <n v="51"/>
    <d v="2013-10-04T21:25:35"/>
  </r>
  <r>
    <x v="11"/>
    <x v="2"/>
    <n v="19"/>
    <d v="2013-11-25T19:30:00"/>
    <s v="Laxmi Nagar"/>
    <s v="Sarai Rohilla Railway Station"/>
    <n v="45"/>
    <n v="42"/>
    <s v="TFS-PP-C334584"/>
    <s v="rt"/>
    <s v="phone"/>
    <n v="169"/>
    <s v="cancelled-issue"/>
    <n v="5"/>
    <n v="838"/>
    <n v="55.866666666666667"/>
    <d v="2013-11-24T17:52:38"/>
  </r>
  <r>
    <x v="3"/>
    <x v="62"/>
    <n v="10"/>
    <d v="2013-11-01T10:15:00"/>
    <s v="Airport Terminal 1"/>
    <s v="New Delhi"/>
    <n v="43"/>
    <s v="Not Found"/>
    <s v="TFS-AT-C334998"/>
    <s v="at-km"/>
    <s v="online"/>
    <n v="171"/>
    <s v="pending"/>
    <n v="1"/>
    <n v="870"/>
    <n v="58"/>
    <d v="2013-06-29T10:57:53"/>
  </r>
  <r>
    <x v="10"/>
    <x v="47"/>
    <n v="17"/>
    <d v="2013-11-12T17:30:00"/>
    <s v="Airport Terminal 1"/>
    <s v="Janakpuri C Block"/>
    <n v="43"/>
    <n v="32"/>
    <s v="TFS-AT-C335495"/>
    <s v="at-km"/>
    <s v="online"/>
    <n v="30"/>
    <s v="customer-not-responding"/>
    <n v="5"/>
    <n v="622"/>
    <n v="41.466666666666669"/>
    <d v="2013-10-08T16:14:38"/>
  </r>
  <r>
    <x v="8"/>
    <x v="7"/>
    <n v="8"/>
    <d v="2013-11-11T08:15:00"/>
    <s v="Cr Park"/>
    <s v="Airport Terminal 1"/>
    <n v="52"/>
    <n v="43"/>
    <s v="TFS-AT-C336545"/>
    <s v="at-km"/>
    <s v="online"/>
    <n v="182"/>
    <s v="cancelled"/>
    <n v="2"/>
    <n v="953"/>
    <n v="63.533333333333331"/>
    <d v="2013-10-08T15:51:20"/>
  </r>
  <r>
    <x v="17"/>
    <x v="14"/>
    <n v="20"/>
    <d v="2013-11-23T20:45:00"/>
    <s v="Ghaziabad railway station"/>
    <s v="New Delhi Railway Station"/>
    <n v="70"/>
    <n v="47"/>
    <s v="TFS-AT-C337215"/>
    <s v="at-km"/>
    <s v="phone"/>
    <n v="101"/>
    <s v="done"/>
    <n v="6"/>
    <n v="630"/>
    <n v="42"/>
    <d v="2013-11-23T17:10:20"/>
  </r>
  <r>
    <x v="8"/>
    <x v="19"/>
    <n v="13"/>
    <d v="2013-11-11T13:30:00"/>
    <s v="Vikaspuri A Block"/>
    <s v="Airport Terminal 3"/>
    <n v="32"/>
    <n v="27"/>
    <s v="TFS-AT-C339531"/>
    <s v="at-km"/>
    <s v="online"/>
    <n v="173"/>
    <s v="cancelled"/>
    <n v="2"/>
    <n v="835"/>
    <n v="55.666666666666664"/>
    <d v="2013-10-08T14:13:40"/>
  </r>
  <r>
    <x v="8"/>
    <x v="30"/>
    <n v="11"/>
    <d v="2013-11-11T11:30:00"/>
    <s v="Krishna nagar"/>
    <s v="New Delhi"/>
    <s v="Not Found"/>
    <s v="Not Found"/>
    <s v="TFS-AT-C340056"/>
    <s v="at-km"/>
    <s v="online"/>
    <n v="140"/>
    <s v="pending"/>
    <n v="1"/>
    <n v="373"/>
    <n v="24.866666666666667"/>
    <d v="2013-07-01T15:04:49"/>
  </r>
  <r>
    <x v="17"/>
    <x v="45"/>
    <n v="16"/>
    <d v="2013-11-23T16:30:00"/>
    <s v="Airport Terminal 1"/>
    <s v="Noida Sector 18"/>
    <n v="43"/>
    <n v="66"/>
    <s v="TFS-AT-C341078"/>
    <s v="at-km"/>
    <s v="online"/>
    <n v="61"/>
    <s v="done"/>
    <n v="6"/>
    <n v="970"/>
    <n v="64.666666666666671"/>
    <d v="2013-10-11T10:17:46"/>
  </r>
  <r>
    <x v="15"/>
    <x v="63"/>
    <n v="22"/>
    <d v="2013-11-05T22:15:00"/>
    <s v="Airport Terminal 1"/>
    <s v="Noida Sector 93"/>
    <n v="43"/>
    <n v="72"/>
    <s v="TFS-AT-C341417"/>
    <s v="at-km"/>
    <s v="online"/>
    <n v="35"/>
    <s v="cancelled"/>
    <n v="5"/>
    <n v="424"/>
    <n v="28.266666666666666"/>
    <d v="2013-10-08T14:16:23"/>
  </r>
  <r>
    <x v="20"/>
    <x v="13"/>
    <n v="4"/>
    <d v="2013-11-07T04:00:00"/>
    <s v="Vidhan Sabha"/>
    <s v="Airport Terminal 3"/>
    <n v="47"/>
    <n v="27"/>
    <s v="TFS-AT-C342033"/>
    <s v="at-km"/>
    <s v="online"/>
    <n v="103"/>
    <s v="done"/>
    <n v="6"/>
    <n v="512"/>
    <n v="34.133333333333333"/>
    <d v="2013-10-09T15:18:06"/>
  </r>
  <r>
    <x v="16"/>
    <x v="63"/>
    <n v="22"/>
    <d v="2013-11-16T22:15:00"/>
    <s v="Airport Terminal 1"/>
    <s v="Dwarka Sector 22"/>
    <n v="43"/>
    <n v="28"/>
    <s v="TFS-AT-C342626"/>
    <s v="at-km"/>
    <s v="online"/>
    <n v="139"/>
    <s v="customer-not-responding"/>
    <n v="5"/>
    <n v="905"/>
    <n v="60.333333333333336"/>
    <d v="2013-11-11T04:17:17"/>
  </r>
  <r>
    <x v="23"/>
    <x v="64"/>
    <n v="14"/>
    <d v="2013-11-20T14:00:00"/>
    <s v="Rajouri Garden"/>
    <s v="Airport Terminal 1"/>
    <n v="38"/>
    <n v="43"/>
    <s v="TFS-AT-C342627"/>
    <s v="at-km"/>
    <s v="online"/>
    <n v="177"/>
    <s v="customer-not-responding"/>
    <n v="5"/>
    <n v="217"/>
    <n v="14.466666666666667"/>
    <d v="2013-11-17T03:42:36"/>
  </r>
  <r>
    <x v="3"/>
    <x v="55"/>
    <n v="7"/>
    <d v="2013-11-01T07:45:00"/>
    <s v="Dwarka Sector 9"/>
    <s v="Gurgaon Dlf Phase 3"/>
    <n v="28"/>
    <n v="60"/>
    <s v="TFS-AT-C343306"/>
    <s v="at-km"/>
    <s v="phone"/>
    <n v="98"/>
    <s v="done"/>
    <n v="6"/>
    <n v="551"/>
    <n v="36.733333333333334"/>
    <d v="2013-10-31T23:10:07"/>
  </r>
  <r>
    <x v="5"/>
    <x v="20"/>
    <n v="6"/>
    <d v="2013-11-17T06:30:00"/>
    <s v="Andrews Ganj"/>
    <s v="Airport Terminal 1"/>
    <n v="50"/>
    <n v="43"/>
    <s v="TFS-AT-C343450"/>
    <s v="at-km"/>
    <s v="online"/>
    <n v="82"/>
    <s v="cancelled"/>
    <n v="2"/>
    <n v="605"/>
    <n v="40.333333333333336"/>
    <d v="2013-10-08T17:17:43"/>
  </r>
  <r>
    <x v="24"/>
    <x v="36"/>
    <n v="17"/>
    <d v="2013-11-24T17:15:00"/>
    <s v="Airport Terminal 1"/>
    <s v="Andrews Ganj"/>
    <n v="43"/>
    <n v="50"/>
    <s v="TFS-AT-C343451"/>
    <s v="at-km"/>
    <s v="online"/>
    <n v="284"/>
    <s v="cancelled"/>
    <n v="2"/>
    <n v="427"/>
    <n v="28.466666666666665"/>
    <d v="2013-10-08T17:18:22"/>
  </r>
  <r>
    <x v="2"/>
    <x v="19"/>
    <n v="13"/>
    <d v="2013-11-04T13:30:00"/>
    <s v="Rohini Sector 13"/>
    <s v="Airport Terminal 1"/>
    <n v="40"/>
    <n v="43"/>
    <s v="TFS-AT-C344046"/>
    <s v="at-km"/>
    <s v="online"/>
    <n v="164"/>
    <s v="done"/>
    <n v="6"/>
    <n v="542"/>
    <n v="36.133333333333333"/>
    <d v="2013-10-05T15:07:17"/>
  </r>
  <r>
    <x v="28"/>
    <x v="50"/>
    <n v="5"/>
    <d v="2013-11-06T05:45:00"/>
    <s v="New Delhi Railway Station"/>
    <s v="Airport Terminal 1"/>
    <n v="47"/>
    <n v="43"/>
    <s v="TFS-AT-C346025"/>
    <s v="at-km"/>
    <s v="online"/>
    <n v="235"/>
    <s v="done"/>
    <n v="6"/>
    <n v="799"/>
    <n v="53.266666666666666"/>
    <d v="2013-10-07T18:05:42"/>
  </r>
  <r>
    <x v="3"/>
    <x v="52"/>
    <n v="9"/>
    <d v="2013-11-01T09:30:00"/>
    <s v="Malviya Nagar"/>
    <s v="Airport Terminal 1"/>
    <n v="52"/>
    <n v="43"/>
    <s v="TFS-AT-C346955"/>
    <s v="at-km"/>
    <s v="online"/>
    <n v="88"/>
    <s v="cancelled-duplicate"/>
    <n v="2"/>
    <n v="973"/>
    <n v="64.86666666666666"/>
    <d v="2013-10-07T15:50:18"/>
  </r>
  <r>
    <x v="7"/>
    <x v="30"/>
    <n v="11"/>
    <d v="2013-11-09T11:30:00"/>
    <s v="Airport Terminal 3"/>
    <s v="New Delhi"/>
    <n v="27"/>
    <s v="Not Found"/>
    <s v="TFS-AT-C347080"/>
    <s v="at-km"/>
    <s v="online"/>
    <n v="182"/>
    <s v="pending"/>
    <n v="1"/>
    <n v="793"/>
    <n v="52.866666666666667"/>
    <d v="2013-07-04T22:27:11"/>
  </r>
  <r>
    <x v="12"/>
    <x v="41"/>
    <n v="21"/>
    <d v="2013-11-10T21:30:00"/>
    <s v="Airport Terminal 1"/>
    <s v="Cr Park"/>
    <n v="43"/>
    <n v="52"/>
    <s v="TFS-AT-C347713"/>
    <s v="at-km"/>
    <s v="online"/>
    <n v="31"/>
    <s v="cancelled"/>
    <n v="5"/>
    <n v="400"/>
    <n v="26.666666666666668"/>
    <d v="2013-10-07T16:26:36"/>
  </r>
  <r>
    <x v="3"/>
    <x v="65"/>
    <n v="16"/>
    <d v="2013-11-01T16:45:00"/>
    <s v="Cr Park"/>
    <s v="Airport Terminal 1"/>
    <n v="52"/>
    <n v="43"/>
    <s v="TFS-AT-C347714"/>
    <s v="at-km"/>
    <s v="online"/>
    <n v="221"/>
    <s v="done"/>
    <n v="6"/>
    <n v="580"/>
    <n v="38.666666666666664"/>
    <d v="2013-10-07T16:26:11"/>
  </r>
  <r>
    <x v="14"/>
    <x v="6"/>
    <n v="4"/>
    <d v="2013-11-02T04:45:00"/>
    <s v="Maruti Udyog"/>
    <s v="Airport Terminal 1"/>
    <n v="59"/>
    <n v="43"/>
    <s v="TFS-AT-C349629"/>
    <s v="at-km"/>
    <s v="online"/>
    <n v="137"/>
    <s v="done"/>
    <n v="6"/>
    <n v="557"/>
    <n v="37.133333333333333"/>
    <d v="2013-10-07T17:15:13"/>
  </r>
  <r>
    <x v="8"/>
    <x v="45"/>
    <n v="16"/>
    <d v="2013-11-11T16:30:00"/>
    <s v="Chanakya Puri"/>
    <s v="Airport Terminal 3"/>
    <n v="48"/>
    <n v="27"/>
    <s v="TFS-PP-C355219"/>
    <s v="at-km"/>
    <s v="phone"/>
    <n v="80"/>
    <s v="done"/>
    <n v="6"/>
    <n v="552"/>
    <n v="36.799999999999997"/>
    <d v="2013-11-10T15:46:24"/>
  </r>
  <r>
    <x v="17"/>
    <x v="34"/>
    <n v="18"/>
    <d v="2013-11-23T18:30:00"/>
    <s v="Airport Terminal 1"/>
    <s v="Paschim Vihar"/>
    <n v="43"/>
    <n v="37"/>
    <s v="TFS-AT-C356345"/>
    <s v="at-km"/>
    <s v="online"/>
    <n v="127"/>
    <s v="done"/>
    <n v="5"/>
    <n v="596"/>
    <n v="39.733333333333334"/>
    <d v="2013-10-11T10:14:30"/>
  </r>
  <r>
    <x v="14"/>
    <x v="8"/>
    <n v="16"/>
    <d v="2013-11-02T16:00:00"/>
    <s v="Airport Terminal 1"/>
    <s v="New Delhi Railway Station"/>
    <n v="43"/>
    <n v="47"/>
    <s v="TFS-AT-C356564"/>
    <s v="at-km"/>
    <s v="online"/>
    <n v="213"/>
    <s v="done"/>
    <n v="6"/>
    <n v="523"/>
    <n v="34.866666666666667"/>
    <d v="2013-10-08T13:30:46"/>
  </r>
  <r>
    <x v="5"/>
    <x v="17"/>
    <n v="7"/>
    <d v="2013-11-17T07:15:00"/>
    <s v="new delhi railway station"/>
    <s v="Airport Terminal 1"/>
    <n v="47"/>
    <n v="43"/>
    <s v="TFS-AT-C356565"/>
    <s v="at-km"/>
    <s v="online"/>
    <n v="154"/>
    <s v="done"/>
    <n v="6"/>
    <n v="821"/>
    <n v="54.733333333333334"/>
    <d v="2013-10-08T13:31:12"/>
  </r>
  <r>
    <x v="13"/>
    <x v="36"/>
    <n v="17"/>
    <d v="2013-11-18T17:15:00"/>
    <s v="Airport Terminal 1"/>
    <s v="New Delhi"/>
    <n v="43"/>
    <s v="Not Found"/>
    <s v="TFS-AT-C357118"/>
    <s v="at-km"/>
    <s v="online"/>
    <n v="103"/>
    <s v="pending"/>
    <n v="1"/>
    <n v="679"/>
    <n v="45.266666666666666"/>
    <d v="2013-07-09T13:17:27"/>
  </r>
  <r>
    <x v="25"/>
    <x v="6"/>
    <n v="4"/>
    <d v="2013-11-13T04:45:00"/>
    <s v="Address (Optional)"/>
    <s v="New Delhi"/>
    <s v="Not Found"/>
    <s v="Not Found"/>
    <s v="TFS-AT-C357119"/>
    <s v="at-km"/>
    <s v="online"/>
    <n v="230"/>
    <s v="pending"/>
    <n v="1"/>
    <n v="427"/>
    <n v="28.466666666666665"/>
    <d v="2013-07-09T13:17:29"/>
  </r>
  <r>
    <x v="8"/>
    <x v="63"/>
    <n v="22"/>
    <d v="2013-11-11T22:15:00"/>
    <s v="Airport Terminal 1"/>
    <s v="Gurgaon Sector  56"/>
    <n v="43"/>
    <s v="Not Found"/>
    <s v="TFS-AT-C358036"/>
    <s v="at-km"/>
    <s v="online"/>
    <n v="114"/>
    <s v="done"/>
    <n v="6"/>
    <n v="681"/>
    <n v="45.4"/>
    <d v="2013-10-09T17:18:35"/>
  </r>
  <r>
    <x v="28"/>
    <x v="21"/>
    <n v="12"/>
    <d v="2013-11-06T12:00:00"/>
    <s v="Airport Terminal 1"/>
    <s v="Udyog Vihar Phase 4"/>
    <n v="43"/>
    <n v="59"/>
    <s v="TFS-AT-C358038"/>
    <s v="at-km"/>
    <s v="online"/>
    <n v="100"/>
    <s v="done"/>
    <n v="6"/>
    <n v="966"/>
    <n v="64.400000000000006"/>
    <d v="2013-10-07T12:02:38"/>
  </r>
  <r>
    <x v="14"/>
    <x v="50"/>
    <n v="5"/>
    <d v="2013-11-02T05:45:00"/>
    <s v="Address (Optional)"/>
    <s v="New Delhi"/>
    <s v="Not Found"/>
    <s v="Not Found"/>
    <s v="TFS-AT-C358039"/>
    <s v="at-km"/>
    <s v="online"/>
    <n v="259"/>
    <s v="pending"/>
    <n v="1"/>
    <n v="872"/>
    <n v="58.133333333333333"/>
    <d v="2013-07-09T20:14:12"/>
  </r>
  <r>
    <x v="15"/>
    <x v="46"/>
    <n v="14"/>
    <d v="2013-11-05T14:15:00"/>
    <s v="Airport Terminal 1"/>
    <s v="Indirapuram, Ghaziabad"/>
    <n v="43"/>
    <n v="70"/>
    <s v="TFS-AT-C358331"/>
    <s v="at-km"/>
    <s v="online"/>
    <n v="121"/>
    <s v="done"/>
    <n v="6"/>
    <n v="620"/>
    <n v="41.333333333333336"/>
    <d v="2013-10-09T15:08:50"/>
  </r>
  <r>
    <x v="14"/>
    <x v="66"/>
    <n v="2"/>
    <d v="2013-11-02T02:45:00"/>
    <s v="Isbt Kashmiri Gate"/>
    <s v="Airport Terminal 1"/>
    <n v="47"/>
    <n v="43"/>
    <s v="TFS-AT-C364013"/>
    <s v="at-km"/>
    <s v="online"/>
    <n v="96"/>
    <s v="done"/>
    <n v="6"/>
    <n v="454"/>
    <n v="30.266666666666666"/>
    <d v="2013-10-16T15:37:33"/>
  </r>
  <r>
    <x v="24"/>
    <x v="3"/>
    <n v="18"/>
    <d v="2013-11-24T18:00:00"/>
    <s v="Ashok Vihar Phase 4"/>
    <s v="East Of Kailash"/>
    <n v="42"/>
    <n v="50"/>
    <s v="TFS-PP-C364100"/>
    <s v="p2p"/>
    <s v="phone"/>
    <n v="136"/>
    <s v="done"/>
    <n v="6"/>
    <n v="451"/>
    <n v="30.066666666666666"/>
    <d v="2013-11-24T16:08:12"/>
  </r>
  <r>
    <x v="29"/>
    <x v="34"/>
    <n v="18"/>
    <d v="2013-11-29T18:30:00"/>
    <s v="Noida Sector 16"/>
    <s v="Hazrat Nizamuddin Railway Station"/>
    <n v="66"/>
    <n v="51"/>
    <s v="TFS-PP-C365320"/>
    <s v="rt"/>
    <s v="phone"/>
    <n v="226"/>
    <s v="done"/>
    <n v="6"/>
    <n v="459"/>
    <n v="30.6"/>
    <d v="2013-11-29T16:29:32"/>
  </r>
  <r>
    <x v="27"/>
    <x v="45"/>
    <n v="16"/>
    <d v="2013-11-03T16:30:00"/>
    <s v="Airport Terminal 1"/>
    <s v="New Delhi"/>
    <n v="43"/>
    <s v="Not Found"/>
    <s v="TFS-AT-C367996"/>
    <s v="at-km"/>
    <s v="online"/>
    <n v="205"/>
    <s v="pending"/>
    <n v="1"/>
    <n v="616"/>
    <n v="41.06666666666667"/>
    <d v="2013-07-14T05:48:19"/>
  </r>
  <r>
    <x v="28"/>
    <x v="4"/>
    <n v="11"/>
    <d v="2013-11-06T11:00:00"/>
    <s v="Airport Terminal 3"/>
    <s v="New Delhi"/>
    <n v="27"/>
    <s v="Not Found"/>
    <s v="TFS-AT-C368452"/>
    <s v="at-km"/>
    <s v="online"/>
    <n v="75"/>
    <s v="pending"/>
    <n v="1"/>
    <n v="282"/>
    <n v="18.8"/>
    <d v="2013-07-14T10:49:28"/>
  </r>
  <r>
    <x v="23"/>
    <x v="57"/>
    <n v="19"/>
    <d v="2013-11-20T19:45:00"/>
    <s v="Airport Terminal 1"/>
    <s v="Bahadurgarh"/>
    <n v="43"/>
    <n v="34"/>
    <s v="TFS-IC-C368456"/>
    <s v="at-km"/>
    <s v="phone"/>
    <n v="79"/>
    <s v="done"/>
    <n v="6"/>
    <n v="770"/>
    <n v="51.333333333333336"/>
    <d v="2013-11-18T09:06:56"/>
  </r>
  <r>
    <x v="7"/>
    <x v="67"/>
    <n v="16"/>
    <d v="2013-11-09T16:15:00"/>
    <s v="Airport Terminal 1"/>
    <s v="New Delhi"/>
    <n v="43"/>
    <s v="Not Found"/>
    <s v="TFS-AT-C373983"/>
    <s v="at-km"/>
    <s v="online"/>
    <n v="28"/>
    <s v="pending"/>
    <n v="1"/>
    <n v="434"/>
    <n v="28.933333333333334"/>
    <d v="2013-07-16T20:57:29"/>
  </r>
  <r>
    <x v="27"/>
    <x v="3"/>
    <n v="18"/>
    <d v="2013-11-03T18:00:00"/>
    <s v="Airport Terminal 3"/>
    <s v="New Delhi"/>
    <n v="27"/>
    <s v="Not Found"/>
    <s v="TFS-AT-C378081"/>
    <s v="at-km"/>
    <s v="online"/>
    <n v="253"/>
    <s v="pending"/>
    <n v="1"/>
    <n v="682"/>
    <n v="45.466666666666669"/>
    <d v="2013-07-18T21:28:16"/>
  </r>
  <r>
    <x v="11"/>
    <x v="18"/>
    <n v="3"/>
    <d v="2013-11-25T03:45:00"/>
    <s v="Malviya Nagar"/>
    <s v="Airport Terminal 1"/>
    <n v="52"/>
    <n v="43"/>
    <s v="TFS-AT-C379446"/>
    <s v="at-km"/>
    <s v="online"/>
    <n v="195"/>
    <s v="cancelled"/>
    <n v="2"/>
    <n v="709"/>
    <n v="47.266666666666666"/>
    <d v="2013-10-08T16:00:11"/>
  </r>
  <r>
    <x v="14"/>
    <x v="11"/>
    <n v="15"/>
    <d v="2013-11-02T15:30:00"/>
    <s v="bawana "/>
    <s v="New Delhi"/>
    <s v="Not Found"/>
    <s v="Not Found"/>
    <s v="TFS-AT-C379449"/>
    <s v="at-km"/>
    <s v="online"/>
    <n v="107"/>
    <s v="pending"/>
    <n v="1"/>
    <n v="993"/>
    <n v="66.2"/>
    <d v="2013-07-19T15:01:04"/>
  </r>
  <r>
    <x v="16"/>
    <x v="17"/>
    <n v="7"/>
    <d v="2013-11-16T07:15:00"/>
    <s v="Alaknanda"/>
    <s v="Airport Terminal 3"/>
    <n v="52"/>
    <n v="27"/>
    <s v="TFS-AT-C379557"/>
    <s v="at-km"/>
    <s v="online"/>
    <n v="134"/>
    <s v="done"/>
    <n v="6"/>
    <n v="589"/>
    <n v="39.266666666666666"/>
    <d v="2013-10-10T16:24:37"/>
  </r>
  <r>
    <x v="23"/>
    <x v="45"/>
    <n v="16"/>
    <d v="2013-11-20T16:30:00"/>
    <s v="Airport Terminal 3"/>
    <s v="Alaknanda"/>
    <n v="27"/>
    <n v="52"/>
    <s v="TFS-AT-C379558"/>
    <s v="at-km"/>
    <s v="online"/>
    <n v="44"/>
    <s v="done"/>
    <n v="6"/>
    <n v="343"/>
    <n v="22.866666666666667"/>
    <d v="2013-10-10T16:26:14"/>
  </r>
  <r>
    <x v="14"/>
    <x v="17"/>
    <n v="7"/>
    <d v="2013-11-02T07:15:00"/>
    <s v="Address (Optional)"/>
    <s v="New Delhi"/>
    <s v="Not Found"/>
    <s v="Not Found"/>
    <s v="TFS-AT-C380445"/>
    <s v="at-km"/>
    <s v="online"/>
    <n v="283"/>
    <s v="pending"/>
    <n v="1"/>
    <n v="552"/>
    <n v="36.799999999999997"/>
    <d v="2013-07-19T18:57:07"/>
  </r>
  <r>
    <x v="11"/>
    <x v="42"/>
    <n v="10"/>
    <d v="2013-11-25T10:45:00"/>
    <s v="sarvapriya vihar "/>
    <s v="New Delhi"/>
    <s v="Not Found"/>
    <s v="Not Found"/>
    <s v="TFS-AT-C382099"/>
    <s v="at-km"/>
    <s v="online"/>
    <n v="100"/>
    <s v="pending"/>
    <n v="1"/>
    <n v="428"/>
    <n v="28.533333333333335"/>
    <d v="2013-07-20T13:30:40"/>
  </r>
  <r>
    <x v="11"/>
    <x v="42"/>
    <n v="10"/>
    <d v="2013-11-25T10:45:00"/>
    <s v="sarvapriya vihar "/>
    <s v="New Delhi"/>
    <s v="Not Found"/>
    <s v="Not Found"/>
    <s v="TFS-AT-C382101"/>
    <s v="at-km"/>
    <s v="online"/>
    <n v="148"/>
    <s v="pending"/>
    <n v="1"/>
    <n v="683"/>
    <n v="45.533333333333331"/>
    <d v="2013-07-20T13:30:48"/>
  </r>
  <r>
    <x v="21"/>
    <x v="68"/>
    <n v="12"/>
    <d v="2013-11-27T12:15:00"/>
    <s v="Airport Terminal 1"/>
    <s v="New Delhi"/>
    <n v="43"/>
    <s v="Not Found"/>
    <s v="TFS-AT-C382103"/>
    <s v="at-km"/>
    <s v="online"/>
    <n v="60"/>
    <s v="pending"/>
    <n v="1"/>
    <n v="800"/>
    <n v="53.333333333333336"/>
    <d v="2013-07-20T13:30:56"/>
  </r>
  <r>
    <x v="11"/>
    <x v="42"/>
    <n v="10"/>
    <d v="2013-11-25T10:45:00"/>
    <s v="Sarvapriya Vihar"/>
    <s v="Airport Terminal 1"/>
    <n v="53"/>
    <n v="43"/>
    <s v="TFS-AT-C382104"/>
    <s v="at-km"/>
    <s v="online"/>
    <n v="209"/>
    <s v="done"/>
    <n v="6"/>
    <n v="731"/>
    <n v="48.733333333333334"/>
    <d v="2013-10-09T16:21:26"/>
  </r>
  <r>
    <x v="11"/>
    <x v="42"/>
    <n v="10"/>
    <d v="2013-11-25T10:45:00"/>
    <s v="sarvapriya vihar "/>
    <s v="New Delhi"/>
    <s v="Not Found"/>
    <s v="Not Found"/>
    <s v="TFS-AT-C382105"/>
    <s v="at-km"/>
    <s v="online"/>
    <n v="194"/>
    <s v="pending"/>
    <n v="1"/>
    <n v="504"/>
    <n v="33.6"/>
    <d v="2013-07-20T13:30:59"/>
  </r>
  <r>
    <x v="21"/>
    <x v="68"/>
    <n v="12"/>
    <d v="2013-11-27T12:15:00"/>
    <s v="Airport Terminal 1"/>
    <s v="Hauz Khas"/>
    <n v="43"/>
    <n v="53"/>
    <s v="TFS-AT-C382106"/>
    <s v="at-km"/>
    <s v="online"/>
    <n v="156"/>
    <s v="cancelled"/>
    <n v="4"/>
    <n v="695"/>
    <n v="46.333333333333336"/>
    <d v="2013-10-09T16:22:53"/>
  </r>
  <r>
    <x v="21"/>
    <x v="68"/>
    <n v="12"/>
    <d v="2013-11-27T12:15:00"/>
    <s v="Airport Terminal 1"/>
    <s v="New Delhi"/>
    <n v="43"/>
    <s v="Not Found"/>
    <s v="TFS-AT-C382107"/>
    <s v="at-km"/>
    <s v="online"/>
    <n v="261"/>
    <s v="pending"/>
    <n v="1"/>
    <n v="832"/>
    <n v="55.466666666666669"/>
    <d v="2013-07-20T13:31:02"/>
  </r>
  <r>
    <x v="21"/>
    <x v="68"/>
    <n v="12"/>
    <d v="2013-11-27T12:15:00"/>
    <s v="Airport Terminal 1"/>
    <s v="New Delhi"/>
    <n v="43"/>
    <s v="Not Found"/>
    <s v="TFS-AT-C382108"/>
    <s v="at-km"/>
    <s v="online"/>
    <n v="136"/>
    <s v="pending"/>
    <n v="1"/>
    <n v="552"/>
    <n v="36.799999999999997"/>
    <d v="2013-07-20T13:31:02"/>
  </r>
  <r>
    <x v="0"/>
    <x v="69"/>
    <n v="21"/>
    <d v="2013-11-14T21:45:00"/>
    <s v="Yamuna Vihar"/>
    <s v="Kaushambhi"/>
    <n v="44"/>
    <n v="70"/>
    <s v="TFS-AT-C382980"/>
    <s v="at-km"/>
    <s v="phone"/>
    <n v="275"/>
    <s v="done"/>
    <n v="5"/>
    <n v="756"/>
    <n v="50.4"/>
    <d v="2013-11-14T20:45:02"/>
  </r>
  <r>
    <x v="4"/>
    <x v="46"/>
    <n v="14"/>
    <d v="2013-11-30T14:15:00"/>
    <s v="New Delhi Railway Station"/>
    <s v="Airport Terminal 1"/>
    <n v="47"/>
    <n v="43"/>
    <s v="TFS-AT-C383240"/>
    <s v="at-km"/>
    <s v="online"/>
    <n v="4"/>
    <s v="cancelled"/>
    <n v="5"/>
    <n v="309"/>
    <n v="20.6"/>
    <d v="2013-10-11T15:06:32"/>
  </r>
  <r>
    <x v="29"/>
    <x v="43"/>
    <n v="3"/>
    <d v="2013-11-29T03:30:00"/>
    <s v="Vijay Nagar_Pratap Vihar"/>
    <s v="Airport Terminal 3"/>
    <n v="70"/>
    <n v="27"/>
    <s v="TFS-AT-C383507"/>
    <s v="at-km"/>
    <s v="online"/>
    <n v="124"/>
    <s v="cancelled"/>
    <n v="2"/>
    <n v="250"/>
    <n v="16.666666666666668"/>
    <d v="2013-10-09T11:00:09"/>
  </r>
  <r>
    <x v="8"/>
    <x v="41"/>
    <n v="21"/>
    <d v="2013-11-11T21:30:00"/>
    <s v="Airport Terminal 3"/>
    <s v="Gurgaon Sector 15 II"/>
    <n v="27"/>
    <n v="62"/>
    <s v="TFS-AT-C384579"/>
    <s v="at-km"/>
    <s v="online"/>
    <n v="236"/>
    <s v="done"/>
    <n v="6"/>
    <n v="307"/>
    <n v="20.466666666666665"/>
    <d v="2013-10-04T20:02:01"/>
  </r>
  <r>
    <x v="14"/>
    <x v="4"/>
    <n v="11"/>
    <d v="2013-11-02T11:00:00"/>
    <s v="South City 1"/>
    <s v="Sohna Road"/>
    <n v="61"/>
    <n v="61"/>
    <s v="TFS-IN-C385448"/>
    <s v="p2p"/>
    <s v="phone"/>
    <n v="101"/>
    <s v="cancelled-duplicate"/>
    <n v="2"/>
    <n v="838"/>
    <n v="55.866666666666667"/>
    <d v="2013-11-01T18:31:34"/>
  </r>
  <r>
    <x v="10"/>
    <x v="20"/>
    <n v="6"/>
    <d v="2013-11-12T06:30:00"/>
    <s v="Address (Optional)"/>
    <s v="New Delhi"/>
    <s v="Not Found"/>
    <s v="Not Found"/>
    <s v="TFS-AT-C385452"/>
    <s v="at-km"/>
    <s v="online"/>
    <n v="138"/>
    <s v="pending"/>
    <n v="1"/>
    <n v="295"/>
    <n v="19.666666666666668"/>
    <d v="2013-07-21T22:47:58"/>
  </r>
  <r>
    <x v="6"/>
    <x v="49"/>
    <n v="7"/>
    <d v="2013-11-15T07:00:00"/>
    <s v="Vishnu Garden_Tilak Nagar"/>
    <s v="Airport Terminal 1"/>
    <n v="32"/>
    <n v="43"/>
    <s v="TFS-PP-C386486"/>
    <s v="at-km"/>
    <s v="phone"/>
    <n v="163"/>
    <s v="done"/>
    <n v="6"/>
    <n v="257"/>
    <n v="17.133333333333333"/>
    <d v="2013-11-14T20:12:23"/>
  </r>
  <r>
    <x v="12"/>
    <x v="32"/>
    <n v="8"/>
    <d v="2013-11-10T08:00:00"/>
    <s v="New Delhi Railway Station"/>
    <s v="Airport Terminal 1"/>
    <n v="47"/>
    <n v="43"/>
    <s v="TFS-AT-C388226"/>
    <s v="at-km"/>
    <s v="online"/>
    <n v="65"/>
    <s v="cancelled-duplicate"/>
    <n v="2"/>
    <n v="739"/>
    <n v="49.266666666666666"/>
    <d v="2013-10-08T14:48:41"/>
  </r>
  <r>
    <x v="12"/>
    <x v="1"/>
    <n v="5"/>
    <d v="2013-11-10T05:00:00"/>
    <s v="Old Delhi Railway Station"/>
    <s v="Airport Terminal 3"/>
    <n v="47"/>
    <n v="27"/>
    <s v="TFS-AT-C388229"/>
    <s v="at-km"/>
    <s v="online"/>
    <n v="183"/>
    <s v="done"/>
    <n v="6"/>
    <n v="436"/>
    <n v="29.066666666666666"/>
    <d v="2013-11-09T21:35:34"/>
  </r>
  <r>
    <x v="12"/>
    <x v="20"/>
    <n v="6"/>
    <d v="2013-11-10T06:30:00"/>
    <s v="krishna nagar"/>
    <s v="Airport Terminal 1"/>
    <s v="Not Found"/>
    <n v="43"/>
    <s v="TFS-AT-C390037"/>
    <s v="at-km"/>
    <s v="online"/>
    <n v="167"/>
    <s v="done"/>
    <n v="5"/>
    <n v="953"/>
    <n v="63.533333333333331"/>
    <d v="2013-10-07T23:22:56"/>
  </r>
  <r>
    <x v="16"/>
    <x v="53"/>
    <n v="21"/>
    <d v="2013-11-16T21:00:00"/>
    <s v="Airport Terminal 3"/>
    <s v="Krishna Nagar, New Delhi"/>
    <n v="27"/>
    <n v="45"/>
    <s v="TFS-AT-C390038"/>
    <s v="at-km"/>
    <s v="online"/>
    <n v="110"/>
    <s v="done"/>
    <n v="6"/>
    <n v="449"/>
    <n v="29.933333333333334"/>
    <d v="2013-10-08T16:59:59"/>
  </r>
  <r>
    <x v="28"/>
    <x v="52"/>
    <n v="9"/>
    <d v="2013-11-06T09:30:00"/>
    <s v="Airport Terminal 1"/>
    <s v="Noida Sector 20"/>
    <n v="43"/>
    <n v="66"/>
    <s v="TFS-AT-C390054"/>
    <s v="at-km"/>
    <s v="online"/>
    <n v="16"/>
    <s v="cancelled"/>
    <n v="5"/>
    <n v="289"/>
    <n v="19.266666666666666"/>
    <d v="2013-10-08T14:32:57"/>
  </r>
  <r>
    <x v="16"/>
    <x v="61"/>
    <n v="5"/>
    <d v="2013-11-16T05:30:00"/>
    <s v="Sushant Lok C Block"/>
    <s v="Laxmi Nagar"/>
    <n v="60"/>
    <n v="45"/>
    <s v="TFS-PP-C390140"/>
    <s v="p2p"/>
    <s v="phone"/>
    <n v="110"/>
    <s v="done"/>
    <n v="7"/>
    <n v="298"/>
    <n v="19.866666666666667"/>
    <d v="2013-11-14T16:52:24"/>
  </r>
  <r>
    <x v="7"/>
    <x v="64"/>
    <n v="14"/>
    <d v="2013-11-09T14:00:00"/>
    <s v="Address (Optional)"/>
    <s v="New Delhi"/>
    <s v="Not Found"/>
    <s v="Not Found"/>
    <s v="TFS-AT-C390941"/>
    <s v="at-km"/>
    <s v="online"/>
    <n v="3"/>
    <s v="pending"/>
    <n v="1"/>
    <n v="946"/>
    <n v="63.06666666666667"/>
    <d v="2013-07-24T22:13:09"/>
  </r>
  <r>
    <x v="3"/>
    <x v="57"/>
    <n v="19"/>
    <d v="2013-11-01T19:45:00"/>
    <s v="Airport Terminal 1"/>
    <s v="New Delhi"/>
    <n v="43"/>
    <s v="Not Found"/>
    <s v="TFS-AT-C391100"/>
    <s v="at-km"/>
    <s v="online"/>
    <n v="265"/>
    <s v="pending"/>
    <n v="1"/>
    <n v="211"/>
    <n v="14.066666666666666"/>
    <d v="2013-07-24T23:52:31"/>
  </r>
  <r>
    <x v="3"/>
    <x v="38"/>
    <n v="10"/>
    <d v="2013-11-01T10:00:00"/>
    <s v="Vaishali"/>
    <s v="Airport Terminal 3"/>
    <n v="70"/>
    <n v="27"/>
    <s v="TFS-PP-GWAD"/>
    <s v="at-km"/>
    <s v="online"/>
    <n v="13"/>
    <s v="done"/>
    <n v="6"/>
    <n v="527"/>
    <n v="35.133333333333333"/>
    <d v="2013-11-01T08:41:26"/>
  </r>
  <r>
    <x v="16"/>
    <x v="36"/>
    <n v="17"/>
    <d v="2013-11-16T17:15:00"/>
    <s v="Indrapuram, Ghaziabad"/>
    <s v="Old Delhi Railway Station"/>
    <n v="70"/>
    <n v="47"/>
    <s v="TFS-PP-C392335"/>
    <s v="rt"/>
    <s v="phone"/>
    <n v="175"/>
    <s v="done"/>
    <n v="7"/>
    <n v="821"/>
    <n v="54.733333333333334"/>
    <d v="2013-11-16T12:36:02"/>
  </r>
  <r>
    <x v="4"/>
    <x v="70"/>
    <n v="6"/>
    <d v="2013-11-30T06:15:00"/>
    <s v="Shankar Vihar"/>
    <s v="Airport Terminal 1"/>
    <n v="27"/>
    <n v="43"/>
    <s v="TFS-AT-C393112"/>
    <s v="at-km"/>
    <s v="online"/>
    <n v="98"/>
    <s v="cancelled"/>
    <n v="4"/>
    <n v="1000"/>
    <n v="66.666666666666671"/>
    <d v="2013-10-10T17:23:17"/>
  </r>
  <r>
    <x v="24"/>
    <x v="52"/>
    <n v="9"/>
    <d v="2013-11-24T09:30:00"/>
    <s v="Airport Terminal 1"/>
    <s v="Shankar Vihar"/>
    <n v="43"/>
    <n v="27"/>
    <s v="TFS-AT-C393113"/>
    <s v="at-km"/>
    <s v="online"/>
    <n v="17"/>
    <s v="cancelled"/>
    <n v="5"/>
    <n v="854"/>
    <n v="56.93333333333333"/>
    <d v="2013-10-10T17:21:20"/>
  </r>
  <r>
    <x v="2"/>
    <x v="71"/>
    <n v="20"/>
    <d v="2013-11-04T20:30:00"/>
    <s v="Airport Terminal 3"/>
    <s v="Greater Noida Stadium"/>
    <n v="27"/>
    <n v="74"/>
    <s v="TFS-AT-C393634"/>
    <s v="at-km"/>
    <s v="online"/>
    <n v="53"/>
    <s v="done"/>
    <n v="6"/>
    <n v="709"/>
    <n v="47.266666666666666"/>
    <d v="2013-10-30T16:13:27"/>
  </r>
  <r>
    <x v="23"/>
    <x v="18"/>
    <n v="3"/>
    <d v="2013-11-20T03:45:00"/>
    <s v="Pul Prehladpur"/>
    <s v="Airport Terminal 1"/>
    <n v="51"/>
    <n v="43"/>
    <s v="TFS-AT-C394166"/>
    <s v="at-km"/>
    <s v="online"/>
    <n v="99"/>
    <s v="done"/>
    <n v="6"/>
    <n v="703"/>
    <n v="46.866666666666667"/>
    <d v="2013-10-08T19:25:39"/>
  </r>
  <r>
    <x v="29"/>
    <x v="38"/>
    <n v="10"/>
    <d v="2013-11-29T10:00:00"/>
    <s v="Gurgaon Sector 47"/>
    <s v="Cyberr City"/>
    <n v="61"/>
    <n v="60"/>
    <s v="TFS-PP-C394904"/>
    <s v="p2p"/>
    <s v="phone"/>
    <n v="300"/>
    <s v="done"/>
    <n v="6"/>
    <n v="332"/>
    <n v="22.133333333333333"/>
    <d v="2013-11-29T08:45:26"/>
  </r>
  <r>
    <x v="16"/>
    <x v="20"/>
    <n v="6"/>
    <d v="2013-11-16T06:30:00"/>
    <s v="Faridabad Sector 31"/>
    <s v="Airport Terminal 3"/>
    <n v="64"/>
    <n v="27"/>
    <s v="TFS-PP-C395250"/>
    <s v="at-km"/>
    <s v="phone"/>
    <n v="257"/>
    <s v="done"/>
    <n v="6"/>
    <n v="568"/>
    <n v="37.866666666666667"/>
    <d v="2013-11-15T23:16:50"/>
  </r>
  <r>
    <x v="29"/>
    <x v="13"/>
    <n v="4"/>
    <d v="2013-11-29T04:00:00"/>
    <s v="Gurgaon Dlf Phase 5"/>
    <s v="Airport Terminal 1"/>
    <n v="60"/>
    <n v="43"/>
    <s v="TFS-AT-C395562"/>
    <s v="at-km"/>
    <s v="online"/>
    <n v="95"/>
    <s v="done"/>
    <n v="6"/>
    <n v="359"/>
    <n v="23.933333333333334"/>
    <d v="2013-10-09T21:29:15"/>
  </r>
  <r>
    <x v="27"/>
    <x v="18"/>
    <n v="3"/>
    <d v="2013-11-03T03:45:00"/>
    <s v="Gurgaon Sector 57"/>
    <s v="Airport Terminal 1"/>
    <n v="61"/>
    <n v="43"/>
    <s v="TFS-AT-C397612"/>
    <s v="at-km"/>
    <s v="online"/>
    <n v="91"/>
    <s v="done"/>
    <n v="5"/>
    <n v="491"/>
    <n v="32.733333333333334"/>
    <d v="2013-10-06T11:58:26"/>
  </r>
  <r>
    <x v="23"/>
    <x v="72"/>
    <n v="17"/>
    <d v="2013-11-20T17:45:00"/>
    <s v="Airport Terminal 1"/>
    <s v="Charmswood Village"/>
    <n v="43"/>
    <n v="64"/>
    <s v="TFS-AT-C398404"/>
    <s v="at-km"/>
    <s v="online"/>
    <n v="193"/>
    <s v="done"/>
    <n v="6"/>
    <n v="953"/>
    <n v="63.533333333333331"/>
    <d v="2013-10-08T19:47:50"/>
  </r>
  <r>
    <x v="22"/>
    <x v="71"/>
    <n v="20"/>
    <d v="2013-11-22T20:30:00"/>
    <s v="Airport Terminal 1"/>
    <s v="Gurgaon Sector 32"/>
    <n v="43"/>
    <n v="61"/>
    <s v="TFS-AT-C398640"/>
    <s v="at-km"/>
    <s v="online"/>
    <n v="262"/>
    <s v="done"/>
    <n v="6"/>
    <n v="412"/>
    <n v="27.466666666666665"/>
    <d v="2013-11-21T23:44:17"/>
  </r>
  <r>
    <x v="0"/>
    <x v="34"/>
    <n v="18"/>
    <d v="2013-11-14T18:30:00"/>
    <s v="Lohiya Nagar"/>
    <s v="Shahdra"/>
    <s v="Not Found"/>
    <n v="45"/>
    <s v="TFS-PP-C399165"/>
    <s v="p2p"/>
    <s v="phone"/>
    <n v="246"/>
    <s v="cancelled"/>
    <n v="4"/>
    <n v="239"/>
    <n v="15.933333333333334"/>
    <d v="2013-11-14T16:00:37"/>
  </r>
  <r>
    <x v="3"/>
    <x v="62"/>
    <n v="10"/>
    <d v="2013-11-01T10:15:00"/>
    <s v="Airport Terminal 1"/>
    <s v="New Delhi Railway Station"/>
    <n v="43"/>
    <n v="47"/>
    <s v="TFS-AT-C400141"/>
    <s v="at-km"/>
    <s v="online"/>
    <n v="171"/>
    <s v="done"/>
    <n v="6"/>
    <n v="458"/>
    <n v="30.533333333333335"/>
    <d v="2013-10-19T14:31:16"/>
  </r>
  <r>
    <x v="3"/>
    <x v="18"/>
    <n v="3"/>
    <d v="2013-11-01T03:45:00"/>
    <s v="Munirka Village"/>
    <s v="Airport Terminal 1"/>
    <n v="53"/>
    <n v="43"/>
    <s v="TFS-AT-C400180"/>
    <s v="at-km"/>
    <s v="online"/>
    <n v="277"/>
    <s v="done"/>
    <n v="6"/>
    <n v="900"/>
    <n v="60"/>
    <d v="2013-10-07T16:21:18"/>
  </r>
  <r>
    <x v="1"/>
    <x v="42"/>
    <n v="10"/>
    <d v="2013-11-21T10:45:00"/>
    <s v="Ashok Vihar Phase 2"/>
    <s v="Airport Terminal 1"/>
    <n v="42"/>
    <n v="43"/>
    <s v="TFS-AT-C400314"/>
    <s v="at-km"/>
    <s v="online"/>
    <n v="191"/>
    <s v="customer-not-responding"/>
    <n v="2"/>
    <n v="683"/>
    <n v="45.533333333333331"/>
    <d v="2013-10-08T19:54:51"/>
  </r>
  <r>
    <x v="8"/>
    <x v="51"/>
    <n v="5"/>
    <d v="2013-11-11T05:15:00"/>
    <s v="Siddharth Extension"/>
    <s v="Airport Terminal 1"/>
    <n v="51"/>
    <n v="43"/>
    <s v="TFS-AT-C400933"/>
    <s v="at-km"/>
    <s v="online"/>
    <n v="147"/>
    <s v="done"/>
    <n v="6"/>
    <n v="731"/>
    <n v="48.733333333333334"/>
    <d v="2013-10-08T15:47:58"/>
  </r>
  <r>
    <x v="12"/>
    <x v="56"/>
    <n v="15"/>
    <d v="2013-11-10T15:15:00"/>
    <s v="Address (Optional)"/>
    <s v="New Delhi"/>
    <s v="Not Found"/>
    <s v="Not Found"/>
    <s v="TFS-AT-C400938"/>
    <s v="at-km"/>
    <s v="online"/>
    <n v="223"/>
    <s v="pending"/>
    <n v="1"/>
    <n v="416"/>
    <n v="27.733333333333334"/>
    <d v="2013-07-29T11:08:36"/>
  </r>
  <r>
    <x v="13"/>
    <x v="35"/>
    <n v="10"/>
    <d v="2013-11-18T10:30:00"/>
    <s v="Rohini Sector 15"/>
    <s v="Airport Terminal 1"/>
    <n v="40"/>
    <n v="43"/>
    <s v="TFS-AT-C402130"/>
    <s v="at-km"/>
    <s v="online"/>
    <n v="102"/>
    <s v="done"/>
    <n v="7"/>
    <n v="220"/>
    <n v="14.666666666666666"/>
    <d v="2013-10-08T18:13:44"/>
  </r>
  <r>
    <x v="29"/>
    <x v="27"/>
    <n v="14"/>
    <d v="2013-11-29T14:30:00"/>
    <s v="Gurgaon Sector 54"/>
    <s v="Airport Terminal 3"/>
    <n v="61"/>
    <n v="27"/>
    <s v="TFS-PP-C402371"/>
    <s v="at-km"/>
    <s v="phone"/>
    <n v="100"/>
    <s v="done"/>
    <n v="6"/>
    <n v="242"/>
    <n v="16.133333333333333"/>
    <d v="2013-11-28T12:24:14"/>
  </r>
  <r>
    <x v="22"/>
    <x v="43"/>
    <n v="3"/>
    <d v="2013-11-22T03:30:00"/>
    <s v="Sushant Lok A"/>
    <s v="Airport Terminal 1"/>
    <n v="60"/>
    <n v="43"/>
    <s v="TFS-AT-C403877"/>
    <s v="at-km"/>
    <s v="online"/>
    <n v="7"/>
    <s v="cancelled"/>
    <n v="2"/>
    <n v="770"/>
    <n v="51.333333333333336"/>
    <d v="2013-10-07T13:25:51"/>
  </r>
  <r>
    <x v="12"/>
    <x v="10"/>
    <n v="6"/>
    <d v="2013-11-10T06:00:00"/>
    <s v="Isbt Kashmiri Gate"/>
    <s v="Krishna Nagar, New Delhi"/>
    <n v="47"/>
    <n v="45"/>
    <s v="TFS-PP-C404031"/>
    <s v="rt"/>
    <s v="phone"/>
    <n v="16"/>
    <s v="done-issue"/>
    <n v="6"/>
    <n v="394"/>
    <n v="26.266666666666666"/>
    <d v="2013-11-09T16:29:21"/>
  </r>
  <r>
    <x v="2"/>
    <x v="35"/>
    <n v="10"/>
    <d v="2013-11-04T10:30:00"/>
    <s v="Airport Terminal 1"/>
    <s v="New Delhi"/>
    <n v="43"/>
    <s v="Not Found"/>
    <s v="TFS-AT-C404564"/>
    <s v="at-km"/>
    <s v="online"/>
    <n v="24"/>
    <s v="pending"/>
    <n v="1"/>
    <n v="323"/>
    <n v="21.533333333333335"/>
    <d v="2013-07-30T19:48:16"/>
  </r>
  <r>
    <x v="14"/>
    <x v="10"/>
    <n v="6"/>
    <d v="2013-11-02T06:00:00"/>
    <s v="Raj Nagar Ghaziabad"/>
    <s v="Adarsh Nagar"/>
    <n v="71"/>
    <n v="42"/>
    <s v="TFS-PP-C405618"/>
    <s v="p2p"/>
    <s v="phone"/>
    <n v="177"/>
    <s v="cancelled"/>
    <n v="2"/>
    <n v="778"/>
    <n v="51.866666666666667"/>
    <d v="2013-11-01T10:57:21"/>
  </r>
  <r>
    <x v="3"/>
    <x v="61"/>
    <n v="5"/>
    <d v="2013-11-01T05:30:00"/>
    <s v="Gurgaon Dlf Phase 5"/>
    <s v="Airport Terminal 1"/>
    <n v="60"/>
    <n v="43"/>
    <s v="TFS-AT-C405959"/>
    <s v="at-km"/>
    <s v="online"/>
    <n v="15"/>
    <s v="cancelled"/>
    <n v="2"/>
    <n v="270"/>
    <n v="18"/>
    <d v="2013-10-07T14:33:14"/>
  </r>
  <r>
    <x v="12"/>
    <x v="5"/>
    <n v="21"/>
    <d v="2013-11-10T21:15:00"/>
    <s v="Airport Terminal 1"/>
    <s v="New Delhi"/>
    <n v="43"/>
    <s v="Not Found"/>
    <s v="TFS-AT-C405960"/>
    <s v="at-km"/>
    <s v="online"/>
    <n v="132"/>
    <s v="pending"/>
    <n v="1"/>
    <n v="934"/>
    <n v="62.266666666666666"/>
    <d v="2013-07-31T13:27:21"/>
  </r>
  <r>
    <x v="8"/>
    <x v="60"/>
    <n v="4"/>
    <d v="2013-11-11T04:30:00"/>
    <s v="Rana Pratap Bagh"/>
    <s v="Airport Terminal 1"/>
    <n v="42"/>
    <n v="43"/>
    <s v="TFS-AT-C407457"/>
    <s v="at-km"/>
    <s v="online"/>
    <n v="4"/>
    <s v="cancelled-issue"/>
    <n v="4"/>
    <n v="544"/>
    <n v="36.266666666666666"/>
    <d v="2013-10-08T15:18:28"/>
  </r>
  <r>
    <x v="12"/>
    <x v="47"/>
    <n v="17"/>
    <d v="2013-11-10T17:30:00"/>
    <s v="Airport Terminal 1"/>
    <s v="New Delhi"/>
    <n v="43"/>
    <s v="Not Found"/>
    <s v="TFS-AT-C408258"/>
    <s v="at-km"/>
    <s v="online"/>
    <n v="91"/>
    <s v="pending"/>
    <n v="1"/>
    <n v="797"/>
    <n v="53.133333333333333"/>
    <d v="2013-08-01T11:06:42"/>
  </r>
  <r>
    <x v="14"/>
    <x v="9"/>
    <n v="9"/>
    <d v="2013-11-02T09:00:00"/>
    <s v="New Delhi Railway Station"/>
    <s v="Airport Terminal 1"/>
    <n v="47"/>
    <n v="43"/>
    <s v="TFS-AT-C409584"/>
    <s v="at-km"/>
    <s v="online"/>
    <n v="84"/>
    <s v="cancelled"/>
    <n v="2"/>
    <n v="954"/>
    <n v="63.6"/>
    <d v="2013-10-07T19:15:55"/>
  </r>
  <r>
    <x v="12"/>
    <x v="5"/>
    <n v="21"/>
    <d v="2013-11-10T21:15:00"/>
    <s v="Airport Terminal 1"/>
    <s v="New Delhi"/>
    <n v="43"/>
    <s v="Not Found"/>
    <s v="TFS-AT-C410174"/>
    <s v="at-km"/>
    <s v="online"/>
    <n v="87"/>
    <s v="pending"/>
    <n v="1"/>
    <n v="564"/>
    <n v="37.6"/>
    <d v="2013-08-01T23:40:06"/>
  </r>
  <r>
    <x v="3"/>
    <x v="61"/>
    <n v="5"/>
    <d v="2013-11-01T05:30:00"/>
    <s v="Sohna Road"/>
    <s v="Airport Terminal 1"/>
    <n v="61"/>
    <n v="43"/>
    <s v="TFS-AT-C410982"/>
    <s v="at-km"/>
    <s v="online"/>
    <n v="189"/>
    <s v="done"/>
    <n v="7"/>
    <n v="316"/>
    <n v="21.066666666666666"/>
    <d v="2013-10-06T12:09:35"/>
  </r>
  <r>
    <x v="13"/>
    <x v="44"/>
    <n v="0"/>
    <d v="2013-11-18T00:00:00"/>
    <s v="Airport Terminal 1"/>
    <s v="Sohna Road"/>
    <n v="43"/>
    <n v="61"/>
    <s v="TFS-AT-C410983"/>
    <s v="at-km"/>
    <s v="online"/>
    <n v="109"/>
    <s v="done"/>
    <n v="6"/>
    <n v="666"/>
    <n v="44.4"/>
    <d v="2013-10-06T12:10:08"/>
  </r>
  <r>
    <x v="21"/>
    <x v="7"/>
    <n v="8"/>
    <d v="2013-11-27T08:15:00"/>
    <s v="Airport Terminal 3"/>
    <s v="Dwarka Sector 22"/>
    <n v="27"/>
    <n v="28"/>
    <s v="TFS-AT-C411515"/>
    <s v="at-km"/>
    <s v="online"/>
    <n v="135"/>
    <s v="done"/>
    <n v="7"/>
    <n v="742"/>
    <n v="49.466666666666669"/>
    <d v="2013-11-09T20:59:08"/>
  </r>
  <r>
    <x v="26"/>
    <x v="15"/>
    <n v="7"/>
    <d v="2013-11-19T07:30:00"/>
    <s v="Rohini Sector 5"/>
    <s v="Airport Terminal 3"/>
    <n v="40"/>
    <n v="27"/>
    <s v="TFS-AT-C412440"/>
    <s v="at-km"/>
    <s v="online"/>
    <n v="187"/>
    <s v="done"/>
    <n v="6"/>
    <n v="572"/>
    <n v="38.133333333333333"/>
    <d v="2013-10-18T11:19:51"/>
  </r>
  <r>
    <x v="27"/>
    <x v="13"/>
    <n v="4"/>
    <d v="2013-11-03T04:00:00"/>
    <s v="Gurgaon Sector 12"/>
    <s v="Airport Terminal 1"/>
    <n v="62"/>
    <n v="43"/>
    <s v="TFS-AT-C413805"/>
    <s v="at-km"/>
    <s v="online"/>
    <n v="80"/>
    <s v="done"/>
    <n v="5"/>
    <n v="432"/>
    <n v="28.8"/>
    <d v="2013-10-08T14:03:01"/>
  </r>
  <r>
    <x v="14"/>
    <x v="13"/>
    <n v="4"/>
    <d v="2013-11-02T04:00:00"/>
    <s v="Pandav Nagar"/>
    <s v="Airport Terminal 1"/>
    <n v="46"/>
    <n v="43"/>
    <s v="TFS-AT-C414064"/>
    <s v="at-km"/>
    <s v="online"/>
    <n v="119"/>
    <s v="done"/>
    <n v="6"/>
    <n v="293"/>
    <n v="19.533333333333335"/>
    <d v="2013-10-07T16:51:21"/>
  </r>
  <r>
    <x v="15"/>
    <x v="46"/>
    <n v="14"/>
    <d v="2013-11-05T14:15:00"/>
    <s v="Airport Terminal 3"/>
    <s v="Gurgaon Dlf Phase 5"/>
    <n v="27"/>
    <n v="60"/>
    <s v="TFS-AT-C415055"/>
    <s v="at-km"/>
    <s v="online"/>
    <n v="42"/>
    <s v="cancelled"/>
    <n v="5"/>
    <n v="218"/>
    <n v="14.533333333333333"/>
    <d v="2013-10-08T13:46:49"/>
  </r>
  <r>
    <x v="3"/>
    <x v="5"/>
    <n v="21"/>
    <d v="2013-11-01T21:15:00"/>
    <s v="Airport Terminal 1"/>
    <s v="Paschim Vihar"/>
    <n v="43"/>
    <n v="37"/>
    <s v="TFS-AT-C415660"/>
    <s v="at-km"/>
    <s v="online"/>
    <n v="251"/>
    <s v="done"/>
    <n v="6"/>
    <n v="329"/>
    <n v="21.933333333333334"/>
    <d v="2013-10-08T12:18:27"/>
  </r>
  <r>
    <x v="13"/>
    <x v="29"/>
    <n v="4"/>
    <d v="2013-11-18T04:15:00"/>
    <s v="Gurgaon Dlf Phase 3"/>
    <s v="Airport Terminal 1"/>
    <n v="60"/>
    <n v="43"/>
    <s v="TFS-AT-C415941"/>
    <s v="at-km"/>
    <s v="online"/>
    <n v="34"/>
    <s v="cancelled"/>
    <n v="2"/>
    <n v="648"/>
    <n v="43.2"/>
    <d v="2013-11-10T09:41:42"/>
  </r>
  <r>
    <x v="12"/>
    <x v="73"/>
    <n v="22"/>
    <d v="2013-11-10T22:00:00"/>
    <s v="Airport Terminal 1"/>
    <s v="Indirapuram, Ghaziabad"/>
    <n v="43"/>
    <n v="70"/>
    <s v="TFS-AT-C416663"/>
    <s v="at-km"/>
    <s v="online"/>
    <n v="185"/>
    <s v="customer-not-responding"/>
    <n v="5"/>
    <n v="760"/>
    <n v="50.666666666666664"/>
    <d v="2013-10-08T14:59:50"/>
  </r>
  <r>
    <x v="28"/>
    <x v="8"/>
    <n v="16"/>
    <d v="2013-11-06T16:00:00"/>
    <s v="Airport Terminal 1"/>
    <s v="Sushant Lok A"/>
    <n v="43"/>
    <n v="60"/>
    <s v="TFS-AT-C416796"/>
    <s v="at-km"/>
    <s v="online"/>
    <n v="276"/>
    <s v="done"/>
    <n v="6"/>
    <n v="876"/>
    <n v="58.4"/>
    <d v="2013-10-08T14:34:52"/>
  </r>
  <r>
    <x v="28"/>
    <x v="1"/>
    <n v="5"/>
    <d v="2013-11-06T05:00:00"/>
    <s v="Rohini Sector 9"/>
    <s v="Airport Terminal 1"/>
    <n v="40"/>
    <n v="43"/>
    <s v="TFS-AT-C416831"/>
    <s v="at-km"/>
    <s v="online"/>
    <n v="120"/>
    <s v="cancelled"/>
    <n v="4"/>
    <n v="508"/>
    <n v="33.866666666666667"/>
    <d v="2013-10-07T19:30:29"/>
  </r>
  <r>
    <x v="8"/>
    <x v="54"/>
    <n v="1"/>
    <d v="2013-11-11T01:15:00"/>
    <s v="Airport Terminal 3"/>
    <s v="Cyberr City"/>
    <n v="27"/>
    <n v="60"/>
    <s v="TFS-AT-C418503"/>
    <s v="at-km"/>
    <s v="online"/>
    <n v="24"/>
    <s v="customer-not-responding"/>
    <n v="5"/>
    <n v="428"/>
    <n v="28.533333333333335"/>
    <d v="2013-10-08T15:13:43"/>
  </r>
  <r>
    <x v="24"/>
    <x v="36"/>
    <n v="17"/>
    <d v="2013-11-24T17:15:00"/>
    <s v="Airport Terminal 3"/>
    <s v="Dwarka Sector 10"/>
    <n v="27"/>
    <n v="28"/>
    <s v="TFS-AT-C418703"/>
    <s v="at-km"/>
    <s v="online"/>
    <n v="228"/>
    <s v="done"/>
    <n v="6"/>
    <n v="511"/>
    <n v="34.06666666666667"/>
    <d v="2013-10-09T16:58:57"/>
  </r>
  <r>
    <x v="11"/>
    <x v="10"/>
    <n v="6"/>
    <d v="2013-11-25T06:00:00"/>
    <s v="Karol Bagh"/>
    <s v="Airport Terminal 1"/>
    <n v="39"/>
    <n v="43"/>
    <s v="TFS-AT-C419373"/>
    <s v="at-km"/>
    <s v="online"/>
    <n v="61"/>
    <s v="cancelled"/>
    <n v="4"/>
    <n v="216"/>
    <n v="14.4"/>
    <d v="2013-10-08T20:35:46"/>
  </r>
  <r>
    <x v="12"/>
    <x v="60"/>
    <n v="4"/>
    <d v="2013-11-10T04:30:00"/>
    <s v="Old Delhi Railway Station"/>
    <s v="Airport Terminal 1"/>
    <n v="47"/>
    <n v="43"/>
    <s v="TFS-AT-C420054"/>
    <s v="at-km"/>
    <s v="online"/>
    <n v="117"/>
    <s v="done"/>
    <n v="6"/>
    <n v="728"/>
    <n v="48.533333333333331"/>
    <d v="2013-10-07T13:28:21"/>
  </r>
  <r>
    <x v="27"/>
    <x v="53"/>
    <n v="21"/>
    <d v="2013-11-03T21:00:00"/>
    <s v="Airport Terminal 1"/>
    <s v="New Delhi Railway Station"/>
    <n v="43"/>
    <n v="47"/>
    <s v="TFS-AT-C421267"/>
    <s v="at-km"/>
    <s v="online"/>
    <n v="17"/>
    <s v="done"/>
    <n v="6"/>
    <n v="386"/>
    <n v="25.733333333333334"/>
    <d v="2013-10-07T12:53:55"/>
  </r>
  <r>
    <x v="17"/>
    <x v="73"/>
    <n v="22"/>
    <d v="2013-11-23T22:00:00"/>
    <s v="Airport Terminal 1"/>
    <s v="New Rajendra Nagar"/>
    <n v="43"/>
    <n v="39"/>
    <s v="TFS-AT-C421429"/>
    <s v="at-km"/>
    <s v="online"/>
    <n v="63"/>
    <s v="done"/>
    <n v="6"/>
    <n v="223"/>
    <n v="14.866666666666667"/>
    <d v="2013-10-06T17:42:20"/>
  </r>
  <r>
    <x v="13"/>
    <x v="35"/>
    <n v="10"/>
    <d v="2013-11-18T10:30:00"/>
    <s v="New Rajendra Nagar"/>
    <s v="Airport Terminal 1"/>
    <n v="39"/>
    <n v="43"/>
    <s v="TFS-AT-C421430"/>
    <s v="at-km"/>
    <s v="online"/>
    <n v="82"/>
    <s v="cancelled"/>
    <n v="4"/>
    <n v="217"/>
    <n v="14.466666666666667"/>
    <d v="2013-10-06T17:41:26"/>
  </r>
  <r>
    <x v="28"/>
    <x v="63"/>
    <n v="22"/>
    <d v="2013-11-06T22:15:00"/>
    <s v="Airport Terminal 1"/>
    <s v="New Delhi"/>
    <n v="43"/>
    <s v="Not Found"/>
    <s v="TFS-AT-C422304"/>
    <s v="at-km"/>
    <s v="online"/>
    <n v="253"/>
    <s v="pending"/>
    <n v="1"/>
    <n v="322"/>
    <n v="21.466666666666665"/>
    <d v="2013-08-06T12:01:51"/>
  </r>
  <r>
    <x v="3"/>
    <x v="74"/>
    <n v="12"/>
    <d v="2013-11-01T12:30:00"/>
    <s v="Gurgaon Dlf Phase 2"/>
    <s v="Airport Terminal 1"/>
    <n v="60"/>
    <n v="43"/>
    <s v="TFS-AT-C422602"/>
    <s v="at-km"/>
    <s v="online"/>
    <n v="26"/>
    <s v="done"/>
    <n v="6"/>
    <n v="529"/>
    <n v="35.266666666666666"/>
    <d v="2013-10-07T16:11:19"/>
  </r>
  <r>
    <x v="3"/>
    <x v="75"/>
    <n v="23"/>
    <d v="2013-11-01T23:00:00"/>
    <s v="Airport Terminal 1"/>
    <s v="Nizamuddin West"/>
    <n v="43"/>
    <n v="51"/>
    <s v="TFS-AT-C422676"/>
    <s v="at-km"/>
    <s v="online"/>
    <n v="175"/>
    <s v="done"/>
    <n v="6"/>
    <n v="849"/>
    <n v="56.6"/>
    <d v="2013-10-06T12:17:44"/>
  </r>
  <r>
    <x v="15"/>
    <x v="60"/>
    <n v="4"/>
    <d v="2013-11-05T04:30:00"/>
    <s v="Nizammuddin West"/>
    <s v="Airport Terminal 1"/>
    <s v="Not Found"/>
    <n v="43"/>
    <s v="TFS-AT-C422677"/>
    <s v="at-km"/>
    <s v="online"/>
    <n v="149"/>
    <s v="cancelled"/>
    <n v="2"/>
    <n v="508"/>
    <n v="33.866666666666667"/>
    <d v="2013-10-06T12:18:32"/>
  </r>
  <r>
    <x v="5"/>
    <x v="0"/>
    <n v="14"/>
    <d v="2013-11-17T14:45:00"/>
    <s v="Airport Terminal 1"/>
    <s v="Munirka Village"/>
    <n v="43"/>
    <n v="53"/>
    <s v="TFS-AT-C422744"/>
    <s v="at-km"/>
    <s v="online"/>
    <n v="178"/>
    <s v="customer-not-responding"/>
    <n v="5"/>
    <n v="374"/>
    <n v="24.933333333333334"/>
    <d v="2013-10-10T16:41:47"/>
  </r>
  <r>
    <x v="7"/>
    <x v="65"/>
    <n v="16"/>
    <d v="2013-11-09T16:45:00"/>
    <s v="Civil Lines Gurgaon"/>
    <m/>
    <n v="62"/>
    <s v="Not Found"/>
    <s v="TFS-IC-C422758"/>
    <s v="os"/>
    <s v="phone"/>
    <n v="267"/>
    <s v="pending"/>
    <n v="1"/>
    <n v="663"/>
    <n v="44.2"/>
    <s v="NULL"/>
  </r>
  <r>
    <x v="19"/>
    <x v="45"/>
    <n v="16"/>
    <d v="2013-11-26T16:30:00"/>
    <s v="New Friends Colony"/>
    <s v="Airport Terminal 3"/>
    <n v="51"/>
    <n v="27"/>
    <s v="TFS-PP-C422888"/>
    <s v="at-km"/>
    <s v="phone"/>
    <n v="25"/>
    <s v="done"/>
    <n v="6"/>
    <n v="345"/>
    <n v="23"/>
    <d v="2013-11-26T14:49:35"/>
  </r>
  <r>
    <x v="3"/>
    <x v="20"/>
    <n v="6"/>
    <d v="2013-11-01T06:30:00"/>
    <s v="Sheikh Sarai"/>
    <s v="Airport Terminal 1"/>
    <s v="Not Found"/>
    <n v="43"/>
    <s v="TFS-AT-GZPV"/>
    <s v="at-km"/>
    <s v="online"/>
    <n v="256"/>
    <s v="done"/>
    <n v="5"/>
    <n v="325"/>
    <n v="21.666666666666668"/>
    <d v="2013-10-31T16:15:22"/>
  </r>
  <r>
    <x v="2"/>
    <x v="24"/>
    <n v="23"/>
    <d v="2013-11-04T23:15:00"/>
    <s v="Airport Terminal 1"/>
    <s v="Indirapuram, Ghaziabad"/>
    <n v="43"/>
    <n v="70"/>
    <s v="TFS-AT-C424020"/>
    <s v="at-km"/>
    <s v="online"/>
    <n v="216"/>
    <s v="cancelled"/>
    <n v="5"/>
    <n v="866"/>
    <n v="57.733333333333334"/>
    <d v="2013-10-08T16:09:35"/>
  </r>
  <r>
    <x v="8"/>
    <x v="35"/>
    <n v="10"/>
    <d v="2013-11-11T10:30:00"/>
    <s v="Karol Bagh"/>
    <s v="Airport Terminal 3"/>
    <n v="39"/>
    <n v="27"/>
    <s v="TFS-PP-C424162"/>
    <s v="at-km"/>
    <s v="app"/>
    <n v="7"/>
    <s v="done"/>
    <n v="6"/>
    <n v="309"/>
    <n v="20.6"/>
    <d v="2013-11-10T13:29:54"/>
  </r>
  <r>
    <x v="27"/>
    <x v="60"/>
    <n v="4"/>
    <d v="2013-11-03T04:30:00"/>
    <s v="Shahdra"/>
    <s v="Airport Terminal 1"/>
    <n v="45"/>
    <n v="43"/>
    <s v="TFS-AT-C424832"/>
    <s v="at-km"/>
    <s v="online"/>
    <n v="82"/>
    <s v="cancelled"/>
    <n v="2"/>
    <n v="913"/>
    <n v="60.866666666666667"/>
    <d v="2013-10-07T19:26:14"/>
  </r>
  <r>
    <x v="5"/>
    <x v="10"/>
    <n v="6"/>
    <d v="2013-11-17T06:00:00"/>
    <s v="East Of Kailash"/>
    <s v="Hazrat Nizamuddin Railway Station"/>
    <n v="50"/>
    <n v="51"/>
    <s v="TFS-RT-C424898"/>
    <s v="rt"/>
    <s v="phone"/>
    <n v="297"/>
    <s v="done"/>
    <n v="6"/>
    <n v="918"/>
    <n v="61.2"/>
    <d v="2013-11-17T00:34:32"/>
  </r>
  <r>
    <x v="22"/>
    <x v="52"/>
    <n v="9"/>
    <d v="2013-11-22T09:30:00"/>
    <s v="Airport Terminal 1"/>
    <s v="Gurgaon Sector 22"/>
    <n v="43"/>
    <n v="59"/>
    <s v="TFS-AT-C424907"/>
    <s v="at-km"/>
    <s v="online"/>
    <n v="98"/>
    <s v="customer-not-responding"/>
    <n v="7"/>
    <n v="222"/>
    <n v="14.8"/>
    <d v="2013-11-09T21:13:39"/>
  </r>
  <r>
    <x v="3"/>
    <x v="33"/>
    <n v="9"/>
    <d v="2013-11-01T09:45:00"/>
    <s v="Airport Terminal 1"/>
    <s v="New Delhi"/>
    <n v="43"/>
    <s v="Not Found"/>
    <s v="TFS-AT-C425249"/>
    <s v="at-km"/>
    <s v="online"/>
    <n v="55"/>
    <s v="pending"/>
    <n v="1"/>
    <n v="760"/>
    <n v="50.666666666666664"/>
    <d v="2013-08-07T13:20:39"/>
  </r>
  <r>
    <x v="26"/>
    <x v="46"/>
    <n v="14"/>
    <d v="2013-11-19T14:15:00"/>
    <s v="Airport Terminal 1"/>
    <s v="New Delhi"/>
    <n v="43"/>
    <s v="Not Found"/>
    <s v="TFS-AT-C425759"/>
    <s v="at-km"/>
    <s v="online"/>
    <n v="212"/>
    <s v="pending"/>
    <n v="1"/>
    <n v="885"/>
    <n v="59"/>
    <d v="2013-08-07T16:24:35"/>
  </r>
  <r>
    <x v="2"/>
    <x v="75"/>
    <n v="23"/>
    <d v="2013-11-04T23:00:00"/>
    <s v="Airport Terminal 1"/>
    <s v="Ghaziabad Ispat Ltd"/>
    <n v="43"/>
    <n v="71"/>
    <s v="TFS-AT-C426512"/>
    <s v="at-km"/>
    <s v="online"/>
    <n v="297"/>
    <s v="cancelled"/>
    <n v="2"/>
    <n v="508"/>
    <n v="33.866666666666667"/>
    <d v="2013-10-06T15:30:37"/>
  </r>
  <r>
    <x v="25"/>
    <x v="68"/>
    <n v="12"/>
    <d v="2013-11-13T12:15:00"/>
    <s v="Anand Vihar"/>
    <s v="Airport Terminal 1"/>
    <n v="45"/>
    <n v="43"/>
    <s v="TFS-AT-C426915"/>
    <s v="at-km"/>
    <s v="online"/>
    <n v="236"/>
    <s v="cancelled"/>
    <n v="3"/>
    <n v="546"/>
    <n v="36.4"/>
    <d v="2013-10-19T15:17:42"/>
  </r>
  <r>
    <x v="28"/>
    <x v="29"/>
    <n v="4"/>
    <d v="2013-11-06T04:15:00"/>
    <s v="Ndrs Paharganj"/>
    <s v="Airport Terminal 3"/>
    <n v="47"/>
    <n v="27"/>
    <s v="TFS-AT-C427457"/>
    <s v="at-km"/>
    <s v="online"/>
    <n v="215"/>
    <s v="cancelled"/>
    <n v="5"/>
    <n v="278"/>
    <n v="18.533333333333335"/>
    <d v="2013-08-08T11:11:25"/>
  </r>
  <r>
    <x v="28"/>
    <x v="15"/>
    <n v="7"/>
    <d v="2013-11-06T07:30:00"/>
    <s v="Vaishali"/>
    <s v="Airport Terminal 1"/>
    <n v="70"/>
    <n v="43"/>
    <s v="TFS-AT-C427515"/>
    <s v="at-km"/>
    <s v="online"/>
    <n v="127"/>
    <s v="cancelled"/>
    <n v="2"/>
    <n v="714"/>
    <n v="47.6"/>
    <d v="2013-10-06T15:38:13"/>
  </r>
  <r>
    <x v="12"/>
    <x v="63"/>
    <n v="22"/>
    <d v="2013-11-10T22:15:00"/>
    <s v="Airport Terminal 1"/>
    <s v="New Delhi"/>
    <n v="43"/>
    <s v="Not Found"/>
    <s v="TFS-AT-C428627"/>
    <s v="at-km"/>
    <s v="online"/>
    <n v="150"/>
    <s v="pending"/>
    <n v="1"/>
    <n v="548"/>
    <n v="36.533333333333331"/>
    <d v="2013-08-08T15:02:30"/>
  </r>
  <r>
    <x v="9"/>
    <x v="1"/>
    <n v="5"/>
    <d v="2013-11-08T05:00:00"/>
    <s v="212-C, MIG Flats (DDA, 512), Rajouri Garden, New Delhi"/>
    <s v="New Delhi"/>
    <s v="Not Found"/>
    <s v="Not Found"/>
    <s v="TFS-AT-C428628"/>
    <s v="at-km"/>
    <s v="online"/>
    <n v="62"/>
    <s v="pending"/>
    <n v="1"/>
    <n v="696"/>
    <n v="46.4"/>
    <d v="2013-08-08T15:02:32"/>
  </r>
  <r>
    <x v="3"/>
    <x v="54"/>
    <n v="1"/>
    <d v="2013-11-01T01:15:00"/>
    <s v="Airport Terminal 3"/>
    <s v="New Delhi Railway Station"/>
    <n v="27"/>
    <n v="47"/>
    <s v="TFS-AT-C428639"/>
    <s v="at-km"/>
    <s v="online"/>
    <n v="50"/>
    <s v="done"/>
    <n v="5"/>
    <n v="332"/>
    <n v="22.133333333333333"/>
    <d v="2013-10-12T17:46:01"/>
  </r>
  <r>
    <x v="8"/>
    <x v="6"/>
    <n v="4"/>
    <d v="2013-11-11T04:45:00"/>
    <s v="Defence Colony"/>
    <s v="Airport Terminal 1"/>
    <n v="50"/>
    <n v="43"/>
    <s v="TFS-AT-C429315"/>
    <s v="at-km"/>
    <s v="online"/>
    <n v="265"/>
    <s v="done"/>
    <n v="6"/>
    <n v="455"/>
    <n v="30.333333333333332"/>
    <d v="2013-10-01T08:49:12"/>
  </r>
  <r>
    <x v="17"/>
    <x v="25"/>
    <n v="15"/>
    <d v="2013-11-23T15:00:00"/>
    <s v="Airport Terminal 1"/>
    <s v="Defence Colony"/>
    <n v="43"/>
    <n v="50"/>
    <s v="TFS-AT-C429316"/>
    <s v="at-km"/>
    <s v="online"/>
    <n v="41"/>
    <s v="done"/>
    <n v="6"/>
    <n v="289"/>
    <n v="19.266666666666666"/>
    <d v="2013-10-01T08:49:50"/>
  </r>
  <r>
    <x v="3"/>
    <x v="76"/>
    <n v="20"/>
    <d v="2013-11-01T20:00:00"/>
    <s v="Airport Terminal 1"/>
    <s v="New Delhi"/>
    <n v="43"/>
    <s v="Not Found"/>
    <s v="TFS-AT-C429781"/>
    <s v="at-km"/>
    <s v="online"/>
    <n v="96"/>
    <s v="pending"/>
    <n v="1"/>
    <n v="806"/>
    <n v="53.733333333333334"/>
    <d v="2013-08-08T20:46:25"/>
  </r>
  <r>
    <x v="3"/>
    <x v="77"/>
    <n v="23"/>
    <d v="2013-11-01T23:30:00"/>
    <s v="Airport Terminal 1"/>
    <s v="Rajouri Garden"/>
    <n v="43"/>
    <n v="38"/>
    <s v="TFS-AT-C430008"/>
    <s v="at-km"/>
    <s v="online"/>
    <n v="144"/>
    <s v="done"/>
    <n v="6"/>
    <n v="740"/>
    <n v="49.333333333333336"/>
    <d v="2013-10-07T16:45:59"/>
  </r>
  <r>
    <x v="3"/>
    <x v="22"/>
    <n v="13"/>
    <d v="2013-11-01T13:00:00"/>
    <s v="Noida sector 126"/>
    <s v="Airport Terminal 1"/>
    <n v="72"/>
    <n v="43"/>
    <s v="TFS-IN-C430201"/>
    <s v="at-km"/>
    <s v="phone"/>
    <n v="168"/>
    <s v="done"/>
    <n v="6"/>
    <n v="759"/>
    <n v="50.6"/>
    <d v="2013-11-01T09:41:50"/>
  </r>
  <r>
    <x v="8"/>
    <x v="9"/>
    <n v="9"/>
    <d v="2013-11-11T09:00:00"/>
    <s v="Address (Optional)"/>
    <s v="New Delhi"/>
    <s v="Not Found"/>
    <s v="Not Found"/>
    <s v="TFS-AT-C430351"/>
    <s v="at-km"/>
    <s v="online"/>
    <n v="79"/>
    <s v="pending"/>
    <n v="1"/>
    <n v="304"/>
    <n v="20.266666666666666"/>
    <d v="2013-08-09T03:53:55"/>
  </r>
  <r>
    <x v="11"/>
    <x v="51"/>
    <n v="5"/>
    <d v="2013-11-25T05:15:00"/>
    <s v="Dwarka Sector 22"/>
    <s v="Airport Terminal 1"/>
    <n v="28"/>
    <n v="43"/>
    <s v="TFS-AT-C432495"/>
    <s v="at-km"/>
    <s v="online"/>
    <n v="296"/>
    <s v="customer-not-responding"/>
    <n v="5"/>
    <n v="666"/>
    <n v="44.4"/>
    <d v="2013-10-08T20:32:42"/>
  </r>
  <r>
    <x v="20"/>
    <x v="35"/>
    <n v="10"/>
    <d v="2013-11-07T10:30:00"/>
    <s v="New Delhi Railway Station"/>
    <s v="Airport Terminal 3"/>
    <n v="47"/>
    <n v="27"/>
    <s v="TFS-AT-C432764"/>
    <s v="at-km"/>
    <s v="online"/>
    <n v="35"/>
    <s v="done"/>
    <n v="6"/>
    <n v="285"/>
    <n v="19"/>
    <d v="2013-10-07T12:54:40"/>
  </r>
  <r>
    <x v="13"/>
    <x v="49"/>
    <n v="7"/>
    <d v="2013-11-18T07:00:00"/>
    <s v="Jnu Campus"/>
    <s v="Airport Terminal 1"/>
    <n v="53"/>
    <n v="43"/>
    <s v="TFS-AT-C433088"/>
    <s v="at-km"/>
    <s v="online"/>
    <n v="196"/>
    <s v="done"/>
    <n v="6"/>
    <n v="915"/>
    <n v="61"/>
    <d v="2013-10-07T16:10:13"/>
  </r>
  <r>
    <x v="14"/>
    <x v="78"/>
    <n v="11"/>
    <d v="2013-11-02T11:45:00"/>
    <s v="Airport Terminal 1"/>
    <s v="New Delhi"/>
    <n v="43"/>
    <s v="Not Found"/>
    <s v="TFS-AT-C433714"/>
    <s v="at-km"/>
    <s v="online"/>
    <n v="38"/>
    <s v="pending"/>
    <n v="1"/>
    <n v="758"/>
    <n v="50.533333333333331"/>
    <d v="2013-08-10T10:57:23"/>
  </r>
  <r>
    <x v="10"/>
    <x v="34"/>
    <n v="18"/>
    <d v="2013-11-12T18:30:00"/>
    <s v="Pratap Nagar"/>
    <s v="Old Rajender Nagar"/>
    <n v="42"/>
    <n v="39"/>
    <s v="TFS-PP-C434328"/>
    <s v="rt"/>
    <s v="phone"/>
    <n v="187"/>
    <s v="done"/>
    <n v="6"/>
    <n v="271"/>
    <n v="18.066666666666666"/>
    <d v="2013-11-12T14:55:27"/>
  </r>
  <r>
    <x v="14"/>
    <x v="76"/>
    <n v="20"/>
    <d v="2013-11-02T20:00:00"/>
    <s v="Airport Terminal 1"/>
    <s v="New Delhi"/>
    <n v="43"/>
    <s v="Not Found"/>
    <s v="TFS-AT-C435478"/>
    <s v="at-km"/>
    <s v="online"/>
    <n v="293"/>
    <s v="pending"/>
    <n v="1"/>
    <n v="559"/>
    <n v="37.266666666666666"/>
    <d v="2013-08-10T21:29:03"/>
  </r>
  <r>
    <x v="2"/>
    <x v="76"/>
    <n v="20"/>
    <d v="2013-11-04T20:00:00"/>
    <s v="Airport Terminal 1"/>
    <s v="Gurgaon Sector 40"/>
    <n v="43"/>
    <n v="61"/>
    <s v="TFS-AT-C435764"/>
    <s v="at-km"/>
    <s v="online"/>
    <n v="234"/>
    <s v="done"/>
    <n v="6"/>
    <n v="798"/>
    <n v="53.2"/>
    <d v="2013-10-05T19:11:49"/>
  </r>
  <r>
    <x v="17"/>
    <x v="13"/>
    <n v="4"/>
    <d v="2013-11-23T04:00:00"/>
    <s v="South City 1"/>
    <s v="New Delhi Railway Station"/>
    <n v="61"/>
    <n v="47"/>
    <s v="TFS-PP-C436926"/>
    <s v="rt"/>
    <s v="phone"/>
    <n v="52"/>
    <s v="done"/>
    <n v="6"/>
    <n v="299"/>
    <n v="19.933333333333334"/>
    <d v="2013-11-22T23:28:01"/>
  </r>
  <r>
    <x v="3"/>
    <x v="49"/>
    <n v="7"/>
    <d v="2013-11-01T07:00:00"/>
    <s v="Dwarka Sector 7"/>
    <m/>
    <n v="27"/>
    <s v="Not Found"/>
    <s v="TFS-IN-C438156"/>
    <s v="os"/>
    <s v="phone"/>
    <n v="285"/>
    <s v="cancelled"/>
    <n v="3"/>
    <n v="603"/>
    <n v="40.200000000000003"/>
    <d v="2013-10-30T21:11:35"/>
  </r>
  <r>
    <x v="7"/>
    <x v="60"/>
    <n v="4"/>
    <d v="2013-11-09T04:30:00"/>
    <s v="Address (Optional)"/>
    <s v="New Delhi"/>
    <s v="Not Found"/>
    <s v="Not Found"/>
    <s v="TFS-AT-C438313"/>
    <s v="at-km"/>
    <s v="online"/>
    <n v="119"/>
    <s v="pending"/>
    <n v="1"/>
    <n v="526"/>
    <n v="35.06666666666667"/>
    <d v="2013-08-11T23:14:35"/>
  </r>
  <r>
    <x v="10"/>
    <x v="52"/>
    <n v="9"/>
    <d v="2013-11-12T09:30:00"/>
    <s v="Knowledge Park IV, Greater Noida"/>
    <s v="Airport Terminal 1"/>
    <n v="74"/>
    <n v="43"/>
    <s v="TFS-PP-C438544"/>
    <s v="at-km"/>
    <s v="phone"/>
    <n v="189"/>
    <s v="done"/>
    <n v="6"/>
    <n v="322"/>
    <n v="21.466666666666665"/>
    <d v="2013-11-11T20:21:30"/>
  </r>
  <r>
    <x v="22"/>
    <x v="5"/>
    <n v="21"/>
    <d v="2013-11-22T21:15:00"/>
    <s v="Airport Terminal 1"/>
    <s v="New Delhi"/>
    <n v="43"/>
    <s v="Not Found"/>
    <s v="TFS-AT-C440171"/>
    <s v="at-km"/>
    <s v="online"/>
    <n v="267"/>
    <s v="pending"/>
    <n v="1"/>
    <n v="768"/>
    <n v="51.2"/>
    <d v="2013-08-12T17:18:53"/>
  </r>
  <r>
    <x v="27"/>
    <x v="54"/>
    <n v="1"/>
    <d v="2013-11-03T01:15:00"/>
    <s v="Airport Terminal 3"/>
    <s v="New Delhi"/>
    <n v="27"/>
    <s v="Not Found"/>
    <s v="TFS-AT-C440326"/>
    <s v="at-km"/>
    <s v="online"/>
    <n v="56"/>
    <s v="pending"/>
    <n v="1"/>
    <n v="423"/>
    <n v="28.2"/>
    <d v="2013-08-12T18:13:38"/>
  </r>
  <r>
    <x v="20"/>
    <x v="62"/>
    <n v="10"/>
    <d v="2013-11-07T10:15:00"/>
    <s v="Airport Terminal 1"/>
    <s v="New Delhi"/>
    <n v="43"/>
    <s v="Not Found"/>
    <s v="TFS-AT-C440535"/>
    <s v="at-km"/>
    <s v="online"/>
    <n v="50"/>
    <s v="pending"/>
    <n v="1"/>
    <n v="827"/>
    <n v="55.133333333333333"/>
    <d v="2013-08-12T19:28:19"/>
  </r>
  <r>
    <x v="27"/>
    <x v="52"/>
    <n v="9"/>
    <d v="2013-11-03T09:30:00"/>
    <s v="Airport Terminal 1"/>
    <s v="New Delhi"/>
    <n v="43"/>
    <s v="Not Found"/>
    <s v="TFS-AT-C440756"/>
    <s v="at-km"/>
    <s v="online"/>
    <n v="268"/>
    <s v="pending"/>
    <n v="1"/>
    <n v="732"/>
    <n v="48.8"/>
    <d v="2013-08-12T20:51:02"/>
  </r>
  <r>
    <x v="25"/>
    <x v="43"/>
    <n v="3"/>
    <d v="2013-11-13T03:30:00"/>
    <s v="Indirapuram, Ghaziabad"/>
    <s v="Airport Terminal 1"/>
    <n v="70"/>
    <n v="43"/>
    <s v="TFS-AT-C441428"/>
    <s v="at-km"/>
    <s v="online"/>
    <n v="279"/>
    <s v="done"/>
    <n v="6"/>
    <n v="853"/>
    <n v="56.866666666666667"/>
    <d v="2013-10-08T16:21:49"/>
  </r>
  <r>
    <x v="5"/>
    <x v="71"/>
    <n v="20"/>
    <d v="2013-11-17T20:30:00"/>
    <s v="Airport Terminal 1"/>
    <s v="Indirapuram, Ghaziabad"/>
    <n v="43"/>
    <n v="70"/>
    <s v="TFS-AT-C441458"/>
    <s v="at-km"/>
    <s v="online"/>
    <n v="76"/>
    <s v="done"/>
    <n v="7"/>
    <n v="968"/>
    <n v="64.533333333333331"/>
    <d v="2013-10-08T16:22:25"/>
  </r>
  <r>
    <x v="20"/>
    <x v="8"/>
    <n v="16"/>
    <d v="2013-11-07T16:00:00"/>
    <s v="Dwarka Sector 4"/>
    <s v="Airport Terminal 1"/>
    <n v="28"/>
    <n v="43"/>
    <s v="TFS-AT-C442558"/>
    <s v="at-km"/>
    <s v="online"/>
    <n v="32"/>
    <s v="done"/>
    <n v="6"/>
    <n v="481"/>
    <n v="32.06666666666667"/>
    <d v="2013-10-03T16:24:24"/>
  </r>
  <r>
    <x v="10"/>
    <x v="30"/>
    <n v="11"/>
    <d v="2013-11-12T11:30:00"/>
    <s v="Vivek Vihar"/>
    <s v="Airport Terminal 1"/>
    <n v="45"/>
    <n v="43"/>
    <s v="TFS-AT-C443509"/>
    <s v="at-km"/>
    <s v="online"/>
    <n v="45"/>
    <s v="done"/>
    <n v="6"/>
    <n v="933"/>
    <n v="62.2"/>
    <d v="2013-10-08T16:07:06"/>
  </r>
  <r>
    <x v="14"/>
    <x v="30"/>
    <n v="11"/>
    <d v="2013-11-02T11:30:00"/>
    <s v="Gurgaon Sector 23"/>
    <s v="Airport Terminal 1"/>
    <n v="59"/>
    <n v="43"/>
    <s v="TFS-AT-C443708"/>
    <s v="at-km"/>
    <s v="online"/>
    <n v="234"/>
    <s v="done"/>
    <n v="6"/>
    <n v="859"/>
    <n v="57.266666666666666"/>
    <d v="2013-10-08T13:41:28"/>
  </r>
  <r>
    <x v="28"/>
    <x v="79"/>
    <n v="18"/>
    <d v="2013-11-06T18:45:00"/>
    <s v="Airport Terminal 3"/>
    <s v="Airport Terminal 1"/>
    <n v="27"/>
    <n v="43"/>
    <s v="TFS-AT-C443709"/>
    <s v="at-km"/>
    <s v="online"/>
    <n v="263"/>
    <s v="done"/>
    <n v="7"/>
    <n v="242"/>
    <n v="16.133333333333333"/>
    <d v="2013-10-08T13:42:01"/>
  </r>
  <r>
    <x v="12"/>
    <x v="80"/>
    <n v="19"/>
    <d v="2013-11-10T19:15:00"/>
    <s v="Airport Terminal 1"/>
    <s v="Gurgaon Sector 43_Gurgaon Dlf Phase 5"/>
    <n v="43"/>
    <n v="60"/>
    <s v="TFS-AT-C445424"/>
    <s v="at-km"/>
    <s v="online"/>
    <n v="22"/>
    <s v="done"/>
    <n v="6"/>
    <n v="600"/>
    <n v="40"/>
    <d v="2013-10-08T15:03:29"/>
  </r>
  <r>
    <x v="14"/>
    <x v="64"/>
    <n v="14"/>
    <d v="2013-11-02T14:00:00"/>
    <s v="Dayanand Colony"/>
    <s v="Saraswati Vihar_Gurgaon"/>
    <n v="62"/>
    <n v="60"/>
    <s v="TFS-PP-C445997"/>
    <s v="p2p"/>
    <s v="phone"/>
    <n v="27"/>
    <s v="done"/>
    <n v="6"/>
    <n v="745"/>
    <n v="49.666666666666664"/>
    <d v="2013-11-02T12:17:38"/>
  </r>
  <r>
    <x v="7"/>
    <x v="31"/>
    <n v="19"/>
    <d v="2013-11-09T19:00:00"/>
    <s v="Airport Terminal 1"/>
    <s v="Ndrs Paharganj"/>
    <n v="43"/>
    <n v="47"/>
    <s v="TFS-AT-C447278"/>
    <s v="at-km"/>
    <s v="online"/>
    <n v="221"/>
    <s v="cancelled"/>
    <n v="5"/>
    <n v="620"/>
    <n v="41.333333333333336"/>
    <d v="2013-10-11T13:13:02"/>
  </r>
  <r>
    <x v="13"/>
    <x v="76"/>
    <n v="20"/>
    <d v="2013-11-18T20:00:00"/>
    <s v="Akshardham Metro Station"/>
    <s v="Ghaziabad Ispat Ltd"/>
    <n v="46"/>
    <n v="71"/>
    <s v="TFS-IN-C447559"/>
    <s v="p2p"/>
    <s v="phone"/>
    <n v="157"/>
    <s v="done"/>
    <n v="5"/>
    <n v="690"/>
    <n v="46"/>
    <d v="2013-11-18T18:03:26"/>
  </r>
  <r>
    <x v="5"/>
    <x v="30"/>
    <n v="11"/>
    <d v="2013-11-17T11:30:00"/>
    <s v="Address (Optional)"/>
    <s v="New Delhi"/>
    <s v="Not Found"/>
    <s v="Not Found"/>
    <s v="TFS-AT-C447587"/>
    <s v="at-km"/>
    <s v="online"/>
    <n v="114"/>
    <s v="pending"/>
    <n v="1"/>
    <n v="518"/>
    <n v="34.533333333333331"/>
    <d v="2013-08-14T21:57:00"/>
  </r>
  <r>
    <x v="8"/>
    <x v="73"/>
    <n v="22"/>
    <d v="2013-11-11T22:00:00"/>
    <s v="Airport Terminal 1"/>
    <s v="Noida Sector 63"/>
    <n v="43"/>
    <n v="73"/>
    <s v="TFS-AT-C447802"/>
    <s v="at-km"/>
    <s v="online"/>
    <n v="127"/>
    <s v="customer-not-responding"/>
    <n v="4"/>
    <n v="490"/>
    <n v="32.666666666666664"/>
    <d v="2013-10-06T16:59:10"/>
  </r>
  <r>
    <x v="20"/>
    <x v="38"/>
    <n v="10"/>
    <d v="2013-11-07T10:00:00"/>
    <s v="Palam Village"/>
    <s v="Airport Terminal 1"/>
    <n v="27"/>
    <n v="43"/>
    <s v="TFS-AT-C447803"/>
    <s v="at-km"/>
    <s v="online"/>
    <n v="222"/>
    <s v="cancelled"/>
    <n v="4"/>
    <n v="905"/>
    <n v="60.333333333333336"/>
    <d v="2013-10-06T16:59:14"/>
  </r>
  <r>
    <x v="12"/>
    <x v="3"/>
    <n v="18"/>
    <d v="2013-11-10T18:00:00"/>
    <s v="Lawrence Road"/>
    <s v="Airport Terminal 1"/>
    <n v="42"/>
    <n v="43"/>
    <s v="TFS-AT-C447818"/>
    <s v="at-km"/>
    <s v="online"/>
    <n v="18"/>
    <s v="cancelled"/>
    <n v="2"/>
    <n v="718"/>
    <n v="47.866666666666667"/>
    <d v="2013-10-06T12:56:38"/>
  </r>
  <r>
    <x v="3"/>
    <x v="39"/>
    <n v="0"/>
    <d v="2013-11-01T00:15:00"/>
    <s v="Airport Terminal 1"/>
    <s v="Lawrence Road"/>
    <n v="43"/>
    <n v="42"/>
    <s v="TFS-AT-C447819"/>
    <s v="at-km"/>
    <s v="online"/>
    <n v="217"/>
    <s v="done"/>
    <n v="6"/>
    <n v="876"/>
    <n v="58.4"/>
    <d v="2013-10-06T12:55:47"/>
  </r>
  <r>
    <x v="3"/>
    <x v="23"/>
    <n v="8"/>
    <d v="2013-11-01T08:45:00"/>
    <s v="Airport Terminal 1"/>
    <s v="New Delhi"/>
    <n v="43"/>
    <s v="Not Found"/>
    <s v="TFS-AT-C447827"/>
    <s v="at-km"/>
    <s v="online"/>
    <n v="147"/>
    <s v="pending"/>
    <n v="1"/>
    <n v="773"/>
    <n v="51.533333333333331"/>
    <d v="2013-08-14T23:04:27"/>
  </r>
  <r>
    <x v="14"/>
    <x v="1"/>
    <n v="5"/>
    <d v="2013-11-02T05:00:00"/>
    <s v="Shipra Suncity"/>
    <s v="Airport Terminal 1"/>
    <n v="70"/>
    <n v="43"/>
    <s v="TFS-AT-C447843"/>
    <s v="at-km"/>
    <s v="online"/>
    <n v="174"/>
    <s v="cancelled"/>
    <n v="7"/>
    <n v="523"/>
    <n v="34.866666666666667"/>
    <d v="2013-10-07T17:22:05"/>
  </r>
  <r>
    <x v="1"/>
    <x v="81"/>
    <n v="2"/>
    <d v="2013-11-21T02:00:00"/>
    <s v="B-2 SECTOR 50 NOIDA"/>
    <s v="New Delhi"/>
    <s v="Not Found"/>
    <s v="Not Found"/>
    <s v="TFS-AT-C447899"/>
    <s v="at-km"/>
    <s v="online"/>
    <n v="236"/>
    <s v="pending"/>
    <n v="1"/>
    <n v="777"/>
    <n v="51.8"/>
    <d v="2013-08-14T23:34:40"/>
  </r>
  <r>
    <x v="21"/>
    <x v="0"/>
    <n v="14"/>
    <d v="2013-11-27T14:45:00"/>
    <s v="Airport Terminal 1"/>
    <s v="Najafgarh"/>
    <n v="43"/>
    <n v="33"/>
    <s v="TFS-AT-C449078"/>
    <s v="at-km"/>
    <s v="online"/>
    <n v="120"/>
    <s v="cancelled"/>
    <n v="7"/>
    <n v="591"/>
    <n v="39.4"/>
    <d v="2013-10-06T11:20:09"/>
  </r>
  <r>
    <x v="3"/>
    <x v="69"/>
    <n v="21"/>
    <d v="2013-11-01T21:45:00"/>
    <s v="Airport Terminal 1"/>
    <s v="Indirapuram, Ghaziabad"/>
    <n v="43"/>
    <n v="70"/>
    <s v="TFS-AT-C449594"/>
    <s v="at-km"/>
    <s v="online"/>
    <n v="115"/>
    <s v="cancelled"/>
    <n v="5"/>
    <n v="915"/>
    <n v="61"/>
    <d v="2013-10-06T16:59:27"/>
  </r>
  <r>
    <x v="14"/>
    <x v="39"/>
    <n v="0"/>
    <d v="2013-11-02T00:15:00"/>
    <s v="Airport Terminal 1"/>
    <s v="New Delhi"/>
    <n v="43"/>
    <s v="Not Found"/>
    <s v="TFS-AT-C449902"/>
    <s v="at-km"/>
    <s v="online"/>
    <n v="249"/>
    <s v="pending"/>
    <n v="1"/>
    <n v="505"/>
    <n v="33.666666666666664"/>
    <d v="2013-08-15T18:12:50"/>
  </r>
  <r>
    <x v="8"/>
    <x v="68"/>
    <n v="12"/>
    <d v="2013-11-11T12:15:00"/>
    <s v="Airport Terminal 1"/>
    <s v="New Delhi"/>
    <n v="43"/>
    <s v="Not Found"/>
    <s v="TFS-AT-C450384"/>
    <s v="at-km"/>
    <s v="online"/>
    <n v="239"/>
    <s v="pending"/>
    <n v="1"/>
    <n v="536"/>
    <n v="35.733333333333334"/>
    <d v="2013-08-15T20:34:53"/>
  </r>
  <r>
    <x v="8"/>
    <x v="68"/>
    <n v="12"/>
    <d v="2013-11-11T12:15:00"/>
    <s v="Airport Terminal 1"/>
    <s v="Shalimar Bagh"/>
    <n v="43"/>
    <n v="42"/>
    <s v="TFS-AT-C450385"/>
    <s v="at-km"/>
    <s v="online"/>
    <n v="268"/>
    <s v="done"/>
    <n v="6"/>
    <n v="633"/>
    <n v="42.2"/>
    <d v="2013-10-10T10:07:00"/>
  </r>
  <r>
    <x v="3"/>
    <x v="82"/>
    <n v="18"/>
    <d v="2013-11-01T18:15:00"/>
    <s v="Airport Terminal 1"/>
    <s v="Isbt Kashmiri Gate"/>
    <n v="43"/>
    <n v="47"/>
    <s v="TFS-AT-C450540"/>
    <s v="at-km"/>
    <s v="online"/>
    <n v="73"/>
    <s v="done"/>
    <n v="6"/>
    <n v="936"/>
    <n v="62.4"/>
    <d v="2013-10-08T13:26:41"/>
  </r>
  <r>
    <x v="15"/>
    <x v="60"/>
    <n v="4"/>
    <d v="2013-11-05T04:30:00"/>
    <s v="Sarai Rohilla Railway Station"/>
    <s v="Airport Terminal 1"/>
    <n v="42"/>
    <n v="43"/>
    <s v="TFS-AT-C450846"/>
    <s v="at-km"/>
    <s v="online"/>
    <n v="69"/>
    <s v="done"/>
    <n v="6"/>
    <n v="263"/>
    <n v="17.533333333333335"/>
    <d v="2013-10-06T15:20:29"/>
  </r>
  <r>
    <x v="13"/>
    <x v="42"/>
    <n v="10"/>
    <d v="2013-11-18T10:45:00"/>
    <s v="Peeragarhi"/>
    <s v="India Gate"/>
    <n v="37"/>
    <n v="48"/>
    <s v="TFS-PP-C451537"/>
    <s v="p2p"/>
    <s v="phone"/>
    <n v="208"/>
    <s v="done"/>
    <n v="6"/>
    <n v="672"/>
    <n v="44.8"/>
    <d v="2013-11-18T09:26:20"/>
  </r>
  <r>
    <x v="18"/>
    <x v="15"/>
    <n v="7"/>
    <d v="2013-11-28T07:30:00"/>
    <s v="West Patel Nagar"/>
    <s v="Airport Terminal 1"/>
    <n v="39"/>
    <n v="43"/>
    <s v="TFS-PP-C451817"/>
    <s v="at-km"/>
    <s v="phone"/>
    <n v="60"/>
    <s v="done"/>
    <n v="6"/>
    <n v="534"/>
    <n v="35.6"/>
    <d v="2013-11-27T15:08:37"/>
  </r>
  <r>
    <x v="23"/>
    <x v="27"/>
    <n v="14"/>
    <d v="2013-11-20T14:30:00"/>
    <s v="Karkarduma"/>
    <s v="Indrapuram, Ghaziabad"/>
    <n v="45"/>
    <n v="70"/>
    <s v="TFS-PP-C452361"/>
    <s v="p2p"/>
    <s v="phone"/>
    <n v="52"/>
    <s v="done-issue"/>
    <n v="6"/>
    <n v="885"/>
    <n v="59"/>
    <d v="2013-11-20T12:51:33"/>
  </r>
  <r>
    <x v="23"/>
    <x v="77"/>
    <n v="23"/>
    <d v="2013-11-20T23:30:00"/>
    <s v="Airport Terminal 1"/>
    <s v="Mayur Vihar Phase 3"/>
    <n v="43"/>
    <n v="46"/>
    <s v="TFS-AT-C452487"/>
    <s v="at-km"/>
    <s v="online"/>
    <n v="288"/>
    <s v="cancelled"/>
    <n v="4"/>
    <n v="538"/>
    <n v="35.866666666666667"/>
    <d v="2013-10-08T19:52:06"/>
  </r>
  <r>
    <x v="8"/>
    <x v="36"/>
    <n v="17"/>
    <d v="2013-11-11T17:15:00"/>
    <s v="Patparganj"/>
    <s v="Hazrat Nizamuddin Railway Station"/>
    <n v="45"/>
    <n v="51"/>
    <s v="TFS-AT-C454109"/>
    <s v="at-km"/>
    <s v="phone"/>
    <n v="177"/>
    <s v="done"/>
    <n v="6"/>
    <n v="575"/>
    <n v="38.333333333333336"/>
    <d v="2013-11-11T15:35:48"/>
  </r>
  <r>
    <x v="27"/>
    <x v="65"/>
    <n v="16"/>
    <d v="2013-11-03T16:45:00"/>
    <s v="Airport Terminal 1"/>
    <s v="Noida Sector 51"/>
    <n v="43"/>
    <n v="66"/>
    <s v="TFS-AT-C455572"/>
    <s v="at-km"/>
    <s v="online"/>
    <n v="81"/>
    <s v="customer-not-responding"/>
    <n v="5"/>
    <n v="545"/>
    <n v="36.333333333333336"/>
    <d v="2013-10-08T14:14:50"/>
  </r>
  <r>
    <x v="14"/>
    <x v="1"/>
    <n v="5"/>
    <d v="2013-11-02T05:00:00"/>
    <s v="Dwarka Sector 3"/>
    <s v="Airport Terminal 1"/>
    <n v="28"/>
    <n v="43"/>
    <s v="TFS-AT-C455946"/>
    <s v="at-km"/>
    <s v="online"/>
    <n v="89"/>
    <s v="done"/>
    <n v="6"/>
    <n v="637"/>
    <n v="42.466666666666669"/>
    <d v="2013-10-06T17:02:33"/>
  </r>
  <r>
    <x v="12"/>
    <x v="69"/>
    <n v="21"/>
    <d v="2013-11-10T21:45:00"/>
    <s v="Airport Terminal 1"/>
    <s v="Dwarka Sector 3"/>
    <n v="43"/>
    <n v="28"/>
    <s v="TFS-AT-C455948"/>
    <s v="at-km"/>
    <s v="online"/>
    <n v="170"/>
    <s v="done"/>
    <n v="6"/>
    <n v="246"/>
    <n v="16.399999999999999"/>
    <d v="2013-10-06T17:03:11"/>
  </r>
  <r>
    <x v="14"/>
    <x v="83"/>
    <n v="20"/>
    <d v="2013-11-02T20:15:00"/>
    <s v="Airport Terminal 1"/>
    <s v="New Delhi"/>
    <n v="43"/>
    <s v="Not Found"/>
    <s v="TFS-AT-C456160"/>
    <s v="at-km"/>
    <s v="online"/>
    <n v="61"/>
    <s v="pending"/>
    <n v="1"/>
    <n v="677"/>
    <n v="45.133333333333333"/>
    <d v="2013-08-17T19:52:29"/>
  </r>
  <r>
    <x v="26"/>
    <x v="51"/>
    <n v="5"/>
    <d v="2013-11-19T05:15:00"/>
    <s v="Greater Kailash 1"/>
    <s v="Airport Terminal 3"/>
    <n v="52"/>
    <n v="27"/>
    <s v="TFS-AT-C456301"/>
    <s v="at-km"/>
    <s v="online"/>
    <n v="61"/>
    <s v="done"/>
    <n v="6"/>
    <n v="637"/>
    <n v="42.466666666666669"/>
    <d v="2013-10-08T19:11:30"/>
  </r>
  <r>
    <x v="14"/>
    <x v="84"/>
    <n v="1"/>
    <d v="2013-11-02T01:00:00"/>
    <s v="Airport Terminal 1"/>
    <s v="New Delhi Railway Station"/>
    <n v="43"/>
    <n v="47"/>
    <s v="TFS-AT-C456543"/>
    <s v="at-km"/>
    <s v="online"/>
    <n v="157"/>
    <s v="cancelled"/>
    <n v="4"/>
    <n v="974"/>
    <n v="64.933333333333337"/>
    <d v="2013-10-14T18:03:15"/>
  </r>
  <r>
    <x v="14"/>
    <x v="79"/>
    <n v="18"/>
    <d v="2013-11-02T18:45:00"/>
    <s v="Airport Terminal 1"/>
    <s v="New Delhi"/>
    <n v="43"/>
    <s v="Not Found"/>
    <s v="TFS-AT-C456994"/>
    <s v="at-km"/>
    <s v="online"/>
    <n v="47"/>
    <s v="pending"/>
    <n v="1"/>
    <n v="710"/>
    <n v="47.333333333333336"/>
    <d v="2013-08-18T07:31:07"/>
  </r>
  <r>
    <x v="12"/>
    <x v="61"/>
    <n v="5"/>
    <d v="2013-11-10T05:30:00"/>
    <s v="Gurgaon Sector 55"/>
    <s v="Airport Terminal 1"/>
    <n v="61"/>
    <n v="43"/>
    <s v="TFS-PP-HAUR"/>
    <s v="at-km"/>
    <s v="online"/>
    <n v="168"/>
    <s v="done"/>
    <n v="6"/>
    <n v="209"/>
    <n v="13.933333333333334"/>
    <d v="2013-11-09T19:51:48"/>
  </r>
  <r>
    <x v="4"/>
    <x v="81"/>
    <n v="2"/>
    <d v="2013-11-30T02:00:00"/>
    <s v="Noida Sector 15"/>
    <s v="Airport Terminal 1"/>
    <n v="66"/>
    <n v="43"/>
    <s v="TFS-AT-C458078"/>
    <s v="at-km"/>
    <s v="phone"/>
    <n v="270"/>
    <s v="cancelled"/>
    <n v="4"/>
    <n v="469"/>
    <n v="31.266666666666666"/>
    <d v="2013-11-30T00:15:16"/>
  </r>
  <r>
    <x v="3"/>
    <x v="13"/>
    <n v="4"/>
    <d v="2013-11-01T04:00:00"/>
    <s v="West Patel Nagar"/>
    <s v="Airport Terminal 1"/>
    <n v="39"/>
    <n v="43"/>
    <s v="TFS-PP-C459587"/>
    <s v="at-km"/>
    <s v="phone"/>
    <n v="97"/>
    <s v="done"/>
    <n v="6"/>
    <n v="692"/>
    <n v="46.133333333333333"/>
    <d v="2013-10-31T18:24:38"/>
  </r>
  <r>
    <x v="7"/>
    <x v="5"/>
    <n v="21"/>
    <d v="2013-11-09T21:15:00"/>
    <s v="Airport Terminal 1"/>
    <s v="Gnoida Pari Chowk"/>
    <n v="43"/>
    <n v="74"/>
    <s v="TFS-AT-C459817"/>
    <s v="at-km"/>
    <s v="online"/>
    <n v="12"/>
    <s v="done"/>
    <n v="6"/>
    <n v="309"/>
    <n v="20.6"/>
    <d v="2013-11-09T12:24:46"/>
  </r>
  <r>
    <x v="3"/>
    <x v="27"/>
    <n v="14"/>
    <d v="2013-11-01T14:30:00"/>
    <s v="Address (Optional)"/>
    <s v="New Delhi"/>
    <s v="Not Found"/>
    <s v="Not Found"/>
    <s v="TFS-AT-C459818"/>
    <s v="at-km"/>
    <s v="online"/>
    <n v="285"/>
    <s v="pending"/>
    <n v="1"/>
    <n v="786"/>
    <n v="52.4"/>
    <d v="2013-08-18T22:28:16"/>
  </r>
  <r>
    <x v="10"/>
    <x v="74"/>
    <n v="12"/>
    <d v="2013-11-12T12:30:00"/>
    <s v="Isbt Kashmiri Gate"/>
    <s v="Airport Terminal 1"/>
    <n v="47"/>
    <n v="43"/>
    <s v="TFS-AT-C461088"/>
    <s v="at-km"/>
    <s v="online"/>
    <n v="55"/>
    <s v="cancelled"/>
    <n v="4"/>
    <n v="878"/>
    <n v="58.533333333333331"/>
    <d v="2013-10-08T16:10:15"/>
  </r>
  <r>
    <x v="4"/>
    <x v="24"/>
    <n v="23"/>
    <d v="2013-11-30T23:15:00"/>
    <s v="Airport Terminal 1"/>
    <s v="Moti Nagar"/>
    <n v="43"/>
    <n v="38"/>
    <s v="TFS-AT-C461493"/>
    <s v="at-km"/>
    <s v="online"/>
    <n v="46"/>
    <s v="cancelled-duplicate"/>
    <n v="2"/>
    <n v="823"/>
    <n v="54.866666666666667"/>
    <d v="2013-09-04T16:12:28"/>
  </r>
  <r>
    <x v="28"/>
    <x v="25"/>
    <n v="15"/>
    <d v="2013-11-06T15:00:00"/>
    <s v="Dundahera"/>
    <s v="Airport Terminal 1"/>
    <n v="59"/>
    <n v="43"/>
    <s v="TFS-PP-C462207"/>
    <s v="at-km"/>
    <s v="online"/>
    <n v="286"/>
    <s v="done"/>
    <n v="6"/>
    <n v="978"/>
    <n v="65.2"/>
    <d v="2013-11-06T11:25:23"/>
  </r>
  <r>
    <x v="18"/>
    <x v="32"/>
    <n v="8"/>
    <d v="2013-11-28T08:00:00"/>
    <s v="Dwarka Sector 13"/>
    <s v="Sir Ganga Ram Hospital, Old Rajender Nagar"/>
    <n v="28"/>
    <n v="39"/>
    <s v="TFS-PP-C462515"/>
    <s v="p2p"/>
    <s v="phone"/>
    <n v="14"/>
    <s v="done"/>
    <n v="6"/>
    <n v="495"/>
    <n v="33"/>
    <d v="2013-11-28T07:00:30"/>
  </r>
  <r>
    <x v="28"/>
    <x v="41"/>
    <n v="21"/>
    <d v="2013-11-06T21:30:00"/>
    <s v="Airport Terminal 1"/>
    <s v="Faridabad sector 86"/>
    <n v="43"/>
    <n v="65"/>
    <s v="TFS-AT-C462693"/>
    <s v="at-km"/>
    <s v="online"/>
    <n v="23"/>
    <s v="cancelled"/>
    <n v="5"/>
    <n v="810"/>
    <n v="54"/>
    <d v="2013-10-08T15:15:47"/>
  </r>
  <r>
    <x v="10"/>
    <x v="5"/>
    <n v="21"/>
    <d v="2013-11-12T21:15:00"/>
    <s v="Airport Terminal 1"/>
    <s v="Gurgaon Sector 33"/>
    <n v="43"/>
    <n v="61"/>
    <s v="TFS-AT-C462980"/>
    <s v="at-km"/>
    <s v="online"/>
    <n v="241"/>
    <s v="done"/>
    <n v="6"/>
    <n v="261"/>
    <n v="17.399999999999999"/>
    <d v="2013-11-09T20:35:44"/>
  </r>
  <r>
    <x v="9"/>
    <x v="85"/>
    <n v="6"/>
    <d v="2013-11-08T06:45:00"/>
    <s v="crossing republik ghaziabad"/>
    <s v="Airport Terminal 3"/>
    <n v="73"/>
    <n v="27"/>
    <s v="TFS-AT-C463789"/>
    <s v="at-km"/>
    <s v="phone"/>
    <n v="156"/>
    <s v="done"/>
    <n v="6"/>
    <n v="642"/>
    <n v="42.8"/>
    <d v="2013-11-07T11:27:11"/>
  </r>
  <r>
    <x v="10"/>
    <x v="63"/>
    <n v="22"/>
    <d v="2013-11-12T22:15:00"/>
    <s v="Airport Terminal 3"/>
    <s v="Sushant Lok A"/>
    <n v="27"/>
    <n v="60"/>
    <s v="TFS-AT-C463957"/>
    <s v="at-km"/>
    <s v="phone"/>
    <n v="57"/>
    <s v="done"/>
    <n v="6"/>
    <n v="706"/>
    <n v="47.06666666666667"/>
    <d v="2013-11-12T19:27:27"/>
  </r>
  <r>
    <x v="3"/>
    <x v="35"/>
    <n v="10"/>
    <d v="2013-11-01T10:30:00"/>
    <s v="Airport Terminal 1"/>
    <s v="New Delhi"/>
    <n v="43"/>
    <s v="Not Found"/>
    <s v="TFS-AT-C464119"/>
    <s v="at-km"/>
    <s v="online"/>
    <n v="168"/>
    <s v="pending"/>
    <n v="1"/>
    <n v="630"/>
    <n v="42"/>
    <d v="2013-08-20T13:46:49"/>
  </r>
  <r>
    <x v="3"/>
    <x v="79"/>
    <n v="18"/>
    <d v="2013-11-01T18:45:00"/>
    <s v="Airport Terminal 1"/>
    <s v="Gurgaon Dlf Phase 2"/>
    <n v="43"/>
    <n v="60"/>
    <s v="TFS-AT-C464232"/>
    <s v="at-km"/>
    <s v="online"/>
    <n v="51"/>
    <s v="customer-not-responding"/>
    <n v="5"/>
    <n v="877"/>
    <n v="58.466666666666669"/>
    <d v="2013-10-08T10:25:28"/>
  </r>
  <r>
    <x v="9"/>
    <x v="55"/>
    <n v="7"/>
    <d v="2013-11-08T07:45:00"/>
    <s v="Pushp Vihar"/>
    <s v="Airport Terminal 3"/>
    <n v="54"/>
    <n v="27"/>
    <s v="TFS-AT-C464250"/>
    <s v="at-km"/>
    <s v="online"/>
    <n v="47"/>
    <s v="done"/>
    <n v="6"/>
    <n v="425"/>
    <n v="28.333333333333332"/>
    <d v="2013-10-07T13:31:46"/>
  </r>
  <r>
    <x v="2"/>
    <x v="42"/>
    <n v="10"/>
    <d v="2013-11-04T10:45:00"/>
    <s v="Hazrat Nizamuddin Railway Station"/>
    <s v="Airport Terminal 1"/>
    <n v="51"/>
    <n v="43"/>
    <s v="TFS-AT-C464327"/>
    <s v="at-km"/>
    <s v="online"/>
    <n v="51"/>
    <s v="done"/>
    <n v="6"/>
    <n v="994"/>
    <n v="66.266666666666666"/>
    <d v="2013-10-06T14:59:24"/>
  </r>
  <r>
    <x v="15"/>
    <x v="35"/>
    <n v="10"/>
    <d v="2013-11-05T10:30:00"/>
    <s v="Uttam Nagar"/>
    <s v="Sahibabad"/>
    <n v="30"/>
    <n v="70"/>
    <s v="TFS-PP-C464596"/>
    <s v="p2p"/>
    <s v="phone"/>
    <n v="46"/>
    <s v="done"/>
    <n v="6"/>
    <n v="816"/>
    <n v="54.4"/>
    <d v="2013-11-04T14:25:44"/>
  </r>
  <r>
    <x v="8"/>
    <x v="14"/>
    <n v="20"/>
    <d v="2013-11-11T20:45:00"/>
    <s v="Roshanara Road"/>
    <s v="Rajokri"/>
    <n v="39"/>
    <n v="53"/>
    <s v="TFS-PP-C464605"/>
    <s v="p2p"/>
    <s v="phone"/>
    <n v="222"/>
    <s v="done"/>
    <n v="5"/>
    <n v="452"/>
    <n v="30.133333333333333"/>
    <d v="2013-11-11T16:09:44"/>
  </r>
  <r>
    <x v="5"/>
    <x v="35"/>
    <n v="10"/>
    <d v="2013-11-17T10:30:00"/>
    <s v="Airport Terminal 1"/>
    <s v="New Delhi"/>
    <n v="43"/>
    <s v="Not Found"/>
    <s v="TFS-AT-C465260"/>
    <s v="at-km"/>
    <s v="online"/>
    <n v="14"/>
    <s v="pending"/>
    <n v="1"/>
    <n v="794"/>
    <n v="52.93333333333333"/>
    <d v="2013-08-20T20:52:05"/>
  </r>
  <r>
    <x v="27"/>
    <x v="44"/>
    <n v="0"/>
    <d v="2013-11-03T00:00:00"/>
    <s v="Airport Terminal 1"/>
    <s v="Noida Sector 11"/>
    <n v="43"/>
    <n v="66"/>
    <s v="TFS-AT-C465267"/>
    <s v="at-km"/>
    <s v="phone"/>
    <n v="116"/>
    <s v="done"/>
    <n v="7"/>
    <n v="593"/>
    <n v="39.533333333333331"/>
    <d v="2013-11-02T19:12:19"/>
  </r>
  <r>
    <x v="10"/>
    <x v="1"/>
    <n v="5"/>
    <d v="2013-11-12T05:00:00"/>
    <s v="Ndrs Paharganj"/>
    <s v="Gurgaon Sector 31"/>
    <n v="47"/>
    <n v="61"/>
    <s v="TFS-PP-C466146"/>
    <s v="rt"/>
    <s v="phone"/>
    <n v="73"/>
    <s v="done"/>
    <n v="6"/>
    <n v="710"/>
    <n v="47.333333333333336"/>
    <d v="2013-11-11T17:48:22"/>
  </r>
  <r>
    <x v="26"/>
    <x v="76"/>
    <n v="20"/>
    <d v="2013-11-19T20:00:00"/>
    <s v="Lajpat Nagar 4"/>
    <m/>
    <n v="50"/>
    <s v="Not Found"/>
    <s v="TFS-IC-C466375"/>
    <s v="os"/>
    <s v="phone"/>
    <n v="211"/>
    <s v="done"/>
    <n v="6"/>
    <n v="429"/>
    <n v="28.6"/>
    <d v="2013-11-19T16:41:49"/>
  </r>
  <r>
    <x v="28"/>
    <x v="86"/>
    <n v="2"/>
    <d v="2013-11-06T02:30:00"/>
    <s v="Eros Garden"/>
    <s v="Munirka Dda Flats"/>
    <n v="64"/>
    <n v="53"/>
    <s v="TFS-PP-C466413"/>
    <s v="p2p"/>
    <s v="phone"/>
    <n v="158"/>
    <s v="done"/>
    <n v="6"/>
    <n v="715"/>
    <n v="47.666666666666664"/>
    <d v="2013-11-06T00:00:09"/>
  </r>
  <r>
    <x v="12"/>
    <x v="49"/>
    <n v="7"/>
    <d v="2013-11-10T07:00:00"/>
    <s v="Sohna Road"/>
    <s v="Airport Terminal 3"/>
    <n v="61"/>
    <n v="27"/>
    <s v="TFS-AT-C466751"/>
    <s v="at-km"/>
    <s v="online"/>
    <n v="257"/>
    <s v="cancelled"/>
    <n v="2"/>
    <n v="544"/>
    <n v="36.266666666666666"/>
    <d v="2013-10-06T11:40:54"/>
  </r>
  <r>
    <x v="5"/>
    <x v="6"/>
    <n v="4"/>
    <d v="2013-11-17T04:45:00"/>
    <s v="Sagarpur"/>
    <s v="Airport Terminal 1"/>
    <n v="32"/>
    <n v="43"/>
    <s v="TFS-AT-C466976"/>
    <s v="at-km"/>
    <s v="online"/>
    <n v="130"/>
    <s v="done"/>
    <n v="6"/>
    <n v="228"/>
    <n v="15.2"/>
    <d v="2013-10-08T17:13:23"/>
  </r>
  <r>
    <x v="24"/>
    <x v="35"/>
    <n v="10"/>
    <d v="2013-11-24T10:30:00"/>
    <s v="Airport Terminal 1"/>
    <s v="Tughlakabad"/>
    <n v="43"/>
    <n v="52"/>
    <s v="TFS-AT-C467028"/>
    <s v="at-km"/>
    <s v="online"/>
    <n v="231"/>
    <s v="done"/>
    <n v="7"/>
    <n v="561"/>
    <n v="37.4"/>
    <d v="2013-10-11T15:57:24"/>
  </r>
  <r>
    <x v="12"/>
    <x v="40"/>
    <n v="3"/>
    <d v="2013-11-10T03:00:00"/>
    <s v="Noida Sector 36"/>
    <s v="Airport Terminal 1"/>
    <n v="66"/>
    <n v="43"/>
    <s v="TFS-AT-C467048"/>
    <s v="at-km"/>
    <s v="online"/>
    <n v="234"/>
    <s v="cancelled"/>
    <n v="2"/>
    <n v="455"/>
    <n v="30.333333333333332"/>
    <d v="2013-11-07T10:55:35"/>
  </r>
  <r>
    <x v="3"/>
    <x v="87"/>
    <n v="22"/>
    <d v="2013-11-01T22:30:00"/>
    <s v="Airport Terminal 1"/>
    <s v="Bikaner House"/>
    <n v="43"/>
    <n v="48"/>
    <s v="TFS-AT-C467596"/>
    <s v="at-km"/>
    <s v="online"/>
    <n v="116"/>
    <s v="done"/>
    <n v="6"/>
    <n v="486"/>
    <n v="32.4"/>
    <d v="2013-10-29T16:32:42"/>
  </r>
  <r>
    <x v="8"/>
    <x v="61"/>
    <n v="5"/>
    <d v="2013-11-11T05:30:00"/>
    <s v="Isbt Kashmiri Gate"/>
    <s v="Airport Terminal 1"/>
    <n v="47"/>
    <n v="43"/>
    <s v="TFS-AT-C467597"/>
    <s v="at-km"/>
    <s v="online"/>
    <n v="103"/>
    <s v="cancelled"/>
    <n v="2"/>
    <n v="945"/>
    <n v="63"/>
    <d v="2013-11-09T11:46:16"/>
  </r>
  <r>
    <x v="3"/>
    <x v="88"/>
    <n v="2"/>
    <d v="2013-11-01T02:15:00"/>
    <s v="Indirapuram, Ghaziabad"/>
    <s v="Airport Terminal 1"/>
    <n v="70"/>
    <n v="43"/>
    <s v="TFS-AT-C467778"/>
    <s v="at-km"/>
    <s v="online"/>
    <n v="65"/>
    <s v="cancelled"/>
    <n v="2"/>
    <n v="641"/>
    <n v="42.733333333333334"/>
    <d v="2013-10-06T17:46:21"/>
  </r>
  <r>
    <x v="8"/>
    <x v="60"/>
    <n v="4"/>
    <d v="2013-11-11T04:30:00"/>
    <s v="Iit Campus"/>
    <s v="Airport Terminal 1"/>
    <n v="53"/>
    <n v="43"/>
    <s v="TFS-AT-C467822"/>
    <s v="at-km"/>
    <s v="online"/>
    <n v="286"/>
    <s v="cancelled"/>
    <n v="2"/>
    <n v="757"/>
    <n v="50.466666666666669"/>
    <d v="2013-10-08T15:15:33"/>
  </r>
  <r>
    <x v="9"/>
    <x v="39"/>
    <n v="0"/>
    <d v="2013-11-08T00:15:00"/>
    <s v="Airport Terminal 1"/>
    <s v="Iit Campus"/>
    <n v="43"/>
    <n v="53"/>
    <s v="TFS-AT-C467823"/>
    <s v="at-km"/>
    <s v="online"/>
    <n v="184"/>
    <s v="done"/>
    <n v="6"/>
    <n v="847"/>
    <n v="56.466666666666669"/>
    <d v="2013-10-08T15:14:52"/>
  </r>
  <r>
    <x v="8"/>
    <x v="2"/>
    <n v="19"/>
    <d v="2013-11-11T19:30:00"/>
    <s v="Siddharth Extension"/>
    <s v="Old Delhi Railway Station"/>
    <n v="51"/>
    <n v="47"/>
    <s v="TFS-AT-C467886"/>
    <s v="rt"/>
    <s v="phone"/>
    <n v="213"/>
    <s v="done"/>
    <n v="6"/>
    <n v="634"/>
    <n v="42.266666666666666"/>
    <d v="2013-11-11T17:59:09"/>
  </r>
  <r>
    <x v="27"/>
    <x v="39"/>
    <n v="0"/>
    <d v="2013-11-03T00:15:00"/>
    <s v="Airport Terminal 1"/>
    <s v="Ip Extension"/>
    <n v="43"/>
    <n v="45"/>
    <s v="TFS-AT-C468241"/>
    <s v="at-km"/>
    <s v="online"/>
    <n v="204"/>
    <s v="done"/>
    <n v="6"/>
    <n v="715"/>
    <n v="47.666666666666664"/>
    <d v="2013-10-08T13:51:57"/>
  </r>
  <r>
    <x v="11"/>
    <x v="9"/>
    <n v="9"/>
    <d v="2013-11-25T09:00:00"/>
    <s v="Saket"/>
    <s v="Airport Terminal 3"/>
    <n v="54"/>
    <n v="27"/>
    <s v="TFS-PP-C469196"/>
    <s v="at-km"/>
    <s v="phone"/>
    <n v="22"/>
    <s v="done"/>
    <n v="6"/>
    <n v="617"/>
    <n v="41.133333333333333"/>
    <d v="2013-11-24T17:47:26"/>
  </r>
  <r>
    <x v="26"/>
    <x v="71"/>
    <n v="20"/>
    <d v="2013-11-19T20:30:00"/>
    <s v="Airport Terminal 3"/>
    <s v="Sarai Rohilla Railway Station"/>
    <n v="27"/>
    <n v="42"/>
    <s v="TFS-AT-C469406"/>
    <s v="at-km"/>
    <s v="online"/>
    <n v="11"/>
    <s v="customer-not-responding"/>
    <n v="5"/>
    <n v="226"/>
    <n v="15.066666666666666"/>
    <d v="2013-10-08T19:19:02"/>
  </r>
  <r>
    <x v="0"/>
    <x v="14"/>
    <n v="20"/>
    <d v="2013-11-14T20:45:00"/>
    <s v="Connaught Place"/>
    <s v="Noida Sector 30"/>
    <n v="47"/>
    <n v="66"/>
    <s v="TFS-PP-C470132"/>
    <s v="p2p"/>
    <s v="phone"/>
    <n v="195"/>
    <s v="done"/>
    <n v="6"/>
    <n v="882"/>
    <n v="58.8"/>
    <d v="2013-11-14T18:04:00"/>
  </r>
  <r>
    <x v="7"/>
    <x v="24"/>
    <n v="23"/>
    <d v="2013-11-09T23:15:00"/>
    <s v="Airport Terminal 1"/>
    <s v="New Delhi"/>
    <n v="43"/>
    <s v="Not Found"/>
    <s v="TFS-AT-C470253"/>
    <s v="at-km"/>
    <s v="online"/>
    <n v="157"/>
    <s v="done"/>
    <n v="6"/>
    <n v="489"/>
    <n v="32.6"/>
    <d v="2013-10-09T16:47:59"/>
  </r>
  <r>
    <x v="7"/>
    <x v="17"/>
    <n v="7"/>
    <d v="2013-11-09T07:15:00"/>
    <s v="Shakarpur"/>
    <s v="Knowledge Park III, Greater Noida"/>
    <n v="45"/>
    <n v="74"/>
    <s v="TFS-PP-C471979"/>
    <s v="p2p"/>
    <s v="phone"/>
    <n v="9"/>
    <s v="done"/>
    <n v="6"/>
    <n v="966"/>
    <n v="64.400000000000006"/>
    <d v="2013-11-08T12:38:38"/>
  </r>
  <r>
    <x v="17"/>
    <x v="25"/>
    <n v="15"/>
    <d v="2013-11-23T15:00:00"/>
    <s v="Gurgaon Dlf Phase 3"/>
    <s v="Airport Terminal 3"/>
    <n v="60"/>
    <n v="27"/>
    <s v="TFS-PP-C473290"/>
    <s v="at-km"/>
    <s v="phone"/>
    <n v="239"/>
    <s v="done"/>
    <n v="6"/>
    <n v="541"/>
    <n v="36.06666666666667"/>
    <d v="2013-11-23T10:03:44"/>
  </r>
  <r>
    <x v="18"/>
    <x v="56"/>
    <n v="15"/>
    <d v="2013-11-28T15:15:00"/>
    <s v="Dwarka Mor Metro Station"/>
    <m/>
    <n v="30"/>
    <s v="Not Found"/>
    <s v="TFS-PP-C475642"/>
    <s v="p2p"/>
    <s v="phone"/>
    <n v="21"/>
    <s v="pending"/>
    <n v="1"/>
    <n v="426"/>
    <n v="28.4"/>
    <s v="NULL"/>
  </r>
  <r>
    <x v="29"/>
    <x v="47"/>
    <n v="17"/>
    <d v="2013-11-29T17:30:00"/>
    <s v="Iffco Chowk"/>
    <s v="Airport Terminal 1"/>
    <n v="60"/>
    <n v="43"/>
    <s v="TFS-AT-C476220"/>
    <s v="at-km"/>
    <s v="phone"/>
    <n v="280"/>
    <s v="done"/>
    <n v="5"/>
    <n v="506"/>
    <n v="33.733333333333334"/>
    <d v="2013-11-29T16:08:25"/>
  </r>
  <r>
    <x v="7"/>
    <x v="82"/>
    <n v="18"/>
    <d v="2013-11-09T18:15:00"/>
    <s v="Karampura"/>
    <s v="Green Park"/>
    <n v="38"/>
    <n v="53"/>
    <s v="TFS-IC-C478062"/>
    <s v="p2p"/>
    <s v="phone"/>
    <n v="225"/>
    <s v="done"/>
    <n v="6"/>
    <n v="508"/>
    <n v="33.866666666666667"/>
    <d v="2013-11-09T16:17:45"/>
  </r>
  <r>
    <x v="17"/>
    <x v="49"/>
    <n v="7"/>
    <d v="2013-11-23T07:00:00"/>
    <s v="Greater Kailash 2"/>
    <s v="Barakhamba Road"/>
    <n v="52"/>
    <n v="48"/>
    <s v="TFS-PP-C479291"/>
    <s v="p2p"/>
    <s v="phone"/>
    <n v="247"/>
    <s v="done"/>
    <n v="6"/>
    <n v="922"/>
    <n v="61.466666666666669"/>
    <d v="2013-11-22T23:55:06"/>
  </r>
  <r>
    <x v="22"/>
    <x v="15"/>
    <n v="7"/>
    <d v="2013-11-22T07:30:00"/>
    <s v="Noida Sector 17"/>
    <s v="Airport Terminal 1"/>
    <n v="66"/>
    <n v="43"/>
    <s v="TFS-AT-C479439"/>
    <s v="at-km"/>
    <s v="phone"/>
    <n v="52"/>
    <s v="cancelled"/>
    <n v="5"/>
    <n v="430"/>
    <n v="28.666666666666668"/>
    <d v="2013-08-25T17:05:46"/>
  </r>
  <r>
    <x v="21"/>
    <x v="31"/>
    <n v="19"/>
    <d v="2013-11-27T19:00:00"/>
    <s v="Airport Terminal 1"/>
    <s v="Noida Sector 17"/>
    <n v="43"/>
    <n v="66"/>
    <s v="TFS-AT-C479448"/>
    <s v="at-km"/>
    <s v="phone"/>
    <n v="228"/>
    <s v="cancelled"/>
    <n v="3"/>
    <n v="221"/>
    <n v="14.733333333333333"/>
    <d v="2013-08-25T17:07:36"/>
  </r>
  <r>
    <x v="17"/>
    <x v="6"/>
    <n v="4"/>
    <d v="2013-11-23T04:45:00"/>
    <s v="Laxmi Nagar"/>
    <s v="Airport Terminal 3"/>
    <n v="45"/>
    <n v="27"/>
    <s v="TFS-PP-C481298"/>
    <s v="at-km"/>
    <s v="phone"/>
    <n v="123"/>
    <s v="cancelled"/>
    <n v="4"/>
    <n v="622"/>
    <n v="41.466666666666669"/>
    <d v="2013-11-23T00:14:09"/>
  </r>
  <r>
    <x v="27"/>
    <x v="38"/>
    <n v="10"/>
    <d v="2013-11-03T10:00:00"/>
    <s v="Airport Terminal 3"/>
    <s v="Bahadurgarh"/>
    <n v="27"/>
    <n v="34"/>
    <s v="TFS-AT-C486759"/>
    <s v="at-km"/>
    <s v="phone"/>
    <n v="144"/>
    <s v="done"/>
    <n v="7"/>
    <n v="870"/>
    <n v="58"/>
    <d v="2013-08-28T13:36:54"/>
  </r>
  <r>
    <x v="11"/>
    <x v="4"/>
    <n v="11"/>
    <d v="2013-11-25T11:00:00"/>
    <s v="Gopinath Market"/>
    <s v="Airport Terminal 3"/>
    <n v="31"/>
    <n v="27"/>
    <s v="TFS-AT-C491713"/>
    <s v="at-km"/>
    <s v="phone"/>
    <n v="148"/>
    <s v="done"/>
    <n v="6"/>
    <n v="216"/>
    <n v="14.4"/>
    <d v="2013-11-25T08:59:20"/>
  </r>
  <r>
    <x v="5"/>
    <x v="89"/>
    <n v="17"/>
    <d v="2013-11-17T17:00:00"/>
    <s v="Mandi House"/>
    <s v="Janakpuri D Block"/>
    <n v="48"/>
    <n v="32"/>
    <s v="TFS-PP-C491863"/>
    <s v="p2p"/>
    <s v="phone"/>
    <n v="77"/>
    <s v="done"/>
    <n v="7"/>
    <n v="550"/>
    <n v="36.666666666666664"/>
    <d v="2013-11-17T13:46:54"/>
  </r>
  <r>
    <x v="4"/>
    <x v="74"/>
    <n v="12"/>
    <d v="2013-11-30T12:30:00"/>
    <s v="Hazrat Nizamuddin Railway Station"/>
    <s v="Ndrs Paharganj"/>
    <n v="51"/>
    <n v="47"/>
    <s v="TFS-PP-C491973"/>
    <s v="rt"/>
    <s v="phone"/>
    <n v="141"/>
    <s v="done"/>
    <n v="6"/>
    <n v="220"/>
    <n v="14.666666666666666"/>
    <d v="2013-11-30T11:03:48"/>
  </r>
  <r>
    <x v="5"/>
    <x v="51"/>
    <n v="5"/>
    <d v="2013-11-17T05:15:00"/>
    <s v="Aiims Hostel"/>
    <s v="Airport Terminal 1"/>
    <n v="50"/>
    <n v="43"/>
    <s v="TFS-PP-C492902"/>
    <s v="at-km"/>
    <s v="phone"/>
    <n v="172"/>
    <s v="done"/>
    <n v="6"/>
    <n v="314"/>
    <n v="20.933333333333334"/>
    <d v="2013-11-16T10:54:59"/>
  </r>
  <r>
    <x v="11"/>
    <x v="11"/>
    <n v="15"/>
    <d v="2013-11-25T15:30:00"/>
    <s v="Shalimar Garden"/>
    <s v="New Delhi Railway Station"/>
    <n v="44"/>
    <n v="47"/>
    <s v="TFS-PP-C495116"/>
    <s v="rt"/>
    <s v="phone"/>
    <n v="70"/>
    <s v="done"/>
    <n v="6"/>
    <n v="926"/>
    <n v="61.733333333333334"/>
    <d v="2013-11-25T13:04:49"/>
  </r>
  <r>
    <x v="4"/>
    <x v="2"/>
    <n v="19"/>
    <d v="2013-11-30T19:30:00"/>
    <s v="Noida Sector 125"/>
    <s v="Noida Sector 125"/>
    <n v="72"/>
    <n v="72"/>
    <s v="TFS-IN-C498471"/>
    <s v="4h40km"/>
    <s v="phone"/>
    <n v="160"/>
    <s v="done"/>
    <n v="7"/>
    <n v="376"/>
    <n v="25.066666666666666"/>
    <d v="2013-11-29T23:04:06"/>
  </r>
  <r>
    <x v="29"/>
    <x v="8"/>
    <n v="16"/>
    <d v="2013-11-29T16:00:00"/>
    <s v="Noida Sector 36"/>
    <s v="Airport Terminal 3"/>
    <n v="66"/>
    <n v="27"/>
    <s v="TFS-AT-C499889"/>
    <s v="at-km"/>
    <s v="phone"/>
    <n v="57"/>
    <s v="done"/>
    <n v="6"/>
    <n v="663"/>
    <n v="44.2"/>
    <d v="2013-11-29T12:25:39"/>
  </r>
  <r>
    <x v="13"/>
    <x v="4"/>
    <n v="11"/>
    <d v="2013-11-18T11:00:00"/>
    <s v="Mayur Vihar Phase 1"/>
    <s v="Airport Terminal 3"/>
    <n v="46"/>
    <n v="27"/>
    <s v="TFS-AT-C500794"/>
    <s v="at-km"/>
    <s v="phone"/>
    <n v="12"/>
    <s v="done"/>
    <n v="6"/>
    <n v="232"/>
    <n v="15.466666666666667"/>
    <d v="2013-11-18T08:10:26"/>
  </r>
  <r>
    <x v="4"/>
    <x v="5"/>
    <n v="21"/>
    <d v="2013-11-30T21:15:00"/>
    <s v="Pitampura"/>
    <s v="Janakpuri A Block"/>
    <n v="42"/>
    <n v="32"/>
    <s v="TFS-AT-C502638"/>
    <s v="at-km"/>
    <s v="phone"/>
    <n v="24"/>
    <s v="done"/>
    <n v="6"/>
    <n v="771"/>
    <n v="51.4"/>
    <d v="2013-11-30T12:05:58"/>
  </r>
  <r>
    <x v="16"/>
    <x v="1"/>
    <n v="5"/>
    <d v="2013-11-16T05:00:00"/>
    <s v="HUDA City Cente, Sector 29, Gurgaon"/>
    <s v="Airport Terminal 1"/>
    <n v="60"/>
    <n v="43"/>
    <s v="TFS-AT-C503784"/>
    <s v="at-km"/>
    <s v="phone"/>
    <n v="42"/>
    <s v="cancelled"/>
    <n v="2"/>
    <n v="675"/>
    <n v="45"/>
    <d v="2013-11-15T20:12:53"/>
  </r>
  <r>
    <x v="2"/>
    <x v="90"/>
    <n v="11"/>
    <d v="2013-11-04T11:15:00"/>
    <s v="Airport Terminal 3"/>
    <s v="Noida Sector 71"/>
    <n v="27"/>
    <n v="73"/>
    <s v="TFS-AT-C504335"/>
    <s v="at-km"/>
    <s v="online"/>
    <n v="184"/>
    <s v="cancelled"/>
    <n v="2"/>
    <n v="956"/>
    <n v="63.733333333333334"/>
    <d v="2013-10-08T14:18:34"/>
  </r>
  <r>
    <x v="0"/>
    <x v="31"/>
    <n v="19"/>
    <d v="2013-11-14T19:00:00"/>
    <s v="Airport Terminal 1"/>
    <s v="Mukherjee Nagar"/>
    <n v="43"/>
    <n v="42"/>
    <s v="TFS-AT-C504491"/>
    <s v="at-km"/>
    <s v="online"/>
    <n v="294"/>
    <s v="done"/>
    <n v="6"/>
    <n v="399"/>
    <n v="26.6"/>
    <d v="2013-10-08T16:43:12"/>
  </r>
  <r>
    <x v="28"/>
    <x v="41"/>
    <n v="21"/>
    <d v="2013-11-06T21:30:00"/>
    <s v="Airport Terminal 3"/>
    <s v="Sarai Rohilla Railway Station"/>
    <n v="27"/>
    <n v="42"/>
    <s v="TFS-AT-C504703"/>
    <s v="at-km"/>
    <s v="online"/>
    <n v="293"/>
    <s v="cancelled"/>
    <n v="5"/>
    <n v="809"/>
    <n v="53.93333333333333"/>
    <d v="2013-10-08T13:51:43"/>
  </r>
  <r>
    <x v="3"/>
    <x v="54"/>
    <n v="1"/>
    <d v="2013-11-01T01:15:00"/>
    <s v="Airport Terminal 3"/>
    <s v="Isbt Kashmiri Gate"/>
    <n v="27"/>
    <n v="47"/>
    <s v="TFS-AT-C504951"/>
    <s v="at-km"/>
    <s v="online"/>
    <n v="154"/>
    <s v="done"/>
    <n v="6"/>
    <n v="830"/>
    <n v="55.333333333333336"/>
    <d v="2013-10-06T17:46:10"/>
  </r>
  <r>
    <x v="4"/>
    <x v="58"/>
    <n v="3"/>
    <d v="2013-11-30T03:15:00"/>
    <s v="Laxmi Nagar"/>
    <s v="Airport Terminal 1"/>
    <n v="45"/>
    <n v="43"/>
    <s v="TFS-AT-C504958"/>
    <s v="at-km"/>
    <s v="online"/>
    <n v="269"/>
    <s v="done"/>
    <n v="6"/>
    <n v="681"/>
    <n v="45.4"/>
    <d v="2013-10-13T09:50:06"/>
  </r>
  <r>
    <x v="8"/>
    <x v="73"/>
    <n v="22"/>
    <d v="2013-11-11T22:00:00"/>
    <s v="Airport Terminal 1"/>
    <s v="Nirvana Country"/>
    <n v="43"/>
    <n v="61"/>
    <s v="TFS-AT-C504994"/>
    <s v="at-km"/>
    <s v="online"/>
    <n v="174"/>
    <s v="cancelled"/>
    <n v="2"/>
    <n v="511"/>
    <n v="34.06666666666667"/>
    <d v="2013-10-07T11:29:22"/>
  </r>
  <r>
    <x v="9"/>
    <x v="10"/>
    <n v="6"/>
    <d v="2013-11-08T06:00:00"/>
    <s v="Nirvana Country"/>
    <s v="Airport Terminal 3"/>
    <n v="61"/>
    <n v="27"/>
    <s v="TFS-AT-C504995"/>
    <s v="at-km"/>
    <s v="online"/>
    <n v="29"/>
    <s v="done-issue"/>
    <n v="6"/>
    <n v="455"/>
    <n v="30.333333333333332"/>
    <d v="2013-10-07T11:28:38"/>
  </r>
  <r>
    <x v="3"/>
    <x v="10"/>
    <n v="6"/>
    <d v="2013-11-01T06:00:00"/>
    <s v="Gurgaon Sector 52"/>
    <s v="Airport Terminal 1"/>
    <n v="61"/>
    <n v="43"/>
    <s v="TFS-AT-C505033"/>
    <s v="at-km"/>
    <s v="online"/>
    <n v="128"/>
    <s v="cancelled"/>
    <n v="2"/>
    <n v="783"/>
    <n v="52.2"/>
    <d v="2013-10-08T10:17:59"/>
  </r>
  <r>
    <x v="10"/>
    <x v="43"/>
    <n v="3"/>
    <d v="2013-11-12T03:30:00"/>
    <s v="Gurgaon Sector 22"/>
    <s v="Airport Terminal 1"/>
    <n v="59"/>
    <n v="43"/>
    <s v="TFS-AT-C505042"/>
    <s v="at-km"/>
    <s v="online"/>
    <n v="168"/>
    <s v="done"/>
    <n v="6"/>
    <n v="717"/>
    <n v="47.8"/>
    <d v="2013-10-08T14:11:11"/>
  </r>
  <r>
    <x v="0"/>
    <x v="14"/>
    <n v="20"/>
    <d v="2013-11-14T20:45:00"/>
    <s v="Dwarka Sector 23"/>
    <s v="Old Delhi Railway Station"/>
    <n v="28"/>
    <n v="47"/>
    <s v="TFS-PP-C505092"/>
    <s v="rt"/>
    <s v="phone"/>
    <n v="248"/>
    <s v="done"/>
    <n v="6"/>
    <n v="377"/>
    <n v="25.133333333333333"/>
    <d v="2013-11-14T15:28:31"/>
  </r>
  <r>
    <x v="29"/>
    <x v="22"/>
    <n v="13"/>
    <d v="2013-11-29T13:00:00"/>
    <s v="Vasant Kunj Block B"/>
    <s v="Vasant Kunj Block B"/>
    <n v="53"/>
    <n v="53"/>
    <s v="TFS-PP-C505526"/>
    <s v="4h40km"/>
    <s v="phone"/>
    <n v="182"/>
    <s v="done"/>
    <n v="6"/>
    <n v="980"/>
    <n v="65.333333333333329"/>
    <d v="2013-11-29T11:34:06"/>
  </r>
  <r>
    <x v="3"/>
    <x v="1"/>
    <n v="5"/>
    <d v="2013-11-01T05:00:00"/>
    <s v="NEW ASHOK NAGAR"/>
    <s v="Airport Terminal 1"/>
    <n v="66"/>
    <n v="43"/>
    <s v="TFS-AT-C505657"/>
    <s v="at-km"/>
    <s v="online"/>
    <n v="56"/>
    <s v="done"/>
    <n v="6"/>
    <n v="974"/>
    <n v="64.933333333333337"/>
    <d v="2013-10-07T15:43:37"/>
  </r>
  <r>
    <x v="24"/>
    <x v="20"/>
    <n v="6"/>
    <d v="2013-11-24T06:30:00"/>
    <s v="nabada"/>
    <s v="New Delhi"/>
    <s v="Not Found"/>
    <s v="Not Found"/>
    <s v="TFS-AT-C505767"/>
    <s v="at-km"/>
    <s v="online"/>
    <n v="256"/>
    <s v="pending"/>
    <n v="1"/>
    <n v="802"/>
    <n v="53.466666666666669"/>
    <d v="2013-09-02T22:42:42"/>
  </r>
  <r>
    <x v="13"/>
    <x v="91"/>
    <n v="13"/>
    <d v="2013-11-18T13:45:00"/>
    <s v="Airport Terminal 1"/>
    <s v="Noida Sector 17"/>
    <n v="43"/>
    <n v="66"/>
    <s v="TFS-AT-C505800"/>
    <s v="at-km"/>
    <s v="online"/>
    <n v="16"/>
    <s v="done"/>
    <n v="6"/>
    <n v="765"/>
    <n v="51"/>
    <d v="2013-10-08T19:06:32"/>
  </r>
  <r>
    <x v="27"/>
    <x v="9"/>
    <n v="9"/>
    <d v="2013-11-03T09:00:00"/>
    <s v="Airport Terminal 1"/>
    <s v="New Delhi"/>
    <n v="43"/>
    <s v="Not Found"/>
    <s v="TFS-AT-C505843"/>
    <s v="at-km"/>
    <s v="online"/>
    <n v="299"/>
    <s v="pending"/>
    <n v="1"/>
    <n v="346"/>
    <n v="23.066666666666666"/>
    <d v="2013-09-02T23:02:13"/>
  </r>
  <r>
    <x v="28"/>
    <x v="92"/>
    <n v="22"/>
    <d v="2013-11-06T22:45:00"/>
    <s v="Airport Terminal 3"/>
    <s v="Gurgaon Sector 17"/>
    <n v="27"/>
    <n v="60"/>
    <s v="TFS-AT-C505881"/>
    <s v="at-km"/>
    <s v="online"/>
    <n v="50"/>
    <s v="cancelled"/>
    <n v="2"/>
    <n v="684"/>
    <n v="45.6"/>
    <d v="2013-10-08T13:58:17"/>
  </r>
  <r>
    <x v="12"/>
    <x v="25"/>
    <n v="15"/>
    <d v="2013-11-10T15:00:00"/>
    <s v="Airport Terminal 1"/>
    <s v="Gurgaon Sector 56"/>
    <n v="43"/>
    <n v="61"/>
    <s v="TFS-AT-C505904"/>
    <s v="at-km"/>
    <s v="online"/>
    <n v="204"/>
    <s v="done"/>
    <n v="6"/>
    <n v="531"/>
    <n v="35.4"/>
    <d v="2013-10-09T17:15:18"/>
  </r>
  <r>
    <x v="14"/>
    <x v="32"/>
    <n v="8"/>
    <d v="2013-11-02T08:00:00"/>
    <s v="Malviya Nagar"/>
    <s v="Airport Terminal 1"/>
    <n v="52"/>
    <n v="43"/>
    <s v="TFS-AT-C506354"/>
    <s v="at-km"/>
    <s v="online"/>
    <n v="126"/>
    <s v="done"/>
    <n v="6"/>
    <n v="823"/>
    <n v="54.866666666666667"/>
    <d v="2013-10-08T13:37:05"/>
  </r>
  <r>
    <x v="27"/>
    <x v="43"/>
    <n v="3"/>
    <d v="2013-11-03T03:30:00"/>
    <s v="Gurgaon Sector 17"/>
    <s v="Airport Terminal 1"/>
    <n v="60"/>
    <n v="43"/>
    <s v="TFS-AT-C506464"/>
    <s v="at-km"/>
    <s v="online"/>
    <n v="204"/>
    <s v="done"/>
    <n v="5"/>
    <n v="634"/>
    <n v="42.266666666666666"/>
    <d v="2013-10-08T13:57:31"/>
  </r>
  <r>
    <x v="14"/>
    <x v="37"/>
    <n v="8"/>
    <d v="2013-11-02T08:30:00"/>
    <s v="Gurgaon Sector 56"/>
    <s v="Airport Terminal 1"/>
    <n v="61"/>
    <n v="43"/>
    <s v="TFS-AT-C506481"/>
    <s v="at-km"/>
    <s v="online"/>
    <n v="116"/>
    <s v="done"/>
    <n v="5"/>
    <n v="233"/>
    <n v="15.533333333333333"/>
    <d v="2013-10-07T19:20:39"/>
  </r>
  <r>
    <x v="27"/>
    <x v="12"/>
    <n v="15"/>
    <d v="2013-11-03T15:45:00"/>
    <s v="Airport Terminal 1"/>
    <s v="East Of Kailash"/>
    <n v="43"/>
    <n v="50"/>
    <s v="TFS-AT-C506491"/>
    <s v="at-km"/>
    <s v="online"/>
    <n v="49"/>
    <s v="cancelled"/>
    <n v="4"/>
    <n v="434"/>
    <n v="28.933333333333334"/>
    <d v="2013-10-08T10:43:26"/>
  </r>
  <r>
    <x v="14"/>
    <x v="29"/>
    <n v="4"/>
    <d v="2013-11-02T04:15:00"/>
    <s v="Noida Sector 37"/>
    <s v="Airport Terminal 1"/>
    <n v="66"/>
    <n v="43"/>
    <s v="TFS-AT-C506594"/>
    <s v="at-km"/>
    <s v="online"/>
    <n v="220"/>
    <s v="done"/>
    <n v="5"/>
    <n v="879"/>
    <n v="58.6"/>
    <d v="2013-10-07T16:48:34"/>
  </r>
  <r>
    <x v="27"/>
    <x v="58"/>
    <n v="3"/>
    <d v="2013-11-03T03:15:00"/>
    <s v="Gurgaon Sector 14"/>
    <s v="Airport Terminal 3"/>
    <n v="62"/>
    <n v="27"/>
    <s v="TFS-AT-C506698"/>
    <s v="at-km"/>
    <s v="online"/>
    <n v="270"/>
    <s v="done"/>
    <n v="5"/>
    <n v="757"/>
    <n v="50.466666666666669"/>
    <d v="2013-10-06T12:25:29"/>
  </r>
  <r>
    <x v="5"/>
    <x v="3"/>
    <n v="18"/>
    <d v="2013-11-17T18:00:00"/>
    <s v="Karol bagh, new Delhi"/>
    <s v="New Delhi"/>
    <s v="Not Found"/>
    <s v="Not Found"/>
    <s v="TFS-AT-C506736"/>
    <s v="at-km"/>
    <s v="online"/>
    <n v="172"/>
    <s v="pending"/>
    <n v="1"/>
    <n v="575"/>
    <n v="38.333333333333336"/>
    <d v="2013-09-03T10:56:19"/>
  </r>
  <r>
    <x v="2"/>
    <x v="86"/>
    <n v="2"/>
    <d v="2013-11-04T02:30:00"/>
    <s v="Vaishali"/>
    <s v="Airport Terminal 3"/>
    <n v="70"/>
    <n v="27"/>
    <s v="TFS-AT-C506783"/>
    <s v="at-km"/>
    <s v="online"/>
    <n v="106"/>
    <s v="cancelled"/>
    <n v="2"/>
    <n v="262"/>
    <n v="17.466666666666665"/>
    <d v="2013-10-18T15:06:51"/>
  </r>
  <r>
    <x v="15"/>
    <x v="77"/>
    <n v="23"/>
    <d v="2013-11-05T23:30:00"/>
    <s v="Airport Terminal 1"/>
    <s v="Gurgaon Sector 28"/>
    <n v="43"/>
    <n v="60"/>
    <s v="TFS-AT-C507187"/>
    <s v="at-km"/>
    <s v="online"/>
    <n v="267"/>
    <s v="done"/>
    <n v="6"/>
    <n v="906"/>
    <n v="60.4"/>
    <d v="2013-10-08T14:44:38"/>
  </r>
  <r>
    <x v="14"/>
    <x v="1"/>
    <n v="5"/>
    <d v="2013-11-02T05:00:00"/>
    <s v="crossing republik ghaziabad"/>
    <s v="Airport Terminal 1"/>
    <n v="73"/>
    <n v="43"/>
    <s v="TFS-AT-C507340"/>
    <s v="at-km"/>
    <s v="online"/>
    <n v="25"/>
    <s v="done"/>
    <n v="6"/>
    <n v="627"/>
    <n v="41.8"/>
    <d v="2013-10-07T16:38:40"/>
  </r>
  <r>
    <x v="27"/>
    <x v="47"/>
    <n v="17"/>
    <d v="2013-11-03T17:30:00"/>
    <s v="Airport Terminal 1"/>
    <s v="New Delhi"/>
    <n v="43"/>
    <s v="Not Found"/>
    <s v="TFS-AT-C507348"/>
    <s v="at-km"/>
    <s v="online"/>
    <n v="285"/>
    <s v="pending"/>
    <n v="1"/>
    <n v="202"/>
    <n v="13.466666666666667"/>
    <d v="2013-09-03T14:43:03"/>
  </r>
  <r>
    <x v="14"/>
    <x v="1"/>
    <n v="5"/>
    <d v="2013-11-02T05:00:00"/>
    <s v="Patparganj"/>
    <s v="Airport Terminal 1"/>
    <n v="45"/>
    <n v="43"/>
    <s v="TFS-AT-C507587"/>
    <s v="at-km"/>
    <s v="online"/>
    <n v="139"/>
    <s v="cancelled"/>
    <n v="4"/>
    <n v="995"/>
    <n v="66.333333333333329"/>
    <d v="2013-10-07T17:29:17"/>
  </r>
  <r>
    <x v="14"/>
    <x v="93"/>
    <n v="13"/>
    <d v="2013-11-02T13:15:00"/>
    <s v="Hazrat Nizamuddin Railway Station"/>
    <s v="Airport Terminal 1"/>
    <n v="51"/>
    <n v="43"/>
    <s v="TFS-AT-C507784"/>
    <s v="at-km"/>
    <s v="online"/>
    <n v="137"/>
    <s v="cancelled"/>
    <n v="4"/>
    <n v="487"/>
    <n v="32.466666666666669"/>
    <d v="2013-10-07T19:22:00"/>
  </r>
  <r>
    <x v="15"/>
    <x v="6"/>
    <n v="4"/>
    <d v="2013-11-05T04:45:00"/>
    <s v="Vivek Vihar"/>
    <s v="Airport Terminal 1"/>
    <n v="45"/>
    <n v="43"/>
    <s v="TFS-AT-C508088"/>
    <s v="at-km"/>
    <s v="online"/>
    <n v="159"/>
    <s v="cancelled"/>
    <n v="5"/>
    <n v="556"/>
    <n v="37.06666666666667"/>
    <d v="2013-10-06T14:39:38"/>
  </r>
  <r>
    <x v="1"/>
    <x v="64"/>
    <n v="14"/>
    <d v="2013-11-21T14:00:00"/>
    <s v="Airport Terminal 3"/>
    <s v="Pragati Maidan Metro Station"/>
    <n v="27"/>
    <n v="48"/>
    <s v="TFS-AT-C508613"/>
    <s v="at-km"/>
    <s v="online"/>
    <n v="250"/>
    <s v="done"/>
    <n v="6"/>
    <n v="866"/>
    <n v="57.733333333333334"/>
    <d v="2013-10-10T10:20:23"/>
  </r>
  <r>
    <x v="2"/>
    <x v="91"/>
    <n v="13"/>
    <d v="2013-11-04T13:45:00"/>
    <s v="Mukherjee Nagar"/>
    <s v="Airport Terminal 3"/>
    <n v="42"/>
    <n v="27"/>
    <s v="TFS-AT-C508619"/>
    <s v="at-km"/>
    <s v="online"/>
    <n v="270"/>
    <s v="done"/>
    <n v="6"/>
    <n v="625"/>
    <n v="41.666666666666664"/>
    <d v="2013-10-06T13:37:21"/>
  </r>
  <r>
    <x v="14"/>
    <x v="42"/>
    <n v="10"/>
    <d v="2013-11-02T10:45:00"/>
    <s v="Airport Terminal 1"/>
    <s v="Mukherjee Nagar"/>
    <n v="43"/>
    <n v="42"/>
    <s v="TFS-AT-C508685"/>
    <s v="at-km"/>
    <s v="online"/>
    <n v="96"/>
    <s v="done"/>
    <n v="6"/>
    <n v="770"/>
    <n v="51.333333333333336"/>
    <d v="2013-10-06T13:38:00"/>
  </r>
  <r>
    <x v="20"/>
    <x v="43"/>
    <n v="3"/>
    <d v="2013-11-07T03:30:00"/>
    <s v="Sahara Mall"/>
    <s v="Airport Terminal 1"/>
    <n v="60"/>
    <n v="43"/>
    <s v="TFS-AT-C508700"/>
    <s v="at-km"/>
    <s v="online"/>
    <n v="54"/>
    <s v="customer-not-responding"/>
    <n v="5"/>
    <n v="966"/>
    <n v="64.400000000000006"/>
    <d v="2013-10-08T14:38:54"/>
  </r>
  <r>
    <x v="25"/>
    <x v="70"/>
    <n v="6"/>
    <d v="2013-11-13T06:15:00"/>
    <s v="Vikaspuri A Block"/>
    <s v="Airport Terminal 1"/>
    <n v="32"/>
    <n v="43"/>
    <s v="TFS-AT-C508868"/>
    <s v="at-km"/>
    <s v="online"/>
    <n v="96"/>
    <s v="done"/>
    <n v="6"/>
    <n v="414"/>
    <n v="27.6"/>
    <d v="2013-10-08T16:24:34"/>
  </r>
  <r>
    <x v="8"/>
    <x v="50"/>
    <n v="5"/>
    <d v="2013-11-11T05:45:00"/>
    <s v="Shivaji Enclave"/>
    <s v="Airport Terminal 1"/>
    <n v="38"/>
    <n v="43"/>
    <s v="TFS-AT-C509019"/>
    <s v="at-km"/>
    <s v="online"/>
    <n v="157"/>
    <s v="customer-not-responding"/>
    <n v="5"/>
    <n v="888"/>
    <n v="59.2"/>
    <d v="2013-10-06T11:35:09"/>
  </r>
  <r>
    <x v="19"/>
    <x v="80"/>
    <n v="19"/>
    <d v="2013-11-26T19:15:00"/>
    <s v="Airport Terminal 1"/>
    <s v="Dwarka Sector 12"/>
    <n v="43"/>
    <n v="28"/>
    <s v="TFS-AT-C509111"/>
    <s v="at-km"/>
    <s v="online"/>
    <n v="217"/>
    <s v="customer-not-responding"/>
    <n v="5"/>
    <n v="737"/>
    <n v="49.133333333333333"/>
    <d v="2013-10-11T16:53:24"/>
  </r>
  <r>
    <x v="20"/>
    <x v="77"/>
    <n v="23"/>
    <d v="2013-11-07T23:30:00"/>
    <s v="Airport Terminal 3"/>
    <s v="Raj Nagar Ghaziabad"/>
    <n v="27"/>
    <n v="71"/>
    <s v="TFS-AT-C509380"/>
    <s v="at-km"/>
    <s v="online"/>
    <n v="108"/>
    <s v="done"/>
    <n v="5"/>
    <n v="420"/>
    <n v="28"/>
    <d v="2013-11-06T20:48:40"/>
  </r>
  <r>
    <x v="3"/>
    <x v="54"/>
    <n v="1"/>
    <d v="2013-11-01T01:15:00"/>
    <s v="Airport Terminal 3"/>
    <s v="New Delhi"/>
    <n v="27"/>
    <s v="Not Found"/>
    <s v="TFS-AT-C509542"/>
    <s v="at-km"/>
    <s v="online"/>
    <n v="69"/>
    <s v="pending"/>
    <n v="1"/>
    <n v="507"/>
    <n v="33.799999999999997"/>
    <d v="2013-09-04T09:16:29"/>
  </r>
  <r>
    <x v="3"/>
    <x v="1"/>
    <n v="5"/>
    <d v="2013-11-01T05:00:00"/>
    <s v="Airport Terminal 1"/>
    <s v="Anand Vihar"/>
    <n v="43"/>
    <n v="45"/>
    <s v="TFS-AT-C509558"/>
    <s v="at-km"/>
    <s v="online"/>
    <n v="109"/>
    <s v="cancelled"/>
    <n v="2"/>
    <n v="770"/>
    <n v="51.333333333333336"/>
    <d v="2013-10-06T17:26:27"/>
  </r>
  <r>
    <x v="7"/>
    <x v="51"/>
    <n v="5"/>
    <d v="2013-11-09T05:15:00"/>
    <s v="Badarpur"/>
    <s v="Airport Terminal 1"/>
    <n v="51"/>
    <n v="43"/>
    <s v="TFS-AT-C509668"/>
    <s v="at-km"/>
    <s v="online"/>
    <n v="69"/>
    <s v="done"/>
    <n v="6"/>
    <n v="229"/>
    <n v="15.266666666666667"/>
    <d v="2013-10-08T13:49:43"/>
  </r>
  <r>
    <x v="5"/>
    <x v="47"/>
    <n v="17"/>
    <d v="2013-11-17T17:30:00"/>
    <s v="Hauz Khas"/>
    <s v="Airport Terminal 1"/>
    <n v="53"/>
    <n v="43"/>
    <s v="TFS-AT-C509767"/>
    <s v="at-km"/>
    <s v="online"/>
    <n v="229"/>
    <s v="done"/>
    <n v="6"/>
    <n v="945"/>
    <n v="63"/>
    <d v="2013-10-08T16:36:37"/>
  </r>
  <r>
    <x v="10"/>
    <x v="24"/>
    <n v="23"/>
    <d v="2013-11-12T23:15:00"/>
    <s v="Airport Terminal 3"/>
    <s v="Sahara Mall"/>
    <n v="27"/>
    <n v="60"/>
    <s v="TFS-AT-C509891"/>
    <s v="at-km"/>
    <s v="online"/>
    <n v="275"/>
    <s v="done"/>
    <n v="6"/>
    <n v="918"/>
    <n v="61.2"/>
    <d v="2013-10-08T16:20:13"/>
  </r>
  <r>
    <x v="29"/>
    <x v="77"/>
    <n v="23"/>
    <d v="2013-11-29T23:30:00"/>
    <s v="Airport Terminal 1"/>
    <s v="Shakti Vihar"/>
    <n v="43"/>
    <n v="42"/>
    <s v="TFS-AT-C509894"/>
    <s v="at-km"/>
    <s v="online"/>
    <n v="199"/>
    <s v="customer-not-responding"/>
    <n v="4"/>
    <n v="211"/>
    <n v="14.066666666666666"/>
    <d v="2013-10-11T15:59:44"/>
  </r>
  <r>
    <x v="3"/>
    <x v="27"/>
    <n v="14"/>
    <d v="2013-11-01T14:30:00"/>
    <s v="Noida Sector 16"/>
    <s v="Airport Terminal 3"/>
    <n v="66"/>
    <n v="27"/>
    <s v="TFS-AT-C510015"/>
    <s v="at-km"/>
    <s v="online"/>
    <n v="188"/>
    <s v="done"/>
    <n v="6"/>
    <n v="464"/>
    <n v="30.933333333333334"/>
    <d v="2013-10-13T12:13:15"/>
  </r>
  <r>
    <x v="14"/>
    <x v="33"/>
    <n v="9"/>
    <d v="2013-11-02T09:45:00"/>
    <s v="Airport Terminal 3"/>
    <s v="Ghaziabad Ispat Ltd"/>
    <n v="27"/>
    <n v="71"/>
    <s v="TFS-AT-C510060"/>
    <s v="at-km"/>
    <s v="online"/>
    <n v="226"/>
    <s v="cancelled"/>
    <n v="2"/>
    <n v="313"/>
    <n v="20.866666666666667"/>
    <d v="2013-10-06T16:58:35"/>
  </r>
  <r>
    <x v="17"/>
    <x v="74"/>
    <n v="12"/>
    <d v="2013-11-23T12:30:00"/>
    <s v="Airport Terminal 1"/>
    <s v="Najafgarh"/>
    <n v="43"/>
    <n v="33"/>
    <s v="TFS-AT-C510150"/>
    <s v="at-km"/>
    <s v="online"/>
    <n v="61"/>
    <s v="cancelled"/>
    <n v="5"/>
    <n v="228"/>
    <n v="15.2"/>
    <d v="2013-10-09T11:59:04"/>
  </r>
  <r>
    <x v="3"/>
    <x v="15"/>
    <n v="7"/>
    <d v="2013-11-01T07:30:00"/>
    <s v="Airport Terminal 3"/>
    <s v="Iffco Chowk"/>
    <n v="27"/>
    <n v="60"/>
    <s v="TFS-AT-C510193"/>
    <s v="at-km"/>
    <s v="online"/>
    <n v="140"/>
    <s v="customer-not-responding"/>
    <n v="5"/>
    <n v="443"/>
    <n v="29.533333333333335"/>
    <d v="2013-10-07T16:22:47"/>
  </r>
  <r>
    <x v="10"/>
    <x v="67"/>
    <n v="16"/>
    <d v="2013-11-12T16:15:00"/>
    <s v="Airport Terminal 1"/>
    <s v="Saket"/>
    <n v="43"/>
    <n v="54"/>
    <s v="TFS-AT-C510632"/>
    <s v="at-km"/>
    <s v="online"/>
    <n v="42"/>
    <s v="done"/>
    <n v="6"/>
    <n v="225"/>
    <n v="15"/>
    <d v="2013-11-09T20:32:29"/>
  </r>
  <r>
    <x v="23"/>
    <x v="10"/>
    <n v="6"/>
    <d v="2013-11-20T06:00:00"/>
    <s v="Moti Nagar"/>
    <s v="Airport Terminal 1"/>
    <n v="38"/>
    <n v="43"/>
    <s v="TFS-AT-C510686"/>
    <s v="at-km"/>
    <s v="phone"/>
    <n v="10"/>
    <s v="done"/>
    <n v="6"/>
    <n v="472"/>
    <n v="31.466666666666665"/>
    <d v="2013-09-04T16:13:41"/>
  </r>
  <r>
    <x v="22"/>
    <x v="8"/>
    <n v="16"/>
    <d v="2013-11-22T16:00:00"/>
    <s v="Airport Terminal 1"/>
    <s v="Moti Nagar"/>
    <n v="43"/>
    <n v="38"/>
    <s v="TFS-AT-C510693"/>
    <s v="at-km"/>
    <s v="phone"/>
    <n v="236"/>
    <s v="done"/>
    <n v="6"/>
    <n v="685"/>
    <n v="45.666666666666664"/>
    <d v="2013-09-04T16:15:38"/>
  </r>
  <r>
    <x v="17"/>
    <x v="38"/>
    <n v="10"/>
    <d v="2013-11-23T10:00:00"/>
    <s v="Moti Nagar"/>
    <s v="Airport Terminal 1"/>
    <n v="38"/>
    <n v="43"/>
    <s v="TFS-AT-C510734"/>
    <s v="at-km"/>
    <s v="phone"/>
    <n v="102"/>
    <s v="done"/>
    <n v="6"/>
    <n v="741"/>
    <n v="49.4"/>
    <d v="2013-09-04T16:33:58"/>
  </r>
  <r>
    <x v="4"/>
    <x v="75"/>
    <n v="23"/>
    <d v="2013-11-30T23:00:00"/>
    <s v="Airport Terminal 1"/>
    <s v="Moti Nagar"/>
    <n v="43"/>
    <n v="38"/>
    <s v="TFS-AT-C510751"/>
    <s v="at-km"/>
    <s v="phone"/>
    <n v="272"/>
    <s v="done"/>
    <n v="6"/>
    <n v="400"/>
    <n v="26.666666666666668"/>
    <d v="2013-09-04T16:41:33"/>
  </r>
  <r>
    <x v="14"/>
    <x v="9"/>
    <n v="9"/>
    <d v="2013-11-02T09:00:00"/>
    <s v="Airport Terminal 3"/>
    <s v="Anand Vihar"/>
    <n v="27"/>
    <n v="45"/>
    <s v="TFS-AT-C510783"/>
    <s v="at-km"/>
    <s v="online"/>
    <n v="272"/>
    <s v="cancelled"/>
    <n v="4"/>
    <n v="291"/>
    <n v="19.399999999999999"/>
    <d v="2013-10-08T13:08:45"/>
  </r>
  <r>
    <x v="16"/>
    <x v="25"/>
    <n v="15"/>
    <d v="2013-11-16T15:00:00"/>
    <s v="Airport Terminal 1"/>
    <s v="New Delhi Railway Station"/>
    <n v="43"/>
    <n v="47"/>
    <s v="TFS-AT-C511256"/>
    <s v="at-km"/>
    <s v="online"/>
    <n v="245"/>
    <s v="done"/>
    <n v="6"/>
    <n v="280"/>
    <n v="18.666666666666668"/>
    <d v="2013-10-08T13:29:09"/>
  </r>
  <r>
    <x v="21"/>
    <x v="66"/>
    <n v="2"/>
    <d v="2013-11-27T02:45:00"/>
    <s v="New Delhi"/>
    <s v="New Delhi"/>
    <s v="Not Found"/>
    <s v="Not Found"/>
    <s v="TFS-AT-C511364"/>
    <s v="at-km"/>
    <s v="online"/>
    <n v="42"/>
    <s v="pending"/>
    <n v="1"/>
    <n v="268"/>
    <n v="17.866666666666667"/>
    <d v="2013-09-04T19:44:12"/>
  </r>
  <r>
    <x v="2"/>
    <x v="78"/>
    <n v="11"/>
    <d v="2013-11-04T11:45:00"/>
    <s v="New Delhi Railway Station"/>
    <s v="Airport Terminal 1"/>
    <n v="47"/>
    <n v="43"/>
    <s v="TFS-AT-C511523"/>
    <s v="at-km"/>
    <s v="online"/>
    <n v="275"/>
    <s v="done"/>
    <n v="6"/>
    <n v="684"/>
    <n v="45.6"/>
    <d v="2013-10-06T15:21:27"/>
  </r>
  <r>
    <x v="28"/>
    <x v="68"/>
    <n v="12"/>
    <d v="2013-11-06T12:15:00"/>
    <s v="Airport Terminal 1"/>
    <s v="Iffco Chowk"/>
    <n v="43"/>
    <n v="60"/>
    <s v="TFS-AT-C511532"/>
    <s v="at-km"/>
    <s v="online"/>
    <n v="214"/>
    <s v="done"/>
    <n v="6"/>
    <n v="630"/>
    <n v="42"/>
    <d v="2013-10-05T19:18:34"/>
  </r>
  <r>
    <x v="12"/>
    <x v="77"/>
    <n v="23"/>
    <d v="2013-11-10T23:30:00"/>
    <s v="Airport Terminal 3"/>
    <s v="New Delhi"/>
    <n v="27"/>
    <s v="Not Found"/>
    <s v="TFS-AT-C511602"/>
    <s v="at-km"/>
    <s v="online"/>
    <n v="106"/>
    <s v="pending"/>
    <n v="1"/>
    <n v="779"/>
    <n v="51.93333333333333"/>
    <d v="2013-09-04T20:54:59"/>
  </r>
  <r>
    <x v="7"/>
    <x v="10"/>
    <n v="6"/>
    <d v="2013-11-09T06:00:00"/>
    <s v="Gurgaon Sector 14"/>
    <s v="Airport Terminal 3"/>
    <n v="62"/>
    <n v="27"/>
    <s v="TFS-AT-C511751"/>
    <s v="at-km"/>
    <s v="online"/>
    <n v="44"/>
    <s v="done"/>
    <n v="6"/>
    <n v="610"/>
    <n v="40.666666666666664"/>
    <d v="2013-11-06T13:13:48"/>
  </r>
  <r>
    <x v="14"/>
    <x v="80"/>
    <n v="19"/>
    <d v="2013-11-02T19:15:00"/>
    <s v="Airport Terminal 1"/>
    <s v="Old Delhi Railway Station"/>
    <n v="43"/>
    <n v="47"/>
    <s v="TFS-AT-C512004"/>
    <s v="at-km"/>
    <s v="phone"/>
    <n v="144"/>
    <s v="done"/>
    <n v="6"/>
    <n v="800"/>
    <n v="53.333333333333336"/>
    <d v="2013-09-04T22:44:30"/>
  </r>
  <r>
    <x v="15"/>
    <x v="68"/>
    <n v="12"/>
    <d v="2013-11-05T12:15:00"/>
    <s v="Airport Terminal 1"/>
    <s v="New Delhi"/>
    <n v="43"/>
    <s v="Not Found"/>
    <s v="TFS-AT-C512027"/>
    <s v="at-km"/>
    <s v="online"/>
    <n v="165"/>
    <s v="pending"/>
    <n v="1"/>
    <n v="286"/>
    <n v="19.066666666666666"/>
    <d v="2013-09-04T22:48:27"/>
  </r>
  <r>
    <x v="14"/>
    <x v="48"/>
    <n v="23"/>
    <d v="2013-11-02T23:45:00"/>
    <s v="Airport Terminal 3"/>
    <s v="New Delhi"/>
    <n v="27"/>
    <s v="Not Found"/>
    <s v="TFS-AT-C512111"/>
    <s v="at-km"/>
    <s v="online"/>
    <n v="286"/>
    <s v="pending"/>
    <n v="1"/>
    <n v="915"/>
    <n v="61"/>
    <d v="2013-09-04T23:15:49"/>
  </r>
  <r>
    <x v="27"/>
    <x v="38"/>
    <n v="10"/>
    <d v="2013-11-03T10:00:00"/>
    <s v="Rohini Sector 9"/>
    <s v="Airport Terminal 1"/>
    <n v="40"/>
    <n v="43"/>
    <s v="TFS-AT-C512140"/>
    <s v="at-km"/>
    <s v="phone"/>
    <n v="155"/>
    <s v="done"/>
    <n v="6"/>
    <n v="609"/>
    <n v="40.6"/>
    <d v="2013-11-01T11:48:11"/>
  </r>
  <r>
    <x v="9"/>
    <x v="3"/>
    <n v="18"/>
    <d v="2013-11-08T18:00:00"/>
    <s v="Vasant Vihar"/>
    <s v="Cr Park"/>
    <n v="53"/>
    <n v="52"/>
    <s v="TFS-PP-C512226"/>
    <s v="p2p"/>
    <s v="phone"/>
    <n v="274"/>
    <s v="done"/>
    <n v="6"/>
    <n v="928"/>
    <n v="61.866666666666667"/>
    <d v="2013-11-08T16:29:43"/>
  </r>
  <r>
    <x v="24"/>
    <x v="1"/>
    <n v="5"/>
    <d v="2013-11-24T05:00:00"/>
    <s v="A hotel"/>
    <s v="Chandigarh"/>
    <s v="Not Found"/>
    <s v="Not Found"/>
    <s v="TFS-IC-C512440"/>
    <s v="os"/>
    <s v="online"/>
    <n v="73"/>
    <s v="pending"/>
    <n v="1"/>
    <n v="731"/>
    <n v="48.733333333333334"/>
    <d v="2013-09-05T07:01:20"/>
  </r>
  <r>
    <x v="4"/>
    <x v="27"/>
    <n v="14"/>
    <d v="2013-11-30T14:30:00"/>
    <s v="Dwarka Sector 10"/>
    <s v="Airport Terminal 1"/>
    <n v="28"/>
    <n v="43"/>
    <s v="TFS-AT-C512840"/>
    <s v="at-km"/>
    <s v="online"/>
    <n v="247"/>
    <s v="cancelled"/>
    <n v="2"/>
    <n v="339"/>
    <n v="22.6"/>
    <d v="2013-10-09T21:03:55"/>
  </r>
  <r>
    <x v="5"/>
    <x v="4"/>
    <n v="11"/>
    <d v="2013-11-17T11:00:00"/>
    <s v="Uttam Nagar"/>
    <s v="Airport Terminal 1"/>
    <n v="30"/>
    <n v="43"/>
    <s v="TFS-AT-C513264"/>
    <s v="at-km"/>
    <s v="online"/>
    <n v="269"/>
    <s v="done"/>
    <n v="6"/>
    <n v="846"/>
    <n v="56.4"/>
    <d v="2013-10-08T18:05:02"/>
  </r>
  <r>
    <x v="3"/>
    <x v="19"/>
    <n v="13"/>
    <d v="2013-11-01T13:30:00"/>
    <s v="Gurgaon Sector 53"/>
    <s v="Airport Terminal 3"/>
    <n v="61"/>
    <n v="27"/>
    <s v="TFS-AT-C513313"/>
    <s v="at-km"/>
    <s v="online"/>
    <n v="1"/>
    <s v="done"/>
    <n v="6"/>
    <n v="843"/>
    <n v="56.2"/>
    <d v="2013-10-31T23:04:39"/>
  </r>
  <r>
    <x v="27"/>
    <x v="38"/>
    <n v="10"/>
    <d v="2013-11-03T10:00:00"/>
    <s v="Airport Terminal 3"/>
    <s v="New Delhi"/>
    <n v="27"/>
    <s v="Not Found"/>
    <s v="TFS-AT-C513364"/>
    <s v="at-km"/>
    <s v="online"/>
    <n v="1"/>
    <s v="pending"/>
    <n v="1"/>
    <n v="875"/>
    <n v="58.333333333333336"/>
    <d v="2013-09-05T12:49:53"/>
  </r>
  <r>
    <x v="10"/>
    <x v="40"/>
    <n v="3"/>
    <d v="2013-11-12T03:00:00"/>
    <s v="Jasola Vihar"/>
    <s v="Airport Terminal 3"/>
    <n v="51"/>
    <n v="27"/>
    <s v="TFS-AT-C513365"/>
    <s v="at-km"/>
    <s v="online"/>
    <n v="52"/>
    <s v="done"/>
    <n v="6"/>
    <n v="940"/>
    <n v="62.666666666666664"/>
    <d v="2013-10-08T15:58:23"/>
  </r>
  <r>
    <x v="14"/>
    <x v="59"/>
    <n v="0"/>
    <d v="2013-11-02T00:45:00"/>
    <s v="Airport Terminal 1"/>
    <s v="New Delhi"/>
    <n v="43"/>
    <s v="Not Found"/>
    <s v="TFS-AT-C513585"/>
    <s v="at-km"/>
    <s v="online"/>
    <n v="223"/>
    <s v="pending"/>
    <n v="1"/>
    <n v="850"/>
    <n v="56.666666666666664"/>
    <d v="2013-09-05T14:02:29"/>
  </r>
  <r>
    <x v="14"/>
    <x v="10"/>
    <n v="6"/>
    <d v="2013-11-02T06:00:00"/>
    <s v="Noida Sector 27"/>
    <s v="Airport Terminal 1"/>
    <n v="66"/>
    <n v="43"/>
    <s v="TFS-AT-C513604"/>
    <s v="at-km"/>
    <s v="online"/>
    <n v="146"/>
    <s v="done"/>
    <n v="6"/>
    <n v="793"/>
    <n v="52.866666666666667"/>
    <d v="2013-10-07T17:33:54"/>
  </r>
  <r>
    <x v="15"/>
    <x v="77"/>
    <n v="23"/>
    <d v="2013-11-05T23:30:00"/>
    <s v="Airport Terminal 3"/>
    <s v="New Delhi"/>
    <n v="27"/>
    <s v="Not Found"/>
    <s v="TFS-AT-C514152"/>
    <s v="at-km"/>
    <s v="online"/>
    <n v="222"/>
    <s v="pending"/>
    <n v="1"/>
    <n v="902"/>
    <n v="60.133333333333333"/>
    <d v="2013-09-05T17:22:50"/>
  </r>
  <r>
    <x v="14"/>
    <x v="80"/>
    <n v="19"/>
    <d v="2013-11-02T19:15:00"/>
    <s v="Airport Terminal 1"/>
    <s v="Old Delhi Railway Station"/>
    <n v="43"/>
    <n v="47"/>
    <s v="TFS-AT-C514409"/>
    <s v="at-km"/>
    <s v="phone"/>
    <n v="101"/>
    <s v="done"/>
    <n v="6"/>
    <n v="478"/>
    <n v="31.866666666666667"/>
    <d v="2013-09-05T18:26:39"/>
  </r>
  <r>
    <x v="27"/>
    <x v="1"/>
    <n v="5"/>
    <d v="2013-11-03T05:00:00"/>
    <s v="House No. 1003, Sector 14, Gurgaon"/>
    <s v="New Delhi"/>
    <s v="Not Found"/>
    <s v="Not Found"/>
    <s v="TFS-AT-C514948"/>
    <s v="at-km"/>
    <s v="online"/>
    <n v="186"/>
    <s v="pending"/>
    <n v="1"/>
    <n v="452"/>
    <n v="30.133333333333333"/>
    <d v="2013-09-05T20:30:29"/>
  </r>
  <r>
    <x v="10"/>
    <x v="75"/>
    <n v="23"/>
    <d v="2013-11-12T23:00:00"/>
    <s v="Airport Terminal 1"/>
    <s v="Gurgaon Sector 9"/>
    <n v="43"/>
    <n v="62"/>
    <s v="TFS-AT-C515194"/>
    <s v="at-km"/>
    <s v="online"/>
    <n v="236"/>
    <s v="done"/>
    <n v="6"/>
    <n v="577"/>
    <n v="38.466666666666669"/>
    <d v="2013-10-08T16:18:44"/>
  </r>
  <r>
    <x v="9"/>
    <x v="69"/>
    <n v="21"/>
    <d v="2013-11-08T21:45:00"/>
    <s v="Airport Terminal 1"/>
    <s v="Noida Sector 12"/>
    <n v="43"/>
    <n v="66"/>
    <s v="TFS-AT-C515412"/>
    <s v="at-km"/>
    <s v="online"/>
    <n v="61"/>
    <s v="done"/>
    <n v="6"/>
    <n v="768"/>
    <n v="51.2"/>
    <d v="2013-10-10T09:50:56"/>
  </r>
  <r>
    <x v="0"/>
    <x v="75"/>
    <n v="23"/>
    <d v="2013-11-14T23:00:00"/>
    <s v="Airport Terminal 1"/>
    <s v="New Delhi"/>
    <n v="43"/>
    <s v="Not Found"/>
    <s v="TFS-AT-C515446"/>
    <s v="at-km"/>
    <s v="online"/>
    <n v="263"/>
    <s v="pending"/>
    <n v="1"/>
    <n v="878"/>
    <n v="58.533333333333331"/>
    <d v="2013-09-05T23:01:33"/>
  </r>
  <r>
    <x v="14"/>
    <x v="43"/>
    <n v="3"/>
    <d v="2013-11-02T03:30:00"/>
    <s v="Noida Sector 23"/>
    <s v="Airport Terminal 1"/>
    <n v="66"/>
    <n v="43"/>
    <s v="TFS-AT-C515482"/>
    <s v="at-km"/>
    <s v="online"/>
    <n v="254"/>
    <s v="cancelled"/>
    <n v="5"/>
    <n v="787"/>
    <n v="52.466666666666669"/>
    <d v="2013-10-07T16:49:53"/>
  </r>
  <r>
    <x v="17"/>
    <x v="68"/>
    <n v="12"/>
    <d v="2013-11-23T12:15:00"/>
    <s v="Airport Terminal 1"/>
    <s v="Badarpur"/>
    <n v="43"/>
    <n v="51"/>
    <s v="TFS-AT-C515495"/>
    <s v="at-km"/>
    <s v="online"/>
    <n v="140"/>
    <s v="cancelled"/>
    <n v="5"/>
    <n v="314"/>
    <n v="20.933333333333334"/>
    <d v="2013-10-18T13:28:37"/>
  </r>
  <r>
    <x v="13"/>
    <x v="74"/>
    <n v="12"/>
    <d v="2013-11-18T12:30:00"/>
    <s v="Address (Optional)"/>
    <s v="New Delhi"/>
    <s v="Not Found"/>
    <s v="Not Found"/>
    <s v="TFS-AT-C515635"/>
    <s v="at-km"/>
    <s v="online"/>
    <n v="60"/>
    <s v="pending"/>
    <n v="1"/>
    <n v="494"/>
    <n v="32.93333333333333"/>
    <d v="2013-09-06T00:52:48"/>
  </r>
  <r>
    <x v="13"/>
    <x v="6"/>
    <n v="4"/>
    <d v="2013-11-18T04:45:00"/>
    <s v="Noida Sector 47"/>
    <s v="Airport Terminal 1"/>
    <n v="66"/>
    <n v="43"/>
    <s v="TFS-AT-C515849"/>
    <s v="at-km"/>
    <s v="online"/>
    <n v="88"/>
    <s v="cancelled"/>
    <n v="5"/>
    <n v="242"/>
    <n v="16.133333333333333"/>
    <d v="2013-10-06T17:21:56"/>
  </r>
  <r>
    <x v="24"/>
    <x v="69"/>
    <n v="21"/>
    <d v="2013-11-24T21:45:00"/>
    <s v="Airport Terminal 1"/>
    <s v="Noida Sector 47"/>
    <n v="43"/>
    <n v="66"/>
    <s v="TFS-AT-C515850"/>
    <s v="at-km"/>
    <s v="online"/>
    <n v="165"/>
    <s v="cancelled"/>
    <n v="2"/>
    <n v="356"/>
    <n v="23.733333333333334"/>
    <d v="2013-10-06T17:22:57"/>
  </r>
  <r>
    <x v="14"/>
    <x v="76"/>
    <n v="20"/>
    <d v="2013-11-02T20:00:00"/>
    <s v="Airport Terminal 3"/>
    <s v="Mayur Vihar Phase 3"/>
    <n v="27"/>
    <n v="46"/>
    <s v="TFS-AT-C516747"/>
    <s v="at-km"/>
    <s v="phone"/>
    <n v="13"/>
    <s v="done"/>
    <n v="6"/>
    <n v="954"/>
    <n v="63.6"/>
    <d v="2013-09-06T12:01:25"/>
  </r>
  <r>
    <x v="3"/>
    <x v="30"/>
    <n v="11"/>
    <d v="2013-11-01T11:30:00"/>
    <s v="Airport Terminal 3"/>
    <s v="New Delhi"/>
    <n v="27"/>
    <s v="Not Found"/>
    <s v="TFS-AT-C516752"/>
    <s v="at-km"/>
    <s v="phone"/>
    <n v="146"/>
    <s v="done"/>
    <n v="5"/>
    <n v="846"/>
    <n v="56.4"/>
    <d v="2013-10-31T10:33:04"/>
  </r>
  <r>
    <x v="27"/>
    <x v="53"/>
    <n v="21"/>
    <d v="2013-11-03T21:00:00"/>
    <s v="Airport Terminal 3"/>
    <s v="Ip Extension"/>
    <n v="27"/>
    <n v="45"/>
    <s v="TFS-AT-C516859"/>
    <s v="at-km"/>
    <s v="online"/>
    <n v="268"/>
    <s v="done"/>
    <n v="6"/>
    <n v="899"/>
    <n v="59.93333333333333"/>
    <d v="2013-10-06T15:01:59"/>
  </r>
  <r>
    <x v="12"/>
    <x v="40"/>
    <n v="3"/>
    <d v="2013-11-10T03:00:00"/>
    <s v="Ip Extension"/>
    <s v="Airport Terminal 3"/>
    <n v="45"/>
    <n v="27"/>
    <s v="TFS-AT-C516860"/>
    <s v="at-km"/>
    <s v="online"/>
    <n v="236"/>
    <s v="done"/>
    <n v="5"/>
    <n v="818"/>
    <n v="54.533333333333331"/>
    <d v="2013-10-06T15:02:53"/>
  </r>
  <r>
    <x v="19"/>
    <x v="70"/>
    <n v="6"/>
    <d v="2013-11-26T06:15:00"/>
    <s v="Address (Optional)"/>
    <s v="New Delhi"/>
    <s v="Not Found"/>
    <s v="Not Found"/>
    <s v="TFS-AT-C516972"/>
    <s v="at-km"/>
    <s v="online"/>
    <n v="242"/>
    <s v="pending"/>
    <n v="1"/>
    <n v="580"/>
    <n v="38.666666666666664"/>
    <d v="2013-09-06T13:11:20"/>
  </r>
  <r>
    <x v="14"/>
    <x v="73"/>
    <n v="22"/>
    <d v="2013-11-02T22:00:00"/>
    <s v="Airport Terminal 1"/>
    <s v="Indirapuram, Ghaziabad"/>
    <n v="43"/>
    <n v="70"/>
    <s v="TFS-AT-C517047"/>
    <s v="at-km"/>
    <s v="online"/>
    <n v="178"/>
    <s v="customer-not-responding"/>
    <n v="4"/>
    <n v="386"/>
    <n v="25.733333333333334"/>
    <d v="2013-10-06T16:08:24"/>
  </r>
  <r>
    <x v="20"/>
    <x v="10"/>
    <n v="6"/>
    <d v="2013-11-07T06:00:00"/>
    <s v="Noida Sector 15"/>
    <s v="Airport Terminal 1"/>
    <n v="66"/>
    <n v="43"/>
    <s v="TFS-AT-C517078"/>
    <s v="at-km"/>
    <s v="online"/>
    <n v="182"/>
    <s v="done"/>
    <n v="6"/>
    <n v="919"/>
    <n v="61.266666666666666"/>
    <d v="2013-10-08T14:02:41"/>
  </r>
  <r>
    <x v="16"/>
    <x v="77"/>
    <n v="23"/>
    <d v="2013-11-16T23:30:00"/>
    <s v="Airport Terminal 1"/>
    <s v="Malviya Nagar"/>
    <n v="43"/>
    <n v="52"/>
    <s v="TFS-AT-C517387"/>
    <s v="at-km"/>
    <s v="online"/>
    <n v="188"/>
    <s v="done"/>
    <n v="6"/>
    <n v="688"/>
    <n v="45.866666666666667"/>
    <d v="2013-10-08T17:09:59"/>
  </r>
  <r>
    <x v="3"/>
    <x v="34"/>
    <n v="18"/>
    <d v="2013-11-01T18:30:00"/>
    <s v="137-A J&amp;K BLOCK LAXMI NAGAR"/>
    <s v="New Delhi"/>
    <s v="Not Found"/>
    <s v="Not Found"/>
    <s v="TFS-AT-C517406"/>
    <s v="at-km"/>
    <s v="online"/>
    <n v="138"/>
    <s v="pending"/>
    <n v="1"/>
    <n v="706"/>
    <n v="47.06666666666667"/>
    <d v="2013-09-06T14:58:58"/>
  </r>
  <r>
    <x v="25"/>
    <x v="31"/>
    <n v="19"/>
    <d v="2013-11-13T19:00:00"/>
    <s v="Airport Terminal 1"/>
    <s v="Patel Nagar"/>
    <n v="43"/>
    <n v="39"/>
    <s v="TFS-AT-C517624"/>
    <s v="at-km"/>
    <s v="online"/>
    <n v="215"/>
    <s v="done"/>
    <n v="6"/>
    <n v="412"/>
    <n v="27.466666666666665"/>
    <d v="2013-10-08T16:34:43"/>
  </r>
  <r>
    <x v="27"/>
    <x v="70"/>
    <n v="6"/>
    <d v="2013-11-03T06:15:00"/>
    <s v="Noida Sector 58"/>
    <s v="Airport Terminal 3"/>
    <n v="73"/>
    <n v="27"/>
    <s v="TFS-AT-C517849"/>
    <s v="at-km"/>
    <s v="online"/>
    <n v="240"/>
    <s v="customer-not-responding"/>
    <n v="5"/>
    <n v="649"/>
    <n v="43.266666666666666"/>
    <d v="2013-10-08T14:14:25"/>
  </r>
  <r>
    <x v="4"/>
    <x v="71"/>
    <n v="20"/>
    <d v="2013-11-30T20:30:00"/>
    <s v="Airport Terminal 1"/>
    <s v="Ashok Nagar_Tilak Nagar"/>
    <n v="43"/>
    <n v="32"/>
    <s v="TFS-AT-C517974"/>
    <s v="at-km"/>
    <s v="online"/>
    <n v="250"/>
    <s v="cancelled"/>
    <n v="2"/>
    <n v="862"/>
    <n v="57.466666666666669"/>
    <d v="2013-11-09T21:43:52"/>
  </r>
  <r>
    <x v="11"/>
    <x v="23"/>
    <n v="8"/>
    <d v="2013-11-25T08:45:00"/>
    <s v="Ashok Nagar_Tilak Nagar"/>
    <s v="Airport Terminal 1"/>
    <n v="32"/>
    <n v="43"/>
    <s v="TFS-AT-C517975"/>
    <s v="at-km"/>
    <s v="online"/>
    <n v="292"/>
    <s v="done"/>
    <n v="6"/>
    <n v="987"/>
    <n v="65.8"/>
    <d v="2013-10-10T17:50:36"/>
  </r>
  <r>
    <x v="7"/>
    <x v="83"/>
    <n v="20"/>
    <d v="2013-11-09T20:15:00"/>
    <s v="Airport Terminal 1"/>
    <s v="New Delhi"/>
    <n v="43"/>
    <s v="Not Found"/>
    <s v="TFS-AT-C518026"/>
    <s v="at-km"/>
    <s v="phone"/>
    <n v="108"/>
    <s v="done"/>
    <n v="6"/>
    <n v="630"/>
    <n v="42"/>
    <d v="2013-11-09T11:01:33"/>
  </r>
  <r>
    <x v="20"/>
    <x v="25"/>
    <n v="15"/>
    <d v="2013-11-07T15:00:00"/>
    <s v="South Ex-2"/>
    <s v="Airport Terminal 1"/>
    <n v="50"/>
    <n v="43"/>
    <s v="TFS-AT-C518569"/>
    <s v="at-km"/>
    <s v="online"/>
    <n v="59"/>
    <s v="done"/>
    <n v="5"/>
    <n v="335"/>
    <n v="22.333333333333332"/>
    <d v="2013-10-06T17:19:47"/>
  </r>
  <r>
    <x v="14"/>
    <x v="31"/>
    <n v="19"/>
    <d v="2013-11-02T19:00:00"/>
    <s v="54_x000d__x000a_Block B, Sector 56_x000d__x000a_Gurgaon, Haryana 122011_x000d__x000a_"/>
    <s v="Rk Ashram Metro Station"/>
    <s v="Not Found"/>
    <n v="48"/>
    <s v="TFS-PP-C519843"/>
    <s v="p2p"/>
    <s v="app"/>
    <n v="76"/>
    <s v="cancelled"/>
    <n v="2"/>
    <n v="437"/>
    <n v="29.133333333333333"/>
    <d v="2013-09-07T08:45:03"/>
  </r>
  <r>
    <x v="12"/>
    <x v="80"/>
    <n v="19"/>
    <d v="2013-11-10T19:15:00"/>
    <s v="Airport Terminal 3"/>
    <s v="Noida Sector 125"/>
    <n v="27"/>
    <n v="72"/>
    <s v="TFS-AT-C520259"/>
    <s v="at-km"/>
    <s v="online"/>
    <n v="29"/>
    <s v="cancelled"/>
    <n v="5"/>
    <n v="488"/>
    <n v="32.533333333333331"/>
    <d v="2013-10-08T13:36:10"/>
  </r>
  <r>
    <x v="22"/>
    <x v="47"/>
    <n v="17"/>
    <d v="2013-11-22T17:30:00"/>
    <m/>
    <m/>
    <s v="Not Found"/>
    <s v="Not Found"/>
    <s v="TFS-IC-C520288"/>
    <s v="os"/>
    <s v="phone"/>
    <n v="266"/>
    <s v="pending"/>
    <n v="1"/>
    <n v="243"/>
    <n v="16.2"/>
    <s v="NULL"/>
  </r>
  <r>
    <x v="14"/>
    <x v="53"/>
    <n v="21"/>
    <d v="2013-11-02T21:00:00"/>
    <s v="Airport Terminal 1"/>
    <s v="Old Delhi Railway Station"/>
    <n v="43"/>
    <n v="47"/>
    <s v="TFS-AT-C520379"/>
    <s v="at-km"/>
    <s v="online"/>
    <n v="144"/>
    <s v="done"/>
    <n v="6"/>
    <n v="442"/>
    <n v="29.466666666666665"/>
    <d v="2013-10-08T13:39:25"/>
  </r>
  <r>
    <x v="9"/>
    <x v="93"/>
    <n v="13"/>
    <d v="2013-11-08T13:15:00"/>
    <s v="Airport Terminal 1"/>
    <s v="Hero Honda Chowk"/>
    <n v="43"/>
    <n v="61"/>
    <s v="TFS-AT-C520404"/>
    <s v="at-km"/>
    <s v="phone"/>
    <n v="239"/>
    <s v="pending"/>
    <n v="1"/>
    <n v="485"/>
    <n v="32.333333333333336"/>
    <s v="NULL"/>
  </r>
  <r>
    <x v="9"/>
    <x v="93"/>
    <n v="13"/>
    <d v="2013-11-08T13:15:00"/>
    <s v="Airport Terminal 1"/>
    <s v="Hero Honda Chowk"/>
    <n v="43"/>
    <n v="61"/>
    <s v="TFS-PP-C520424"/>
    <s v="p2p"/>
    <s v="phone"/>
    <n v="121"/>
    <s v="done"/>
    <n v="6"/>
    <n v="939"/>
    <n v="62.6"/>
    <d v="2013-09-07T12:05:45"/>
  </r>
  <r>
    <x v="20"/>
    <x v="29"/>
    <n v="4"/>
    <d v="2013-11-07T04:15:00"/>
    <s v="Hudco Palace, Andrewsganj, New Delhi"/>
    <s v="Airport Terminal 3"/>
    <s v="Not Found"/>
    <n v="27"/>
    <s v="TFS-AT-C520470"/>
    <s v="at-km"/>
    <s v="online"/>
    <n v="259"/>
    <s v="customer-not-responding"/>
    <n v="5"/>
    <n v="787"/>
    <n v="52.466666666666669"/>
    <d v="2013-09-19T18:02:40"/>
  </r>
  <r>
    <x v="20"/>
    <x v="58"/>
    <n v="3"/>
    <d v="2013-11-07T03:15:00"/>
    <s v="Isbt Kashmiri Gate"/>
    <s v="Airport Terminal 3"/>
    <n v="47"/>
    <n v="27"/>
    <s v="TFS-AT-C520498"/>
    <s v="at-km"/>
    <s v="online"/>
    <n v="138"/>
    <s v="customer-not-responding"/>
    <n v="5"/>
    <n v="823"/>
    <n v="54.866666666666667"/>
    <d v="2013-10-07T11:53:15"/>
  </r>
  <r>
    <x v="25"/>
    <x v="2"/>
    <n v="19"/>
    <d v="2013-11-13T19:30:00"/>
    <s v="Airport Terminal 3"/>
    <s v="Old Delhi Railway Station"/>
    <n v="27"/>
    <n v="47"/>
    <s v="TFS-AT-C520779"/>
    <s v="at-km"/>
    <s v="online"/>
    <n v="113"/>
    <s v="done"/>
    <n v="6"/>
    <n v="711"/>
    <n v="47.4"/>
    <d v="2013-10-08T15:08:54"/>
  </r>
  <r>
    <x v="21"/>
    <x v="65"/>
    <n v="16"/>
    <d v="2013-11-27T16:45:00"/>
    <s v="Airport Terminal 1"/>
    <s v="New Delhi"/>
    <n v="43"/>
    <s v="Not Found"/>
    <s v="TFS-AT-C520874"/>
    <s v="at-km"/>
    <s v="online"/>
    <n v="71"/>
    <s v="pending"/>
    <n v="1"/>
    <n v="810"/>
    <n v="54"/>
    <d v="2013-09-07T14:19:07"/>
  </r>
  <r>
    <x v="28"/>
    <x v="68"/>
    <n v="12"/>
    <d v="2013-11-06T12:15:00"/>
    <s v="Airport Terminal 3"/>
    <s v="New Delhi"/>
    <n v="27"/>
    <s v="Not Found"/>
    <s v="TFS-AT-C520901"/>
    <s v="at-km"/>
    <s v="online"/>
    <n v="68"/>
    <s v="pending"/>
    <n v="1"/>
    <n v="369"/>
    <n v="24.6"/>
    <d v="2013-09-07T14:27:13"/>
  </r>
  <r>
    <x v="4"/>
    <x v="20"/>
    <n v="6"/>
    <d v="2013-11-30T06:30:00"/>
    <s v="Mayur Vihar Phase 2"/>
    <s v="Sarai Kale Khan"/>
    <n v="46"/>
    <n v="51"/>
    <s v="TFS-AT-C522435"/>
    <s v="p2p"/>
    <s v="phone"/>
    <n v="186"/>
    <s v="done"/>
    <n v="6"/>
    <n v="705"/>
    <n v="47"/>
    <d v="2013-11-29T21:30:43"/>
  </r>
  <r>
    <x v="20"/>
    <x v="71"/>
    <n v="20"/>
    <d v="2013-11-07T20:30:00"/>
    <s v="Airport Terminal 3"/>
    <s v="Chanakya Puri"/>
    <n v="27"/>
    <n v="48"/>
    <s v="TFS-AT-C522597"/>
    <s v="at-km"/>
    <s v="online"/>
    <n v="189"/>
    <s v="done"/>
    <n v="6"/>
    <n v="416"/>
    <n v="27.733333333333334"/>
    <d v="2013-10-07T11:26:20"/>
  </r>
  <r>
    <x v="12"/>
    <x v="78"/>
    <n v="11"/>
    <d v="2013-11-10T11:45:00"/>
    <s v="Airport Terminal 3"/>
    <s v="Dilshad Colony"/>
    <n v="27"/>
    <n v="44"/>
    <s v="TFS-AT-C523039"/>
    <s v="at-km"/>
    <s v="online"/>
    <n v="225"/>
    <s v="done"/>
    <n v="6"/>
    <n v="510"/>
    <n v="34"/>
    <d v="2013-10-08T14:52:45"/>
  </r>
  <r>
    <x v="12"/>
    <x v="30"/>
    <n v="11"/>
    <d v="2013-11-10T11:30:00"/>
    <s v="Airport Terminal 1"/>
    <s v="Gurgaon Dlf Phase 5"/>
    <n v="43"/>
    <n v="60"/>
    <s v="TFS-AT-C523066"/>
    <s v="at-km"/>
    <s v="online"/>
    <n v="158"/>
    <s v="done"/>
    <n v="6"/>
    <n v="458"/>
    <n v="30.533333333333335"/>
    <d v="2013-10-07T18:50:28"/>
  </r>
  <r>
    <x v="28"/>
    <x v="55"/>
    <n v="7"/>
    <d v="2013-11-06T07:45:00"/>
    <s v="Gurgaon Dlf Phase 5"/>
    <s v="Airport Terminal 1"/>
    <n v="60"/>
    <n v="43"/>
    <s v="TFS-AT-C523067"/>
    <s v="at-km"/>
    <s v="online"/>
    <n v="147"/>
    <s v="done"/>
    <n v="6"/>
    <n v="521"/>
    <n v="34.733333333333334"/>
    <d v="2013-10-07T18:51:05"/>
  </r>
  <r>
    <x v="10"/>
    <x v="13"/>
    <n v="4"/>
    <d v="2013-11-12T04:00:00"/>
    <s v="old delhi railway station"/>
    <s v="Airport Terminal 1"/>
    <n v="47"/>
    <n v="43"/>
    <s v="TFS-AT-C523733"/>
    <s v="at-km"/>
    <s v="online"/>
    <n v="54"/>
    <s v="done"/>
    <n v="6"/>
    <n v="587"/>
    <n v="39.133333333333333"/>
    <d v="2013-10-08T12:59:26"/>
  </r>
  <r>
    <x v="3"/>
    <x v="48"/>
    <n v="23"/>
    <d v="2013-11-01T23:45:00"/>
    <s v="Airport Terminal 3"/>
    <s v="Noida Sector 21"/>
    <n v="27"/>
    <n v="66"/>
    <s v="TFS-AT-C523742"/>
    <s v="at-km"/>
    <s v="online"/>
    <n v="103"/>
    <s v="done"/>
    <n v="6"/>
    <n v="970"/>
    <n v="64.666666666666671"/>
    <d v="2013-10-29T16:39:44"/>
  </r>
  <r>
    <x v="23"/>
    <x v="77"/>
    <n v="23"/>
    <d v="2013-11-20T23:30:00"/>
    <s v="Airport Terminal 1"/>
    <s v="Gurgaon Sector 23"/>
    <n v="43"/>
    <n v="59"/>
    <s v="TFS-AT-C523760"/>
    <s v="at-km"/>
    <s v="online"/>
    <n v="173"/>
    <s v="customer-not-responding"/>
    <n v="5"/>
    <n v="848"/>
    <n v="56.533333333333331"/>
    <d v="2013-11-09T21:00:24"/>
  </r>
  <r>
    <x v="18"/>
    <x v="38"/>
    <n v="10"/>
    <d v="2013-11-28T10:00:00"/>
    <s v="Manesar"/>
    <s v="Airport Terminal 1"/>
    <n v="62"/>
    <n v="43"/>
    <s v="TFS-AT-C523785"/>
    <s v="at-km"/>
    <s v="online"/>
    <n v="178"/>
    <s v="done"/>
    <n v="6"/>
    <n v="958"/>
    <n v="63.866666666666667"/>
    <d v="2013-11-26T15:39:15"/>
  </r>
  <r>
    <x v="3"/>
    <x v="67"/>
    <n v="16"/>
    <d v="2013-11-01T16:15:00"/>
    <s v="Ito"/>
    <s v="Airport Terminal 1"/>
    <n v="47"/>
    <n v="43"/>
    <s v="TFS-AT-C523796"/>
    <s v="at-km"/>
    <s v="online"/>
    <n v="236"/>
    <s v="cancelled"/>
    <n v="2"/>
    <n v="909"/>
    <n v="60.6"/>
    <d v="2013-10-07T16:29:02"/>
  </r>
  <r>
    <x v="1"/>
    <x v="4"/>
    <n v="11"/>
    <d v="2013-11-21T11:00:00"/>
    <s v="Airport Terminal 3"/>
    <s v="New Delhi"/>
    <n v="27"/>
    <s v="Not Found"/>
    <s v="TFS-AT-C523831"/>
    <s v="at-km"/>
    <s v="online"/>
    <n v="116"/>
    <s v="pending"/>
    <n v="1"/>
    <n v="925"/>
    <n v="61.666666666666664"/>
    <d v="2013-09-08T14:07:34"/>
  </r>
  <r>
    <x v="26"/>
    <x v="74"/>
    <n v="12"/>
    <d v="2013-11-19T12:30:00"/>
    <s v="Airport Terminal 3"/>
    <s v="Uttam Nagar"/>
    <n v="27"/>
    <n v="30"/>
    <s v="TFS-AT-C523995"/>
    <s v="at-km"/>
    <s v="online"/>
    <n v="140"/>
    <s v="done-issue"/>
    <n v="6"/>
    <n v="470"/>
    <n v="31.333333333333332"/>
    <d v="2013-10-07T10:14:49"/>
  </r>
  <r>
    <x v="14"/>
    <x v="90"/>
    <n v="11"/>
    <d v="2013-11-02T11:15:00"/>
    <s v="Uttam Nagar"/>
    <s v="Airport Terminal 3"/>
    <n v="30"/>
    <n v="27"/>
    <s v="TFS-AT-C523996"/>
    <s v="at-km"/>
    <s v="online"/>
    <n v="257"/>
    <s v="done"/>
    <n v="6"/>
    <n v="525"/>
    <n v="35"/>
    <d v="2013-10-07T10:14:10"/>
  </r>
  <r>
    <x v="2"/>
    <x v="1"/>
    <n v="5"/>
    <d v="2013-11-04T05:00:00"/>
    <s v="Greater Kailash 1"/>
    <s v="Airport Terminal 1"/>
    <n v="52"/>
    <n v="43"/>
    <s v="TFS-AT-C524089"/>
    <s v="at-km"/>
    <s v="online"/>
    <n v="147"/>
    <s v="done"/>
    <n v="6"/>
    <n v="592"/>
    <n v="39.466666666666669"/>
    <d v="2013-10-05T12:29:21"/>
  </r>
  <r>
    <x v="13"/>
    <x v="29"/>
    <n v="4"/>
    <d v="2013-11-18T04:15:00"/>
    <s v="Address (Optional)"/>
    <s v="New Delhi"/>
    <s v="Not Found"/>
    <s v="Not Found"/>
    <s v="TFS-AT-C525133"/>
    <s v="at-km"/>
    <s v="online"/>
    <n v="259"/>
    <s v="pending"/>
    <n v="1"/>
    <n v="739"/>
    <n v="49.266666666666666"/>
    <d v="2013-09-08T21:09:53"/>
  </r>
  <r>
    <x v="25"/>
    <x v="8"/>
    <n v="16"/>
    <d v="2013-11-13T16:00:00"/>
    <s v="Airport Terminal 3"/>
    <s v="Chanakya Puri"/>
    <n v="27"/>
    <n v="48"/>
    <s v="TFS-AT-C525134"/>
    <s v="at-km"/>
    <s v="online"/>
    <n v="173"/>
    <s v="done"/>
    <n v="6"/>
    <n v="225"/>
    <n v="15"/>
    <d v="2013-11-10T23:18:29"/>
  </r>
  <r>
    <x v="8"/>
    <x v="36"/>
    <n v="17"/>
    <d v="2013-11-11T17:15:00"/>
    <s v="Airport Terminal 1"/>
    <s v="Indirapuram, Ghaziabad"/>
    <n v="43"/>
    <n v="70"/>
    <s v="TFS-AT-C525622"/>
    <s v="at-km"/>
    <s v="online"/>
    <n v="172"/>
    <s v="customer-not-responding"/>
    <n v="5"/>
    <n v="535"/>
    <n v="35.666666666666664"/>
    <d v="2013-10-08T15:54:51"/>
  </r>
  <r>
    <x v="18"/>
    <x v="43"/>
    <n v="3"/>
    <d v="2013-11-28T03:30:00"/>
    <s v="District Centre, Janakpuri"/>
    <s v="Isbt Kashmiri Gate"/>
    <n v="32"/>
    <n v="47"/>
    <s v="TFS-PP-C526036"/>
    <s v="p2p"/>
    <s v="phone"/>
    <n v="4"/>
    <s v="done"/>
    <n v="6"/>
    <n v="271"/>
    <n v="18.066666666666666"/>
    <d v="2013-11-27T20:26:50"/>
  </r>
  <r>
    <x v="14"/>
    <x v="0"/>
    <n v="14"/>
    <d v="2013-11-02T14:45:00"/>
    <s v="Sohna Road"/>
    <s v="Airport Terminal 1"/>
    <n v="61"/>
    <n v="43"/>
    <s v="TFS-AT-C526387"/>
    <s v="at-km"/>
    <s v="online"/>
    <n v="139"/>
    <s v="done"/>
    <n v="6"/>
    <n v="463"/>
    <n v="30.866666666666667"/>
    <d v="2013-10-07T19:24:10"/>
  </r>
  <r>
    <x v="12"/>
    <x v="78"/>
    <n v="11"/>
    <d v="2013-11-10T11:45:00"/>
    <s v="Airport Terminal 3"/>
    <s v="Vasant Kunj Block D"/>
    <n v="27"/>
    <n v="53"/>
    <s v="TFS-AT-C526412"/>
    <s v="at-km"/>
    <s v="online"/>
    <n v="198"/>
    <s v="done"/>
    <n v="6"/>
    <n v="807"/>
    <n v="53.8"/>
    <d v="2013-11-06T14:53:43"/>
  </r>
  <r>
    <x v="28"/>
    <x v="52"/>
    <n v="9"/>
    <d v="2013-11-06T09:30:00"/>
    <s v="Airport Terminal 1"/>
    <s v="Safdarjung Enclave"/>
    <n v="43"/>
    <n v="53"/>
    <s v="TFS-AT-C526562"/>
    <s v="at-km"/>
    <s v="online"/>
    <n v="171"/>
    <s v="done"/>
    <n v="6"/>
    <n v="549"/>
    <n v="36.6"/>
    <d v="2013-10-08T13:25:34"/>
  </r>
  <r>
    <x v="5"/>
    <x v="17"/>
    <n v="7"/>
    <d v="2013-11-17T07:15:00"/>
    <s v="South Ex-2"/>
    <s v="Airport Terminal 1"/>
    <n v="50"/>
    <n v="43"/>
    <s v="TFS-AT-C526868"/>
    <s v="at-km"/>
    <s v="online"/>
    <n v="3"/>
    <s v="done"/>
    <n v="6"/>
    <n v="270"/>
    <n v="18"/>
    <d v="2013-10-08T17:19:41"/>
  </r>
  <r>
    <x v="5"/>
    <x v="17"/>
    <n v="7"/>
    <d v="2013-11-17T07:15:00"/>
    <s v="G-12 (GF) South Extn Part 2"/>
    <s v="New Delhi"/>
    <s v="Not Found"/>
    <s v="Not Found"/>
    <s v="TFS-AT-C526869"/>
    <s v="at-km"/>
    <s v="online"/>
    <n v="65"/>
    <s v="pending"/>
    <n v="1"/>
    <n v="904"/>
    <n v="60.266666666666666"/>
    <d v="2013-09-09T15:38:36"/>
  </r>
  <r>
    <x v="14"/>
    <x v="0"/>
    <n v="14"/>
    <d v="2013-11-02T14:45:00"/>
    <s v="Airport Terminal 1"/>
    <s v="Kavi Nagar"/>
    <n v="43"/>
    <n v="71"/>
    <s v="TFS-AT-C526892"/>
    <s v="at-km"/>
    <s v="online"/>
    <n v="201"/>
    <s v="cancelled"/>
    <n v="2"/>
    <n v="959"/>
    <n v="63.93333333333333"/>
    <d v="2013-10-08T13:11:50"/>
  </r>
  <r>
    <x v="13"/>
    <x v="23"/>
    <n v="8"/>
    <d v="2013-11-18T08:45:00"/>
    <s v="Airport Terminal 1"/>
    <s v="New Delhi"/>
    <n v="43"/>
    <s v="Not Found"/>
    <s v="TFS-AT-C527320"/>
    <s v="at-km"/>
    <s v="online"/>
    <n v="185"/>
    <s v="pending"/>
    <n v="1"/>
    <n v="808"/>
    <n v="53.866666666666667"/>
    <d v="2013-09-09T17:50:54"/>
  </r>
  <r>
    <x v="5"/>
    <x v="91"/>
    <n v="13"/>
    <d v="2013-11-17T13:45:00"/>
    <s v="Address (Optional)"/>
    <s v="New Delhi"/>
    <s v="Not Found"/>
    <s v="Not Found"/>
    <s v="TFS-AT-C527326"/>
    <s v="at-km"/>
    <s v="online"/>
    <n v="122"/>
    <s v="pending"/>
    <n v="1"/>
    <n v="361"/>
    <n v="24.066666666666666"/>
    <d v="2013-09-09T17:52:22"/>
  </r>
  <r>
    <x v="17"/>
    <x v="44"/>
    <n v="0"/>
    <d v="2013-11-23T00:00:00"/>
    <s v="Airport Terminal 3"/>
    <s v="Rajouri Garden"/>
    <n v="27"/>
    <n v="38"/>
    <s v="TFS-AT-C527889"/>
    <s v="at-km"/>
    <s v="online"/>
    <n v="175"/>
    <s v="customer-not-responding"/>
    <n v="5"/>
    <n v="440"/>
    <n v="29.333333333333332"/>
    <d v="2013-11-11T04:20:06"/>
  </r>
  <r>
    <x v="24"/>
    <x v="8"/>
    <n v="16"/>
    <d v="2013-11-24T16:00:00"/>
    <s v="Peeragarhi"/>
    <s v="Airport Terminal 3"/>
    <n v="37"/>
    <n v="27"/>
    <s v="TFS-AT-C528253"/>
    <s v="at-km"/>
    <s v="online"/>
    <n v="7"/>
    <s v="cancelled"/>
    <n v="4"/>
    <n v="664"/>
    <n v="44.266666666666666"/>
    <d v="2013-10-13T09:38:51"/>
  </r>
  <r>
    <x v="14"/>
    <x v="60"/>
    <n v="4"/>
    <d v="2013-11-02T04:30:00"/>
    <s v="Noida Sector 125"/>
    <s v="Airport Terminal 1"/>
    <n v="72"/>
    <n v="43"/>
    <s v="TFS-AT-C528383"/>
    <s v="at-km"/>
    <s v="online"/>
    <n v="121"/>
    <s v="done"/>
    <n v="6"/>
    <n v="955"/>
    <n v="63.666666666666664"/>
    <d v="2013-10-06T13:15:28"/>
  </r>
  <r>
    <x v="9"/>
    <x v="52"/>
    <n v="9"/>
    <d v="2013-11-08T09:30:00"/>
    <s v="Address (Optional)"/>
    <s v="New Delhi"/>
    <s v="Not Found"/>
    <s v="Not Found"/>
    <s v="TFS-AT-C528495"/>
    <s v="at-km"/>
    <s v="online"/>
    <n v="228"/>
    <s v="pending"/>
    <n v="1"/>
    <n v="228"/>
    <n v="15.2"/>
    <d v="2013-09-10T00:14:52"/>
  </r>
  <r>
    <x v="10"/>
    <x v="25"/>
    <n v="15"/>
    <d v="2013-11-12T15:00:00"/>
    <s v="Airport Terminal 1"/>
    <s v="New Delhi"/>
    <n v="43"/>
    <s v="Not Found"/>
    <s v="TFS-AT-C528755"/>
    <s v="at-km"/>
    <s v="online"/>
    <n v="120"/>
    <s v="pending"/>
    <n v="1"/>
    <n v="981"/>
    <n v="65.400000000000006"/>
    <d v="2013-09-10T07:54:19"/>
  </r>
  <r>
    <x v="26"/>
    <x v="25"/>
    <n v="15"/>
    <d v="2013-11-19T15:00:00"/>
    <s v="Mahipal Pur"/>
    <s v="Sarai Rohilla Railway Station"/>
    <n v="53"/>
    <n v="42"/>
    <s v="TFS-PP-C529479"/>
    <s v="rt"/>
    <s v="phone"/>
    <n v="147"/>
    <s v="done"/>
    <n v="5"/>
    <n v="286"/>
    <n v="19.066666666666666"/>
    <d v="2013-11-19T13:35:37"/>
  </r>
  <r>
    <x v="14"/>
    <x v="7"/>
    <n v="8"/>
    <d v="2013-11-02T08:15:00"/>
    <s v="Gurgaon Sector 57"/>
    <s v="Airport Terminal 1"/>
    <n v="61"/>
    <n v="43"/>
    <s v="TFS-AT-C529653"/>
    <s v="at-km"/>
    <s v="phone"/>
    <n v="207"/>
    <s v="done"/>
    <n v="6"/>
    <n v="430"/>
    <n v="28.666666666666668"/>
    <d v="2013-10-31T11:48:35"/>
  </r>
  <r>
    <x v="27"/>
    <x v="35"/>
    <n v="10"/>
    <d v="2013-11-03T10:30:00"/>
    <s v="Airport Terminal 1"/>
    <s v="New Delhi"/>
    <n v="43"/>
    <s v="Not Found"/>
    <s v="TFS-AT-C529841"/>
    <s v="at-km"/>
    <s v="online"/>
    <n v="228"/>
    <s v="pending"/>
    <n v="1"/>
    <n v="492"/>
    <n v="32.799999999999997"/>
    <d v="2013-09-10T14:54:04"/>
  </r>
  <r>
    <x v="15"/>
    <x v="9"/>
    <n v="9"/>
    <d v="2013-11-05T09:00:00"/>
    <s v="Alaknanda"/>
    <s v="Airport Terminal 3"/>
    <n v="52"/>
    <n v="27"/>
    <s v="TFS-AT-C530087"/>
    <s v="at-km"/>
    <s v="online"/>
    <n v="274"/>
    <s v="cancelled"/>
    <n v="2"/>
    <n v="916"/>
    <n v="61.06666666666667"/>
    <d v="2013-10-06T15:11:37"/>
  </r>
  <r>
    <x v="10"/>
    <x v="16"/>
    <n v="12"/>
    <d v="2013-11-12T12:45:00"/>
    <s v="Airport Terminal 1"/>
    <s v="Alaknanda"/>
    <n v="43"/>
    <n v="52"/>
    <s v="TFS-AT-C530088"/>
    <s v="at-km"/>
    <s v="online"/>
    <n v="226"/>
    <s v="cancelled"/>
    <n v="2"/>
    <n v="911"/>
    <n v="60.733333333333334"/>
    <d v="2013-10-06T15:12:10"/>
  </r>
  <r>
    <x v="26"/>
    <x v="5"/>
    <n v="21"/>
    <d v="2013-11-19T21:15:00"/>
    <s v="Airport Terminal 1"/>
    <s v="Rajouri Garden"/>
    <n v="43"/>
    <n v="38"/>
    <s v="TFS-AT-C530312"/>
    <s v="at-km"/>
    <s v="phone"/>
    <n v="291"/>
    <s v="cancelled-duplicate"/>
    <n v="2"/>
    <n v="937"/>
    <n v="62.466666666666669"/>
    <d v="2013-09-10T17:45:12"/>
  </r>
  <r>
    <x v="15"/>
    <x v="69"/>
    <n v="21"/>
    <d v="2013-11-05T21:45:00"/>
    <s v="Airport Terminal 1"/>
    <s v="New Delhi Railway Station"/>
    <n v="43"/>
    <n v="47"/>
    <s v="TFS-AT-C530462"/>
    <s v="at-km"/>
    <s v="online"/>
    <n v="173"/>
    <s v="done"/>
    <n v="6"/>
    <n v="960"/>
    <n v="64"/>
    <d v="2013-11-05T09:13:49"/>
  </r>
  <r>
    <x v="17"/>
    <x v="69"/>
    <n v="21"/>
    <d v="2013-11-23T21:45:00"/>
    <s v="Airport Terminal 3"/>
    <s v="West Patel Nagar"/>
    <n v="27"/>
    <n v="39"/>
    <s v="TFS-AT-C530702"/>
    <s v="at-km"/>
    <s v="online"/>
    <n v="110"/>
    <s v="cancelled"/>
    <n v="5"/>
    <n v="759"/>
    <n v="50.6"/>
    <d v="2013-10-10T17:05:51"/>
  </r>
  <r>
    <x v="19"/>
    <x v="10"/>
    <n v="6"/>
    <d v="2013-11-26T06:00:00"/>
    <s v="Ndrs Ajmeri Gate"/>
    <s v="Gurgaon Sector 27"/>
    <n v="47"/>
    <n v="60"/>
    <s v="TFS-RT-C531083"/>
    <s v="rt"/>
    <s v="phone"/>
    <n v="278"/>
    <s v="done"/>
    <n v="6"/>
    <n v="952"/>
    <n v="63.466666666666669"/>
    <d v="2013-11-25T23:30:42"/>
  </r>
  <r>
    <x v="3"/>
    <x v="75"/>
    <n v="23"/>
    <d v="2013-11-01T23:00:00"/>
    <s v="Indrapuram, Ghaziabad"/>
    <s v="Isbt Kashmiri Gate"/>
    <n v="70"/>
    <n v="47"/>
    <s v="TFS-PP-C531455"/>
    <s v="p2p"/>
    <s v="phone"/>
    <n v="94"/>
    <s v="done"/>
    <n v="6"/>
    <n v="477"/>
    <n v="31.8"/>
    <d v="2013-11-01T17:36:27"/>
  </r>
  <r>
    <x v="14"/>
    <x v="0"/>
    <n v="14"/>
    <d v="2013-11-02T14:45:00"/>
    <s v="New Delhi Railway Station"/>
    <s v="Airport Terminal 3"/>
    <n v="47"/>
    <n v="27"/>
    <s v="TFS-AT-C532358"/>
    <s v="at-km"/>
    <s v="online"/>
    <n v="106"/>
    <s v="cancelled"/>
    <n v="2"/>
    <n v="855"/>
    <n v="57"/>
    <d v="2013-10-07T13:35:17"/>
  </r>
  <r>
    <x v="9"/>
    <x v="62"/>
    <n v="10"/>
    <d v="2013-11-08T10:15:00"/>
    <s v="Airport Terminal 3"/>
    <s v="New Delhi Railway Station"/>
    <n v="27"/>
    <n v="47"/>
    <s v="TFS-AT-C532359"/>
    <s v="at-km"/>
    <s v="online"/>
    <n v="268"/>
    <s v="cancelled"/>
    <n v="2"/>
    <n v="518"/>
    <n v="34.533333333333331"/>
    <d v="2013-10-07T13:36:05"/>
  </r>
  <r>
    <x v="16"/>
    <x v="64"/>
    <n v="14"/>
    <d v="2013-11-16T14:00:00"/>
    <s v="Sarita Vihar"/>
    <s v="Airport Terminal 1"/>
    <n v="51"/>
    <n v="43"/>
    <s v="TFS-AT-C532992"/>
    <s v="at-km"/>
    <s v="phone"/>
    <n v="162"/>
    <s v="done"/>
    <n v="6"/>
    <n v="510"/>
    <n v="34"/>
    <d v="2013-09-11T15:42:03"/>
  </r>
  <r>
    <x v="3"/>
    <x v="69"/>
    <n v="21"/>
    <d v="2013-11-01T21:45:00"/>
    <s v="Airport Terminal 3"/>
    <s v="Old Delhi Railway Station"/>
    <n v="27"/>
    <n v="47"/>
    <s v="TFS-AT-C533080"/>
    <s v="at-km"/>
    <s v="phone"/>
    <n v="183"/>
    <s v="done"/>
    <n v="6"/>
    <n v="720"/>
    <n v="48"/>
    <d v="2013-09-11T16:07:10"/>
  </r>
  <r>
    <x v="29"/>
    <x v="48"/>
    <n v="23"/>
    <d v="2013-11-29T23:45:00"/>
    <s v="Airport Terminal 3"/>
    <s v="Preet Vihar"/>
    <n v="27"/>
    <n v="45"/>
    <s v="TFS-AT-C533624"/>
    <s v="at-km"/>
    <s v="online"/>
    <n v="237"/>
    <s v="cancelled"/>
    <n v="5"/>
    <n v="449"/>
    <n v="29.933333333333334"/>
    <d v="2013-10-01T16:43:22"/>
  </r>
  <r>
    <x v="13"/>
    <x v="67"/>
    <n v="16"/>
    <d v="2013-11-18T16:15:00"/>
    <s v="Airport Terminal 1"/>
    <s v="Maharani Bagh"/>
    <n v="43"/>
    <n v="50"/>
    <s v="TFS-AT-C534134"/>
    <s v="at-km"/>
    <s v="online"/>
    <n v="294"/>
    <s v="done"/>
    <n v="5"/>
    <n v="503"/>
    <n v="33.533333333333331"/>
    <d v="2013-10-08T19:08:55"/>
  </r>
  <r>
    <x v="17"/>
    <x v="31"/>
    <n v="19"/>
    <d v="2013-11-23T19:00:00"/>
    <s v="Airport Terminal 1"/>
    <s v="New Delhi Railway Station"/>
    <n v="43"/>
    <n v="47"/>
    <s v="TFS-AT-C534682"/>
    <s v="at-km"/>
    <s v="online"/>
    <n v="274"/>
    <s v="done"/>
    <n v="6"/>
    <n v="994"/>
    <n v="66.266666666666666"/>
    <d v="2013-10-11T13:11:05"/>
  </r>
  <r>
    <x v="2"/>
    <x v="13"/>
    <n v="4"/>
    <d v="2013-11-04T04:00:00"/>
    <s v="Sukhdev Vihar"/>
    <s v="Airport Terminal 1"/>
    <n v="51"/>
    <n v="43"/>
    <s v="TFS-AT-C535045"/>
    <s v="at-km"/>
    <s v="online"/>
    <n v="68"/>
    <s v="cancelled"/>
    <n v="5"/>
    <n v="515"/>
    <n v="34.333333333333336"/>
    <d v="2013-10-06T14:56:01"/>
  </r>
  <r>
    <x v="2"/>
    <x v="13"/>
    <n v="4"/>
    <d v="2013-11-04T04:00:00"/>
    <s v="13, First Floor, Sukhdev Vihar"/>
    <s v="New Delhi"/>
    <s v="Not Found"/>
    <s v="Not Found"/>
    <s v="TFS-AT-C535046"/>
    <s v="at-km"/>
    <s v="online"/>
    <n v="147"/>
    <s v="pending"/>
    <n v="1"/>
    <n v="810"/>
    <n v="54"/>
    <d v="2013-09-12T07:23:52"/>
  </r>
  <r>
    <x v="17"/>
    <x v="31"/>
    <n v="19"/>
    <d v="2013-11-23T19:00:00"/>
    <s v="Airport Terminal 1"/>
    <s v="New Delhi Railway Station"/>
    <n v="43"/>
    <n v="47"/>
    <s v="TFS-AT-C535203"/>
    <s v="at-km"/>
    <s v="online"/>
    <n v="104"/>
    <s v="done"/>
    <n v="6"/>
    <n v="805"/>
    <n v="53.666666666666664"/>
    <d v="2013-10-11T13:10:14"/>
  </r>
  <r>
    <x v="13"/>
    <x v="86"/>
    <n v="2"/>
    <d v="2013-11-18T02:30:00"/>
    <s v="noida"/>
    <s v="New Delhi"/>
    <s v="Not Found"/>
    <s v="Not Found"/>
    <s v="TFS-AT-C535508"/>
    <s v="at-km"/>
    <s v="online"/>
    <n v="261"/>
    <s v="pending"/>
    <n v="1"/>
    <n v="540"/>
    <n v="36"/>
    <d v="2013-09-12T10:37:11"/>
  </r>
  <r>
    <x v="6"/>
    <x v="25"/>
    <n v="15"/>
    <d v="2013-11-15T15:00:00"/>
    <s v="B-90, PANDARA ROAD, NEW DELHI- 110003"/>
    <s v="New Delhi"/>
    <s v="Not Found"/>
    <s v="Not Found"/>
    <s v="TFS-AT-C536139"/>
    <s v="at-km"/>
    <s v="online"/>
    <n v="37"/>
    <s v="pending"/>
    <n v="1"/>
    <n v="616"/>
    <n v="41.06666666666667"/>
    <d v="2013-09-12T14:41:51"/>
  </r>
  <r>
    <x v="8"/>
    <x v="43"/>
    <n v="3"/>
    <d v="2013-11-11T03:30:00"/>
    <s v="Iit Hostel"/>
    <s v="Airport Terminal 1"/>
    <n v="53"/>
    <n v="43"/>
    <s v="TFS-AT-C536166"/>
    <s v="at-km"/>
    <s v="online"/>
    <n v="296"/>
    <s v="done"/>
    <n v="6"/>
    <n v="492"/>
    <n v="32.799999999999997"/>
    <d v="2013-10-07T14:33:17"/>
  </r>
  <r>
    <x v="27"/>
    <x v="72"/>
    <n v="17"/>
    <d v="2013-11-03T17:45:00"/>
    <m/>
    <m/>
    <s v="Not Found"/>
    <s v="Not Found"/>
    <s v="TFS-IC-C536380"/>
    <s v="os"/>
    <s v="phone"/>
    <n v="204"/>
    <s v="pending"/>
    <n v="1"/>
    <n v="424"/>
    <n v="28.266666666666666"/>
    <s v="NULL"/>
  </r>
  <r>
    <x v="12"/>
    <x v="30"/>
    <n v="11"/>
    <d v="2013-11-10T11:30:00"/>
    <s v="Airport Terminal 1"/>
    <s v="Cr Park"/>
    <n v="43"/>
    <n v="52"/>
    <s v="TFS-AT-C536471"/>
    <s v="at-km"/>
    <s v="online"/>
    <n v="22"/>
    <s v="done"/>
    <n v="6"/>
    <n v="736"/>
    <n v="49.06666666666667"/>
    <d v="2013-10-08T14:50:47"/>
  </r>
  <r>
    <x v="10"/>
    <x v="67"/>
    <n v="16"/>
    <d v="2013-11-12T16:15:00"/>
    <s v="Airport Terminal 1"/>
    <s v="Noida Sector 14"/>
    <n v="43"/>
    <n v="66"/>
    <s v="TFS-AT-C536556"/>
    <s v="at-km"/>
    <s v="online"/>
    <n v="83"/>
    <s v="cancelled"/>
    <n v="2"/>
    <n v="988"/>
    <n v="65.86666666666666"/>
    <d v="2013-10-08T16:11:34"/>
  </r>
  <r>
    <x v="7"/>
    <x v="5"/>
    <n v="21"/>
    <d v="2013-11-09T21:15:00"/>
    <s v="Airport Terminal 1"/>
    <s v="Rohini Sector 10"/>
    <n v="43"/>
    <n v="40"/>
    <s v="TFS-AT-C536689"/>
    <s v="at-km"/>
    <s v="online"/>
    <n v="277"/>
    <s v="done"/>
    <n v="6"/>
    <n v="793"/>
    <n v="52.866666666666667"/>
    <d v="2013-10-10T10:03:28"/>
  </r>
  <r>
    <x v="3"/>
    <x v="0"/>
    <n v="14"/>
    <d v="2013-11-01T14:45:00"/>
    <s v="Noida Sector 64"/>
    <s v="Airport Terminal 1"/>
    <n v="73"/>
    <n v="43"/>
    <s v="TFS-AT-C537084"/>
    <s v="at-km"/>
    <s v="online"/>
    <n v="233"/>
    <s v="done"/>
    <n v="6"/>
    <n v="595"/>
    <n v="39.666666666666664"/>
    <d v="2013-10-07T16:19:32"/>
  </r>
  <r>
    <x v="8"/>
    <x v="78"/>
    <n v="11"/>
    <d v="2013-11-11T11:45:00"/>
    <s v="Airport Terminal 1"/>
    <s v="Noida Sector 64"/>
    <n v="43"/>
    <n v="73"/>
    <s v="TFS-AT-C537085"/>
    <s v="at-km"/>
    <s v="online"/>
    <n v="120"/>
    <s v="done"/>
    <n v="6"/>
    <n v="587"/>
    <n v="39.133333333333333"/>
    <d v="2013-10-07T16:19:59"/>
  </r>
  <r>
    <x v="4"/>
    <x v="62"/>
    <n v="10"/>
    <d v="2013-11-30T10:15:00"/>
    <s v="Airport Terminal 3"/>
    <s v="New Delhi"/>
    <n v="27"/>
    <s v="Not Found"/>
    <s v="TFS-AT-C537147"/>
    <s v="at-km"/>
    <s v="online"/>
    <n v="110"/>
    <s v="pending"/>
    <n v="1"/>
    <n v="813"/>
    <n v="54.2"/>
    <d v="2013-09-12T20:22:32"/>
  </r>
  <r>
    <x v="4"/>
    <x v="52"/>
    <n v="9"/>
    <d v="2013-11-30T09:30:00"/>
    <s v="Indrapuram, Ghaziabad"/>
    <s v="Ghaziabad Old Bus Stand"/>
    <n v="70"/>
    <n v="71"/>
    <s v="TFS-PP-C537226"/>
    <s v="p2p"/>
    <s v="phone"/>
    <n v="204"/>
    <s v="done"/>
    <n v="6"/>
    <n v="958"/>
    <n v="63.866666666666667"/>
    <d v="2013-11-26T17:30:21"/>
  </r>
  <r>
    <x v="3"/>
    <x v="92"/>
    <n v="22"/>
    <d v="2013-11-01T22:45:00"/>
    <s v="Airport Terminal 3"/>
    <s v="Faridabad Sector 29"/>
    <n v="27"/>
    <n v="64"/>
    <s v="TFS-AT-C538370"/>
    <s v="at-km"/>
    <s v="online"/>
    <n v="151"/>
    <s v="done"/>
    <n v="6"/>
    <n v="813"/>
    <n v="54.2"/>
    <d v="2013-10-06T12:03:51"/>
  </r>
  <r>
    <x v="14"/>
    <x v="57"/>
    <n v="19"/>
    <d v="2013-11-02T19:45:00"/>
    <s v="Airport Terminal 3"/>
    <s v="Noida Sector 10"/>
    <n v="27"/>
    <n v="66"/>
    <s v="TFS-AT-C538680"/>
    <s v="at-km"/>
    <s v="online"/>
    <n v="243"/>
    <s v="done"/>
    <n v="6"/>
    <n v="321"/>
    <n v="21.4"/>
    <d v="2013-10-08T13:46:44"/>
  </r>
  <r>
    <x v="14"/>
    <x v="62"/>
    <n v="10"/>
    <d v="2013-11-02T10:15:00"/>
    <s v="Airport Terminal 3"/>
    <s v="Isbt Kashmiri Gate"/>
    <n v="27"/>
    <n v="47"/>
    <s v="TFS-AT-C538708"/>
    <s v="at-km"/>
    <s v="online"/>
    <n v="200"/>
    <s v="done"/>
    <n v="6"/>
    <n v="316"/>
    <n v="21.066666666666666"/>
    <d v="2013-10-08T13:10:04"/>
  </r>
  <r>
    <x v="25"/>
    <x v="60"/>
    <n v="4"/>
    <d v="2013-11-13T04:30:00"/>
    <s v="Gurgaon Sector 21"/>
    <s v="Airport Terminal 1"/>
    <n v="59"/>
    <n v="43"/>
    <s v="TFS-AT-C538757"/>
    <s v="at-km"/>
    <s v="online"/>
    <n v="187"/>
    <s v="cancelled"/>
    <n v="4"/>
    <n v="557"/>
    <n v="37.133333333333333"/>
    <d v="2013-10-06T15:04:34"/>
  </r>
  <r>
    <x v="20"/>
    <x v="61"/>
    <n v="5"/>
    <d v="2013-11-07T05:30:00"/>
    <s v="Ndrs Paharganj"/>
    <s v="Airport Terminal 3"/>
    <n v="47"/>
    <n v="27"/>
    <s v="TFS-AT-C539548"/>
    <s v="at-km"/>
    <s v="online"/>
    <n v="15"/>
    <s v="done"/>
    <n v="6"/>
    <n v="248"/>
    <n v="16.533333333333335"/>
    <d v="2013-10-07T11:24:24"/>
  </r>
  <r>
    <x v="21"/>
    <x v="64"/>
    <n v="14"/>
    <d v="2013-11-27T14:00:00"/>
    <s v="Vasant Kunj Block B"/>
    <s v="Vasant Kunj Block B"/>
    <n v="53"/>
    <n v="53"/>
    <s v="TFS-PP-C539677"/>
    <s v="4h40km"/>
    <s v="phone"/>
    <n v="202"/>
    <s v="done"/>
    <n v="6"/>
    <n v="441"/>
    <n v="29.4"/>
    <d v="2013-11-27T12:34:34"/>
  </r>
  <r>
    <x v="3"/>
    <x v="82"/>
    <n v="18"/>
    <d v="2013-11-01T18:15:00"/>
    <m/>
    <m/>
    <s v="Not Found"/>
    <s v="Not Found"/>
    <s v="TFS-IC-C539827"/>
    <s v="os"/>
    <s v="phone"/>
    <n v="76"/>
    <s v="pending"/>
    <n v="1"/>
    <n v="260"/>
    <n v="17.333333333333332"/>
    <s v="NULL"/>
  </r>
  <r>
    <x v="3"/>
    <x v="92"/>
    <n v="22"/>
    <d v="2013-11-01T22:45:00"/>
    <s v="Airport Terminal 1"/>
    <s v="New Delhi"/>
    <n v="43"/>
    <s v="Not Found"/>
    <s v="TFS-AT-C540365"/>
    <s v="at-km"/>
    <s v="online"/>
    <n v="281"/>
    <s v="pending"/>
    <n v="1"/>
    <n v="656"/>
    <n v="43.733333333333334"/>
    <d v="2013-09-13T18:21:38"/>
  </r>
  <r>
    <x v="14"/>
    <x v="47"/>
    <n v="17"/>
    <d v="2013-11-02T17:30:00"/>
    <s v="Imt Manesar"/>
    <s v="Airport Terminal 1"/>
    <n v="62"/>
    <n v="43"/>
    <s v="TFS-AT-C540922"/>
    <s v="at-km"/>
    <s v="online"/>
    <n v="49"/>
    <s v="cancelled"/>
    <n v="2"/>
    <n v="465"/>
    <n v="31"/>
    <d v="2013-10-08T13:43:31"/>
  </r>
  <r>
    <x v="28"/>
    <x v="81"/>
    <n v="2"/>
    <d v="2013-11-06T02:00:00"/>
    <s v="Gurgaon Sector 52"/>
    <s v="Airport Terminal 1"/>
    <n v="61"/>
    <n v="43"/>
    <s v="TFS-AT-C541606"/>
    <s v="at-km"/>
    <s v="online"/>
    <n v="185"/>
    <s v="cancelled-issue"/>
    <n v="5"/>
    <n v="555"/>
    <n v="37"/>
    <d v="2013-10-05T15:22:16"/>
  </r>
  <r>
    <x v="7"/>
    <x v="94"/>
    <n v="9"/>
    <d v="2013-11-09T09:15:00"/>
    <s v="Airport Terminal 3"/>
    <s v="Sainik Farm"/>
    <n v="27"/>
    <n v="54"/>
    <s v="TFS-AT-C542433"/>
    <s v="at-km"/>
    <s v="online"/>
    <n v="53"/>
    <s v="done"/>
    <n v="6"/>
    <n v="392"/>
    <n v="26.133333333333333"/>
    <d v="2013-10-07T10:30:08"/>
  </r>
  <r>
    <x v="25"/>
    <x v="51"/>
    <n v="5"/>
    <d v="2013-11-13T05:15:00"/>
    <s v="New Delhi Railway Station"/>
    <s v="Punjabi Bagh East"/>
    <n v="47"/>
    <n v="37"/>
    <s v="TFS-PP-C542764"/>
    <s v="rt"/>
    <s v="phone"/>
    <n v="187"/>
    <s v="done"/>
    <n v="4"/>
    <n v="835"/>
    <n v="55.666666666666664"/>
    <d v="2013-11-12T18:28:36"/>
  </r>
  <r>
    <x v="15"/>
    <x v="35"/>
    <n v="10"/>
    <d v="2013-11-05T10:30:00"/>
    <s v="Airport Terminal 1"/>
    <s v="Gurgaon Sector  49"/>
    <n v="43"/>
    <n v="61"/>
    <s v="TFS-AT-C542862"/>
    <s v="at-km"/>
    <s v="online"/>
    <n v="123"/>
    <s v="done"/>
    <n v="6"/>
    <n v="588"/>
    <n v="39.200000000000003"/>
    <d v="2013-10-08T13:22:53"/>
  </r>
  <r>
    <x v="3"/>
    <x v="60"/>
    <n v="4"/>
    <d v="2013-11-01T04:30:00"/>
    <s v="Badarpur"/>
    <s v="Airport Terminal 3"/>
    <n v="51"/>
    <n v="27"/>
    <s v="TFS-AT-C543045"/>
    <s v="at-km"/>
    <s v="online"/>
    <n v="100"/>
    <s v="done"/>
    <n v="6"/>
    <n v="846"/>
    <n v="56.4"/>
    <d v="2013-10-25T18:12:03"/>
  </r>
  <r>
    <x v="27"/>
    <x v="37"/>
    <n v="8"/>
    <d v="2013-11-03T08:30:00"/>
    <s v="Airport Terminal 1"/>
    <s v="Anand Vihar"/>
    <n v="43"/>
    <n v="45"/>
    <s v="TFS-AT-C543820"/>
    <s v="at-km"/>
    <s v="online"/>
    <n v="49"/>
    <s v="done"/>
    <n v="6"/>
    <n v="430"/>
    <n v="28.666666666666668"/>
    <d v="2013-10-08T14:05:20"/>
  </r>
  <r>
    <x v="0"/>
    <x v="42"/>
    <n v="10"/>
    <d v="2013-11-14T10:45:00"/>
    <s v="Airport Terminal 1"/>
    <s v="Laxmi Nagar"/>
    <n v="43"/>
    <n v="45"/>
    <s v="TFS-AT-C544016"/>
    <s v="at-km"/>
    <s v="online"/>
    <n v="138"/>
    <s v="done"/>
    <n v="6"/>
    <n v="877"/>
    <n v="58.466666666666669"/>
    <d v="2013-10-08T16:41:55"/>
  </r>
  <r>
    <x v="2"/>
    <x v="75"/>
    <n v="23"/>
    <d v="2013-11-04T23:00:00"/>
    <s v="HUDA City Cente, Sector 29, Gurgaon"/>
    <s v="Manesar"/>
    <n v="60"/>
    <n v="62"/>
    <s v="TFS-PP-C544056"/>
    <s v="p2p"/>
    <s v="phone"/>
    <n v="21"/>
    <s v="done"/>
    <n v="6"/>
    <n v="799"/>
    <n v="53.266666666666666"/>
    <d v="2013-11-04T18:25:32"/>
  </r>
  <r>
    <x v="27"/>
    <x v="95"/>
    <n v="1"/>
    <d v="2013-11-03T01:45:00"/>
    <s v="Airport Terminal 3"/>
    <s v="Hazrat Nizamuddin Railway Station"/>
    <n v="27"/>
    <n v="51"/>
    <s v="TFS-AT-C544698"/>
    <s v="at-km"/>
    <s v="online"/>
    <n v="273"/>
    <s v="done"/>
    <n v="6"/>
    <n v="286"/>
    <n v="19.066666666666666"/>
    <d v="2013-10-08T13:53:06"/>
  </r>
  <r>
    <x v="15"/>
    <x v="46"/>
    <n v="14"/>
    <d v="2013-11-05T14:15:00"/>
    <s v="Airport Terminal 1"/>
    <s v="New Delhi Railway Station"/>
    <n v="43"/>
    <n v="47"/>
    <s v="TFS-AT-C545260"/>
    <s v="at-km"/>
    <s v="online"/>
    <n v="183"/>
    <s v="done"/>
    <n v="6"/>
    <n v="816"/>
    <n v="54.4"/>
    <d v="2013-10-08T13:44:51"/>
  </r>
  <r>
    <x v="4"/>
    <x v="71"/>
    <n v="20"/>
    <d v="2013-11-30T20:30:00"/>
    <s v="Kavi Nagar"/>
    <s v="Airport Terminal 3"/>
    <n v="71"/>
    <n v="27"/>
    <s v="TFS-PP-C545477"/>
    <s v="at-km"/>
    <s v="phone"/>
    <n v="281"/>
    <s v="cancelled"/>
    <n v="2"/>
    <n v="704"/>
    <n v="46.93333333333333"/>
    <d v="2013-11-30T09:31:52"/>
  </r>
  <r>
    <x v="8"/>
    <x v="42"/>
    <n v="10"/>
    <d v="2013-11-11T10:45:00"/>
    <s v="New Delhi Railway Station "/>
    <s v="New Delhi"/>
    <s v="Not Found"/>
    <s v="Not Found"/>
    <s v="TFS-AT-C545579"/>
    <s v="at-km"/>
    <s v="online"/>
    <n v="269"/>
    <s v="pending"/>
    <n v="1"/>
    <n v="310"/>
    <n v="20.666666666666668"/>
    <d v="2013-09-15T11:45:51"/>
  </r>
  <r>
    <x v="10"/>
    <x v="78"/>
    <n v="11"/>
    <d v="2013-11-12T11:45:00"/>
    <s v="Airport Terminal 1"/>
    <s v="New Delhi"/>
    <n v="43"/>
    <s v="Not Found"/>
    <s v="TFS-AT-C545963"/>
    <s v="at-km"/>
    <s v="online"/>
    <n v="46"/>
    <s v="pending"/>
    <n v="1"/>
    <n v="982"/>
    <n v="65.466666666666669"/>
    <d v="2013-09-15T13:50:14"/>
  </r>
  <r>
    <x v="16"/>
    <x v="8"/>
    <n v="16"/>
    <d v="2013-11-16T16:00:00"/>
    <s v="Isbt Kashmiri Gate"/>
    <s v="Airport Terminal 1"/>
    <n v="47"/>
    <n v="43"/>
    <s v="TFS-AT-C545964"/>
    <s v="at-km"/>
    <s v="online"/>
    <n v="135"/>
    <s v="done"/>
    <n v="6"/>
    <n v="921"/>
    <n v="61.4"/>
    <d v="2013-11-16T08:49:09"/>
  </r>
  <r>
    <x v="14"/>
    <x v="91"/>
    <n v="13"/>
    <d v="2013-11-02T13:45:00"/>
    <s v="Airport Terminal 3"/>
    <s v="New Delhi"/>
    <n v="27"/>
    <s v="Not Found"/>
    <s v="TFS-AT-C546017"/>
    <s v="at-km"/>
    <s v="online"/>
    <n v="90"/>
    <s v="pending"/>
    <n v="1"/>
    <n v="422"/>
    <n v="28.133333333333333"/>
    <d v="2013-09-15T14:08:22"/>
  </r>
  <r>
    <x v="3"/>
    <x v="53"/>
    <n v="21"/>
    <d v="2013-11-01T21:00:00"/>
    <s v="Airport Terminal 3"/>
    <s v="Faridabad Sector 17"/>
    <n v="27"/>
    <n v="65"/>
    <s v="TFS-AT-C546438"/>
    <s v="at-km"/>
    <s v="online"/>
    <n v="143"/>
    <s v="done"/>
    <n v="6"/>
    <n v="899"/>
    <n v="59.93333333333333"/>
    <d v="2013-10-07T16:40:36"/>
  </r>
  <r>
    <x v="2"/>
    <x v="3"/>
    <n v="18"/>
    <d v="2013-11-04T18:00:00"/>
    <s v="Inderpuri"/>
    <s v="Airport Terminal 1"/>
    <n v="38"/>
    <n v="43"/>
    <s v="TFS-AT-C546505"/>
    <s v="at-km"/>
    <s v="online"/>
    <n v="88"/>
    <s v="customer-not-responding"/>
    <n v="4"/>
    <n v="930"/>
    <n v="62"/>
    <d v="2013-10-06T15:07:21"/>
  </r>
  <r>
    <x v="3"/>
    <x v="93"/>
    <n v="13"/>
    <d v="2013-11-01T13:15:00"/>
    <s v="New Delhi"/>
    <s v="New Delhi"/>
    <s v="Not Found"/>
    <s v="Not Found"/>
    <s v="TFS-AT-C546550"/>
    <s v="at-km"/>
    <s v="online"/>
    <n v="70"/>
    <s v="pending"/>
    <n v="1"/>
    <n v="406"/>
    <n v="27.066666666666666"/>
    <d v="2013-09-15T16:54:01"/>
  </r>
  <r>
    <x v="3"/>
    <x v="93"/>
    <n v="13"/>
    <d v="2013-11-01T13:15:00"/>
    <s v="New Delhi"/>
    <s v="New Delhi"/>
    <s v="Not Found"/>
    <s v="Not Found"/>
    <s v="TFS-AT-C546838"/>
    <s v="at-km"/>
    <s v="online"/>
    <n v="173"/>
    <s v="pending"/>
    <n v="1"/>
    <n v="534"/>
    <n v="35.6"/>
    <d v="2013-09-15T18:19:55"/>
  </r>
  <r>
    <x v="10"/>
    <x v="73"/>
    <n v="22"/>
    <d v="2013-11-12T22:00:00"/>
    <s v="Airport Terminal 1"/>
    <s v="Rohini Sector 9"/>
    <n v="43"/>
    <n v="40"/>
    <s v="TFS-AT-C546953"/>
    <s v="at-km"/>
    <s v="online"/>
    <n v="286"/>
    <s v="done"/>
    <n v="6"/>
    <n v="413"/>
    <n v="27.533333333333335"/>
    <d v="2013-10-10T16:13:41"/>
  </r>
  <r>
    <x v="20"/>
    <x v="32"/>
    <n v="8"/>
    <d v="2013-11-07T08:00:00"/>
    <s v="Peeragarhi"/>
    <s v="Airport Terminal 3"/>
    <n v="37"/>
    <n v="27"/>
    <s v="TFS-AT-C547203"/>
    <s v="at-km"/>
    <s v="online"/>
    <n v="36"/>
    <s v="cancelled"/>
    <n v="5"/>
    <n v="539"/>
    <n v="35.93333333333333"/>
    <d v="2013-10-06T15:31:40"/>
  </r>
  <r>
    <x v="7"/>
    <x v="5"/>
    <n v="21"/>
    <d v="2013-11-09T21:15:00"/>
    <s v="Airport Terminal 3"/>
    <s v="Peeragarhi"/>
    <n v="27"/>
    <n v="37"/>
    <s v="TFS-AT-C547204"/>
    <s v="at-km"/>
    <s v="online"/>
    <n v="293"/>
    <s v="cancelled"/>
    <n v="4"/>
    <n v="655"/>
    <n v="43.666666666666664"/>
    <d v="2013-10-06T15:32:31"/>
  </r>
  <r>
    <x v="12"/>
    <x v="83"/>
    <n v="20"/>
    <d v="2013-11-10T20:15:00"/>
    <s v="MG Road, Gurgaon"/>
    <s v="Airport Terminal 3"/>
    <n v="60"/>
    <n v="27"/>
    <s v="TFS-AT-C547988"/>
    <s v="at-km"/>
    <s v="online"/>
    <n v="290"/>
    <s v="done"/>
    <n v="6"/>
    <n v="987"/>
    <n v="65.8"/>
    <d v="2013-10-07T11:36:20"/>
  </r>
  <r>
    <x v="5"/>
    <x v="13"/>
    <n v="4"/>
    <d v="2013-11-17T04:00:00"/>
    <s v="Rajiv Nagar"/>
    <s v="Airport Terminal 1"/>
    <n v="61"/>
    <n v="43"/>
    <s v="TFS-AT-C548469"/>
    <s v="at-km"/>
    <s v="online"/>
    <n v="43"/>
    <s v="done"/>
    <n v="6"/>
    <n v="306"/>
    <n v="20.399999999999999"/>
    <d v="2013-10-08T17:12:47"/>
  </r>
  <r>
    <x v="4"/>
    <x v="1"/>
    <n v="5"/>
    <d v="2013-11-30T05:00:00"/>
    <s v="Gurgaon Sector 50"/>
    <s v="Airport Terminal 1"/>
    <n v="61"/>
    <n v="43"/>
    <s v="TFS-AT-C548685"/>
    <s v="at-km"/>
    <s v="online"/>
    <n v="205"/>
    <s v="cancelled"/>
    <n v="2"/>
    <n v="451"/>
    <n v="30.066666666666666"/>
    <d v="2013-09-18T11:01:54"/>
  </r>
  <r>
    <x v="23"/>
    <x v="33"/>
    <n v="9"/>
    <d v="2013-11-20T09:45:00"/>
    <s v="Airport Terminal 3"/>
    <s v="Gurgaon Sector 22"/>
    <n v="27"/>
    <n v="59"/>
    <s v="TFS-AT-C548700"/>
    <s v="at-km"/>
    <s v="online"/>
    <n v="136"/>
    <s v="customer-not-responding"/>
    <n v="5"/>
    <n v="965"/>
    <n v="64.333333333333329"/>
    <d v="2013-10-08T19:34:52"/>
  </r>
  <r>
    <x v="13"/>
    <x v="46"/>
    <n v="14"/>
    <d v="2013-11-18T14:15:00"/>
    <m/>
    <m/>
    <s v="Not Found"/>
    <s v="Not Found"/>
    <s v="TFS-PP-C548762"/>
    <s v="p2p"/>
    <s v="phone"/>
    <n v="142"/>
    <s v="pending"/>
    <n v="1"/>
    <n v="382"/>
    <n v="25.466666666666665"/>
    <s v="NULL"/>
  </r>
  <r>
    <x v="12"/>
    <x v="48"/>
    <n v="23"/>
    <d v="2013-11-10T23:45:00"/>
    <s v="Airport Terminal 3"/>
    <s v="Gurgaon Dlf Phase 2"/>
    <n v="27"/>
    <n v="60"/>
    <s v="TFS-AT-C548850"/>
    <s v="at-km"/>
    <s v="online"/>
    <n v="123"/>
    <s v="done"/>
    <n v="6"/>
    <n v="364"/>
    <n v="24.266666666666666"/>
    <d v="2013-10-04T15:24:26"/>
  </r>
  <r>
    <x v="24"/>
    <x v="35"/>
    <n v="10"/>
    <d v="2013-11-24T10:30:00"/>
    <s v="Inderpuri"/>
    <s v="Airport Terminal 3"/>
    <n v="38"/>
    <n v="27"/>
    <s v="TFS-AT-C549309"/>
    <s v="at-km"/>
    <s v="online"/>
    <n v="237"/>
    <s v="cancelled"/>
    <n v="2"/>
    <n v="593"/>
    <n v="39.533333333333331"/>
    <d v="2013-10-08T11:24:27"/>
  </r>
  <r>
    <x v="25"/>
    <x v="68"/>
    <n v="12"/>
    <d v="2013-11-13T12:15:00"/>
    <s v="Airport Terminal 3"/>
    <s v="Rohini Sector 13"/>
    <n v="27"/>
    <n v="40"/>
    <s v="TFS-AT-C549310"/>
    <s v="at-km"/>
    <s v="online"/>
    <n v="224"/>
    <s v="done"/>
    <n v="6"/>
    <n v="204"/>
    <n v="13.6"/>
    <d v="2013-10-08T11:22:21"/>
  </r>
  <r>
    <x v="2"/>
    <x v="75"/>
    <n v="23"/>
    <d v="2013-11-04T23:00:00"/>
    <s v="Airport Terminal 3"/>
    <s v="New Delhi"/>
    <n v="27"/>
    <s v="Not Found"/>
    <s v="TFS-AT-C549982"/>
    <s v="at-km"/>
    <s v="online"/>
    <n v="55"/>
    <s v="pending"/>
    <n v="1"/>
    <n v="923"/>
    <n v="61.533333333333331"/>
    <d v="2013-09-16T19:11:45"/>
  </r>
  <r>
    <x v="17"/>
    <x v="6"/>
    <n v="4"/>
    <d v="2013-11-23T04:45:00"/>
    <s v="Delhi Cantt Railway Station"/>
    <s v="Airport Terminal 1"/>
    <n v="31"/>
    <n v="43"/>
    <s v="TFS-AT-C550048"/>
    <s v="at-km"/>
    <s v="online"/>
    <n v="124"/>
    <s v="cancelled"/>
    <n v="3"/>
    <n v="602"/>
    <n v="40.133333333333333"/>
    <d v="2013-10-08T19:31:56"/>
  </r>
  <r>
    <x v="2"/>
    <x v="45"/>
    <n v="16"/>
    <d v="2013-11-04T16:30:00"/>
    <s v="Airport Terminal 1"/>
    <s v="New Delhi"/>
    <n v="43"/>
    <s v="Not Found"/>
    <s v="TFS-AT-C551172"/>
    <s v="at-km"/>
    <s v="online"/>
    <n v="155"/>
    <s v="pending"/>
    <n v="1"/>
    <n v="322"/>
    <n v="21.466666666666665"/>
    <d v="2013-09-17T09:07:11"/>
  </r>
  <r>
    <x v="16"/>
    <x v="47"/>
    <n v="17"/>
    <d v="2013-11-16T17:30:00"/>
    <s v="Delhi Cantt Railway Station"/>
    <s v="Airport Terminal 1"/>
    <n v="31"/>
    <n v="43"/>
    <s v="TFS-AT-C551308"/>
    <s v="at-km"/>
    <s v="online"/>
    <n v="31"/>
    <s v="done"/>
    <n v="6"/>
    <n v="813"/>
    <n v="54.2"/>
    <d v="2013-10-08T17:00:06"/>
  </r>
  <r>
    <x v="1"/>
    <x v="79"/>
    <n v="18"/>
    <d v="2013-11-21T18:45:00"/>
    <s v="Airport Terminal 3"/>
    <s v="Palam Vihar"/>
    <n v="27"/>
    <n v="59"/>
    <s v="TFS-AT-C551309"/>
    <s v="at-km"/>
    <s v="online"/>
    <n v="93"/>
    <s v="cancelled-issue"/>
    <n v="5"/>
    <n v="788"/>
    <n v="52.533333333333331"/>
    <d v="2013-10-08T17:11:33"/>
  </r>
  <r>
    <x v="15"/>
    <x v="31"/>
    <n v="19"/>
    <d v="2013-11-05T19:00:00"/>
    <s v="Airport Terminal 1"/>
    <s v="Panchsheel Enclave"/>
    <n v="43"/>
    <n v="50"/>
    <s v="TFS-AT-C551405"/>
    <s v="at-km"/>
    <s v="online"/>
    <n v="52"/>
    <s v="done"/>
    <n v="6"/>
    <n v="407"/>
    <n v="27.133333333333333"/>
    <d v="2013-10-08T13:28:12"/>
  </r>
  <r>
    <x v="14"/>
    <x v="32"/>
    <n v="8"/>
    <d v="2013-11-02T08:00:00"/>
    <s v="Panchsheel Enclave"/>
    <s v="Airport Terminal 1"/>
    <n v="50"/>
    <n v="43"/>
    <s v="TFS-AT-C551406"/>
    <s v="at-km"/>
    <s v="online"/>
    <n v="23"/>
    <s v="done"/>
    <n v="6"/>
    <n v="224"/>
    <n v="14.933333333333334"/>
    <d v="2013-10-07T17:36:46"/>
  </r>
  <r>
    <x v="15"/>
    <x v="31"/>
    <n v="19"/>
    <d v="2013-11-05T19:00:00"/>
    <s v="Airport Terminal 1"/>
    <s v="New Friends Colony"/>
    <n v="43"/>
    <n v="51"/>
    <s v="TFS-AT-C551434"/>
    <s v="at-km"/>
    <s v="online"/>
    <n v="197"/>
    <s v="done"/>
    <n v="6"/>
    <n v="862"/>
    <n v="57.466666666666669"/>
    <d v="2013-10-06T14:44:32"/>
  </r>
  <r>
    <x v="14"/>
    <x v="15"/>
    <n v="7"/>
    <d v="2013-11-02T07:30:00"/>
    <s v="New Friends Colony"/>
    <s v="Airport Terminal 1"/>
    <n v="51"/>
    <n v="43"/>
    <s v="TFS-AT-C551435"/>
    <s v="at-km"/>
    <s v="online"/>
    <n v="221"/>
    <s v="done"/>
    <n v="6"/>
    <n v="302"/>
    <n v="20.133333333333333"/>
    <d v="2013-10-06T14:43:45"/>
  </r>
  <r>
    <x v="15"/>
    <x v="34"/>
    <n v="18"/>
    <d v="2013-11-05T18:30:00"/>
    <s v="Badarpur"/>
    <s v="Ndrs Ajmeri Gate"/>
    <n v="51"/>
    <n v="47"/>
    <s v="TFS-PP-C551463"/>
    <s v="rt"/>
    <s v="phone"/>
    <n v="28"/>
    <s v="cancelled"/>
    <n v="2"/>
    <n v="806"/>
    <n v="53.733333333333334"/>
    <d v="2013-11-05T15:31:26"/>
  </r>
  <r>
    <x v="22"/>
    <x v="91"/>
    <n v="13"/>
    <d v="2013-11-22T13:45:00"/>
    <s v="New Delhi Railway Station"/>
    <s v="MG Road, Gurgaon"/>
    <n v="47"/>
    <n v="60"/>
    <s v="TFS-PP-C551790"/>
    <s v="rt"/>
    <s v="phone"/>
    <n v="215"/>
    <s v="done"/>
    <n v="6"/>
    <n v="881"/>
    <n v="58.733333333333334"/>
    <d v="2013-11-19T12:40:31"/>
  </r>
  <r>
    <x v="26"/>
    <x v="55"/>
    <n v="7"/>
    <d v="2013-11-19T07:45:00"/>
    <s v="Gurgaon Sector 51"/>
    <s v="Airport Terminal 1"/>
    <n v="61"/>
    <n v="43"/>
    <s v="TFS-PP-C551987"/>
    <s v="at-km"/>
    <s v="phone"/>
    <n v="204"/>
    <s v="done"/>
    <n v="6"/>
    <n v="799"/>
    <n v="53.266666666666666"/>
    <d v="2013-11-18T19:03:57"/>
  </r>
  <r>
    <x v="3"/>
    <x v="22"/>
    <n v="13"/>
    <d v="2013-11-01T13:00:00"/>
    <s v="Noida Sector 142"/>
    <s v="Airport Terminal 1"/>
    <n v="72"/>
    <n v="43"/>
    <s v="TFS-AT-C552368"/>
    <s v="at-km"/>
    <s v="online"/>
    <n v="149"/>
    <s v="cancelled"/>
    <n v="2"/>
    <n v="637"/>
    <n v="42.466666666666669"/>
    <d v="2013-10-07T16:26:37"/>
  </r>
  <r>
    <x v="28"/>
    <x v="33"/>
    <n v="9"/>
    <d v="2013-11-06T09:45:00"/>
    <s v="Airport Terminal 1"/>
    <s v="Gurgaon Dlf Phase 2"/>
    <n v="43"/>
    <n v="60"/>
    <s v="TFS-AT-C552473"/>
    <s v="at-km"/>
    <s v="online"/>
    <n v="289"/>
    <s v="done"/>
    <n v="6"/>
    <n v="726"/>
    <n v="48.4"/>
    <d v="2013-10-07T15:37:42"/>
  </r>
  <r>
    <x v="4"/>
    <x v="5"/>
    <n v="21"/>
    <d v="2013-11-30T21:15:00"/>
    <s v="Airport Terminal 1"/>
    <s v="Indrapuram, Ghaziabad"/>
    <n v="43"/>
    <n v="70"/>
    <s v="TFS-PP-C552489"/>
    <s v="at-km"/>
    <s v="phone"/>
    <n v="108"/>
    <s v="done"/>
    <n v="6"/>
    <n v="862"/>
    <n v="57.466666666666669"/>
    <d v="2013-11-20T14:25:20"/>
  </r>
  <r>
    <x v="23"/>
    <x v="65"/>
    <n v="16"/>
    <d v="2013-11-20T16:45:00"/>
    <s v="Noida Sector 50"/>
    <s v="Airport Terminal 1"/>
    <n v="66"/>
    <n v="43"/>
    <s v="TFS-AT-C553180"/>
    <s v="at-km"/>
    <s v="online"/>
    <n v="235"/>
    <s v="cancelled-issue"/>
    <n v="4"/>
    <n v="257"/>
    <n v="17.133333333333333"/>
    <d v="2013-10-07T13:28:28"/>
  </r>
  <r>
    <x v="27"/>
    <x v="62"/>
    <n v="10"/>
    <d v="2013-11-03T10:15:00"/>
    <s v="Airport Terminal 1"/>
    <s v="Mayur Vihar Phase 1"/>
    <n v="43"/>
    <n v="46"/>
    <s v="TFS-AT-C553524"/>
    <s v="at-km"/>
    <s v="online"/>
    <n v="127"/>
    <s v="cancelled"/>
    <n v="5"/>
    <n v="734"/>
    <n v="48.93333333333333"/>
    <d v="2013-10-08T11:40:06"/>
  </r>
  <r>
    <x v="22"/>
    <x v="62"/>
    <n v="10"/>
    <d v="2013-11-22T10:15:00"/>
    <s v="Airport Terminal 3"/>
    <s v="New Delhi"/>
    <n v="27"/>
    <s v="Not Found"/>
    <s v="TFS-AT-C553935"/>
    <s v="at-km"/>
    <s v="online"/>
    <n v="192"/>
    <s v="pending"/>
    <n v="1"/>
    <n v="445"/>
    <n v="29.666666666666668"/>
    <d v="2013-09-18T08:05:56"/>
  </r>
  <r>
    <x v="22"/>
    <x v="62"/>
    <n v="10"/>
    <d v="2013-11-22T10:15:00"/>
    <s v="Airport Terminal 3"/>
    <s v="Rohini Sector 8"/>
    <n v="27"/>
    <n v="40"/>
    <s v="TFS-AT-C553959"/>
    <s v="at-km"/>
    <s v="online"/>
    <n v="104"/>
    <s v="cancelled"/>
    <n v="5"/>
    <n v="256"/>
    <n v="17.066666666666666"/>
    <d v="2013-10-11T11:36:00"/>
  </r>
  <r>
    <x v="25"/>
    <x v="94"/>
    <n v="9"/>
    <d v="2013-11-13T09:15:00"/>
    <s v="Airport Terminal 3"/>
    <s v="Gurgaon Dlf Phase 2"/>
    <n v="27"/>
    <n v="60"/>
    <s v="TFS-AT-C554061"/>
    <s v="at-km"/>
    <s v="online"/>
    <n v="240"/>
    <s v="done"/>
    <n v="6"/>
    <n v="425"/>
    <n v="28.333333333333332"/>
    <d v="2013-10-08T11:17:30"/>
  </r>
  <r>
    <x v="12"/>
    <x v="79"/>
    <n v="18"/>
    <d v="2013-11-10T18:45:00"/>
    <s v="Airport Terminal 3"/>
    <s v="Connaught Place"/>
    <n v="27"/>
    <n v="47"/>
    <s v="TFS-AT-C554102"/>
    <s v="at-km"/>
    <s v="online"/>
    <n v="126"/>
    <s v="done"/>
    <n v="6"/>
    <n v="977"/>
    <n v="65.13333333333334"/>
    <d v="2013-10-29T16:36:35"/>
  </r>
  <r>
    <x v="23"/>
    <x v="73"/>
    <n v="22"/>
    <d v="2013-11-20T22:00:00"/>
    <s v="Airport Terminal 1"/>
    <s v="New Delhi"/>
    <n v="43"/>
    <s v="Not Found"/>
    <s v="TFS-AT-C554125"/>
    <s v="at-km"/>
    <s v="online"/>
    <n v="222"/>
    <s v="pending"/>
    <n v="1"/>
    <n v="289"/>
    <n v="19.266666666666666"/>
    <d v="2013-09-18T09:21:55"/>
  </r>
  <r>
    <x v="8"/>
    <x v="50"/>
    <n v="5"/>
    <d v="2013-11-11T05:45:00"/>
    <s v="crossing republik ghaziabad"/>
    <s v="Airport Terminal 3"/>
    <n v="73"/>
    <n v="27"/>
    <s v="TFS-AT-C554886"/>
    <s v="at-km"/>
    <s v="online"/>
    <n v="245"/>
    <s v="done"/>
    <n v="6"/>
    <n v="221"/>
    <n v="14.733333333333333"/>
    <d v="2013-10-06T11:02:34"/>
  </r>
  <r>
    <x v="3"/>
    <x v="73"/>
    <n v="22"/>
    <d v="2013-11-01T22:00:00"/>
    <s v="Airport Terminal 1"/>
    <s v="somewhere"/>
    <n v="43"/>
    <s v="Not Found"/>
    <s v="TFS-AT-C555471"/>
    <s v="at-km"/>
    <s v="phone"/>
    <n v="157"/>
    <s v="pending"/>
    <n v="1"/>
    <n v="309"/>
    <n v="20.6"/>
    <s v="NULL"/>
  </r>
  <r>
    <x v="26"/>
    <x v="1"/>
    <n v="5"/>
    <d v="2013-11-19T05:00:00"/>
    <s v="Vijay Nagar_Maurice Nagar"/>
    <s v="Airport Terminal 1"/>
    <n v="42"/>
    <n v="43"/>
    <s v="TFS-AT-C555496"/>
    <s v="at-km"/>
    <s v="online"/>
    <n v="13"/>
    <s v="done"/>
    <n v="6"/>
    <n v="224"/>
    <n v="14.933333333333334"/>
    <d v="2013-10-08T19:03:29"/>
  </r>
  <r>
    <x v="24"/>
    <x v="77"/>
    <n v="23"/>
    <d v="2013-11-24T23:30:00"/>
    <s v="Airport Terminal 1"/>
    <s v="Vijay Nagar_Maurice Nagar"/>
    <n v="43"/>
    <n v="42"/>
    <s v="TFS-AT-C555498"/>
    <s v="at-km"/>
    <s v="online"/>
    <n v="256"/>
    <s v="done"/>
    <n v="6"/>
    <n v="557"/>
    <n v="37.133333333333333"/>
    <d v="2013-10-08T19:04:11"/>
  </r>
  <r>
    <x v="25"/>
    <x v="35"/>
    <n v="10"/>
    <d v="2013-11-13T10:30:00"/>
    <s v="Airport Terminal 1"/>
    <s v="New Delhi Railway Station"/>
    <n v="43"/>
    <n v="47"/>
    <s v="TFS-AT-C556247"/>
    <s v="at-km"/>
    <s v="online"/>
    <n v="11"/>
    <s v="done"/>
    <n v="6"/>
    <n v="202"/>
    <n v="13.466666666666667"/>
    <d v="2013-10-08T11:20:01"/>
  </r>
  <r>
    <x v="3"/>
    <x v="79"/>
    <n v="18"/>
    <d v="2013-11-01T18:45:00"/>
    <s v="Airport Terminal 3"/>
    <s v="delhi"/>
    <n v="27"/>
    <s v="Not Found"/>
    <s v="TFS-AT-C556489"/>
    <s v="at-km"/>
    <s v="online"/>
    <n v="184"/>
    <s v="done"/>
    <n v="6"/>
    <n v="607"/>
    <n v="40.466666666666669"/>
    <d v="2013-10-06T12:00:24"/>
  </r>
  <r>
    <x v="3"/>
    <x v="32"/>
    <n v="8"/>
    <d v="2013-11-01T08:00:00"/>
    <s v="Laxmi Nagar"/>
    <s v="Airport Terminal 3"/>
    <n v="45"/>
    <n v="27"/>
    <s v="TFS-AT-C556661"/>
    <s v="at-km"/>
    <s v="online"/>
    <n v="270"/>
    <s v="cancelled"/>
    <n v="2"/>
    <n v="874"/>
    <n v="58.266666666666666"/>
    <d v="2013-10-07T15:44:56"/>
  </r>
  <r>
    <x v="3"/>
    <x v="78"/>
    <n v="11"/>
    <d v="2013-11-01T11:45:00"/>
    <s v="Pusa Institute"/>
    <s v="Airport Terminal 1"/>
    <n v="39"/>
    <n v="43"/>
    <s v="TFS-AT-C556675"/>
    <s v="at-km"/>
    <s v="online"/>
    <n v="222"/>
    <s v="customer-not-responding"/>
    <n v="5"/>
    <n v="216"/>
    <n v="14.4"/>
    <d v="2013-10-05T12:14:58"/>
  </r>
  <r>
    <x v="15"/>
    <x v="47"/>
    <n v="17"/>
    <d v="2013-11-05T17:30:00"/>
    <s v="Airport Terminal 3"/>
    <s v="Laxmi Nagar"/>
    <n v="27"/>
    <n v="45"/>
    <s v="TFS-AT-C556680"/>
    <s v="at-km"/>
    <s v="online"/>
    <n v="252"/>
    <s v="cancelled"/>
    <n v="5"/>
    <n v="945"/>
    <n v="63"/>
    <d v="2013-10-07T15:45:21"/>
  </r>
  <r>
    <x v="13"/>
    <x v="62"/>
    <n v="10"/>
    <d v="2013-11-18T10:15:00"/>
    <s v="Kamla Nagar"/>
    <s v="Airport Terminal 1"/>
    <n v="42"/>
    <n v="43"/>
    <s v="TFS-AT-C557177"/>
    <s v="at-km"/>
    <s v="online"/>
    <n v="210"/>
    <s v="cancelled"/>
    <n v="4"/>
    <n v="273"/>
    <n v="18.2"/>
    <d v="2013-10-08T18:14:18"/>
  </r>
  <r>
    <x v="4"/>
    <x v="1"/>
    <n v="5"/>
    <d v="2013-11-30T05:00:00"/>
    <s v="Address (Optional)"/>
    <s v="New Delhi"/>
    <s v="Not Found"/>
    <s v="Not Found"/>
    <s v="TFS-AT-C557657"/>
    <s v="at-km"/>
    <s v="online"/>
    <n v="130"/>
    <s v="pending"/>
    <n v="1"/>
    <n v="677"/>
    <n v="45.133333333333333"/>
    <d v="2013-09-19T12:32:38"/>
  </r>
  <r>
    <x v="23"/>
    <x v="21"/>
    <n v="12"/>
    <d v="2013-11-20T12:00:00"/>
    <s v="Airport Terminal 1"/>
    <s v="New Delhi"/>
    <n v="43"/>
    <s v="Not Found"/>
    <s v="TFS-AT-C557658"/>
    <s v="at-km"/>
    <s v="online"/>
    <n v="137"/>
    <s v="pending"/>
    <n v="1"/>
    <n v="897"/>
    <n v="59.8"/>
    <d v="2013-09-19T12:32:40"/>
  </r>
  <r>
    <x v="2"/>
    <x v="8"/>
    <n v="16"/>
    <d v="2013-11-04T16:00:00"/>
    <s v="Dilshad Garden"/>
    <s v="Airport Terminal 1"/>
    <n v="44"/>
    <n v="43"/>
    <s v="TFS-AT-C557717"/>
    <s v="at-km"/>
    <s v="online"/>
    <n v="240"/>
    <s v="done"/>
    <n v="6"/>
    <n v="751"/>
    <n v="50.06666666666667"/>
    <d v="2013-10-06T16:29:11"/>
  </r>
  <r>
    <x v="12"/>
    <x v="82"/>
    <n v="18"/>
    <d v="2013-11-10T18:15:00"/>
    <s v="Airport Terminal 1"/>
    <s v="Dilshad Garden"/>
    <n v="43"/>
    <n v="44"/>
    <s v="TFS-AT-C557718"/>
    <s v="at-km"/>
    <s v="online"/>
    <n v="83"/>
    <s v="customer-not-responding"/>
    <n v="5"/>
    <n v="892"/>
    <n v="59.466666666666669"/>
    <d v="2013-10-06T16:29:52"/>
  </r>
  <r>
    <x v="26"/>
    <x v="5"/>
    <n v="21"/>
    <d v="2013-11-19T21:15:00"/>
    <s v="Airport Terminal 1"/>
    <s v="Rajouri Garden"/>
    <n v="43"/>
    <n v="38"/>
    <s v="TFS-AT-C558001"/>
    <s v="at-km"/>
    <s v="phone"/>
    <n v="241"/>
    <s v="done"/>
    <n v="6"/>
    <n v="540"/>
    <n v="36"/>
    <d v="2013-09-19T14:44:36"/>
  </r>
  <r>
    <x v="16"/>
    <x v="63"/>
    <n v="22"/>
    <d v="2013-11-16T22:15:00"/>
    <s v="Airport Terminal 1"/>
    <s v="New Delhi"/>
    <n v="43"/>
    <s v="Not Found"/>
    <s v="TFS-AT-C558257"/>
    <s v="at-km"/>
    <s v="online"/>
    <n v="203"/>
    <s v="pending"/>
    <n v="1"/>
    <n v="797"/>
    <n v="53.133333333333333"/>
    <d v="2013-09-19T16:08:41"/>
  </r>
  <r>
    <x v="0"/>
    <x v="80"/>
    <n v="19"/>
    <d v="2013-11-14T19:15:00"/>
    <m/>
    <m/>
    <s v="Not Found"/>
    <s v="Not Found"/>
    <s v="TFS-IC-C558494"/>
    <s v="os"/>
    <s v="phone"/>
    <n v="233"/>
    <s v="pending"/>
    <n v="1"/>
    <n v="433"/>
    <n v="28.866666666666667"/>
    <s v="NULL"/>
  </r>
  <r>
    <x v="16"/>
    <x v="73"/>
    <n v="22"/>
    <d v="2013-11-16T22:00:00"/>
    <s v="Airport Terminal 3"/>
    <s v="Old Delhi Railway Station"/>
    <n v="27"/>
    <n v="47"/>
    <s v="TFS-AT-C558646"/>
    <s v="at-km"/>
    <s v="online"/>
    <n v="92"/>
    <s v="cancelled"/>
    <n v="5"/>
    <n v="388"/>
    <n v="25.866666666666667"/>
    <d v="2013-10-10T16:35:14"/>
  </r>
  <r>
    <x v="13"/>
    <x v="15"/>
    <n v="7"/>
    <d v="2013-11-18T07:30:00"/>
    <s v="Connaught Place"/>
    <s v="Airport Terminal 1"/>
    <n v="47"/>
    <n v="43"/>
    <s v="TFS-AT-C558752"/>
    <s v="at-km"/>
    <s v="online"/>
    <n v="149"/>
    <s v="done"/>
    <n v="6"/>
    <n v="874"/>
    <n v="58.266666666666666"/>
    <d v="2013-10-08T18:31:52"/>
  </r>
  <r>
    <x v="22"/>
    <x v="66"/>
    <n v="2"/>
    <d v="2013-11-22T02:45:00"/>
    <s v="Noida Sector 71"/>
    <s v="Airport Terminal 1"/>
    <n v="73"/>
    <n v="43"/>
    <s v="TFS-AT-C559385"/>
    <s v="at-km"/>
    <s v="online"/>
    <n v="82"/>
    <s v="cancelled"/>
    <n v="4"/>
    <n v="237"/>
    <n v="15.8"/>
    <d v="2013-10-07T12:28:10"/>
  </r>
  <r>
    <x v="5"/>
    <x v="27"/>
    <n v="14"/>
    <d v="2013-11-17T14:30:00"/>
    <s v="New Delhi Railway Station"/>
    <s v="Airport Terminal 1"/>
    <n v="47"/>
    <n v="43"/>
    <s v="TFS-AT-C559418"/>
    <s v="at-km"/>
    <s v="online"/>
    <n v="140"/>
    <s v="customer-not-responding"/>
    <n v="5"/>
    <n v="354"/>
    <n v="23.6"/>
    <d v="2013-10-04T22:03:07"/>
  </r>
  <r>
    <x v="8"/>
    <x v="10"/>
    <n v="6"/>
    <d v="2013-11-11T06:00:00"/>
    <s v="Nehru Nagar - Ghaziabad"/>
    <s v="Airport Terminal 1"/>
    <n v="71"/>
    <n v="43"/>
    <s v="TFS-AT-C559702"/>
    <s v="at-km"/>
    <s v="online"/>
    <n v="146"/>
    <s v="done"/>
    <n v="6"/>
    <n v="332"/>
    <n v="22.133333333333333"/>
    <d v="2013-10-04T13:25:48"/>
  </r>
  <r>
    <x v="22"/>
    <x v="76"/>
    <n v="20"/>
    <d v="2013-11-22T20:00:00"/>
    <s v="Airport Terminal 1"/>
    <s v="Nehru Nagar - Ghaziabad"/>
    <n v="43"/>
    <n v="71"/>
    <s v="TFS-AT-C559710"/>
    <s v="at-km"/>
    <s v="online"/>
    <n v="251"/>
    <s v="done"/>
    <n v="6"/>
    <n v="880"/>
    <n v="58.666666666666664"/>
    <d v="2013-10-04T13:26:25"/>
  </r>
  <r>
    <x v="14"/>
    <x v="4"/>
    <n v="11"/>
    <d v="2013-11-02T11:00:00"/>
    <s v="Airport Terminal 3"/>
    <s v="Anand Vihar"/>
    <n v="27"/>
    <n v="45"/>
    <s v="TFS-AT-C560226"/>
    <s v="at-km"/>
    <s v="online"/>
    <n v="257"/>
    <s v="done"/>
    <n v="6"/>
    <n v="607"/>
    <n v="40.466666666666669"/>
    <d v="2013-10-08T13:25:16"/>
  </r>
  <r>
    <x v="22"/>
    <x v="38"/>
    <n v="10"/>
    <d v="2013-11-22T10:00:00"/>
    <s v="Ggn Dlf Phase 1"/>
    <s v="Airport Terminal 1"/>
    <n v="60"/>
    <n v="43"/>
    <s v="TFS-PP-C560381"/>
    <s v="8h80km"/>
    <s v="phone"/>
    <n v="179"/>
    <s v="done"/>
    <n v="6"/>
    <n v="639"/>
    <n v="42.6"/>
    <d v="2013-11-21T18:14:49"/>
  </r>
  <r>
    <x v="3"/>
    <x v="6"/>
    <n v="4"/>
    <d v="2013-11-01T04:45:00"/>
    <s v="Gurgaon Sector 31"/>
    <s v="Airport Terminal 1"/>
    <n v="61"/>
    <n v="43"/>
    <s v="TFS-AT-C560822"/>
    <s v="at-km"/>
    <s v="online"/>
    <n v="106"/>
    <s v="done"/>
    <n v="7"/>
    <n v="641"/>
    <n v="42.733333333333334"/>
    <d v="2013-10-06T17:05:18"/>
  </r>
  <r>
    <x v="15"/>
    <x v="25"/>
    <n v="15"/>
    <d v="2013-11-05T15:00:00"/>
    <s v="Airport Terminal 1"/>
    <s v="Janpath"/>
    <n v="43"/>
    <n v="48"/>
    <s v="TFS-AT-C561104"/>
    <s v="at-km"/>
    <s v="online"/>
    <n v="1"/>
    <s v="done"/>
    <n v="6"/>
    <n v="508"/>
    <n v="33.866666666666667"/>
    <d v="2013-10-08T13:26:05"/>
  </r>
  <r>
    <x v="3"/>
    <x v="39"/>
    <n v="0"/>
    <d v="2013-11-01T00:15:00"/>
    <s v="Airport Terminal 1"/>
    <s v="Mehrauli"/>
    <n v="43"/>
    <n v="53"/>
    <s v="TFS-AT-C561261"/>
    <s v="at-km"/>
    <s v="online"/>
    <n v="161"/>
    <s v="done"/>
    <n v="6"/>
    <n v="876"/>
    <n v="58.4"/>
    <d v="2013-10-06T16:32:00"/>
  </r>
  <r>
    <x v="15"/>
    <x v="9"/>
    <n v="9"/>
    <d v="2013-11-05T09:00:00"/>
    <s v="Airport Terminal 1"/>
    <s v="Ip Extension"/>
    <n v="43"/>
    <n v="45"/>
    <s v="TFS-AT-C561434"/>
    <s v="at-km"/>
    <s v="online"/>
    <n v="215"/>
    <s v="done"/>
    <n v="6"/>
    <n v="317"/>
    <n v="21.133333333333333"/>
    <d v="2013-10-03T12:48:56"/>
  </r>
  <r>
    <x v="25"/>
    <x v="76"/>
    <n v="20"/>
    <d v="2013-11-13T20:00:00"/>
    <s v="Airport Terminal 3"/>
    <s v="NIT Faridabad"/>
    <n v="27"/>
    <n v="64"/>
    <s v="TFS-IC-C561588"/>
    <s v="at-km"/>
    <s v="phone"/>
    <n v="110"/>
    <s v="done"/>
    <n v="6"/>
    <n v="275"/>
    <n v="18.333333333333332"/>
    <d v="2013-11-13T17:09:48"/>
  </r>
  <r>
    <x v="28"/>
    <x v="76"/>
    <n v="20"/>
    <d v="2013-11-06T20:00:00"/>
    <s v="Airport Terminal 3"/>
    <s v="Hazrat Nizamuddin Railway Station"/>
    <n v="27"/>
    <n v="51"/>
    <s v="TFS-AT-C562054"/>
    <s v="at-km"/>
    <s v="online"/>
    <n v="177"/>
    <s v="done"/>
    <n v="6"/>
    <n v="521"/>
    <n v="34.733333333333334"/>
    <d v="2013-09-30T12:42:03"/>
  </r>
  <r>
    <x v="23"/>
    <x v="90"/>
    <n v="11"/>
    <d v="2013-11-20T11:15:00"/>
    <s v="Preet Vihar"/>
    <s v="Airport Terminal 1"/>
    <n v="45"/>
    <n v="43"/>
    <s v="TFS-AT-C562417"/>
    <s v="at-km"/>
    <s v="online"/>
    <n v="102"/>
    <s v="done"/>
    <n v="6"/>
    <n v="486"/>
    <n v="32.4"/>
    <d v="2013-10-07T12:24:44"/>
  </r>
  <r>
    <x v="7"/>
    <x v="37"/>
    <n v="8"/>
    <d v="2013-11-09T08:30:00"/>
    <s v="Dwarka Sector 14"/>
    <s v="Airport Terminal 1"/>
    <n v="28"/>
    <n v="43"/>
    <s v="TFS-AT-C562691"/>
    <s v="at-km"/>
    <s v="online"/>
    <n v="263"/>
    <s v="cancelled"/>
    <n v="3"/>
    <n v="487"/>
    <n v="32.466666666666669"/>
    <d v="2013-10-07T20:01:03"/>
  </r>
  <r>
    <x v="17"/>
    <x v="9"/>
    <n v="9"/>
    <d v="2013-11-23T09:00:00"/>
    <s v="Ghaziabad Ispat Ltd"/>
    <s v="Airport Terminal 1"/>
    <n v="71"/>
    <n v="43"/>
    <s v="TFS-PP-C563221"/>
    <s v="at-km"/>
    <s v="phone"/>
    <n v="17"/>
    <s v="done"/>
    <n v="7"/>
    <n v="683"/>
    <n v="45.533333333333331"/>
    <d v="2013-11-22T22:22:34"/>
  </r>
  <r>
    <x v="29"/>
    <x v="13"/>
    <n v="4"/>
    <d v="2013-11-29T04:00:00"/>
    <s v="Arjun Nagar"/>
    <s v="Airport Terminal 1"/>
    <n v="53"/>
    <n v="43"/>
    <s v="TFS-AT-C563673"/>
    <s v="at-km"/>
    <s v="online"/>
    <n v="267"/>
    <s v="done"/>
    <n v="7"/>
    <n v="703"/>
    <n v="46.866666666666667"/>
    <d v="2013-10-09T17:08:57"/>
  </r>
  <r>
    <x v="6"/>
    <x v="1"/>
    <n v="5"/>
    <d v="2013-11-15T05:00:00"/>
    <s v="Akshardham Mandir"/>
    <s v="Ndrs Ajmeri Gate"/>
    <n v="46"/>
    <n v="47"/>
    <s v="TFS-PP-C563847"/>
    <s v="p2p"/>
    <s v="phone"/>
    <n v="154"/>
    <s v="pending"/>
    <n v="1"/>
    <n v="213"/>
    <n v="14.2"/>
    <s v="NULL"/>
  </r>
  <r>
    <x v="13"/>
    <x v="38"/>
    <n v="10"/>
    <d v="2013-11-18T10:00:00"/>
    <s v="Airport Terminal 1"/>
    <s v="Rk Puram Sector 10"/>
    <n v="43"/>
    <n v="53"/>
    <s v="TFS-AT-C564679"/>
    <s v="at-km"/>
    <s v="online"/>
    <n v="55"/>
    <s v="done"/>
    <n v="6"/>
    <n v="727"/>
    <n v="48.466666666666669"/>
    <d v="2013-10-08T18:42:35"/>
  </r>
  <r>
    <x v="18"/>
    <x v="10"/>
    <n v="6"/>
    <d v="2013-11-28T06:00:00"/>
    <s v="Sohna Road"/>
    <s v="Airport Terminal 1"/>
    <n v="61"/>
    <n v="43"/>
    <s v="TFS-AT-C565043"/>
    <s v="at-km"/>
    <s v="online"/>
    <n v="235"/>
    <s v="done"/>
    <n v="6"/>
    <n v="572"/>
    <n v="38.133333333333333"/>
    <d v="2013-10-13T09:43:42"/>
  </r>
  <r>
    <x v="0"/>
    <x v="29"/>
    <n v="4"/>
    <d v="2013-11-14T04:15:00"/>
    <s v="Old Delhi Railway Station"/>
    <s v="Airport Terminal 1"/>
    <n v="47"/>
    <n v="43"/>
    <s v="TFS-AT-C565076"/>
    <s v="at-km"/>
    <s v="online"/>
    <n v="24"/>
    <s v="done"/>
    <n v="6"/>
    <n v="569"/>
    <n v="37.93333333333333"/>
    <d v="2013-10-08T16:39:13"/>
  </r>
  <r>
    <x v="18"/>
    <x v="72"/>
    <n v="17"/>
    <d v="2013-11-28T17:45:00"/>
    <s v="Sushant Lok C Block"/>
    <s v="Airport Terminal 1"/>
    <n v="60"/>
    <n v="43"/>
    <s v="TFS-AT-C565221"/>
    <s v="at-km"/>
    <s v="online"/>
    <n v="93"/>
    <s v="done"/>
    <n v="7"/>
    <n v="483"/>
    <n v="32.200000000000003"/>
    <d v="2013-11-09T22:43:15"/>
  </r>
  <r>
    <x v="17"/>
    <x v="82"/>
    <n v="18"/>
    <d v="2013-11-23T18:15:00"/>
    <s v="Airport Terminal 1"/>
    <s v="Esi Basai Darapur"/>
    <n v="43"/>
    <n v="38"/>
    <s v="TFS-AT-C565643"/>
    <s v="at-km"/>
    <s v="online"/>
    <n v="191"/>
    <s v="done"/>
    <n v="6"/>
    <n v="518"/>
    <n v="34.533333333333331"/>
    <d v="2013-10-08T16:03:26"/>
  </r>
  <r>
    <x v="14"/>
    <x v="83"/>
    <n v="20"/>
    <d v="2013-11-02T20:15:00"/>
    <s v="Airport Terminal 1"/>
    <s v="New Delhi"/>
    <n v="43"/>
    <s v="Not Found"/>
    <s v="TFS-AT-C566187"/>
    <s v="at-km"/>
    <s v="online"/>
    <n v="57"/>
    <s v="pending"/>
    <n v="1"/>
    <n v="866"/>
    <n v="57.733333333333334"/>
    <d v="2013-09-22T00:10:50"/>
  </r>
  <r>
    <x v="9"/>
    <x v="50"/>
    <n v="5"/>
    <d v="2013-11-08T05:45:00"/>
    <s v="Imt Manesar"/>
    <s v="Airport Terminal 1"/>
    <n v="62"/>
    <n v="43"/>
    <s v="TFS-AT-C566625"/>
    <s v="at-km"/>
    <s v="online"/>
    <n v="191"/>
    <s v="done"/>
    <n v="6"/>
    <n v="287"/>
    <n v="19.133333333333333"/>
    <d v="2013-10-06T12:18:01"/>
  </r>
  <r>
    <x v="24"/>
    <x v="40"/>
    <n v="3"/>
    <d v="2013-11-24T03:00:00"/>
    <s v="Ndrs Paharganj"/>
    <s v="Airport Terminal 1"/>
    <n v="47"/>
    <n v="43"/>
    <s v="TFS-AT-C566728"/>
    <s v="at-km"/>
    <s v="online"/>
    <n v="3"/>
    <s v="done"/>
    <n v="6"/>
    <n v="828"/>
    <n v="55.2"/>
    <d v="2013-11-13T11:22:11"/>
  </r>
  <r>
    <x v="6"/>
    <x v="60"/>
    <n v="4"/>
    <d v="2013-11-15T04:30:00"/>
    <s v="Address (Optional)"/>
    <s v="New Delhi"/>
    <s v="Not Found"/>
    <s v="Not Found"/>
    <s v="TFS-AT-C566780"/>
    <s v="at-km"/>
    <s v="online"/>
    <n v="9"/>
    <s v="pending"/>
    <n v="1"/>
    <n v="376"/>
    <n v="25.066666666666666"/>
    <d v="2013-09-22T10:39:42"/>
  </r>
  <r>
    <x v="5"/>
    <x v="70"/>
    <n v="6"/>
    <d v="2013-11-17T06:15:00"/>
    <s v="Abufazal Enclave"/>
    <s v="Airport Terminal 1"/>
    <n v="51"/>
    <n v="43"/>
    <s v="TFS-AT-C567013"/>
    <s v="at-km"/>
    <s v="online"/>
    <n v="45"/>
    <s v="cancelled"/>
    <n v="4"/>
    <n v="203"/>
    <n v="13.533333333333333"/>
    <d v="2013-10-08T16:35:28"/>
  </r>
  <r>
    <x v="14"/>
    <x v="22"/>
    <n v="13"/>
    <d v="2013-11-02T13:00:00"/>
    <s v="Airport Terminal 1"/>
    <s v="Pitampura"/>
    <n v="43"/>
    <n v="42"/>
    <s v="TFS-AT-C567087"/>
    <s v="at-km"/>
    <s v="online"/>
    <n v="161"/>
    <s v="done"/>
    <n v="6"/>
    <n v="784"/>
    <n v="52.266666666666666"/>
    <d v="2013-10-06T14:38:12"/>
  </r>
  <r>
    <x v="0"/>
    <x v="3"/>
    <n v="18"/>
    <d v="2013-11-14T18:00:00"/>
    <s v="Gautam Nagar"/>
    <s v="Airport Terminal 1"/>
    <n v="50"/>
    <n v="43"/>
    <s v="TFS-AT-C567216"/>
    <s v="at-km"/>
    <s v="online"/>
    <n v="233"/>
    <s v="cancelled"/>
    <n v="2"/>
    <n v="796"/>
    <n v="53.06666666666667"/>
    <d v="2013-10-08T15:59:28"/>
  </r>
  <r>
    <x v="14"/>
    <x v="29"/>
    <n v="4"/>
    <d v="2013-11-02T04:15:00"/>
    <s v="Sikkim House"/>
    <s v="New Delhi"/>
    <s v="Not Found"/>
    <s v="Not Found"/>
    <s v="TFS-AT-C568089"/>
    <s v="at-km"/>
    <s v="phone"/>
    <n v="77"/>
    <s v="done"/>
    <n v="6"/>
    <n v="407"/>
    <n v="27.133333333333333"/>
    <d v="2013-09-22T21:37:02"/>
  </r>
  <r>
    <x v="22"/>
    <x v="34"/>
    <n v="18"/>
    <d v="2013-11-22T18:30:00"/>
    <s v="Airport Terminal 1"/>
    <s v="New Delhi Railway Station"/>
    <n v="43"/>
    <n v="47"/>
    <s v="TFS-AT-C568113"/>
    <s v="at-km"/>
    <s v="online"/>
    <n v="268"/>
    <s v="done"/>
    <n v="6"/>
    <n v="890"/>
    <n v="59.333333333333336"/>
    <d v="2013-10-07T12:55:35"/>
  </r>
  <r>
    <x v="5"/>
    <x v="31"/>
    <n v="19"/>
    <d v="2013-11-17T19:00:00"/>
    <s v="Airport Terminal 1"/>
    <s v="New Delhi"/>
    <n v="43"/>
    <s v="Not Found"/>
    <s v="TFS-AT-C568189"/>
    <s v="at-km"/>
    <s v="online"/>
    <n v="211"/>
    <s v="pending"/>
    <n v="1"/>
    <n v="200"/>
    <n v="13.333333333333334"/>
    <d v="2013-09-22T19:27:14"/>
  </r>
  <r>
    <x v="26"/>
    <x v="69"/>
    <n v="21"/>
    <d v="2013-11-19T21:45:00"/>
    <s v="Airport Terminal 1"/>
    <s v="New Delhi"/>
    <n v="43"/>
    <s v="Not Found"/>
    <s v="TFS-AT-C568456"/>
    <s v="at-km"/>
    <s v="online"/>
    <n v="135"/>
    <s v="pending"/>
    <n v="1"/>
    <n v="468"/>
    <n v="31.2"/>
    <d v="2013-09-22T20:28:41"/>
  </r>
  <r>
    <x v="27"/>
    <x v="21"/>
    <n v="12"/>
    <d v="2013-11-03T12:00:00"/>
    <s v="Airport Terminal 1"/>
    <s v="Ballabgarh"/>
    <n v="43"/>
    <n v="65"/>
    <s v="TFS-AT-C568481"/>
    <s v="at-km"/>
    <s v="online"/>
    <n v="5"/>
    <s v="customer-not-responding"/>
    <n v="6"/>
    <n v="942"/>
    <n v="62.8"/>
    <d v="2013-10-08T14:11:07"/>
  </r>
  <r>
    <x v="7"/>
    <x v="72"/>
    <n v="17"/>
    <d v="2013-11-09T17:45:00"/>
    <s v="ballabgarh"/>
    <s v="New Delhi"/>
    <n v="65"/>
    <s v="Not Found"/>
    <s v="TFS-AT-C568482"/>
    <s v="at-km"/>
    <s v="online"/>
    <n v="85"/>
    <s v="pending"/>
    <n v="1"/>
    <n v="669"/>
    <n v="44.6"/>
    <d v="2013-09-22T20:37:03"/>
  </r>
  <r>
    <x v="28"/>
    <x v="51"/>
    <n v="5"/>
    <d v="2013-11-06T05:15:00"/>
    <s v="Isbt Kashmiri Gate"/>
    <s v="Airport Terminal 1"/>
    <n v="47"/>
    <n v="43"/>
    <s v="TFS-AT-C568484"/>
    <s v="at-km"/>
    <s v="online"/>
    <n v="223"/>
    <s v="customer-not-responding"/>
    <n v="5"/>
    <n v="451"/>
    <n v="30.066666666666666"/>
    <d v="2013-10-08T14:30:22"/>
  </r>
  <r>
    <x v="11"/>
    <x v="31"/>
    <n v="19"/>
    <d v="2013-11-25T19:00:00"/>
    <s v="Airport Terminal 3"/>
    <s v="Sector 17 A, Gurgaon"/>
    <n v="27"/>
    <s v="Not Found"/>
    <s v="TFS-AT-C569772"/>
    <s v="at-km"/>
    <s v="phone"/>
    <n v="74"/>
    <s v="done"/>
    <n v="6"/>
    <n v="438"/>
    <n v="29.2"/>
    <d v="2013-09-23T15:32:38"/>
  </r>
  <r>
    <x v="12"/>
    <x v="89"/>
    <n v="17"/>
    <d v="2013-11-10T17:00:00"/>
    <s v="Mayur vihar"/>
    <s v="New Delhi"/>
    <s v="Not Found"/>
    <s v="Not Found"/>
    <s v="TFS-AT-C570052"/>
    <s v="at-km"/>
    <s v="phone"/>
    <n v="125"/>
    <s v="cancelled"/>
    <n v="4"/>
    <n v="767"/>
    <n v="51.133333333333333"/>
    <d v="2013-09-23T14:07:22"/>
  </r>
  <r>
    <x v="23"/>
    <x v="62"/>
    <n v="10"/>
    <d v="2013-11-20T10:15:00"/>
    <s v="Airport Terminal 1"/>
    <s v="Model Town"/>
    <n v="43"/>
    <n v="42"/>
    <s v="TFS-AT-C570236"/>
    <s v="at-km"/>
    <s v="online"/>
    <n v="282"/>
    <s v="cancelled"/>
    <n v="5"/>
    <n v="622"/>
    <n v="41.466666666666669"/>
    <d v="2013-10-07T10:20:33"/>
  </r>
  <r>
    <x v="13"/>
    <x v="6"/>
    <n v="4"/>
    <d v="2013-11-18T04:45:00"/>
    <s v="Sant Nagar"/>
    <s v="Airport Terminal 1"/>
    <n v="50"/>
    <n v="43"/>
    <s v="TFS-AT-C570650"/>
    <s v="at-km"/>
    <s v="online"/>
    <n v="291"/>
    <s v="cancelled"/>
    <n v="4"/>
    <n v="941"/>
    <n v="62.733333333333334"/>
    <d v="2013-10-08T18:11:47"/>
  </r>
  <r>
    <x v="2"/>
    <x v="57"/>
    <n v="19"/>
    <d v="2013-11-04T19:45:00"/>
    <s v="Airport Terminal 3"/>
    <s v="Sarita Vihar"/>
    <n v="27"/>
    <n v="51"/>
    <s v="TFS-AT-C570686"/>
    <s v="at-km"/>
    <s v="online"/>
    <n v="251"/>
    <s v="cancelled"/>
    <n v="4"/>
    <n v="232"/>
    <n v="15.466666666666667"/>
    <d v="2013-10-08T14:20:46"/>
  </r>
  <r>
    <x v="16"/>
    <x v="72"/>
    <n v="17"/>
    <d v="2013-11-16T17:45:00"/>
    <s v="Airport Terminal 1"/>
    <s v="New Delhi"/>
    <n v="43"/>
    <s v="Not Found"/>
    <s v="TFS-AT-C571371"/>
    <s v="at-km"/>
    <s v="phone"/>
    <n v="23"/>
    <s v="done"/>
    <n v="5"/>
    <n v="738"/>
    <n v="49.2"/>
    <d v="2013-09-23T21:57:43"/>
  </r>
  <r>
    <x v="6"/>
    <x v="44"/>
    <n v="0"/>
    <d v="2013-11-15T00:00:00"/>
    <s v="Airport Terminal 1"/>
    <s v="Greater Kailash 2"/>
    <n v="43"/>
    <n v="52"/>
    <s v="TFS-AT-C571552"/>
    <s v="at-km"/>
    <s v="online"/>
    <n v="206"/>
    <s v="done"/>
    <n v="6"/>
    <n v="714"/>
    <n v="47.6"/>
    <d v="2013-10-08T16:47:32"/>
  </r>
  <r>
    <x v="12"/>
    <x v="48"/>
    <n v="23"/>
    <d v="2013-11-10T23:45:00"/>
    <s v="Airport Terminal 3"/>
    <s v="Indirapuram, Ghaziabad"/>
    <n v="27"/>
    <n v="70"/>
    <s v="TFS-AT-C571585"/>
    <s v="at-km"/>
    <s v="online"/>
    <n v="248"/>
    <s v="done"/>
    <n v="6"/>
    <n v="261"/>
    <n v="17.399999999999999"/>
    <d v="2013-10-08T15:09:18"/>
  </r>
  <r>
    <x v="22"/>
    <x v="50"/>
    <n v="5"/>
    <d v="2013-11-22T05:45:00"/>
    <s v="Sushant Lok A"/>
    <s v="Airport Terminal 1"/>
    <n v="60"/>
    <n v="43"/>
    <s v="TFS-AT-C571649"/>
    <s v="at-km"/>
    <s v="online"/>
    <n v="244"/>
    <s v="done"/>
    <n v="6"/>
    <n v="332"/>
    <n v="22.133333333333333"/>
    <d v="2013-10-08T20:04:13"/>
  </r>
  <r>
    <x v="20"/>
    <x v="49"/>
    <n v="7"/>
    <d v="2013-11-07T07:00:00"/>
    <s v="Ashok Vihar Phase 4"/>
    <s v="Airport Terminal 3"/>
    <n v="42"/>
    <n v="27"/>
    <s v="TFS-AT-C571810"/>
    <s v="at-km"/>
    <s v="phone"/>
    <n v="174"/>
    <s v="done"/>
    <n v="6"/>
    <n v="775"/>
    <n v="51.666666666666664"/>
    <d v="2013-11-06T20:46:07"/>
  </r>
  <r>
    <x v="9"/>
    <x v="4"/>
    <n v="11"/>
    <d v="2013-11-08T11:00:00"/>
    <s v="Okhla Industrial Area Phase 1"/>
    <s v="Noida sector 126"/>
    <n v="51"/>
    <n v="72"/>
    <s v="TFS-PP-C572073"/>
    <s v="p2p"/>
    <s v="phone"/>
    <n v="34"/>
    <s v="done"/>
    <n v="6"/>
    <n v="733"/>
    <n v="48.866666666666667"/>
    <d v="2013-11-08T08:39:08"/>
  </r>
  <r>
    <x v="12"/>
    <x v="52"/>
    <n v="9"/>
    <d v="2013-11-10T09:30:00"/>
    <s v="Airport Terminal 1"/>
    <s v="mahagun Sarovar patricio hotel, gaziabad"/>
    <n v="43"/>
    <s v="Not Found"/>
    <s v="TFS-AT-C572130"/>
    <s v="at-km"/>
    <s v="phone"/>
    <n v="135"/>
    <s v="customer-not-responding"/>
    <n v="3"/>
    <n v="829"/>
    <n v="55.266666666666666"/>
    <d v="2013-11-08T11:34:47"/>
  </r>
  <r>
    <x v="24"/>
    <x v="41"/>
    <n v="21"/>
    <d v="2013-11-24T21:30:00"/>
    <s v="Airport Terminal 1"/>
    <s v="New Delhi"/>
    <n v="43"/>
    <s v="Not Found"/>
    <s v="TFS-AT-C572357"/>
    <s v="at-km"/>
    <s v="phone"/>
    <n v="226"/>
    <s v="done"/>
    <n v="6"/>
    <n v="602"/>
    <n v="40.133333333333333"/>
    <d v="2013-09-24T12:52:43"/>
  </r>
  <r>
    <x v="9"/>
    <x v="37"/>
    <n v="8"/>
    <d v="2013-11-08T08:30:00"/>
    <s v="Krishna Nagar, New Delhi"/>
    <s v="Katwaria Sarai"/>
    <n v="45"/>
    <n v="52"/>
    <s v="TFS-PP-C572827"/>
    <s v="p2p"/>
    <s v="phone"/>
    <n v="227"/>
    <s v="done"/>
    <n v="6"/>
    <n v="873"/>
    <n v="58.2"/>
    <d v="2013-11-08T06:51:43"/>
  </r>
  <r>
    <x v="28"/>
    <x v="45"/>
    <n v="16"/>
    <d v="2013-11-06T16:30:00"/>
    <s v="Airport Terminal 3"/>
    <s v="IIT campus, Hauz khas, New Delhi"/>
    <n v="27"/>
    <s v="Not Found"/>
    <s v="TFS-AT-C574395"/>
    <s v="at-km"/>
    <s v="phone"/>
    <n v="131"/>
    <s v="done"/>
    <n v="6"/>
    <n v="935"/>
    <n v="62.333333333333336"/>
    <d v="2013-09-26T10:32:47"/>
  </r>
  <r>
    <x v="18"/>
    <x v="33"/>
    <n v="9"/>
    <d v="2013-11-28T09:45:00"/>
    <s v="Airport Terminal 1"/>
    <s v="New Delhi"/>
    <n v="43"/>
    <s v="Not Found"/>
    <s v="TFS-AT-C574528"/>
    <s v="at-km"/>
    <s v="phone"/>
    <n v="56"/>
    <s v="cancelled"/>
    <n v="2"/>
    <n v="553"/>
    <n v="36.866666666666667"/>
    <d v="2013-09-25T11:50:31"/>
  </r>
  <r>
    <x v="2"/>
    <x v="64"/>
    <n v="14"/>
    <d v="2013-11-04T14:00:00"/>
    <s v="Patparganj"/>
    <s v="Airport Terminal 1"/>
    <n v="45"/>
    <n v="43"/>
    <s v="TFS-AT-C574780"/>
    <s v="at-km"/>
    <s v="online"/>
    <n v="59"/>
    <s v="customer-not-responding"/>
    <n v="5"/>
    <n v="242"/>
    <n v="16.133333333333333"/>
    <d v="2013-10-06T15:24:22"/>
  </r>
  <r>
    <x v="17"/>
    <x v="17"/>
    <n v="7"/>
    <d v="2013-11-23T07:15:00"/>
    <s v="Gurgaon Dlf Phase 3"/>
    <s v="Airport Terminal 1"/>
    <n v="60"/>
    <n v="43"/>
    <s v="TFS-AT-C575109"/>
    <s v="at-km"/>
    <s v="online"/>
    <n v="178"/>
    <s v="done"/>
    <n v="6"/>
    <n v="720"/>
    <n v="48"/>
    <d v="2013-10-08T18:47:01"/>
  </r>
  <r>
    <x v="15"/>
    <x v="47"/>
    <n v="17"/>
    <d v="2013-11-05T17:30:00"/>
    <s v="Janakpuri C Block"/>
    <s v="Gurgaon Sector 14"/>
    <n v="32"/>
    <n v="62"/>
    <s v="TFS-PP-C575609"/>
    <s v="p2p"/>
    <s v="phone"/>
    <n v="230"/>
    <s v="done"/>
    <n v="6"/>
    <n v="590"/>
    <n v="39.333333333333336"/>
    <d v="2013-11-05T16:19:28"/>
  </r>
  <r>
    <x v="3"/>
    <x v="38"/>
    <n v="10"/>
    <d v="2013-11-01T10:00:00"/>
    <s v="Rana Pratap Bagh"/>
    <s v="Saraswati Vihar_Rani Bagh"/>
    <n v="42"/>
    <n v="42"/>
    <s v="TFS-PP-C576833"/>
    <s v="p2p"/>
    <s v="phone"/>
    <n v="251"/>
    <s v="done"/>
    <n v="6"/>
    <n v="898"/>
    <n v="59.866666666666667"/>
    <d v="2013-11-01T08:47:26"/>
  </r>
  <r>
    <x v="16"/>
    <x v="15"/>
    <n v="7"/>
    <d v="2013-11-16T07:30:00"/>
    <s v="Noida Sector 16"/>
    <m/>
    <n v="66"/>
    <s v="Not Found"/>
    <s v="TFS-PP-C577345"/>
    <s v="os"/>
    <s v="phone"/>
    <n v="94"/>
    <s v="done"/>
    <n v="5"/>
    <n v="838"/>
    <n v="55.866666666666667"/>
    <d v="2013-11-15T23:00:25"/>
  </r>
  <r>
    <x v="2"/>
    <x v="38"/>
    <n v="10"/>
    <d v="2013-11-04T10:00:00"/>
    <s v="Delhi"/>
    <s v="Agra"/>
    <s v="Not Found"/>
    <s v="Not Found"/>
    <s v="TFS-IC-FWYR"/>
    <s v="os"/>
    <s v="online"/>
    <n v="194"/>
    <s v="pending"/>
    <n v="1"/>
    <n v="300"/>
    <n v="20"/>
    <s v="NULL"/>
  </r>
  <r>
    <x v="1"/>
    <x v="17"/>
    <n v="7"/>
    <d v="2013-11-21T07:15:00"/>
    <s v="Chattarpur Extension"/>
    <s v="Airport Terminal 1"/>
    <n v="54"/>
    <n v="43"/>
    <s v="TFS-AT-C578065"/>
    <s v="at-km"/>
    <s v="phone"/>
    <n v="17"/>
    <s v="done"/>
    <n v="6"/>
    <n v="749"/>
    <n v="49.93333333333333"/>
    <d v="2013-11-20T20:28:08"/>
  </r>
  <r>
    <x v="14"/>
    <x v="83"/>
    <n v="20"/>
    <d v="2013-11-02T20:15:00"/>
    <s v="Airport Terminal 3"/>
    <s v="Gurgaon Sector 53"/>
    <n v="27"/>
    <n v="61"/>
    <s v="TFS-AT-C578936"/>
    <s v="at-km"/>
    <s v="online"/>
    <n v="109"/>
    <s v="done"/>
    <n v="6"/>
    <n v="427"/>
    <n v="28.466666666666665"/>
    <d v="2013-10-07T15:48:10"/>
  </r>
  <r>
    <x v="23"/>
    <x v="22"/>
    <n v="13"/>
    <d v="2013-11-20T13:00:00"/>
    <s v="Naraina Vihar"/>
    <s v="Gurgaon Dlf Phase 4"/>
    <n v="38"/>
    <n v="60"/>
    <s v="TFS-RT-C580313"/>
    <s v="p2p"/>
    <s v="phone"/>
    <n v="258"/>
    <s v="cancelled"/>
    <n v="5"/>
    <n v="344"/>
    <n v="22.933333333333334"/>
    <d v="2013-11-20T10:43:58"/>
  </r>
  <r>
    <x v="9"/>
    <x v="30"/>
    <n v="11"/>
    <d v="2013-11-08T11:30:00"/>
    <s v="Gurgaon Sector  49"/>
    <s v="Airport Terminal 1"/>
    <n v="61"/>
    <n v="43"/>
    <s v="TFS-AT-C580319"/>
    <s v="at-km"/>
    <s v="phone"/>
    <n v="279"/>
    <s v="done"/>
    <n v="6"/>
    <n v="529"/>
    <n v="35.266666666666666"/>
    <d v="2013-09-27T14:18:19"/>
  </r>
  <r>
    <x v="16"/>
    <x v="29"/>
    <n v="4"/>
    <d v="2013-11-16T04:15:00"/>
    <s v="Shahdra"/>
    <s v="Airport Terminal 1"/>
    <n v="45"/>
    <n v="43"/>
    <s v="TFS-PP-C580972"/>
    <s v="at-km"/>
    <s v="phone"/>
    <n v="73"/>
    <s v="done"/>
    <n v="6"/>
    <n v="719"/>
    <n v="47.93333333333333"/>
    <d v="2013-11-15T10:56:58"/>
  </r>
  <r>
    <x v="1"/>
    <x v="94"/>
    <n v="9"/>
    <d v="2013-11-21T09:15:00"/>
    <s v="Nirvana Country"/>
    <s v="Gurgaon Sector 44"/>
    <n v="61"/>
    <n v="61"/>
    <s v="TFS-AT-C582367"/>
    <s v="at-km"/>
    <s v="phone"/>
    <n v="290"/>
    <s v="done"/>
    <n v="6"/>
    <n v="249"/>
    <n v="16.600000000000001"/>
    <d v="2013-11-21T08:08:20"/>
  </r>
  <r>
    <x v="29"/>
    <x v="34"/>
    <n v="18"/>
    <d v="2013-11-29T18:30:00"/>
    <s v="Malviya Nagar"/>
    <s v="Punjabi Bagh East"/>
    <n v="52"/>
    <n v="37"/>
    <s v="TFS-PP-C584025"/>
    <s v="4h40km"/>
    <s v="phone"/>
    <n v="37"/>
    <s v="done"/>
    <n v="6"/>
    <n v="913"/>
    <n v="60.866666666666667"/>
    <d v="2013-11-29T16:04:14"/>
  </r>
  <r>
    <x v="2"/>
    <x v="38"/>
    <n v="10"/>
    <d v="2013-11-04T10:00:00"/>
    <s v="Airport Terminal 1"/>
    <s v="Indrapuram, Ghaziabad"/>
    <n v="43"/>
    <n v="70"/>
    <s v="TFS-RT-C584464"/>
    <s v="at-km"/>
    <s v="phone"/>
    <n v="230"/>
    <s v="done"/>
    <n v="6"/>
    <n v="270"/>
    <n v="18"/>
    <d v="2013-11-03T07:33:46"/>
  </r>
  <r>
    <x v="17"/>
    <x v="35"/>
    <n v="10"/>
    <d v="2013-11-23T10:30:00"/>
    <s v="New Delhi Railway Station"/>
    <s v="Vaishali"/>
    <n v="47"/>
    <n v="70"/>
    <s v="TFS-PP-C586125"/>
    <s v="8h80km"/>
    <s v="phone"/>
    <n v="282"/>
    <s v="done"/>
    <n v="6"/>
    <n v="833"/>
    <n v="55.533333333333331"/>
    <d v="2013-11-22T19:35:52"/>
  </r>
  <r>
    <x v="6"/>
    <x v="13"/>
    <n v="4"/>
    <d v="2013-11-15T04:00:00"/>
    <s v="Gurgaon Sector 56"/>
    <s v="Airport Terminal 3"/>
    <n v="61"/>
    <n v="27"/>
    <s v="TFS-AT-C586487"/>
    <s v="at-km"/>
    <s v="phone"/>
    <n v="252"/>
    <s v="done"/>
    <n v="6"/>
    <n v="994"/>
    <n v="66.266666666666666"/>
    <d v="2013-11-14T21:03:37"/>
  </r>
  <r>
    <x v="12"/>
    <x v="80"/>
    <n v="19"/>
    <d v="2013-11-10T19:15:00"/>
    <s v="Budh Vihar"/>
    <s v="Airport Terminal 3"/>
    <n v="35"/>
    <n v="27"/>
    <s v="TFS-PP-C589459"/>
    <s v="at-km"/>
    <s v="phone"/>
    <n v="294"/>
    <s v="done"/>
    <n v="6"/>
    <n v="395"/>
    <n v="26.333333333333332"/>
    <d v="2013-11-10T16:12:05"/>
  </r>
  <r>
    <x v="16"/>
    <x v="8"/>
    <n v="16"/>
    <d v="2013-11-16T16:00:00"/>
    <s v="Paschim Vihar"/>
    <s v="Surya Nagar"/>
    <n v="37"/>
    <n v="70"/>
    <s v="TFS-AT-C590705"/>
    <s v="at-km"/>
    <s v="phone"/>
    <n v="142"/>
    <s v="done"/>
    <n v="6"/>
    <n v="351"/>
    <n v="23.4"/>
    <d v="2013-11-16T14:28:23"/>
  </r>
  <r>
    <x v="22"/>
    <x v="61"/>
    <n v="5"/>
    <d v="2013-11-22T05:30:00"/>
    <s v="Kirti Nagar"/>
    <s v="Ndrs Ajmeri Gate"/>
    <n v="38"/>
    <n v="47"/>
    <s v="TFS-PP-C591688"/>
    <s v="rt"/>
    <s v="phone"/>
    <n v="236"/>
    <s v="done"/>
    <n v="6"/>
    <n v="551"/>
    <n v="36.733333333333334"/>
    <d v="2013-11-22T00:45:57"/>
  </r>
  <r>
    <x v="8"/>
    <x v="43"/>
    <n v="3"/>
    <d v="2013-11-11T03:30:00"/>
    <s v="Vaishali"/>
    <s v="Airport Terminal 1"/>
    <n v="70"/>
    <n v="43"/>
    <s v="TFS-AT-C591882"/>
    <s v="at-km"/>
    <s v="phone"/>
    <n v="118"/>
    <s v="done"/>
    <n v="6"/>
    <n v="226"/>
    <n v="15.066666666666666"/>
    <d v="2013-11-10T23:41:34"/>
  </r>
  <r>
    <x v="3"/>
    <x v="33"/>
    <n v="9"/>
    <d v="2013-11-01T09:45:00"/>
    <s v="Airport Terminal 1"/>
    <m/>
    <n v="43"/>
    <s v="Not Found"/>
    <s v="TFS-IC-C592649"/>
    <s v="os"/>
    <s v="phone"/>
    <n v="8"/>
    <s v="cancelled"/>
    <n v="4"/>
    <n v="989"/>
    <n v="65.933333333333337"/>
    <d v="2013-10-01T11:03:34"/>
  </r>
  <r>
    <x v="18"/>
    <x v="42"/>
    <n v="10"/>
    <d v="2013-11-28T10:45:00"/>
    <s v="Gurgaon Sector 17"/>
    <s v="Airport Terminal 1"/>
    <n v="60"/>
    <n v="43"/>
    <s v="TFS-PP-C593102"/>
    <s v="at-km"/>
    <s v="phone"/>
    <n v="274"/>
    <s v="done"/>
    <n v="6"/>
    <n v="849"/>
    <n v="56.6"/>
    <d v="2013-11-28T09:40:32"/>
  </r>
  <r>
    <x v="14"/>
    <x v="52"/>
    <n v="9"/>
    <d v="2013-11-02T09:30:00"/>
    <s v="Gurgaon Dlf Phase 3"/>
    <s v="Isbt Kashmiri Gate"/>
    <n v="60"/>
    <n v="47"/>
    <s v="TFS-PP-C595036"/>
    <s v="p2p"/>
    <s v="phone"/>
    <n v="113"/>
    <s v="pending"/>
    <n v="1"/>
    <n v="423"/>
    <n v="28.2"/>
    <s v="NULL"/>
  </r>
  <r>
    <x v="0"/>
    <x v="15"/>
    <n v="7"/>
    <d v="2013-11-14T07:30:00"/>
    <s v="Gurgaon Dlf Phase 3"/>
    <s v="Faridabad Sector 4"/>
    <n v="60"/>
    <n v="65"/>
    <s v="TFS-PP-C595771"/>
    <s v="p2p"/>
    <s v="phone"/>
    <n v="128"/>
    <s v="done"/>
    <n v="6"/>
    <n v="221"/>
    <n v="14.733333333333333"/>
    <d v="2013-11-13T22:10:30"/>
  </r>
  <r>
    <x v="20"/>
    <x v="20"/>
    <n v="6"/>
    <d v="2013-11-07T06:30:00"/>
    <s v="Sohna Road"/>
    <s v="Airport Terminal 1"/>
    <n v="61"/>
    <n v="43"/>
    <s v="TFS-AT-C596041"/>
    <s v="at-km"/>
    <s v="phone"/>
    <n v="96"/>
    <s v="cancelled"/>
    <n v="5"/>
    <n v="433"/>
    <n v="28.866666666666667"/>
    <d v="2013-10-02T15:13:12"/>
  </r>
  <r>
    <x v="20"/>
    <x v="1"/>
    <n v="5"/>
    <d v="2013-11-07T05:00:00"/>
    <s v="Dwarka Sector 5"/>
    <s v="New Delhi Railway Station"/>
    <n v="28"/>
    <n v="47"/>
    <s v="TFS-RT-C596392"/>
    <s v="rt"/>
    <s v="phone"/>
    <n v="215"/>
    <s v="done"/>
    <n v="6"/>
    <n v="570"/>
    <n v="38"/>
    <d v="2013-11-06T20:35:36"/>
  </r>
  <r>
    <x v="23"/>
    <x v="10"/>
    <n v="6"/>
    <d v="2013-11-20T06:00:00"/>
    <s v="Gautam Nagar"/>
    <s v="Hazrat Nizamuddin Railway Station"/>
    <n v="50"/>
    <n v="51"/>
    <s v="TFS-RT-C597459"/>
    <s v="rt"/>
    <s v="phone"/>
    <n v="142"/>
    <s v="done"/>
    <n v="6"/>
    <n v="601"/>
    <n v="40.06666666666667"/>
    <d v="2013-11-19T21:38:18"/>
  </r>
  <r>
    <x v="9"/>
    <x v="64"/>
    <n v="14"/>
    <d v="2013-11-08T14:00:00"/>
    <m/>
    <m/>
    <s v="Not Found"/>
    <s v="Not Found"/>
    <s v="TFS-IC-C598222"/>
    <s v="os"/>
    <s v="phone"/>
    <n v="183"/>
    <s v="pending"/>
    <n v="1"/>
    <n v="365"/>
    <n v="24.333333333333332"/>
    <s v="NULL"/>
  </r>
  <r>
    <x v="28"/>
    <x v="15"/>
    <n v="7"/>
    <d v="2013-11-06T07:30:00"/>
    <s v="Noida Sector 22"/>
    <s v="Airport Terminal 1"/>
    <n v="66"/>
    <n v="43"/>
    <s v="TFS-PP-C598584"/>
    <s v="at-km"/>
    <s v="phone"/>
    <n v="261"/>
    <s v="done"/>
    <n v="6"/>
    <n v="686"/>
    <n v="45.733333333333334"/>
    <d v="2013-11-05T20:41:40"/>
  </r>
  <r>
    <x v="26"/>
    <x v="93"/>
    <n v="13"/>
    <d v="2013-11-19T13:15:00"/>
    <s v="Kaushambhi"/>
    <s v="Airport Terminal 3"/>
    <n v="70"/>
    <n v="27"/>
    <s v="TFS-PP-C599682"/>
    <s v="at-km"/>
    <s v="phone"/>
    <n v="261"/>
    <s v="done"/>
    <n v="5"/>
    <n v="640"/>
    <n v="42.666666666666664"/>
    <d v="2013-11-18T20:56:35"/>
  </r>
  <r>
    <x v="9"/>
    <x v="10"/>
    <n v="6"/>
    <d v="2013-11-08T06:00:00"/>
    <s v="Saket"/>
    <s v="Airport Terminal 3"/>
    <n v="54"/>
    <n v="27"/>
    <s v="TFS-RT-C601629"/>
    <s v="at-km"/>
    <s v="phone"/>
    <n v="4"/>
    <s v="done"/>
    <n v="6"/>
    <n v="812"/>
    <n v="54.133333333333333"/>
    <d v="2013-11-07T23:03:01"/>
  </r>
  <r>
    <x v="15"/>
    <x v="51"/>
    <n v="5"/>
    <d v="2013-11-05T05:15:00"/>
    <s v="Gurgaon Dlf Phase 4"/>
    <s v="Ndrs Paharganj"/>
    <n v="60"/>
    <n v="47"/>
    <s v="TFS-IN-C602593"/>
    <s v="rt"/>
    <s v="phone"/>
    <n v="192"/>
    <s v="done"/>
    <n v="6"/>
    <n v="646"/>
    <n v="43.06666666666667"/>
    <d v="2013-11-04T21:48:23"/>
  </r>
  <r>
    <x v="2"/>
    <x v="71"/>
    <n v="20"/>
    <d v="2013-11-04T20:30:00"/>
    <s v="Minto Bridge Colony"/>
    <s v="1568A, Chhippy Wada, Chandni Chowk, New Delhi, Delhi 110006, India"/>
    <s v="Not Found"/>
    <s v="Not Found"/>
    <s v="TFS-PP-C602828"/>
    <s v="p2p"/>
    <s v="app"/>
    <n v="51"/>
    <s v="cancelled"/>
    <n v="2"/>
    <n v="218"/>
    <n v="14.533333333333333"/>
    <d v="2013-10-04T19:17:43"/>
  </r>
  <r>
    <x v="20"/>
    <x v="27"/>
    <n v="14"/>
    <d v="2013-11-07T14:30:00"/>
    <s v="Pitampura"/>
    <s v="Pitampura"/>
    <n v="42"/>
    <n v="42"/>
    <s v="TFS-PP-C603898"/>
    <s v="p2p"/>
    <s v="phone"/>
    <n v="1"/>
    <s v="done"/>
    <n v="7"/>
    <n v="493"/>
    <n v="32.866666666666667"/>
    <d v="2013-11-07T12:44:56"/>
  </r>
  <r>
    <x v="3"/>
    <x v="12"/>
    <n v="15"/>
    <d v="2013-11-01T15:45:00"/>
    <s v="Gurgaon Sector 56"/>
    <s v="Airport Terminal 3"/>
    <n v="61"/>
    <n v="27"/>
    <s v="TFS-AT-C605108"/>
    <s v="at-km"/>
    <s v="phone"/>
    <n v="23"/>
    <s v="pending"/>
    <n v="1"/>
    <n v="636"/>
    <n v="42.4"/>
    <s v="NULL"/>
  </r>
  <r>
    <x v="15"/>
    <x v="92"/>
    <n v="22"/>
    <d v="2013-11-05T22:45:00"/>
    <s v="Delhi Cantt Railway Station"/>
    <m/>
    <n v="31"/>
    <s v="Not Found"/>
    <s v="TFS-IC-C606437"/>
    <s v="os"/>
    <s v="phone"/>
    <n v="259"/>
    <s v="pending"/>
    <n v="1"/>
    <n v="578"/>
    <n v="38.533333333333331"/>
    <s v="NULL"/>
  </r>
  <r>
    <x v="10"/>
    <x v="73"/>
    <n v="22"/>
    <d v="2013-11-12T22:00:00"/>
    <s v="Airport Terminal 3"/>
    <s v="Mukherjee Nagar"/>
    <n v="27"/>
    <n v="42"/>
    <s v="TFS-AT-C608331"/>
    <s v="at-km"/>
    <s v="phone"/>
    <n v="3"/>
    <s v="done"/>
    <n v="7"/>
    <n v="820"/>
    <n v="54.666666666666664"/>
    <d v="2013-10-06T15:26:54"/>
  </r>
  <r>
    <x v="15"/>
    <x v="47"/>
    <n v="17"/>
    <d v="2013-11-05T17:30:00"/>
    <s v="Sushant Lok A"/>
    <s v="Faridabad Sector 49"/>
    <n v="60"/>
    <n v="64"/>
    <s v="TFS-PP-C608510"/>
    <s v="p2p"/>
    <s v="app"/>
    <n v="270"/>
    <s v="done"/>
    <n v="6"/>
    <n v="464"/>
    <n v="30.933333333333334"/>
    <d v="2013-11-05T15:37:07"/>
  </r>
  <r>
    <x v="20"/>
    <x v="69"/>
    <n v="21"/>
    <d v="2013-11-07T21:45:00"/>
    <s v="Ndrs Ajmeri Gate"/>
    <s v="Najafgarh"/>
    <n v="47"/>
    <n v="33"/>
    <s v="TFS-PP-C609116"/>
    <s v="p2p"/>
    <s v="phone"/>
    <n v="82"/>
    <s v="pending"/>
    <n v="1"/>
    <n v="621"/>
    <n v="41.4"/>
    <s v="NULL"/>
  </r>
  <r>
    <x v="16"/>
    <x v="47"/>
    <n v="17"/>
    <d v="2013-11-16T17:30:00"/>
    <s v="Noida City Centre Metro Station"/>
    <s v="Rohini Sector 9"/>
    <n v="66"/>
    <n v="40"/>
    <s v="TFS-PP-C609957"/>
    <s v="p2p"/>
    <s v="phone"/>
    <n v="161"/>
    <s v="done"/>
    <n v="6"/>
    <n v="469"/>
    <n v="31.266666666666666"/>
    <d v="2013-11-16T16:09:26"/>
  </r>
  <r>
    <x v="16"/>
    <x v="27"/>
    <n v="14"/>
    <d v="2013-11-16T14:30:00"/>
    <s v="Indrapuram, Ghaziabad"/>
    <s v="Noida Sector 19"/>
    <n v="70"/>
    <n v="66"/>
    <s v="TFS-PP-C610702"/>
    <s v="p2p"/>
    <s v="phone"/>
    <n v="33"/>
    <s v="done"/>
    <n v="6"/>
    <n v="739"/>
    <n v="49.266666666666666"/>
    <d v="2013-11-16T11:08:12"/>
  </r>
  <r>
    <x v="16"/>
    <x v="32"/>
    <n v="8"/>
    <d v="2013-11-16T08:00:00"/>
    <s v="Hari Nagar"/>
    <s v="Faridabad Sector 7"/>
    <n v="32"/>
    <n v="65"/>
    <s v="TFS-PP-C610999"/>
    <s v="p2p"/>
    <s v="phone"/>
    <n v="146"/>
    <s v="pending"/>
    <n v="1"/>
    <n v="231"/>
    <n v="15.4"/>
    <s v="NULL"/>
  </r>
  <r>
    <x v="4"/>
    <x v="76"/>
    <n v="20"/>
    <d v="2013-11-30T20:00:00"/>
    <s v="Airport Terminal 1"/>
    <s v="Rani Bagh"/>
    <n v="43"/>
    <n v="42"/>
    <s v="TFS-AT-C611079"/>
    <s v="at-km"/>
    <s v="phone"/>
    <n v="270"/>
    <s v="cancelled"/>
    <n v="2"/>
    <n v="460"/>
    <n v="30.666666666666668"/>
    <d v="2013-10-07T12:40:20"/>
  </r>
  <r>
    <x v="4"/>
    <x v="76"/>
    <n v="20"/>
    <d v="2013-11-30T20:00:00"/>
    <s v="Airport Terminal 1"/>
    <s v="Rani Bagh"/>
    <n v="43"/>
    <n v="42"/>
    <s v="TFS-AT-C611081"/>
    <s v="at-km"/>
    <s v="phone"/>
    <n v="45"/>
    <s v="pending"/>
    <n v="1"/>
    <n v="845"/>
    <n v="56.333333333333336"/>
    <s v="NULL"/>
  </r>
  <r>
    <x v="15"/>
    <x v="22"/>
    <n v="13"/>
    <d v="2013-11-05T13:00:00"/>
    <s v="Isbt Kashmiri Gate"/>
    <s v="Gurgaon Dlf Phase 3"/>
    <n v="47"/>
    <n v="60"/>
    <s v="TFS-PP-C611187"/>
    <s v="p2p"/>
    <s v="phone"/>
    <n v="159"/>
    <s v="done"/>
    <n v="6"/>
    <n v="784"/>
    <n v="52.266666666666666"/>
    <d v="2013-11-05T10:28:07"/>
  </r>
  <r>
    <x v="12"/>
    <x v="5"/>
    <n v="21"/>
    <d v="2013-11-10T21:15:00"/>
    <s v="Airport Terminal 1"/>
    <s v="Gurgaon Dlf Phase 5"/>
    <n v="43"/>
    <n v="60"/>
    <s v="TFS-AT-C611396"/>
    <s v="at-km"/>
    <s v="phone"/>
    <n v="126"/>
    <s v="cancelled"/>
    <n v="2"/>
    <n v="983"/>
    <n v="65.533333333333331"/>
    <d v="2013-10-07T14:35:02"/>
  </r>
  <r>
    <x v="3"/>
    <x v="23"/>
    <n v="8"/>
    <d v="2013-11-01T08:45:00"/>
    <s v="Malviya Nagar"/>
    <s v="Airport Terminal 1"/>
    <n v="52"/>
    <n v="43"/>
    <s v="TFS-AT-C611615"/>
    <s v="at-km"/>
    <s v="phone"/>
    <n v="173"/>
    <s v="done"/>
    <n v="6"/>
    <n v="404"/>
    <n v="26.933333333333334"/>
    <d v="2013-10-07T15:59:53"/>
  </r>
  <r>
    <x v="1"/>
    <x v="34"/>
    <n v="18"/>
    <d v="2013-11-21T18:30:00"/>
    <s v="Jamia Nagar, Okhla"/>
    <s v="New Delhi Railway Station"/>
    <n v="51"/>
    <n v="47"/>
    <s v="TFS-PP-C613224"/>
    <s v="rt"/>
    <s v="phone"/>
    <n v="37"/>
    <s v="cancelled-issue"/>
    <n v="2"/>
    <n v="677"/>
    <n v="45.133333333333333"/>
    <d v="2013-11-21T16:27:56"/>
  </r>
  <r>
    <x v="14"/>
    <x v="50"/>
    <n v="5"/>
    <d v="2013-11-02T05:45:00"/>
    <s v="Paschim Vihar"/>
    <s v="New Delhi Railway Station"/>
    <n v="37"/>
    <n v="47"/>
    <s v="TFS-RT-C614056"/>
    <s v="rt"/>
    <s v="phone"/>
    <n v="7"/>
    <s v="done"/>
    <n v="6"/>
    <n v="370"/>
    <n v="24.666666666666668"/>
    <d v="2013-10-08T12:20:48"/>
  </r>
  <r>
    <x v="14"/>
    <x v="2"/>
    <n v="19"/>
    <d v="2013-11-02T19:30:00"/>
    <s v="Airport Terminal 1"/>
    <s v="Pitampura"/>
    <n v="43"/>
    <n v="42"/>
    <s v="TFS-AT-C614151"/>
    <s v="at-km"/>
    <s v="phone"/>
    <n v="259"/>
    <s v="done"/>
    <n v="7"/>
    <n v="578"/>
    <n v="38.533333333333331"/>
    <d v="2013-10-08T12:53:43"/>
  </r>
  <r>
    <x v="14"/>
    <x v="83"/>
    <n v="20"/>
    <d v="2013-11-02T20:15:00"/>
    <s v="Airport Terminal 1"/>
    <s v="Pitampura"/>
    <n v="43"/>
    <n v="42"/>
    <s v="TFS-AT-C614154"/>
    <s v="at-km"/>
    <s v="phone"/>
    <n v="38"/>
    <s v="pending"/>
    <n v="1"/>
    <n v="444"/>
    <n v="29.6"/>
    <s v="NULL"/>
  </r>
  <r>
    <x v="19"/>
    <x v="37"/>
    <n v="8"/>
    <d v="2013-11-26T08:30:00"/>
    <s v="Badarpur"/>
    <s v="Imt Manesar"/>
    <n v="51"/>
    <n v="62"/>
    <s v="TFS-PP-C614208"/>
    <s v="p2p"/>
    <s v="phone"/>
    <n v="208"/>
    <s v="done"/>
    <n v="6"/>
    <n v="990"/>
    <n v="66"/>
    <d v="2013-11-26T07:22:28"/>
  </r>
  <r>
    <x v="9"/>
    <x v="1"/>
    <n v="5"/>
    <d v="2013-11-08T05:00:00"/>
    <s v="Munirka Village"/>
    <s v="Airport Terminal 3"/>
    <n v="53"/>
    <n v="27"/>
    <s v="TFS-AT-C614212"/>
    <s v="at-km"/>
    <s v="phone"/>
    <n v="188"/>
    <s v="done"/>
    <n v="6"/>
    <n v="776"/>
    <n v="51.733333333333334"/>
    <d v="2013-11-07T12:05:02"/>
  </r>
  <r>
    <x v="27"/>
    <x v="38"/>
    <n v="10"/>
    <d v="2013-11-03T10:00:00"/>
    <s v="Airport Terminal 3"/>
    <s v="Sarita Vihar"/>
    <n v="27"/>
    <n v="51"/>
    <s v="TFS-AT-C614218"/>
    <s v="at-km"/>
    <s v="phone"/>
    <n v="18"/>
    <s v="customer-not-responding"/>
    <n v="5"/>
    <n v="633"/>
    <n v="42.2"/>
    <d v="2013-10-08T13:22:31"/>
  </r>
  <r>
    <x v="3"/>
    <x v="73"/>
    <n v="22"/>
    <d v="2013-11-01T22:00:00"/>
    <s v="Airport Terminal 3"/>
    <s v="Mukherjee Nagar"/>
    <n v="27"/>
    <n v="42"/>
    <s v="TFS-AT-C614496"/>
    <s v="at-km"/>
    <s v="phone"/>
    <n v="130"/>
    <s v="customer-not-responding"/>
    <n v="5"/>
    <n v="963"/>
    <n v="64.2"/>
    <d v="2013-10-08T15:05:00"/>
  </r>
  <r>
    <x v="14"/>
    <x v="29"/>
    <n v="4"/>
    <d v="2013-11-02T04:15:00"/>
    <s v="Faridabad Sector 10"/>
    <s v="Airport Terminal 1"/>
    <n v="64"/>
    <n v="43"/>
    <s v="TFS-AT-C614593"/>
    <s v="at-km"/>
    <s v="online"/>
    <n v="270"/>
    <s v="done"/>
    <n v="5"/>
    <n v="842"/>
    <n v="56.133333333333333"/>
    <d v="2013-10-08T15:44:54"/>
  </r>
  <r>
    <x v="14"/>
    <x v="1"/>
    <n v="5"/>
    <d v="2013-11-02T05:00:00"/>
    <s v="Kondli"/>
    <s v="New Delhi Railway Station"/>
    <n v="66"/>
    <n v="47"/>
    <s v="TFS-RT-C614605"/>
    <s v="rt"/>
    <s v="phone"/>
    <n v="203"/>
    <s v="cancelled"/>
    <n v="2"/>
    <n v="953"/>
    <n v="63.533333333333331"/>
    <d v="2013-10-08T15:45:45"/>
  </r>
  <r>
    <x v="8"/>
    <x v="19"/>
    <n v="13"/>
    <d v="2013-11-11T13:30:00"/>
    <s v="Vikaspuri A Block"/>
    <s v="Airport Terminal 1"/>
    <n v="32"/>
    <n v="43"/>
    <s v="TFS-AT-C614906"/>
    <s v="at-km"/>
    <s v="phone"/>
    <n v="138"/>
    <s v="done"/>
    <n v="6"/>
    <n v="480"/>
    <n v="32"/>
    <d v="2013-10-08T17:06:34"/>
  </r>
  <r>
    <x v="3"/>
    <x v="49"/>
    <n v="7"/>
    <d v="2013-11-01T07:00:00"/>
    <s v="Sukhdev Vihar"/>
    <s v="Airport Terminal 1"/>
    <n v="51"/>
    <n v="43"/>
    <s v="TFS-PP-C615430"/>
    <s v="at-km"/>
    <s v="phone"/>
    <n v="158"/>
    <s v="done"/>
    <n v="7"/>
    <n v="371"/>
    <n v="24.733333333333334"/>
    <d v="2013-10-31T22:11:37"/>
  </r>
  <r>
    <x v="12"/>
    <x v="28"/>
    <n v="0"/>
    <d v="2013-11-10T00:30:00"/>
    <s v="Ndrs Paharganj"/>
    <s v="Airport Terminal 1"/>
    <n v="47"/>
    <n v="43"/>
    <s v="TFS-AT-C616073"/>
    <s v="at-km"/>
    <s v="phone"/>
    <n v="97"/>
    <s v="done"/>
    <n v="6"/>
    <n v="283"/>
    <n v="18.866666666666667"/>
    <d v="2013-10-09T01:34:20"/>
  </r>
  <r>
    <x v="5"/>
    <x v="47"/>
    <n v="17"/>
    <d v="2013-11-17T17:30:00"/>
    <s v="Vikaspuri A Block"/>
    <s v="Iffco Chowk"/>
    <n v="32"/>
    <n v="60"/>
    <s v="TFS-PP-C616143"/>
    <s v="p2p"/>
    <s v="phone"/>
    <n v="131"/>
    <s v="done"/>
    <n v="6"/>
    <n v="548"/>
    <n v="36.533333333333331"/>
    <d v="2013-11-17T12:49:31"/>
  </r>
  <r>
    <x v="18"/>
    <x v="34"/>
    <n v="18"/>
    <d v="2013-11-28T18:30:00"/>
    <m/>
    <m/>
    <s v="Not Found"/>
    <s v="Not Found"/>
    <s v="TFS-IC-C618114"/>
    <s v="os"/>
    <s v="phone"/>
    <n v="162"/>
    <s v="pending"/>
    <n v="1"/>
    <n v="553"/>
    <n v="36.866666666666667"/>
    <s v="NULL"/>
  </r>
  <r>
    <x v="3"/>
    <x v="13"/>
    <n v="4"/>
    <d v="2013-11-01T04:00:00"/>
    <s v="Badarpur"/>
    <s v="Airport Terminal 3"/>
    <n v="51"/>
    <n v="27"/>
    <s v="TFS-AT-C618115"/>
    <s v="at-km"/>
    <s v="phone"/>
    <n v="240"/>
    <s v="cancelled-duplicate"/>
    <n v="2"/>
    <n v="319"/>
    <n v="21.266666666666666"/>
    <d v="2013-10-09T16:55:05"/>
  </r>
  <r>
    <x v="27"/>
    <x v="54"/>
    <n v="1"/>
    <d v="2013-11-03T01:15:00"/>
    <s v="Airport Terminal 1"/>
    <s v="Mayur Vihar Phase 3"/>
    <n v="43"/>
    <n v="46"/>
    <s v="TFS-AT-C618257"/>
    <s v="at-km"/>
    <s v="phone"/>
    <n v="208"/>
    <s v="customer-not-responding"/>
    <n v="5"/>
    <n v="306"/>
    <n v="20.399999999999999"/>
    <d v="2013-10-09T17:28:25"/>
  </r>
  <r>
    <x v="22"/>
    <x v="73"/>
    <n v="22"/>
    <d v="2013-11-22T22:00:00"/>
    <s v="Airport Terminal 1"/>
    <s v="Balbir Nagar"/>
    <n v="43"/>
    <n v="45"/>
    <s v="TFS-AT-C618298"/>
    <s v="at-km"/>
    <s v="phone"/>
    <n v="266"/>
    <s v="done"/>
    <n v="6"/>
    <n v="655"/>
    <n v="43.666666666666664"/>
    <d v="2013-10-09T17:43:53"/>
  </r>
  <r>
    <x v="29"/>
    <x v="78"/>
    <n v="11"/>
    <d v="2013-11-29T11:45:00"/>
    <s v="Greater Kailash 2"/>
    <s v="Airport Terminal 3"/>
    <n v="52"/>
    <n v="27"/>
    <s v="TFS-IC-C618589"/>
    <s v="at-km"/>
    <s v="phone"/>
    <n v="75"/>
    <s v="cancelled-issue"/>
    <n v="6"/>
    <n v="567"/>
    <n v="37.799999999999997"/>
    <d v="2013-11-29T08:47:41"/>
  </r>
  <r>
    <x v="26"/>
    <x v="94"/>
    <n v="9"/>
    <d v="2013-11-19T09:15:00"/>
    <s v="Anand Vihar"/>
    <s v="Airport Terminal 1"/>
    <n v="45"/>
    <n v="43"/>
    <s v="TFS-AT-C618891"/>
    <s v="at-km"/>
    <s v="online"/>
    <n v="275"/>
    <s v="done"/>
    <n v="6"/>
    <n v="667"/>
    <n v="44.466666666666669"/>
    <d v="2013-10-10T16:48:49"/>
  </r>
  <r>
    <x v="19"/>
    <x v="93"/>
    <n v="13"/>
    <d v="2013-11-26T13:15:00"/>
    <s v="Rohini Sector 21"/>
    <s v="Airport Terminal 1"/>
    <n v="40"/>
    <n v="43"/>
    <s v="TFS-AT-C618917"/>
    <s v="at-km"/>
    <s v="online"/>
    <n v="113"/>
    <s v="cancelled"/>
    <n v="5"/>
    <n v="533"/>
    <n v="35.533333333333331"/>
    <d v="2013-10-10T11:24:06"/>
  </r>
  <r>
    <x v="0"/>
    <x v="77"/>
    <n v="23"/>
    <d v="2013-11-14T23:30:00"/>
    <s v="Green Park"/>
    <s v="Moti Nagar"/>
    <n v="53"/>
    <n v="38"/>
    <s v="TFS-PP-C619483"/>
    <s v="p2p"/>
    <s v="phone"/>
    <n v="148"/>
    <s v="cancelled"/>
    <n v="5"/>
    <n v="845"/>
    <n v="56.333333333333336"/>
    <d v="2013-11-14T21:53:53"/>
  </r>
  <r>
    <x v="13"/>
    <x v="34"/>
    <n v="18"/>
    <d v="2013-11-18T18:30:00"/>
    <s v="Sultan Puri"/>
    <s v="Uttam Nagar West Metro Station"/>
    <n v="35"/>
    <n v="30"/>
    <s v="TFS-PP-C620377"/>
    <s v="p2p"/>
    <s v="phone"/>
    <n v="174"/>
    <s v="pending"/>
    <n v="1"/>
    <n v="813"/>
    <n v="54.2"/>
    <s v="NULL"/>
  </r>
  <r>
    <x v="12"/>
    <x v="64"/>
    <n v="14"/>
    <d v="2013-11-10T14:00:00"/>
    <m/>
    <m/>
    <s v="Not Found"/>
    <s v="Not Found"/>
    <s v="TFS-IC-C620751"/>
    <s v="os"/>
    <s v="phone"/>
    <n v="244"/>
    <s v="pending"/>
    <n v="1"/>
    <n v="669"/>
    <n v="44.6"/>
    <s v="NULL"/>
  </r>
  <r>
    <x v="3"/>
    <x v="38"/>
    <n v="10"/>
    <d v="2013-11-01T10:00:00"/>
    <s v="Ip Extension"/>
    <s v="Bangla Sahib Gurudwara"/>
    <n v="45"/>
    <n v="48"/>
    <s v="TFS-PP-C621118"/>
    <s v="p2p"/>
    <s v="phone"/>
    <n v="111"/>
    <s v="cancelled"/>
    <n v="2"/>
    <n v="509"/>
    <n v="33.93333333333333"/>
    <d v="2013-10-10T13:58:20"/>
  </r>
  <r>
    <x v="3"/>
    <x v="45"/>
    <n v="16"/>
    <d v="2013-11-01T16:30:00"/>
    <s v="Bangla Sahib Gurudwara"/>
    <s v="Ip Extension"/>
    <n v="48"/>
    <n v="45"/>
    <s v="TFS-PP-C621121"/>
    <s v="p2p"/>
    <s v="phone"/>
    <n v="276"/>
    <s v="cancelled"/>
    <n v="2"/>
    <n v="952"/>
    <n v="63.466666666666669"/>
    <d v="2013-10-10T13:58:42"/>
  </r>
  <r>
    <x v="2"/>
    <x v="38"/>
    <n v="10"/>
    <d v="2013-11-04T10:00:00"/>
    <s v="Ip Extension"/>
    <s v="Bangla Sahib Gurudwara"/>
    <n v="45"/>
    <n v="48"/>
    <s v="TFS-PP-C621132"/>
    <s v="p2p"/>
    <s v="phone"/>
    <n v="254"/>
    <s v="cancelled"/>
    <n v="2"/>
    <n v="479"/>
    <n v="31.933333333333334"/>
    <d v="2013-10-10T14:02:02"/>
  </r>
  <r>
    <x v="2"/>
    <x v="45"/>
    <n v="16"/>
    <d v="2013-11-04T16:30:00"/>
    <s v="Bangla Sahib Gurudwara"/>
    <s v="Ip Extension"/>
    <n v="48"/>
    <n v="45"/>
    <s v="TFS-PP-C621133"/>
    <s v="p2p"/>
    <s v="phone"/>
    <n v="16"/>
    <s v="cancelled"/>
    <n v="2"/>
    <n v="352"/>
    <n v="23.466666666666665"/>
    <d v="2013-10-10T14:02:22"/>
  </r>
  <r>
    <x v="15"/>
    <x v="38"/>
    <n v="10"/>
    <d v="2013-11-05T10:00:00"/>
    <s v="Ip Extension"/>
    <s v="Bangla Sahib Gurudwara"/>
    <n v="45"/>
    <n v="48"/>
    <s v="TFS-PP-C621136"/>
    <s v="p2p"/>
    <s v="phone"/>
    <n v="164"/>
    <s v="cancelled"/>
    <n v="2"/>
    <n v="317"/>
    <n v="21.133333333333333"/>
    <d v="2013-10-10T14:02:52"/>
  </r>
  <r>
    <x v="28"/>
    <x v="38"/>
    <n v="10"/>
    <d v="2013-11-06T10:00:00"/>
    <s v="Ip Extension"/>
    <s v="Bangla Sahib Gurudwara"/>
    <n v="45"/>
    <n v="48"/>
    <s v="TFS-PP-C621139"/>
    <s v="p2p"/>
    <s v="phone"/>
    <n v="191"/>
    <s v="cancelled"/>
    <n v="2"/>
    <n v="934"/>
    <n v="62.266666666666666"/>
    <d v="2013-10-10T14:03:14"/>
  </r>
  <r>
    <x v="20"/>
    <x v="38"/>
    <n v="10"/>
    <d v="2013-11-07T10:00:00"/>
    <s v="Ip Extension"/>
    <s v="Bangla Sahib Gurudwara"/>
    <n v="45"/>
    <n v="48"/>
    <s v="TFS-PP-C621141"/>
    <s v="p2p"/>
    <s v="phone"/>
    <n v="136"/>
    <s v="cancelled"/>
    <n v="2"/>
    <n v="998"/>
    <n v="66.533333333333331"/>
    <d v="2013-10-10T14:03:33"/>
  </r>
  <r>
    <x v="9"/>
    <x v="38"/>
    <n v="10"/>
    <d v="2013-11-08T10:00:00"/>
    <s v="Ip Extension"/>
    <s v="Bangla Sahib Gurudwara"/>
    <n v="45"/>
    <n v="48"/>
    <s v="TFS-PP-C621149"/>
    <s v="p2p"/>
    <s v="phone"/>
    <n v="177"/>
    <s v="cancelled"/>
    <n v="2"/>
    <n v="888"/>
    <n v="59.2"/>
    <d v="2013-10-10T14:06:30"/>
  </r>
  <r>
    <x v="15"/>
    <x v="45"/>
    <n v="16"/>
    <d v="2013-11-05T16:30:00"/>
    <s v="Bangla Sahib Gurudwara"/>
    <s v="Ip Extension"/>
    <n v="48"/>
    <n v="45"/>
    <s v="TFS-PP-C621155"/>
    <s v="p2p"/>
    <s v="phone"/>
    <n v="202"/>
    <s v="cancelled"/>
    <n v="2"/>
    <n v="518"/>
    <n v="34.533333333333331"/>
    <d v="2013-10-10T14:07:09"/>
  </r>
  <r>
    <x v="28"/>
    <x v="45"/>
    <n v="16"/>
    <d v="2013-11-06T16:30:00"/>
    <s v="Bangla Sahib Gurudwara"/>
    <s v="Ip Extension"/>
    <n v="48"/>
    <n v="45"/>
    <s v="TFS-PP-C621161"/>
    <s v="p2p"/>
    <s v="phone"/>
    <n v="87"/>
    <s v="cancelled"/>
    <n v="2"/>
    <n v="918"/>
    <n v="61.2"/>
    <d v="2013-10-10T14:08:20"/>
  </r>
  <r>
    <x v="20"/>
    <x v="45"/>
    <n v="16"/>
    <d v="2013-11-07T16:30:00"/>
    <s v="Bangla Sahib Gurudwara"/>
    <s v="Ip Extension"/>
    <n v="48"/>
    <n v="45"/>
    <s v="TFS-PP-C621167"/>
    <s v="p2p"/>
    <s v="phone"/>
    <n v="46"/>
    <s v="cancelled"/>
    <n v="2"/>
    <n v="693"/>
    <n v="46.2"/>
    <d v="2013-10-10T14:09:20"/>
  </r>
  <r>
    <x v="9"/>
    <x v="45"/>
    <n v="16"/>
    <d v="2013-11-08T16:30:00"/>
    <s v="Bangla Sahib Gurudwara"/>
    <s v="Ip Extension"/>
    <n v="48"/>
    <n v="45"/>
    <s v="TFS-PP-C621168"/>
    <s v="p2p"/>
    <s v="phone"/>
    <n v="181"/>
    <s v="cancelled"/>
    <n v="2"/>
    <n v="416"/>
    <n v="27.733333333333334"/>
    <d v="2013-10-10T14:09:39"/>
  </r>
  <r>
    <x v="11"/>
    <x v="32"/>
    <n v="8"/>
    <d v="2013-11-25T08:00:00"/>
    <s v="Dakshinpuri"/>
    <s v="Airport Terminal 1"/>
    <n v="52"/>
    <n v="43"/>
    <s v="TFS-AT-C621459"/>
    <s v="at-km"/>
    <s v="phone"/>
    <n v="253"/>
    <s v="done"/>
    <n v="6"/>
    <n v="737"/>
    <n v="49.133333333333333"/>
    <d v="2013-10-10T15:09:50"/>
  </r>
  <r>
    <x v="14"/>
    <x v="53"/>
    <n v="21"/>
    <d v="2013-11-02T21:00:00"/>
    <s v="Airport Terminal 1"/>
    <s v="Lajpat Nagar 4"/>
    <n v="43"/>
    <n v="50"/>
    <s v="TFS-AT-C621843"/>
    <s v="at-km"/>
    <s v="phone"/>
    <n v="101"/>
    <s v="pending"/>
    <n v="1"/>
    <n v="411"/>
    <n v="27.4"/>
    <s v="NULL"/>
  </r>
  <r>
    <x v="14"/>
    <x v="41"/>
    <n v="21"/>
    <d v="2013-11-02T21:30:00"/>
    <s v="Airport Terminal 1"/>
    <s v="Lajpat Nagar 4"/>
    <n v="43"/>
    <n v="50"/>
    <s v="TFS-AT-C621854"/>
    <s v="at-km"/>
    <s v="phone"/>
    <n v="112"/>
    <s v="done"/>
    <n v="6"/>
    <n v="495"/>
    <n v="33"/>
    <d v="2013-10-10T16:37:08"/>
  </r>
  <r>
    <x v="14"/>
    <x v="22"/>
    <n v="13"/>
    <d v="2013-11-02T13:00:00"/>
    <s v="Airport Terminal 1"/>
    <m/>
    <n v="43"/>
    <s v="Not Found"/>
    <s v="TFS-IC-C622713"/>
    <s v="os"/>
    <s v="phone"/>
    <n v="15"/>
    <s v="cancelled"/>
    <n v="2"/>
    <n v="395"/>
    <n v="26.333333333333332"/>
    <d v="2013-10-10T20:37:32"/>
  </r>
  <r>
    <x v="28"/>
    <x v="60"/>
    <n v="4"/>
    <d v="2013-11-06T04:30:00"/>
    <s v="Ashok Vihar Phase 4"/>
    <s v="Airport Terminal 1"/>
    <n v="42"/>
    <n v="43"/>
    <s v="TFS-AT-C622913"/>
    <s v="at-km"/>
    <s v="online"/>
    <n v="296"/>
    <s v="customer-not-responding"/>
    <n v="5"/>
    <n v="419"/>
    <n v="27.933333333333334"/>
    <d v="2013-10-17T18:00:57"/>
  </r>
  <r>
    <x v="15"/>
    <x v="51"/>
    <n v="5"/>
    <d v="2013-11-05T05:15:00"/>
    <s v="Yamuna Vihar"/>
    <s v="Ndrs Ajmeri Gate"/>
    <n v="44"/>
    <n v="47"/>
    <s v="TFS-RT-C623453"/>
    <s v="rt"/>
    <s v="phone"/>
    <n v="292"/>
    <s v="done"/>
    <n v="6"/>
    <n v="767"/>
    <n v="51.133333333333333"/>
    <d v="2013-10-11T04:20:47"/>
  </r>
  <r>
    <x v="8"/>
    <x v="51"/>
    <n v="5"/>
    <d v="2013-11-11T05:15:00"/>
    <s v="Nizamuddin West"/>
    <s v="New Delhi Railway Station"/>
    <n v="51"/>
    <n v="47"/>
    <s v="TFS-PP-C623583"/>
    <s v="rt"/>
    <s v="phone"/>
    <n v="129"/>
    <s v="done"/>
    <n v="5"/>
    <n v="546"/>
    <n v="36.4"/>
    <d v="2013-11-10T22:52:10"/>
  </r>
  <r>
    <x v="3"/>
    <x v="82"/>
    <n v="18"/>
    <d v="2013-11-01T18:15:00"/>
    <s v="MG Road, Gurgaon"/>
    <s v="Airport Terminal 1"/>
    <n v="60"/>
    <n v="43"/>
    <s v="TFS-PP-C624191"/>
    <s v="at-km"/>
    <s v="phone"/>
    <n v="265"/>
    <s v="cancelled-issue"/>
    <n v="3"/>
    <n v="746"/>
    <n v="49.733333333333334"/>
    <d v="2013-11-01T11:53:40"/>
  </r>
  <r>
    <x v="3"/>
    <x v="41"/>
    <n v="21"/>
    <d v="2013-11-01T21:30:00"/>
    <s v="Gurgaon Sector 17"/>
    <s v="Safdarjung Enclave"/>
    <n v="60"/>
    <n v="53"/>
    <s v="TFS-PP-C624213"/>
    <s v="p2p"/>
    <s v="phone"/>
    <n v="91"/>
    <s v="done"/>
    <n v="6"/>
    <n v="709"/>
    <n v="47.266666666666666"/>
    <d v="2013-11-01T16:00:19"/>
  </r>
  <r>
    <x v="26"/>
    <x v="23"/>
    <n v="8"/>
    <d v="2013-11-19T08:45:00"/>
    <s v="Nehru Place"/>
    <s v="Noida Sector 60"/>
    <n v="50"/>
    <n v="73"/>
    <s v="TFS-PP-C624320"/>
    <s v="p2p"/>
    <s v="phone"/>
    <n v="33"/>
    <s v="done"/>
    <n v="6"/>
    <n v="863"/>
    <n v="57.533333333333331"/>
    <d v="2013-11-18T22:02:03"/>
  </r>
  <r>
    <x v="13"/>
    <x v="60"/>
    <n v="4"/>
    <d v="2013-11-18T04:30:00"/>
    <s v="Green Park"/>
    <s v="Airport Terminal 1"/>
    <n v="53"/>
    <n v="43"/>
    <s v="TFS-AT-C624405"/>
    <s v="at-km"/>
    <s v="online"/>
    <n v="233"/>
    <s v="cancelled"/>
    <n v="5"/>
    <n v="419"/>
    <n v="27.933333333333334"/>
    <d v="2013-10-11T15:51:45"/>
  </r>
  <r>
    <x v="24"/>
    <x v="38"/>
    <n v="10"/>
    <d v="2013-11-24T10:00:00"/>
    <s v="Shakarpur"/>
    <s v="Airport Terminal 1"/>
    <n v="45"/>
    <n v="43"/>
    <s v="TFS-AT-C624533"/>
    <s v="at-km"/>
    <s v="phone"/>
    <n v="5"/>
    <s v="done"/>
    <n v="6"/>
    <n v="577"/>
    <n v="38.466666666666669"/>
    <d v="2013-10-11T12:20:50"/>
  </r>
  <r>
    <x v="8"/>
    <x v="1"/>
    <n v="5"/>
    <d v="2013-11-11T05:00:00"/>
    <s v="Ramesh Nagar"/>
    <s v="New Delhi Railway Station"/>
    <n v="38"/>
    <n v="47"/>
    <s v="TFS-RT-C624821"/>
    <s v="rt"/>
    <s v="phone"/>
    <n v="234"/>
    <s v="done"/>
    <n v="6"/>
    <n v="903"/>
    <n v="60.2"/>
    <d v="2013-11-09T22:45:13"/>
  </r>
  <r>
    <x v="14"/>
    <x v="19"/>
    <n v="13"/>
    <d v="2013-11-02T13:30:00"/>
    <s v="Airport Terminal 1"/>
    <s v="Timarpur"/>
    <n v="43"/>
    <n v="42"/>
    <s v="TFS-AT-C625082"/>
    <s v="at-km"/>
    <s v="phone"/>
    <n v="279"/>
    <s v="customer-not-responding"/>
    <n v="5"/>
    <n v="250"/>
    <n v="16.666666666666668"/>
    <d v="2013-10-11T13:31:34"/>
  </r>
  <r>
    <x v="29"/>
    <x v="64"/>
    <n v="14"/>
    <d v="2013-11-29T14:00:00"/>
    <s v="ST Microelectronics, Plot No 1, Knoweldge Park 3, Greater Noida"/>
    <s v="New Delhi"/>
    <s v="Not Found"/>
    <s v="Not Found"/>
    <s v="TFS-AT-C625083"/>
    <s v="rt"/>
    <s v="phone"/>
    <n v="52"/>
    <s v="cancelled"/>
    <n v="4"/>
    <n v="401"/>
    <n v="26.733333333333334"/>
    <d v="2013-10-11T13:37:48"/>
  </r>
  <r>
    <x v="25"/>
    <x v="45"/>
    <n v="16"/>
    <d v="2013-11-13T16:30:00"/>
    <s v="MG Road Metro Station, Mehrauli Gurgaon"/>
    <s v="Airport Terminal 1"/>
    <n v="60"/>
    <n v="43"/>
    <s v="TFS-AT-C625178"/>
    <s v="at-km"/>
    <s v="online"/>
    <n v="273"/>
    <s v="done"/>
    <n v="6"/>
    <n v="366"/>
    <n v="24.4"/>
    <d v="2013-10-11T14:39:46"/>
  </r>
  <r>
    <x v="22"/>
    <x v="72"/>
    <n v="17"/>
    <d v="2013-11-22T17:45:00"/>
    <s v="Pusa Institute"/>
    <s v="New Delhi Railway Station"/>
    <n v="39"/>
    <n v="47"/>
    <s v="TFS-AT-C625310"/>
    <s v="rt"/>
    <s v="phone"/>
    <n v="178"/>
    <s v="done"/>
    <n v="6"/>
    <n v="503"/>
    <n v="33.533333333333331"/>
    <d v="2013-10-11T14:36:54"/>
  </r>
  <r>
    <x v="3"/>
    <x v="60"/>
    <n v="4"/>
    <d v="2013-11-01T04:30:00"/>
    <s v="Masoodpur,Vasant Kunj"/>
    <s v="New Delhi"/>
    <s v="Not Found"/>
    <s v="Not Found"/>
    <s v="TFS-AT-C625390"/>
    <s v="at-km"/>
    <s v="phone"/>
    <n v="215"/>
    <s v="cancelled"/>
    <n v="2"/>
    <n v="493"/>
    <n v="32.866666666666667"/>
    <d v="2013-10-12T09:30:57"/>
  </r>
  <r>
    <x v="27"/>
    <x v="60"/>
    <n v="4"/>
    <d v="2013-11-03T04:30:00"/>
    <s v="Mehrauli"/>
    <s v="Airport Terminal 1"/>
    <n v="53"/>
    <n v="43"/>
    <s v="TFS-AT-C625501"/>
    <s v="at-km"/>
    <s v="online"/>
    <n v="126"/>
    <s v="done"/>
    <n v="6"/>
    <n v="864"/>
    <n v="57.6"/>
    <d v="2013-10-14T20:20:15"/>
  </r>
  <r>
    <x v="3"/>
    <x v="59"/>
    <n v="0"/>
    <d v="2013-11-01T00:45:00"/>
    <s v="Airport Terminal 1"/>
    <s v="Yamuna Vihar"/>
    <n v="43"/>
    <n v="44"/>
    <s v="TFS-AT-C625624"/>
    <s v="at-km"/>
    <s v="phone"/>
    <n v="273"/>
    <s v="done"/>
    <n v="6"/>
    <n v="670"/>
    <n v="44.666666666666664"/>
    <d v="2013-10-11T15:48:24"/>
  </r>
  <r>
    <x v="26"/>
    <x v="76"/>
    <n v="20"/>
    <d v="2013-11-19T20:00:00"/>
    <s v="Airport Terminal 1"/>
    <s v="Noida Sector 6"/>
    <n v="43"/>
    <n v="66"/>
    <s v="TFS-PP-C626325"/>
    <s v="p2p"/>
    <s v="phone"/>
    <n v="181"/>
    <s v="pending"/>
    <n v="1"/>
    <n v="540"/>
    <n v="36"/>
    <s v="NULL"/>
  </r>
  <r>
    <x v="3"/>
    <x v="59"/>
    <n v="0"/>
    <d v="2013-11-01T00:45:00"/>
    <s v="Airport Terminal 1"/>
    <s v="Badarpur"/>
    <n v="43"/>
    <n v="51"/>
    <s v="TFS-AT-C626420"/>
    <s v="at-km"/>
    <s v="phone"/>
    <n v="141"/>
    <s v="pending"/>
    <n v="1"/>
    <n v="302"/>
    <n v="20.133333333333333"/>
    <s v="NULL"/>
  </r>
  <r>
    <x v="3"/>
    <x v="83"/>
    <n v="20"/>
    <d v="2013-11-01T20:15:00"/>
    <s v="Airport Terminal 1"/>
    <s v="Badarpur"/>
    <n v="43"/>
    <n v="51"/>
    <s v="TFS-AT-C626428"/>
    <s v="at-km"/>
    <s v="phone"/>
    <n v="171"/>
    <s v="pending"/>
    <n v="1"/>
    <n v="970"/>
    <n v="64.666666666666671"/>
    <s v="NULL"/>
  </r>
  <r>
    <x v="20"/>
    <x v="74"/>
    <n v="12"/>
    <d v="2013-11-07T12:30:00"/>
    <s v="Rajouri Garden"/>
    <s v="Airport Terminal 1"/>
    <n v="38"/>
    <n v="43"/>
    <s v="TFS-AT-C626538"/>
    <s v="at-km"/>
    <s v="phone"/>
    <n v="177"/>
    <s v="done"/>
    <n v="6"/>
    <n v="599"/>
    <n v="39.93333333333333"/>
    <d v="2013-11-07T10:20:01"/>
  </r>
  <r>
    <x v="20"/>
    <x v="40"/>
    <n v="3"/>
    <d v="2013-11-07T03:00:00"/>
    <s v="NOIDA sector 24"/>
    <s v="New Delhi"/>
    <n v="66"/>
    <s v="Not Found"/>
    <s v="TFS-AT-C626799"/>
    <s v="at-km"/>
    <s v="online"/>
    <n v="5"/>
    <s v="pending"/>
    <n v="1"/>
    <n v="738"/>
    <n v="49.2"/>
    <d v="2013-10-11T19:55:42"/>
  </r>
  <r>
    <x v="3"/>
    <x v="47"/>
    <n v="17"/>
    <d v="2013-11-01T17:30:00"/>
    <s v="Gurgaon Dlf Phase 2"/>
    <s v="Airport Terminal 1"/>
    <n v="60"/>
    <n v="43"/>
    <s v="TFS-AT-C626807"/>
    <s v="at-km"/>
    <s v="online"/>
    <n v="9"/>
    <s v="cancelled"/>
    <n v="2"/>
    <n v="827"/>
    <n v="55.133333333333333"/>
    <d v="2013-10-15T10:06:12"/>
  </r>
  <r>
    <x v="29"/>
    <x v="41"/>
    <n v="21"/>
    <d v="2013-11-29T21:30:00"/>
    <s v="Uttam Nagar"/>
    <s v="New Delhi Railway Station"/>
    <n v="30"/>
    <n v="47"/>
    <s v="TFS-RT-C627044"/>
    <s v="rt"/>
    <s v="phone"/>
    <n v="46"/>
    <s v="done"/>
    <n v="6"/>
    <n v="655"/>
    <n v="43.666666666666664"/>
    <d v="2013-11-29T16:57:32"/>
  </r>
  <r>
    <x v="13"/>
    <x v="93"/>
    <n v="13"/>
    <d v="2013-11-18T13:15:00"/>
    <s v="Vigyan Lok"/>
    <s v="Airport Terminal 1"/>
    <n v="45"/>
    <n v="43"/>
    <s v="TFS-AT-C627381"/>
    <s v="at-km"/>
    <s v="online"/>
    <n v="88"/>
    <s v="cancelled"/>
    <n v="4"/>
    <n v="562"/>
    <n v="37.466666666666669"/>
    <d v="2013-10-15T13:40:16"/>
  </r>
  <r>
    <x v="15"/>
    <x v="24"/>
    <n v="23"/>
    <d v="2013-11-05T23:15:00"/>
    <s v="New Delhi Railway Station"/>
    <s v="Noida Sector 82"/>
    <n v="47"/>
    <n v="72"/>
    <s v="TFS-RT-C627814"/>
    <s v="rt"/>
    <s v="phone"/>
    <n v="188"/>
    <s v="done"/>
    <n v="6"/>
    <n v="608"/>
    <n v="40.533333333333331"/>
    <d v="2013-11-05T20:39:56"/>
  </r>
  <r>
    <x v="3"/>
    <x v="23"/>
    <n v="8"/>
    <d v="2013-11-01T08:45:00"/>
    <s v="Vasant Kumj"/>
    <s v="New Delhi"/>
    <s v="Not Found"/>
    <s v="Not Found"/>
    <s v="TFS-AT-C628010"/>
    <s v="at-km"/>
    <s v="phone"/>
    <n v="231"/>
    <s v="cancelled"/>
    <n v="2"/>
    <n v="702"/>
    <n v="46.8"/>
    <d v="2013-10-12T17:32:12"/>
  </r>
  <r>
    <x v="6"/>
    <x v="8"/>
    <n v="16"/>
    <d v="2013-11-15T16:00:00"/>
    <s v="Greater Kailash 2"/>
    <s v="Greater Kailash 2"/>
    <n v="52"/>
    <n v="52"/>
    <s v="TFS-PP-C628138"/>
    <s v="p2p"/>
    <s v="phone"/>
    <n v="1"/>
    <s v="done"/>
    <n v="6"/>
    <n v="648"/>
    <n v="43.2"/>
    <d v="2013-11-14T21:41:20"/>
  </r>
  <r>
    <x v="16"/>
    <x v="45"/>
    <n v="16"/>
    <d v="2013-11-16T16:30:00"/>
    <s v="Old Delhi Railway Station"/>
    <s v="Airport Terminal 1"/>
    <n v="47"/>
    <n v="43"/>
    <s v="TFS-AT-C628741"/>
    <s v="at-km"/>
    <s v="phone"/>
    <n v="113"/>
    <s v="done"/>
    <n v="6"/>
    <n v="914"/>
    <n v="60.93333333333333"/>
    <d v="2013-10-12T12:13:57"/>
  </r>
  <r>
    <x v="7"/>
    <x v="0"/>
    <n v="14"/>
    <d v="2013-11-09T14:45:00"/>
    <s v="Airport Terminal 1"/>
    <s v="New Delhi Railway Station"/>
    <n v="43"/>
    <n v="47"/>
    <s v="TFS-AT-C628742"/>
    <s v="at-km"/>
    <s v="phone"/>
    <n v="180"/>
    <s v="done"/>
    <n v="6"/>
    <n v="715"/>
    <n v="47.666666666666664"/>
    <d v="2013-10-12T12:12:32"/>
  </r>
  <r>
    <x v="6"/>
    <x v="20"/>
    <n v="6"/>
    <d v="2013-11-15T06:30:00"/>
    <s v="Noida Sector 30"/>
    <s v="Airport Terminal 1"/>
    <n v="66"/>
    <n v="43"/>
    <s v="TFS-AT-C629466"/>
    <s v="at-km"/>
    <s v="online"/>
    <n v="32"/>
    <s v="cancelled"/>
    <n v="5"/>
    <n v="531"/>
    <n v="35.4"/>
    <d v="2013-10-15T13:38:41"/>
  </r>
  <r>
    <x v="28"/>
    <x v="11"/>
    <n v="15"/>
    <d v="2013-11-06T15:30:00"/>
    <s v="Badarpur"/>
    <s v="New Delhi Railway Station"/>
    <n v="51"/>
    <n v="47"/>
    <s v="TFS-PP-C629722"/>
    <s v="rt"/>
    <s v="phone"/>
    <n v="28"/>
    <s v="customer-not-responding"/>
    <n v="5"/>
    <n v="561"/>
    <n v="37.4"/>
    <d v="2013-10-12T16:23:44"/>
  </r>
  <r>
    <x v="10"/>
    <x v="48"/>
    <n v="23"/>
    <d v="2013-11-12T23:45:00"/>
    <s v="Airport Terminal 1"/>
    <s v="Rohini Sector 16"/>
    <n v="43"/>
    <n v="40"/>
    <s v="TFS-AT-C630076"/>
    <s v="at-km"/>
    <s v="phone"/>
    <n v="40"/>
    <s v="cancelled"/>
    <n v="5"/>
    <n v="347"/>
    <n v="23.133333333333333"/>
    <d v="2013-10-12T17:37:00"/>
  </r>
  <r>
    <x v="13"/>
    <x v="18"/>
    <n v="3"/>
    <d v="2013-11-18T03:45:00"/>
    <s v="Ndrs Paharganj"/>
    <s v="Airport Terminal 1"/>
    <n v="47"/>
    <n v="43"/>
    <s v="TFS-AT-C630239"/>
    <s v="at-km"/>
    <s v="phone"/>
    <n v="277"/>
    <s v="cancelled"/>
    <n v="4"/>
    <n v="674"/>
    <n v="44.93333333333333"/>
    <d v="2013-10-12T18:23:35"/>
  </r>
  <r>
    <x v="0"/>
    <x v="47"/>
    <n v="17"/>
    <d v="2013-11-14T17:30:00"/>
    <s v="Gautam Nagar"/>
    <s v="Airport Terminal 1"/>
    <n v="50"/>
    <n v="43"/>
    <s v="TFS-AT-C630792"/>
    <s v="at-km"/>
    <s v="online"/>
    <n v="18"/>
    <s v="done"/>
    <n v="6"/>
    <n v="472"/>
    <n v="31.466666666666665"/>
    <d v="2013-10-15T13:34:03"/>
  </r>
  <r>
    <x v="27"/>
    <x v="41"/>
    <n v="21"/>
    <d v="2013-11-03T21:30:00"/>
    <s v="New Delhi International Airport"/>
    <s v="Kanpur"/>
    <s v="Not Found"/>
    <s v="Not Found"/>
    <s v="TFS-IC-C631244"/>
    <s v="os"/>
    <s v="online"/>
    <n v="94"/>
    <s v="pending"/>
    <n v="1"/>
    <n v="767"/>
    <n v="51.133333333333333"/>
    <d v="2013-10-13T05:42:14"/>
  </r>
  <r>
    <x v="3"/>
    <x v="45"/>
    <n v="16"/>
    <d v="2013-11-01T16:30:00"/>
    <s v="Noida Sector 2"/>
    <s v="Malviya Nagar"/>
    <n v="66"/>
    <n v="52"/>
    <s v="TFS-PP-C631780"/>
    <s v="p2p"/>
    <s v="phone"/>
    <n v="108"/>
    <s v="done"/>
    <n v="6"/>
    <n v="279"/>
    <n v="18.600000000000001"/>
    <d v="2013-11-01T14:45:31"/>
  </r>
  <r>
    <x v="20"/>
    <x v="84"/>
    <n v="1"/>
    <d v="2013-11-07T01:00:00"/>
    <s v="Airport Terminal 1"/>
    <s v="Guru Dronacharya Metro"/>
    <n v="43"/>
    <n v="60"/>
    <s v="TFS-AT-C631892"/>
    <s v="at-km"/>
    <s v="app"/>
    <n v="30"/>
    <s v="done"/>
    <n v="6"/>
    <n v="933"/>
    <n v="62.2"/>
    <d v="2013-10-13T12:16:47"/>
  </r>
  <r>
    <x v="3"/>
    <x v="44"/>
    <n v="0"/>
    <d v="2013-11-01T00:00:00"/>
    <s v="Vasant Kunj Block A"/>
    <s v="Isbt Kashmiri Gate"/>
    <n v="53"/>
    <n v="47"/>
    <s v="TFS-RT-C632860"/>
    <s v="rt"/>
    <s v="phone"/>
    <n v="167"/>
    <s v="done"/>
    <n v="6"/>
    <n v="934"/>
    <n v="62.266666666666666"/>
    <d v="2013-10-31T22:14:28"/>
  </r>
  <r>
    <x v="5"/>
    <x v="35"/>
    <n v="10"/>
    <d v="2013-11-17T10:30:00"/>
    <s v="Shakarpur"/>
    <s v="Airport Terminal 1"/>
    <n v="45"/>
    <n v="43"/>
    <s v="TFS-AT-C632921"/>
    <s v="at-km"/>
    <s v="online"/>
    <n v="83"/>
    <s v="done"/>
    <n v="5"/>
    <n v="668"/>
    <n v="44.533333333333331"/>
    <d v="2013-10-14T14:15:11"/>
  </r>
  <r>
    <x v="25"/>
    <x v="74"/>
    <n v="12"/>
    <d v="2013-11-13T12:30:00"/>
    <s v="Gurgaon Sector 46"/>
    <s v="Punjabi Bagh"/>
    <n v="61"/>
    <n v="37"/>
    <s v="TFS-PP-C632924"/>
    <s v="p2p"/>
    <s v="phone"/>
    <n v="120"/>
    <s v="done"/>
    <n v="6"/>
    <n v="665"/>
    <n v="44.333333333333336"/>
    <d v="2013-11-13T10:54:05"/>
  </r>
  <r>
    <x v="3"/>
    <x v="94"/>
    <n v="9"/>
    <d v="2013-11-01T09:15:00"/>
    <s v="Airport Terminal 1"/>
    <s v="Gagan Vihar"/>
    <n v="43"/>
    <n v="45"/>
    <s v="TFS-AT-C633242"/>
    <s v="at-km"/>
    <s v="phone"/>
    <n v="187"/>
    <s v="done"/>
    <n v="6"/>
    <n v="248"/>
    <n v="16.533333333333335"/>
    <d v="2013-10-13T22:02:23"/>
  </r>
  <r>
    <x v="13"/>
    <x v="49"/>
    <n v="7"/>
    <d v="2013-11-18T07:00:00"/>
    <s v="Kalkaji"/>
    <s v="Raj Nagar Ghaziabad"/>
    <n v="52"/>
    <n v="71"/>
    <s v="TFS-PP-C633337"/>
    <s v="p2p"/>
    <s v="phone"/>
    <n v="121"/>
    <s v="done"/>
    <n v="6"/>
    <n v="375"/>
    <n v="25"/>
    <d v="2013-11-17T12:36:44"/>
  </r>
  <r>
    <x v="29"/>
    <x v="58"/>
    <n v="3"/>
    <d v="2013-11-29T03:15:00"/>
    <s v="Nehru Nagar_Ashram"/>
    <s v="New Delhi"/>
    <n v="50"/>
    <s v="Not Found"/>
    <s v="TFS-AT-C633905"/>
    <s v="at-km"/>
    <s v="phone"/>
    <n v="205"/>
    <s v="done"/>
    <n v="6"/>
    <n v="378"/>
    <n v="25.2"/>
    <d v="2013-10-14T11:58:48"/>
  </r>
  <r>
    <x v="28"/>
    <x v="61"/>
    <n v="5"/>
    <d v="2013-11-06T05:30:00"/>
    <s v="Esi Basai Darapur"/>
    <s v="Airport Terminal 1"/>
    <n v="38"/>
    <n v="43"/>
    <s v="TFS-AT-C634116"/>
    <s v="at-km"/>
    <s v="online"/>
    <n v="140"/>
    <s v="cancelled"/>
    <n v="4"/>
    <n v="929"/>
    <n v="61.93333333333333"/>
    <d v="2013-10-15T14:05:24"/>
  </r>
  <r>
    <x v="7"/>
    <x v="45"/>
    <n v="16"/>
    <d v="2013-11-09T16:30:00"/>
    <s v="Rohini Sector 8"/>
    <s v="Airport Terminal 1"/>
    <n v="40"/>
    <n v="43"/>
    <s v="TFS-AT-C634353"/>
    <s v="at-km"/>
    <s v="online"/>
    <n v="239"/>
    <s v="done"/>
    <n v="6"/>
    <n v="205"/>
    <n v="13.666666666666666"/>
    <d v="2013-10-15T13:32:37"/>
  </r>
  <r>
    <x v="25"/>
    <x v="76"/>
    <n v="20"/>
    <d v="2013-11-13T20:00:00"/>
    <s v="Airport Terminal 3"/>
    <s v="New Delhi"/>
    <n v="27"/>
    <s v="Not Found"/>
    <s v="TFS-AT-C635394"/>
    <s v="at-km"/>
    <s v="phone"/>
    <n v="155"/>
    <s v="done"/>
    <n v="6"/>
    <n v="225"/>
    <n v="15"/>
    <d v="2013-10-14T20:37:17"/>
  </r>
  <r>
    <x v="28"/>
    <x v="21"/>
    <n v="12"/>
    <d v="2013-11-06T12:00:00"/>
    <s v="Lajpat Nagar 4"/>
    <s v="Airport Terminal 1"/>
    <n v="50"/>
    <n v="43"/>
    <s v="TFS-AT-C636349"/>
    <s v="at-km"/>
    <s v="online"/>
    <n v="84"/>
    <s v="cancelled"/>
    <n v="4"/>
    <n v="675"/>
    <n v="45"/>
    <d v="2013-10-15T13:28:21"/>
  </r>
  <r>
    <x v="3"/>
    <x v="52"/>
    <n v="9"/>
    <d v="2013-11-01T09:30:00"/>
    <s v="Noida Sector 27"/>
    <s v="Noida Sector 62"/>
    <n v="66"/>
    <n v="73"/>
    <s v="TFS-PP-C636526"/>
    <s v="p2p"/>
    <s v="phone"/>
    <n v="112"/>
    <s v="cancelled"/>
    <n v="2"/>
    <n v="717"/>
    <n v="47.8"/>
    <d v="2013-10-15T10:10:14"/>
  </r>
  <r>
    <x v="14"/>
    <x v="52"/>
    <n v="9"/>
    <d v="2013-11-02T09:30:00"/>
    <s v="Noida Sector 27"/>
    <s v="Noida Sector 62"/>
    <n v="66"/>
    <n v="73"/>
    <s v="TFS-PP-C636528"/>
    <s v="p2p"/>
    <s v="phone"/>
    <n v="81"/>
    <s v="cancelled"/>
    <n v="2"/>
    <n v="570"/>
    <n v="38"/>
    <d v="2013-10-15T10:10:37"/>
  </r>
  <r>
    <x v="2"/>
    <x v="52"/>
    <n v="9"/>
    <d v="2013-11-04T09:30:00"/>
    <s v="Noida Sector 27"/>
    <s v="Noida Sector 62"/>
    <n v="66"/>
    <n v="73"/>
    <s v="TFS-PP-C636530"/>
    <s v="p2p"/>
    <s v="phone"/>
    <n v="86"/>
    <s v="cancelled"/>
    <n v="2"/>
    <n v="803"/>
    <n v="53.533333333333331"/>
    <d v="2013-10-15T10:10:57"/>
  </r>
  <r>
    <x v="15"/>
    <x v="52"/>
    <n v="9"/>
    <d v="2013-11-05T09:30:00"/>
    <s v="Noida Sector 27"/>
    <s v="Noida Sector 62"/>
    <n v="66"/>
    <n v="73"/>
    <s v="TFS-PP-C636532"/>
    <s v="p2p"/>
    <s v="phone"/>
    <n v="282"/>
    <s v="cancelled"/>
    <n v="2"/>
    <n v="452"/>
    <n v="30.133333333333333"/>
    <d v="2013-10-15T10:11:11"/>
  </r>
  <r>
    <x v="28"/>
    <x v="52"/>
    <n v="9"/>
    <d v="2013-11-06T09:30:00"/>
    <s v="Noida Sector 27"/>
    <s v="Noida Sector 62"/>
    <n v="66"/>
    <n v="73"/>
    <s v="TFS-PP-C636536"/>
    <s v="p2p"/>
    <s v="phone"/>
    <n v="218"/>
    <s v="cancelled"/>
    <n v="2"/>
    <n v="214"/>
    <n v="14.266666666666667"/>
    <d v="2013-10-15T10:11:55"/>
  </r>
  <r>
    <x v="20"/>
    <x v="52"/>
    <n v="9"/>
    <d v="2013-11-07T09:30:00"/>
    <s v="Noida Sector 27"/>
    <s v="Noida Sector 62"/>
    <n v="66"/>
    <n v="73"/>
    <s v="TFS-PP-C636542"/>
    <s v="p2p"/>
    <s v="phone"/>
    <n v="22"/>
    <s v="cancelled"/>
    <n v="2"/>
    <n v="591"/>
    <n v="39.4"/>
    <d v="2013-10-15T10:13:39"/>
  </r>
  <r>
    <x v="9"/>
    <x v="52"/>
    <n v="9"/>
    <d v="2013-11-08T09:30:00"/>
    <s v="Noida Sector 27"/>
    <s v="Noida Sector 62"/>
    <n v="66"/>
    <n v="73"/>
    <s v="TFS-PP-C636543"/>
    <s v="p2p"/>
    <s v="phone"/>
    <n v="141"/>
    <s v="cancelled"/>
    <n v="2"/>
    <n v="266"/>
    <n v="17.733333333333334"/>
    <d v="2013-10-15T10:14:08"/>
  </r>
  <r>
    <x v="8"/>
    <x v="52"/>
    <n v="9"/>
    <d v="2013-11-11T09:30:00"/>
    <s v="Noida Sector 27"/>
    <s v="Noida Sector 62"/>
    <n v="66"/>
    <n v="73"/>
    <s v="TFS-PP-C636545"/>
    <s v="p2p"/>
    <s v="phone"/>
    <n v="16"/>
    <s v="cancelled"/>
    <n v="2"/>
    <n v="806"/>
    <n v="53.733333333333334"/>
    <d v="2013-10-15T10:14:57"/>
  </r>
  <r>
    <x v="10"/>
    <x v="52"/>
    <n v="9"/>
    <d v="2013-11-12T09:30:00"/>
    <s v="Noida Sector 27"/>
    <s v="Noida Sector 62"/>
    <n v="66"/>
    <n v="73"/>
    <s v="TFS-PP-C636546"/>
    <s v="p2p"/>
    <s v="phone"/>
    <n v="209"/>
    <s v="cancelled"/>
    <n v="2"/>
    <n v="599"/>
    <n v="39.93333333333333"/>
    <d v="2013-10-15T10:15:17"/>
  </r>
  <r>
    <x v="25"/>
    <x v="52"/>
    <n v="9"/>
    <d v="2013-11-13T09:30:00"/>
    <s v="Noida Sector 27"/>
    <s v="Noida Sector 62"/>
    <n v="66"/>
    <n v="73"/>
    <s v="TFS-PP-C636548"/>
    <s v="p2p"/>
    <s v="phone"/>
    <n v="76"/>
    <s v="cancelled"/>
    <n v="2"/>
    <n v="443"/>
    <n v="29.533333333333335"/>
    <d v="2013-10-15T10:15:38"/>
  </r>
  <r>
    <x v="0"/>
    <x v="52"/>
    <n v="9"/>
    <d v="2013-11-14T09:30:00"/>
    <s v="Noida Sector 27"/>
    <s v="Noida Sector 62"/>
    <n v="66"/>
    <n v="73"/>
    <s v="TFS-PP-C636550"/>
    <s v="p2p"/>
    <s v="phone"/>
    <n v="226"/>
    <s v="cancelled"/>
    <n v="2"/>
    <n v="336"/>
    <n v="22.4"/>
    <d v="2013-10-15T10:16:35"/>
  </r>
  <r>
    <x v="6"/>
    <x v="52"/>
    <n v="9"/>
    <d v="2013-11-15T09:30:00"/>
    <s v="Noida Sector 27"/>
    <s v="Noida Sector 62"/>
    <n v="66"/>
    <n v="73"/>
    <s v="TFS-PP-C636551"/>
    <s v="p2p"/>
    <s v="phone"/>
    <n v="151"/>
    <s v="cancelled"/>
    <n v="2"/>
    <n v="858"/>
    <n v="57.2"/>
    <d v="2013-10-15T10:16:58"/>
  </r>
  <r>
    <x v="6"/>
    <x v="82"/>
    <n v="18"/>
    <d v="2013-11-15T18:15:00"/>
    <s v="Noida Sector 62"/>
    <s v="Noida Sector 27"/>
    <n v="73"/>
    <n v="66"/>
    <s v="TFS-PP-C636559"/>
    <s v="p2p"/>
    <s v="phone"/>
    <n v="214"/>
    <s v="cancelled"/>
    <n v="2"/>
    <n v="585"/>
    <n v="39"/>
    <d v="2013-10-15T10:20:16"/>
  </r>
  <r>
    <x v="0"/>
    <x v="82"/>
    <n v="18"/>
    <d v="2013-11-14T18:15:00"/>
    <s v="Noida Sector 62"/>
    <s v="Noida Sector 27"/>
    <n v="73"/>
    <n v="66"/>
    <s v="TFS-PP-C636562"/>
    <s v="p2p"/>
    <s v="phone"/>
    <n v="270"/>
    <s v="cancelled"/>
    <n v="2"/>
    <n v="750"/>
    <n v="50"/>
    <d v="2013-10-15T10:20:54"/>
  </r>
  <r>
    <x v="25"/>
    <x v="82"/>
    <n v="18"/>
    <d v="2013-11-13T18:15:00"/>
    <s v="Noida Sector 62"/>
    <s v="Noida Sector 27"/>
    <n v="73"/>
    <n v="66"/>
    <s v="TFS-PP-C636564"/>
    <s v="p2p"/>
    <s v="phone"/>
    <n v="95"/>
    <s v="cancelled"/>
    <n v="2"/>
    <n v="611"/>
    <n v="40.733333333333334"/>
    <d v="2013-10-15T10:22:15"/>
  </r>
  <r>
    <x v="10"/>
    <x v="82"/>
    <n v="18"/>
    <d v="2013-11-12T18:15:00"/>
    <s v="Noida Sector 62"/>
    <s v="Noida Sector 27"/>
    <n v="73"/>
    <n v="66"/>
    <s v="TFS-PP-C636566"/>
    <s v="p2p"/>
    <s v="phone"/>
    <n v="195"/>
    <s v="cancelled"/>
    <n v="2"/>
    <n v="200"/>
    <n v="13.333333333333334"/>
    <d v="2013-10-15T10:23:04"/>
  </r>
  <r>
    <x v="8"/>
    <x v="82"/>
    <n v="18"/>
    <d v="2013-11-11T18:15:00"/>
    <s v="Noida Sector 62"/>
    <s v="Noida Sector 27"/>
    <n v="73"/>
    <n v="66"/>
    <s v="TFS-PP-C636570"/>
    <s v="p2p"/>
    <s v="phone"/>
    <n v="22"/>
    <s v="cancelled"/>
    <n v="2"/>
    <n v="346"/>
    <n v="23.066666666666666"/>
    <d v="2013-10-15T10:24:15"/>
  </r>
  <r>
    <x v="9"/>
    <x v="82"/>
    <n v="18"/>
    <d v="2013-11-08T18:15:00"/>
    <s v="Noida Sector 62"/>
    <s v="Noida Sector 27"/>
    <n v="73"/>
    <n v="66"/>
    <s v="TFS-PP-C636577"/>
    <s v="p2p"/>
    <s v="phone"/>
    <n v="95"/>
    <s v="cancelled"/>
    <n v="2"/>
    <n v="373"/>
    <n v="24.866666666666667"/>
    <d v="2013-10-15T10:26:20"/>
  </r>
  <r>
    <x v="20"/>
    <x v="82"/>
    <n v="18"/>
    <d v="2013-11-07T18:15:00"/>
    <s v="Noida Sector 62"/>
    <s v="Noida Sector 27"/>
    <n v="73"/>
    <n v="66"/>
    <s v="TFS-PP-C636578"/>
    <s v="p2p"/>
    <s v="phone"/>
    <n v="120"/>
    <s v="cancelled"/>
    <n v="2"/>
    <n v="435"/>
    <n v="29"/>
    <d v="2013-10-15T10:26:39"/>
  </r>
  <r>
    <x v="28"/>
    <x v="82"/>
    <n v="18"/>
    <d v="2013-11-06T18:15:00"/>
    <s v="Noida Sector 62"/>
    <s v="Noida Sector 27"/>
    <n v="73"/>
    <n v="66"/>
    <s v="TFS-PP-C636583"/>
    <s v="p2p"/>
    <s v="phone"/>
    <n v="229"/>
    <s v="cancelled"/>
    <n v="2"/>
    <n v="544"/>
    <n v="36.266666666666666"/>
    <d v="2013-10-15T10:28:26"/>
  </r>
  <r>
    <x v="15"/>
    <x v="82"/>
    <n v="18"/>
    <d v="2013-11-05T18:15:00"/>
    <s v="Noida Sector 62"/>
    <s v="Noida Sector 27"/>
    <n v="73"/>
    <n v="66"/>
    <s v="TFS-PP-C636589"/>
    <s v="p2p"/>
    <s v="phone"/>
    <n v="240"/>
    <s v="cancelled"/>
    <n v="2"/>
    <n v="909"/>
    <n v="60.6"/>
    <d v="2013-10-15T10:28:44"/>
  </r>
  <r>
    <x v="2"/>
    <x v="82"/>
    <n v="18"/>
    <d v="2013-11-04T18:15:00"/>
    <s v="Noida Sector 62"/>
    <s v="Noida Sector 27"/>
    <n v="73"/>
    <n v="66"/>
    <s v="TFS-PP-C636591"/>
    <s v="p2p"/>
    <s v="phone"/>
    <n v="53"/>
    <s v="cancelled"/>
    <n v="2"/>
    <n v="503"/>
    <n v="33.533333333333331"/>
    <d v="2013-10-15T10:29:02"/>
  </r>
  <r>
    <x v="14"/>
    <x v="82"/>
    <n v="18"/>
    <d v="2013-11-02T18:15:00"/>
    <s v="Noida Sector 62"/>
    <s v="Noida Sector 27"/>
    <n v="73"/>
    <n v="66"/>
    <s v="TFS-PP-C636594"/>
    <s v="p2p"/>
    <s v="phone"/>
    <n v="298"/>
    <s v="cancelled"/>
    <n v="2"/>
    <n v="339"/>
    <n v="22.6"/>
    <d v="2013-10-15T10:29:24"/>
  </r>
  <r>
    <x v="3"/>
    <x v="82"/>
    <n v="18"/>
    <d v="2013-11-01T18:15:00"/>
    <s v="Noida Sector 62"/>
    <s v="Noida Sector 27"/>
    <n v="73"/>
    <n v="66"/>
    <s v="TFS-PP-C636596"/>
    <s v="p2p"/>
    <s v="phone"/>
    <n v="257"/>
    <s v="cancelled"/>
    <n v="2"/>
    <n v="324"/>
    <n v="21.6"/>
    <d v="2013-10-15T10:29:46"/>
  </r>
  <r>
    <x v="9"/>
    <x v="62"/>
    <n v="10"/>
    <d v="2013-11-08T10:15:00"/>
    <s v="Dwarka Sector 22"/>
    <s v="Airport Terminal 1"/>
    <n v="28"/>
    <n v="43"/>
    <s v="TFS-AT-C636631"/>
    <s v="at-km"/>
    <s v="online"/>
    <n v="84"/>
    <s v="done"/>
    <n v="6"/>
    <n v="272"/>
    <n v="18.133333333333333"/>
    <d v="2013-10-15T13:30:18"/>
  </r>
  <r>
    <x v="3"/>
    <x v="25"/>
    <n v="15"/>
    <d v="2013-11-01T15:00:00"/>
    <s v="Lado Sarai"/>
    <s v="New Delhi Railway Station"/>
    <n v="54"/>
    <n v="47"/>
    <s v="TFS-RT-C637047"/>
    <s v="rt"/>
    <s v="phone"/>
    <n v="284"/>
    <s v="done"/>
    <n v="6"/>
    <n v="388"/>
    <n v="25.866666666666667"/>
    <d v="2013-10-15T12:40:45"/>
  </r>
  <r>
    <x v="4"/>
    <x v="64"/>
    <n v="14"/>
    <d v="2013-11-30T14:00:00"/>
    <s v="Pitampura"/>
    <s v="Pitampura"/>
    <n v="42"/>
    <n v="42"/>
    <s v="TFS-PP-C637368"/>
    <s v="p2p"/>
    <s v="phone"/>
    <n v="243"/>
    <s v="done"/>
    <n v="6"/>
    <n v="638"/>
    <n v="42.533333333333331"/>
    <d v="2013-11-30T12:16:25"/>
  </r>
  <r>
    <x v="14"/>
    <x v="43"/>
    <n v="3"/>
    <d v="2013-11-02T03:30:00"/>
    <s v="East Of Kailash"/>
    <s v="Airport Terminal 1"/>
    <n v="50"/>
    <n v="43"/>
    <s v="TFS-AT-C637526"/>
    <s v="at-km"/>
    <s v="online"/>
    <n v="264"/>
    <s v="done"/>
    <n v="6"/>
    <n v="594"/>
    <n v="39.6"/>
    <d v="2013-10-15T17:06:07"/>
  </r>
  <r>
    <x v="9"/>
    <x v="53"/>
    <n v="21"/>
    <d v="2013-11-08T21:00:00"/>
    <s v="Airport Terminal 3"/>
    <s v="Dilshad Garden"/>
    <n v="27"/>
    <n v="44"/>
    <s v="TFS-AT-C637622"/>
    <s v="at-km"/>
    <s v="phone"/>
    <n v="137"/>
    <s v="customer-not-responding"/>
    <n v="5"/>
    <n v="990"/>
    <n v="66"/>
    <d v="2013-10-15T15:53:31"/>
  </r>
  <r>
    <x v="6"/>
    <x v="6"/>
    <n v="4"/>
    <d v="2013-11-15T04:45:00"/>
    <s v="Sector 127 Noida"/>
    <s v="Anand Vihar"/>
    <n v="72"/>
    <n v="45"/>
    <s v="TFS-PP-C637922"/>
    <s v="p2p"/>
    <s v="phone"/>
    <n v="212"/>
    <s v="done"/>
    <n v="6"/>
    <n v="579"/>
    <n v="38.6"/>
    <d v="2013-11-15T00:46:06"/>
  </r>
  <r>
    <x v="0"/>
    <x v="48"/>
    <n v="23"/>
    <d v="2013-11-14T23:45:00"/>
    <s v="Airport Terminal 3"/>
    <s v="Gurgaon Sector 52"/>
    <n v="27"/>
    <n v="61"/>
    <s v="TFS-AT-C638033"/>
    <s v="at-km"/>
    <s v="phone"/>
    <n v="292"/>
    <s v="done"/>
    <n v="6"/>
    <n v="393"/>
    <n v="26.2"/>
    <d v="2013-11-14T21:08:37"/>
  </r>
  <r>
    <x v="4"/>
    <x v="61"/>
    <n v="5"/>
    <d v="2013-11-30T05:30:00"/>
    <s v="Sarojini Nagar"/>
    <s v="Airport Terminal 3"/>
    <n v="53"/>
    <n v="27"/>
    <s v="TFS-PP-C638210"/>
    <s v="at-km"/>
    <s v="phone"/>
    <n v="173"/>
    <s v="done"/>
    <n v="6"/>
    <n v="376"/>
    <n v="25.066666666666666"/>
    <d v="2013-11-27T12:20:14"/>
  </r>
  <r>
    <x v="26"/>
    <x v="2"/>
    <n v="19"/>
    <d v="2013-11-19T19:30:00"/>
    <s v="Gurgaon Sector 52"/>
    <s v="Rajokri"/>
    <n v="61"/>
    <n v="53"/>
    <s v="TFS-PP-C638301"/>
    <s v="p2p"/>
    <s v="phone"/>
    <n v="211"/>
    <s v="cancelled-issue"/>
    <n v="2"/>
    <n v="560"/>
    <n v="37.333333333333336"/>
    <d v="2013-11-19T16:29:54"/>
  </r>
  <r>
    <x v="25"/>
    <x v="8"/>
    <n v="16"/>
    <d v="2013-11-13T16:00:00"/>
    <s v="Airport Terminal 1"/>
    <s v="Gurgaon Sector 17"/>
    <n v="43"/>
    <n v="60"/>
    <s v="TFS-AT-C638750"/>
    <s v="at-km"/>
    <s v="phone"/>
    <n v="250"/>
    <s v="customer-not-responding"/>
    <n v="5"/>
    <n v="529"/>
    <n v="35.266666666666666"/>
    <d v="2013-10-15T21:41:53"/>
  </r>
  <r>
    <x v="7"/>
    <x v="45"/>
    <n v="16"/>
    <d v="2013-11-09T16:30:00"/>
    <s v="Airport Terminal 3"/>
    <s v="Chattarpur Mandir"/>
    <n v="27"/>
    <n v="54"/>
    <s v="TFS-AT-C638780"/>
    <s v="at-km"/>
    <s v="phone"/>
    <n v="88"/>
    <s v="done"/>
    <n v="6"/>
    <n v="395"/>
    <n v="26.333333333333332"/>
    <d v="2013-10-15T21:48:42"/>
  </r>
  <r>
    <x v="28"/>
    <x v="15"/>
    <n v="7"/>
    <d v="2013-11-06T07:30:00"/>
    <s v="Pandav Nagar"/>
    <s v="Airport Terminal 1"/>
    <n v="46"/>
    <n v="43"/>
    <s v="TFS-AT-C639067"/>
    <s v="at-km"/>
    <s v="online"/>
    <n v="236"/>
    <s v="done"/>
    <n v="6"/>
    <n v="676"/>
    <n v="45.06666666666667"/>
    <d v="2013-10-17T15:08:37"/>
  </r>
  <r>
    <x v="3"/>
    <x v="93"/>
    <n v="13"/>
    <d v="2013-11-01T13:15:00"/>
    <s v="Gurgaon Sector 21"/>
    <s v="Airport Terminal 1"/>
    <n v="59"/>
    <n v="43"/>
    <s v="TFS-AT-C639472"/>
    <s v="at-km"/>
    <s v="phone"/>
    <n v="257"/>
    <s v="done"/>
    <n v="6"/>
    <n v="497"/>
    <n v="33.133333333333333"/>
    <d v="2013-10-16T08:45:03"/>
  </r>
  <r>
    <x v="3"/>
    <x v="25"/>
    <n v="15"/>
    <d v="2013-11-01T15:00:00"/>
    <s v="Airport Terminal 1"/>
    <s v="Derawal Nagar"/>
    <n v="43"/>
    <n v="42"/>
    <s v="TFS-AT-C639526"/>
    <s v="at-km"/>
    <s v="phone"/>
    <n v="106"/>
    <s v="done"/>
    <n v="6"/>
    <n v="735"/>
    <n v="49"/>
    <d v="2013-10-16T22:44:23"/>
  </r>
  <r>
    <x v="21"/>
    <x v="47"/>
    <n v="17"/>
    <d v="2013-11-27T17:30:00"/>
    <s v="Address (Optional)"/>
    <s v="New Delhi"/>
    <s v="Not Found"/>
    <s v="Not Found"/>
    <s v="TFS-AT-C639936"/>
    <s v="at-km"/>
    <s v="online"/>
    <n v="106"/>
    <s v="pending"/>
    <n v="1"/>
    <n v="833"/>
    <n v="55.533333333333331"/>
    <d v="2013-10-16T10:30:45"/>
  </r>
  <r>
    <x v="5"/>
    <x v="75"/>
    <n v="23"/>
    <d v="2013-11-17T23:00:00"/>
    <s v="Airport Terminal 1"/>
    <s v="Noida Sector 1"/>
    <n v="43"/>
    <n v="66"/>
    <s v="TFS-AT-C640050"/>
    <s v="at-km"/>
    <s v="phone"/>
    <n v="165"/>
    <s v="cancelled"/>
    <n v="2"/>
    <n v="919"/>
    <n v="61.266666666666666"/>
    <d v="2013-10-16T11:03:52"/>
  </r>
  <r>
    <x v="3"/>
    <x v="3"/>
    <n v="18"/>
    <d v="2013-11-01T18:00:00"/>
    <s v="Gurgaon Dlf Phase 3"/>
    <s v="Airport Terminal 1"/>
    <n v="60"/>
    <n v="43"/>
    <s v="TFS-AT-C640328"/>
    <s v="at-km"/>
    <s v="online"/>
    <n v="150"/>
    <s v="cancelled"/>
    <n v="2"/>
    <n v="396"/>
    <n v="26.4"/>
    <d v="2013-10-16T14:36:40"/>
  </r>
  <r>
    <x v="18"/>
    <x v="56"/>
    <n v="15"/>
    <d v="2013-11-28T15:15:00"/>
    <s v="Preet Vihar"/>
    <s v="New Delhi Railway Station"/>
    <n v="45"/>
    <n v="47"/>
    <s v="TFS-RT-C640796"/>
    <s v="rt"/>
    <s v="phone"/>
    <n v="229"/>
    <s v="cancelled"/>
    <n v="4"/>
    <n v="703"/>
    <n v="46.866666666666667"/>
    <d v="2013-11-28T13:18:13"/>
  </r>
  <r>
    <x v="19"/>
    <x v="45"/>
    <n v="16"/>
    <d v="2013-11-26T16:30:00"/>
    <s v="Imt Manesar"/>
    <s v="Hero Honda Chowk"/>
    <n v="62"/>
    <n v="61"/>
    <s v="TFS-PP-C640814"/>
    <s v="p2p"/>
    <s v="phone"/>
    <n v="29"/>
    <s v="done"/>
    <n v="6"/>
    <n v="587"/>
    <n v="39.133333333333333"/>
    <d v="2013-11-26T09:24:23"/>
  </r>
  <r>
    <x v="27"/>
    <x v="76"/>
    <n v="20"/>
    <d v="2013-11-03T20:00:00"/>
    <s v="Airport Terminal 1"/>
    <s v="Najafgarh"/>
    <n v="43"/>
    <n v="33"/>
    <s v="TFS-AT-C640823"/>
    <s v="at-km"/>
    <s v="phone"/>
    <n v="188"/>
    <s v="customer-not-responding"/>
    <n v="5"/>
    <n v="660"/>
    <n v="44"/>
    <d v="2013-10-16T15:35:00"/>
  </r>
  <r>
    <x v="4"/>
    <x v="76"/>
    <n v="20"/>
    <d v="2013-11-30T20:00:00"/>
    <s v="Airport Terminal 1"/>
    <s v="Rani Bagh"/>
    <n v="43"/>
    <n v="42"/>
    <s v="TFS-AT-C640948"/>
    <s v="at-km"/>
    <s v="phone"/>
    <n v="61"/>
    <s v="cancelled-duplicate"/>
    <n v="4"/>
    <n v="242"/>
    <n v="16.133333333333333"/>
    <d v="2013-10-16T16:16:03"/>
  </r>
  <r>
    <x v="26"/>
    <x v="13"/>
    <n v="4"/>
    <d v="2013-11-19T04:00:00"/>
    <s v="Surajkund"/>
    <s v="Airport Terminal 1"/>
    <n v="54"/>
    <n v="43"/>
    <s v="TFS-AT-C641023"/>
    <s v="at-km"/>
    <s v="phone"/>
    <n v="186"/>
    <s v="done"/>
    <n v="6"/>
    <n v="679"/>
    <n v="45.266666666666666"/>
    <d v="2013-11-18T22:37:19"/>
  </r>
  <r>
    <x v="0"/>
    <x v="61"/>
    <n v="5"/>
    <d v="2013-11-14T05:30:00"/>
    <s v="Rohini Sector 13"/>
    <s v="New Delhi Railway Station"/>
    <n v="40"/>
    <n v="47"/>
    <s v="TFS-PP-C641092"/>
    <s v="rt"/>
    <s v="phone"/>
    <n v="201"/>
    <s v="done"/>
    <n v="6"/>
    <n v="952"/>
    <n v="63.466666666666669"/>
    <d v="2013-11-13T21:30:19"/>
  </r>
  <r>
    <x v="3"/>
    <x v="9"/>
    <n v="9"/>
    <d v="2013-11-01T09:00:00"/>
    <s v="Gurgaon Dlf Phase 5"/>
    <s v="Hero Honda Chowk"/>
    <n v="60"/>
    <n v="61"/>
    <s v="TFS-PP-C641186"/>
    <s v="p2p"/>
    <s v="phone"/>
    <n v="231"/>
    <s v="cancelled"/>
    <n v="4"/>
    <n v="437"/>
    <n v="29.133333333333333"/>
    <d v="2013-10-16T17:23:57"/>
  </r>
  <r>
    <x v="3"/>
    <x v="47"/>
    <n v="17"/>
    <d v="2013-11-01T17:30:00"/>
    <s v="Hero Honda Chowk"/>
    <s v="Gurgaon Dlf Phase 5"/>
    <n v="61"/>
    <n v="60"/>
    <s v="TFS-PP-C641190"/>
    <s v="p2p"/>
    <s v="phone"/>
    <n v="117"/>
    <s v="customer-not-responding"/>
    <n v="5"/>
    <n v="726"/>
    <n v="48.4"/>
    <d v="2013-10-16T17:24:26"/>
  </r>
  <r>
    <x v="12"/>
    <x v="47"/>
    <n v="17"/>
    <d v="2013-11-10T17:30:00"/>
    <s v="Indrapuram, Ghaziabad"/>
    <s v="Airport Terminal 3"/>
    <n v="70"/>
    <n v="27"/>
    <s v="TFS-PP-C641584"/>
    <s v="at-km"/>
    <s v="phone"/>
    <n v="117"/>
    <s v="done"/>
    <n v="5"/>
    <n v="839"/>
    <n v="55.93333333333333"/>
    <d v="2013-11-10T10:29:06"/>
  </r>
  <r>
    <x v="15"/>
    <x v="63"/>
    <n v="22"/>
    <d v="2013-11-05T22:15:00"/>
    <s v="Airport Terminal 1"/>
    <s v="Noida Sector 52"/>
    <n v="43"/>
    <n v="73"/>
    <s v="TFS-AT-C641857"/>
    <s v="at-km"/>
    <s v="phone"/>
    <n v="278"/>
    <s v="cancelled"/>
    <n v="5"/>
    <n v="937"/>
    <n v="62.466666666666669"/>
    <d v="2013-10-16T20:32:34"/>
  </r>
  <r>
    <x v="16"/>
    <x v="24"/>
    <n v="23"/>
    <d v="2013-11-16T23:15:00"/>
    <s v="Vasant Kunj Block A"/>
    <s v="Gurgaon Sector 54"/>
    <n v="53"/>
    <n v="61"/>
    <s v="TFS-PP-C642057"/>
    <s v="p2p"/>
    <s v="phone"/>
    <n v="259"/>
    <s v="done"/>
    <n v="6"/>
    <n v="485"/>
    <n v="32.333333333333336"/>
    <d v="2013-11-16T21:47:30"/>
  </r>
  <r>
    <x v="26"/>
    <x v="32"/>
    <n v="8"/>
    <d v="2013-11-19T08:00:00"/>
    <s v="Kalkaji"/>
    <s v="Delhi Cantt Railway Station"/>
    <n v="52"/>
    <n v="31"/>
    <s v="TFS-PP-C642061"/>
    <s v="p2p"/>
    <s v="phone"/>
    <n v="207"/>
    <s v="done"/>
    <n v="6"/>
    <n v="363"/>
    <n v="24.2"/>
    <d v="2013-11-19T01:22:40"/>
  </r>
  <r>
    <x v="18"/>
    <x v="61"/>
    <n v="5"/>
    <d v="2013-11-28T05:30:00"/>
    <s v="  Wazirabad"/>
    <s v="Hazrat Nizamuddin Railway Station"/>
    <s v="Not Found"/>
    <n v="51"/>
    <s v="TFS-AT-C642510"/>
    <s v="rt"/>
    <s v="app"/>
    <n v="236"/>
    <s v="done"/>
    <n v="6"/>
    <n v="882"/>
    <n v="58.8"/>
    <d v="2013-11-27T23:09:08"/>
  </r>
  <r>
    <x v="8"/>
    <x v="10"/>
    <n v="6"/>
    <d v="2013-11-11T06:00:00"/>
    <s v="Indirapuram, Ghaziabad"/>
    <s v="Airport Terminal 1"/>
    <n v="70"/>
    <n v="43"/>
    <s v="TFS-PP-C642625"/>
    <s v="at-km"/>
    <s v="phone"/>
    <n v="209"/>
    <s v="cancelled-duplicate"/>
    <n v="2"/>
    <n v="531"/>
    <n v="35.4"/>
    <d v="2013-11-10T14:37:20"/>
  </r>
  <r>
    <x v="26"/>
    <x v="23"/>
    <n v="8"/>
    <d v="2013-11-19T08:45:00"/>
    <s v="Udyog Vihar Phase 3"/>
    <s v="Cyberr City"/>
    <n v="59"/>
    <n v="60"/>
    <s v="TFS-PP-C642806"/>
    <s v="p2p"/>
    <s v="phone"/>
    <n v="27"/>
    <s v="done"/>
    <n v="5"/>
    <n v="759"/>
    <n v="50.6"/>
    <d v="2013-11-18T23:49:22"/>
  </r>
  <r>
    <x v="15"/>
    <x v="68"/>
    <n v="12"/>
    <d v="2013-11-05T12:15:00"/>
    <s v="Sarita Vihar"/>
    <s v="Shastri Park"/>
    <n v="51"/>
    <n v="45"/>
    <s v="TFS-PP-C643043"/>
    <s v="p2p"/>
    <s v="phone"/>
    <n v="116"/>
    <s v="done"/>
    <n v="6"/>
    <n v="470"/>
    <n v="31.333333333333332"/>
    <d v="2013-11-05T10:56:16"/>
  </r>
  <r>
    <x v="2"/>
    <x v="42"/>
    <n v="10"/>
    <d v="2013-11-04T10:45:00"/>
    <s v="Airport Terminal 3"/>
    <s v="Gurgaon Sector 56"/>
    <n v="27"/>
    <n v="61"/>
    <s v="TFS-AT-C643168"/>
    <s v="at-km"/>
    <s v="phone"/>
    <n v="239"/>
    <s v="done"/>
    <n v="7"/>
    <n v="502"/>
    <n v="33.466666666666669"/>
    <d v="2013-10-17T10:34:48"/>
  </r>
  <r>
    <x v="18"/>
    <x v="22"/>
    <n v="13"/>
    <d v="2013-11-28T13:00:00"/>
    <s v="New Delhi Railway Station"/>
    <s v="Badarpur"/>
    <n v="47"/>
    <n v="51"/>
    <s v="TFS-PP-C643357"/>
    <s v="p2p"/>
    <s v="phone"/>
    <n v="24"/>
    <s v="pending"/>
    <n v="1"/>
    <n v="594"/>
    <n v="39.6"/>
    <s v="NULL"/>
  </r>
  <r>
    <x v="22"/>
    <x v="14"/>
    <n v="20"/>
    <d v="2013-11-22T20:45:00"/>
    <s v="Airport Terminal 3"/>
    <s v="Sohna Road"/>
    <n v="27"/>
    <n v="61"/>
    <s v="TFS-AT-C643759"/>
    <s v="at-km"/>
    <s v="online"/>
    <n v="170"/>
    <s v="customer-not-responding"/>
    <n v="5"/>
    <n v="216"/>
    <n v="14.4"/>
    <d v="2013-10-17T18:12:26"/>
  </r>
  <r>
    <x v="18"/>
    <x v="47"/>
    <n v="17"/>
    <d v="2013-11-28T17:30:00"/>
    <s v="New Friends Colony"/>
    <s v="Faridabad Sector 4"/>
    <n v="51"/>
    <n v="65"/>
    <s v="TFS-PP-C643878"/>
    <s v="p2p"/>
    <s v="phone"/>
    <n v="268"/>
    <s v="done"/>
    <n v="6"/>
    <n v="866"/>
    <n v="57.733333333333334"/>
    <d v="2013-11-28T16:03:52"/>
  </r>
  <r>
    <x v="3"/>
    <x v="72"/>
    <n v="17"/>
    <d v="2013-11-01T17:45:00"/>
    <s v="Udyog Vihar Phase 1"/>
    <s v="Janakpuri C Block"/>
    <n v="59"/>
    <n v="32"/>
    <s v="TFS-PP-C644022"/>
    <s v="p2p"/>
    <s v="phone"/>
    <n v="23"/>
    <s v="cancelled"/>
    <n v="2"/>
    <n v="872"/>
    <n v="58.133333333333333"/>
    <d v="2013-10-17T15:30:59"/>
  </r>
  <r>
    <x v="24"/>
    <x v="13"/>
    <n v="4"/>
    <d v="2013-11-24T04:00:00"/>
    <s v="Dwarka Sector 18"/>
    <s v="Airport Terminal 1"/>
    <n v="28"/>
    <n v="43"/>
    <s v="TFS-AT-C644167"/>
    <s v="at-km"/>
    <s v="online"/>
    <n v="169"/>
    <s v="done"/>
    <n v="6"/>
    <n v="965"/>
    <n v="64.333333333333329"/>
    <d v="2013-10-17T18:06:14"/>
  </r>
  <r>
    <x v="14"/>
    <x v="93"/>
    <n v="13"/>
    <d v="2013-11-02T13:15:00"/>
    <s v="Ram Nagar Paharganj"/>
    <s v="Airport Terminal 1"/>
    <n v="47"/>
    <n v="43"/>
    <s v="TFS-AT-C644226"/>
    <s v="at-km"/>
    <s v="online"/>
    <n v="88"/>
    <s v="done"/>
    <n v="6"/>
    <n v="876"/>
    <n v="58.4"/>
    <d v="2013-10-17T16:44:14"/>
  </r>
  <r>
    <x v="28"/>
    <x v="29"/>
    <n v="4"/>
    <d v="2013-11-06T04:15:00"/>
    <s v="Address (Optional)"/>
    <s v="New Delhi"/>
    <s v="Not Found"/>
    <s v="Not Found"/>
    <s v="TFS-AT-C645486"/>
    <s v="at-km"/>
    <s v="online"/>
    <n v="142"/>
    <s v="pending"/>
    <n v="1"/>
    <n v="828"/>
    <n v="55.2"/>
    <d v="2013-10-17T22:27:24"/>
  </r>
  <r>
    <x v="19"/>
    <x v="15"/>
    <n v="7"/>
    <d v="2013-11-26T07:30:00"/>
    <s v="Saidulajab"/>
    <s v="Airport Terminal 1"/>
    <n v="53"/>
    <n v="43"/>
    <s v="TFS-AT-C645558"/>
    <s v="at-km"/>
    <s v="phone"/>
    <n v="299"/>
    <s v="done"/>
    <n v="6"/>
    <n v="470"/>
    <n v="31.333333333333332"/>
    <d v="2013-10-17T22:51:38"/>
  </r>
  <r>
    <x v="4"/>
    <x v="46"/>
    <n v="14"/>
    <d v="2013-11-30T14:15:00"/>
    <s v="Airport Terminal 1"/>
    <s v="Saidulajab"/>
    <n v="43"/>
    <n v="53"/>
    <s v="TFS-AT-C645560"/>
    <s v="at-km"/>
    <s v="phone"/>
    <n v="296"/>
    <s v="done"/>
    <n v="6"/>
    <n v="265"/>
    <n v="17.666666666666668"/>
    <d v="2013-10-17T22:52:40"/>
  </r>
  <r>
    <x v="15"/>
    <x v="50"/>
    <n v="5"/>
    <d v="2013-11-05T05:45:00"/>
    <s v="Sukhdev Vihar"/>
    <s v="Airport Terminal 1"/>
    <n v="51"/>
    <n v="43"/>
    <s v="TFS-AT-C645583"/>
    <s v="at-km"/>
    <s v="phone"/>
    <n v="129"/>
    <s v="done"/>
    <n v="6"/>
    <n v="808"/>
    <n v="53.866666666666667"/>
    <d v="2013-10-17T23:16:39"/>
  </r>
  <r>
    <x v="21"/>
    <x v="61"/>
    <n v="5"/>
    <d v="2013-11-27T05:30:00"/>
    <s v="Hauz Khas"/>
    <s v="Airport Terminal 3"/>
    <n v="53"/>
    <n v="27"/>
    <s v="TFS-PP-C645643"/>
    <s v="at-km"/>
    <s v="phone"/>
    <n v="200"/>
    <s v="done"/>
    <n v="6"/>
    <n v="440"/>
    <n v="29.333333333333332"/>
    <d v="2013-11-27T00:16:40"/>
  </r>
  <r>
    <x v="6"/>
    <x v="52"/>
    <n v="9"/>
    <d v="2013-11-15T09:30:00"/>
    <s v="vasundhra_ghaziabad"/>
    <s v="Dilshad Garden Metro Station"/>
    <n v="70"/>
    <n v="44"/>
    <s v="TFS-PP-C645650"/>
    <s v="p2p"/>
    <s v="phone"/>
    <n v="24"/>
    <s v="done"/>
    <n v="6"/>
    <n v="582"/>
    <n v="38.799999999999997"/>
    <d v="2013-11-15T08:19:44"/>
  </r>
  <r>
    <x v="20"/>
    <x v="64"/>
    <n v="14"/>
    <d v="2013-11-07T14:00:00"/>
    <s v="Springfield Colony"/>
    <s v="Ndrs Ajmeri Gate"/>
    <n v="64"/>
    <n v="47"/>
    <s v="TFS-RT-C646602"/>
    <s v="rt"/>
    <s v="phone"/>
    <n v="277"/>
    <s v="done"/>
    <n v="6"/>
    <n v="717"/>
    <n v="47.8"/>
    <d v="2013-11-07T09:46:50"/>
  </r>
  <r>
    <x v="12"/>
    <x v="9"/>
    <n v="9"/>
    <d v="2013-11-10T09:00:00"/>
    <s v="Airport Terminal 3"/>
    <s v="Palam Vihar, Gurgaon"/>
    <n v="27"/>
    <s v="Not Found"/>
    <s v="TFS-AT-C646829"/>
    <s v="at-km"/>
    <s v="phone"/>
    <n v="238"/>
    <s v="done"/>
    <n v="7"/>
    <n v="818"/>
    <n v="54.533333333333331"/>
    <d v="2013-10-18T11:58:44"/>
  </r>
  <r>
    <x v="0"/>
    <x v="4"/>
    <n v="11"/>
    <d v="2013-11-14T11:00:00"/>
    <s v="New Delhi Railway Station"/>
    <s v="Airport Terminal 1"/>
    <n v="47"/>
    <n v="43"/>
    <s v="TFS-AT-C647297"/>
    <s v="at-km"/>
    <s v="phone"/>
    <n v="88"/>
    <s v="done"/>
    <n v="6"/>
    <n v="862"/>
    <n v="57.466666666666669"/>
    <d v="2013-10-18T14:20:31"/>
  </r>
  <r>
    <x v="5"/>
    <x v="25"/>
    <n v="15"/>
    <d v="2013-11-17T15:00:00"/>
    <s v="Noida Sector 62"/>
    <s v="Noida Sector 62"/>
    <n v="73"/>
    <n v="73"/>
    <s v="TFS-PP-C647333"/>
    <s v="p2p"/>
    <s v="phone"/>
    <n v="93"/>
    <s v="done"/>
    <n v="6"/>
    <n v="981"/>
    <n v="65.400000000000006"/>
    <d v="2013-11-17T12:18:59"/>
  </r>
  <r>
    <x v="3"/>
    <x v="90"/>
    <n v="11"/>
    <d v="2013-11-01T11:15:00"/>
    <s v="Ndrs Paharganj"/>
    <s v="Gurgaon Sector  49"/>
    <n v="47"/>
    <n v="61"/>
    <s v="TFS-PP-C647917"/>
    <s v="rt"/>
    <s v="phone"/>
    <n v="229"/>
    <s v="done"/>
    <n v="6"/>
    <n v="612"/>
    <n v="40.799999999999997"/>
    <d v="2013-11-01T08:38:44"/>
  </r>
  <r>
    <x v="22"/>
    <x v="8"/>
    <n v="16"/>
    <d v="2013-11-22T16:00:00"/>
    <s v="Kapashera"/>
    <s v="Connaught Place"/>
    <n v="58"/>
    <n v="47"/>
    <s v="TFS-PP-C648256"/>
    <s v="p2p"/>
    <s v="phone"/>
    <n v="300"/>
    <s v="done"/>
    <n v="6"/>
    <n v="408"/>
    <n v="27.2"/>
    <d v="2013-11-22T14:31:18"/>
  </r>
  <r>
    <x v="3"/>
    <x v="45"/>
    <n v="16"/>
    <d v="2013-11-01T16:30:00"/>
    <s v="Faridabad Sector 37"/>
    <s v="Isbt Kashmiri Gate"/>
    <n v="64"/>
    <n v="47"/>
    <s v="TFS-IC-C649313"/>
    <s v="p2p"/>
    <s v="phone"/>
    <n v="13"/>
    <s v="done"/>
    <n v="6"/>
    <n v="545"/>
    <n v="36.333333333333336"/>
    <d v="2013-10-31T07:45:22"/>
  </r>
  <r>
    <x v="24"/>
    <x v="93"/>
    <n v="13"/>
    <d v="2013-11-24T13:15:00"/>
    <s v="New Delhi"/>
    <s v="New Delhi"/>
    <s v="Not Found"/>
    <s v="Not Found"/>
    <s v="TFS-AT-C649498"/>
    <s v="at-km"/>
    <s v="online"/>
    <n v="73"/>
    <s v="cancelled"/>
    <n v="1"/>
    <n v="727"/>
    <n v="48.466666666666669"/>
    <d v="2013-10-18T23:09:39"/>
  </r>
  <r>
    <x v="15"/>
    <x v="18"/>
    <n v="3"/>
    <d v="2013-11-05T03:45:00"/>
    <s v="Rajouri Garden"/>
    <s v="Airport Terminal 1"/>
    <n v="38"/>
    <n v="43"/>
    <s v="TFS-AT-C649579"/>
    <s v="at-km"/>
    <s v="online"/>
    <n v="6"/>
    <s v="done"/>
    <n v="6"/>
    <n v="632"/>
    <n v="42.133333333333333"/>
    <d v="2013-11-04T21:07:19"/>
  </r>
  <r>
    <x v="3"/>
    <x v="38"/>
    <n v="10"/>
    <d v="2013-11-01T10:00:00"/>
    <s v="Airport Terminal 3"/>
    <s v="New Delhi"/>
    <n v="27"/>
    <s v="Not Found"/>
    <s v="TFS-AT-C649681"/>
    <s v="at-km"/>
    <s v="online"/>
    <n v="253"/>
    <s v="pending"/>
    <n v="1"/>
    <n v="419"/>
    <n v="27.933333333333334"/>
    <d v="2013-10-19T00:50:08"/>
  </r>
  <r>
    <x v="16"/>
    <x v="58"/>
    <n v="3"/>
    <d v="2013-11-16T03:15:00"/>
    <s v="Address (Optional)"/>
    <s v="New Delhi"/>
    <s v="Not Found"/>
    <s v="Not Found"/>
    <s v="TFS-AT-C649791"/>
    <s v="at-km"/>
    <s v="online"/>
    <n v="182"/>
    <s v="pending"/>
    <n v="1"/>
    <n v="370"/>
    <n v="24.666666666666668"/>
    <d v="2013-10-19T03:00:36"/>
  </r>
  <r>
    <x v="20"/>
    <x v="9"/>
    <n v="9"/>
    <d v="2013-11-07T09:00:00"/>
    <s v="Airport Terminal 1"/>
    <s v="Knowledge Park III, Greater Noida"/>
    <n v="43"/>
    <n v="74"/>
    <s v="TFS-AT-C650643"/>
    <s v="at-km"/>
    <s v="phone"/>
    <n v="184"/>
    <s v="done"/>
    <n v="6"/>
    <n v="398"/>
    <n v="26.533333333333335"/>
    <d v="2013-10-19T11:11:14"/>
  </r>
  <r>
    <x v="19"/>
    <x v="69"/>
    <n v="21"/>
    <d v="2013-11-26T21:45:00"/>
    <s v="Airport Terminal 1"/>
    <s v="Ghaziabad Ispat Ltd"/>
    <n v="43"/>
    <n v="71"/>
    <s v="TFS-AT-C650709"/>
    <s v="at-km"/>
    <s v="phone"/>
    <n v="232"/>
    <s v="done"/>
    <n v="6"/>
    <n v="612"/>
    <n v="40.799999999999997"/>
    <d v="2013-10-19T11:31:43"/>
  </r>
  <r>
    <x v="19"/>
    <x v="38"/>
    <n v="10"/>
    <d v="2013-11-26T10:00:00"/>
    <s v="Hari Nagar"/>
    <s v="Airport Terminal 1"/>
    <n v="32"/>
    <n v="43"/>
    <s v="TFS-AT-C651104"/>
    <s v="at-km"/>
    <s v="online"/>
    <n v="30"/>
    <s v="done"/>
    <n v="6"/>
    <n v="911"/>
    <n v="60.733333333333334"/>
    <d v="2013-11-08T20:50:00"/>
  </r>
  <r>
    <x v="3"/>
    <x v="1"/>
    <n v="5"/>
    <d v="2013-11-01T05:00:00"/>
    <s v="Airport Terminal 3"/>
    <s v="Dwarka Sector 5"/>
    <n v="27"/>
    <n v="28"/>
    <s v="TFS-AT-C651142"/>
    <s v="at-km"/>
    <s v="phone"/>
    <n v="19"/>
    <s v="cancelled"/>
    <n v="2"/>
    <n v="305"/>
    <n v="20.333333333333332"/>
    <d v="2013-10-19T13:26:35"/>
  </r>
  <r>
    <x v="29"/>
    <x v="41"/>
    <n v="21"/>
    <d v="2013-11-29T21:30:00"/>
    <s v="Gurgaon Dlf Phase 3"/>
    <s v="NIT Faridabad"/>
    <n v="60"/>
    <n v="64"/>
    <s v="TFS-PP-C652622"/>
    <s v="p2p"/>
    <s v="phone"/>
    <n v="293"/>
    <s v="cancelled"/>
    <n v="4"/>
    <n v="561"/>
    <n v="37.4"/>
    <d v="2013-11-29T15:20:54"/>
  </r>
  <r>
    <x v="25"/>
    <x v="51"/>
    <n v="5"/>
    <d v="2013-11-13T05:15:00"/>
    <s v="Paschim Vihar"/>
    <s v="Airport Terminal 1"/>
    <n v="37"/>
    <n v="43"/>
    <s v="TFS-AT-C652862"/>
    <s v="at-km"/>
    <s v="phone"/>
    <n v="45"/>
    <s v="done"/>
    <n v="6"/>
    <n v="993"/>
    <n v="66.2"/>
    <d v="2013-11-12T21:42:51"/>
  </r>
  <r>
    <x v="22"/>
    <x v="47"/>
    <n v="17"/>
    <d v="2013-11-22T17:30:00"/>
    <s v="Gurgaon Dlf Phase 5"/>
    <s v="Airport Terminal 1"/>
    <n v="60"/>
    <n v="43"/>
    <s v="TFS-AT-C654188"/>
    <s v="at-km"/>
    <s v="online"/>
    <n v="207"/>
    <s v="done"/>
    <n v="6"/>
    <n v="312"/>
    <n v="20.8"/>
    <d v="2013-10-23T13:24:51"/>
  </r>
  <r>
    <x v="22"/>
    <x v="47"/>
    <n v="17"/>
    <d v="2013-11-22T17:30:00"/>
    <s v="Two Horizon Center Site Office, Golf Cource Road, Next to American Express Building, Gurgoan"/>
    <s v="New Delhi"/>
    <s v="Not Found"/>
    <s v="Not Found"/>
    <s v="TFS-AT-C654189"/>
    <s v="at-km"/>
    <s v="online"/>
    <n v="290"/>
    <s v="pending"/>
    <n v="1"/>
    <n v="420"/>
    <n v="28"/>
    <d v="2013-10-20T10:36:27"/>
  </r>
  <r>
    <x v="22"/>
    <x v="47"/>
    <n v="17"/>
    <d v="2013-11-22T17:30:00"/>
    <s v="Two Horizon Center Site Office, Golf Cource Road, Next to American Express Building, Gurgoan"/>
    <s v="New Delhi"/>
    <s v="Not Found"/>
    <s v="Not Found"/>
    <s v="TFS-AT-C654191"/>
    <s v="at-km"/>
    <s v="online"/>
    <n v="255"/>
    <s v="pending"/>
    <n v="1"/>
    <n v="956"/>
    <n v="63.733333333333334"/>
    <d v="2013-10-20T10:36:37"/>
  </r>
  <r>
    <x v="22"/>
    <x v="47"/>
    <n v="17"/>
    <d v="2013-11-22T17:30:00"/>
    <s v="Two Horizon Center Site Office, Golf Cource Road, Next to American Express Building, Gurgoan"/>
    <s v="New Delhi"/>
    <s v="Not Found"/>
    <s v="Not Found"/>
    <s v="TFS-AT-C654192"/>
    <s v="at-km"/>
    <s v="online"/>
    <n v="70"/>
    <s v="pending"/>
    <n v="1"/>
    <n v="871"/>
    <n v="58.06666666666667"/>
    <d v="2013-10-20T10:36:41"/>
  </r>
  <r>
    <x v="22"/>
    <x v="47"/>
    <n v="17"/>
    <d v="2013-11-22T17:30:00"/>
    <s v="Two Horizon Center Site Office, Golf Cource Road, Next to American Express Building, Gurgoan"/>
    <s v="New Delhi"/>
    <s v="Not Found"/>
    <s v="Not Found"/>
    <s v="TFS-AT-C654193"/>
    <s v="at-km"/>
    <s v="online"/>
    <n v="129"/>
    <s v="pending"/>
    <n v="1"/>
    <n v="652"/>
    <n v="43.466666666666669"/>
    <d v="2013-10-20T10:36:49"/>
  </r>
  <r>
    <x v="22"/>
    <x v="47"/>
    <n v="17"/>
    <d v="2013-11-22T17:30:00"/>
    <s v="Two Horizon Center Site Office, Golf Cource Road, Next to American Express Building, Gurgoan"/>
    <s v="New Delhi"/>
    <s v="Not Found"/>
    <s v="Not Found"/>
    <s v="TFS-AT-C654194"/>
    <s v="at-km"/>
    <s v="online"/>
    <n v="143"/>
    <s v="pending"/>
    <n v="1"/>
    <n v="302"/>
    <n v="20.133333333333333"/>
    <d v="2013-10-20T10:36:50"/>
  </r>
  <r>
    <x v="22"/>
    <x v="47"/>
    <n v="17"/>
    <d v="2013-11-22T17:30:00"/>
    <s v="Two Horizon Center Site Office, Golf Cource Road, Next to American Express Building, Gurgoan"/>
    <s v="New Delhi"/>
    <s v="Not Found"/>
    <s v="Not Found"/>
    <s v="TFS-AT-C654195"/>
    <s v="at-km"/>
    <s v="online"/>
    <n v="100"/>
    <s v="pending"/>
    <n v="1"/>
    <n v="515"/>
    <n v="34.333333333333336"/>
    <d v="2013-10-20T10:37:07"/>
  </r>
  <r>
    <x v="22"/>
    <x v="47"/>
    <n v="17"/>
    <d v="2013-11-22T17:30:00"/>
    <s v="Two Horizon Center Site Office, Golf Cource Road, Next to American Express Building, Gurgoan"/>
    <s v="New Delhi"/>
    <s v="Not Found"/>
    <s v="Not Found"/>
    <s v="TFS-AT-C654197"/>
    <s v="at-km"/>
    <s v="online"/>
    <n v="181"/>
    <s v="pending"/>
    <n v="1"/>
    <n v="297"/>
    <n v="19.8"/>
    <d v="2013-10-20T10:37:10"/>
  </r>
  <r>
    <x v="22"/>
    <x v="47"/>
    <n v="17"/>
    <d v="2013-11-22T17:30:00"/>
    <s v="Two Horizon Center Site Office, Golf Cource Road, Next to American Express Building, Gurgoan"/>
    <s v="New Delhi"/>
    <s v="Not Found"/>
    <s v="Not Found"/>
    <s v="TFS-AT-C654198"/>
    <s v="at-km"/>
    <s v="online"/>
    <n v="255"/>
    <s v="pending"/>
    <n v="1"/>
    <n v="377"/>
    <n v="25.133333333333333"/>
    <d v="2013-10-20T10:37:10"/>
  </r>
  <r>
    <x v="7"/>
    <x v="68"/>
    <n v="12"/>
    <d v="2013-11-09T12:15:00"/>
    <s v="Gurgaon Dlf Phase 5"/>
    <m/>
    <n v="60"/>
    <s v="Not Found"/>
    <s v="TFS-IC-C654201"/>
    <s v="os"/>
    <s v="phone"/>
    <n v="281"/>
    <s v="pending"/>
    <n v="1"/>
    <n v="353"/>
    <n v="23.533333333333335"/>
    <s v="NULL"/>
  </r>
  <r>
    <x v="0"/>
    <x v="36"/>
    <n v="17"/>
    <d v="2013-11-14T17:15:00"/>
    <s v="Janakpuri C Block"/>
    <s v="Airport Terminal 3"/>
    <n v="32"/>
    <n v="27"/>
    <s v="TFS-PP-C654343"/>
    <s v="at-km"/>
    <s v="phone"/>
    <n v="24"/>
    <s v="done"/>
    <n v="6"/>
    <n v="447"/>
    <n v="29.8"/>
    <d v="2013-11-14T14:28:34"/>
  </r>
  <r>
    <x v="3"/>
    <x v="27"/>
    <n v="14"/>
    <d v="2013-11-01T14:30:00"/>
    <s v="Vasant Kunj Block B"/>
    <s v="New Delhi Railway Station"/>
    <n v="53"/>
    <n v="47"/>
    <s v="TFS-AT-C654585"/>
    <s v="at-km"/>
    <s v="phone"/>
    <n v="34"/>
    <s v="done"/>
    <n v="6"/>
    <n v="978"/>
    <n v="65.2"/>
    <d v="2013-10-31T15:22:24"/>
  </r>
  <r>
    <x v="22"/>
    <x v="69"/>
    <n v="21"/>
    <d v="2013-11-22T21:45:00"/>
    <s v="Airport Terminal 1"/>
    <s v="Karkarduma"/>
    <n v="43"/>
    <n v="45"/>
    <s v="TFS-PP-C654721"/>
    <s v="at-km"/>
    <s v="phone"/>
    <n v="224"/>
    <s v="done"/>
    <n v="6"/>
    <n v="906"/>
    <n v="60.4"/>
    <d v="2013-11-22T16:44:20"/>
  </r>
  <r>
    <x v="3"/>
    <x v="83"/>
    <n v="20"/>
    <d v="2013-11-01T20:15:00"/>
    <s v="Airport Terminal 3"/>
    <s v="Indirapuram, Ghaziabad"/>
    <n v="27"/>
    <n v="70"/>
    <s v="TFS-PP-C655029"/>
    <s v="at-km"/>
    <s v="phone"/>
    <n v="298"/>
    <s v="done"/>
    <n v="6"/>
    <n v="206"/>
    <n v="13.733333333333333"/>
    <d v="2013-11-01T16:24:37"/>
  </r>
  <r>
    <x v="6"/>
    <x v="85"/>
    <n v="6"/>
    <d v="2013-11-15T06:45:00"/>
    <s v="Paschim Vihar"/>
    <s v="Chanakya Puri"/>
    <n v="37"/>
    <n v="48"/>
    <s v="TFS-PP-C655129"/>
    <s v="p2p"/>
    <s v="phone"/>
    <n v="172"/>
    <s v="done"/>
    <n v="6"/>
    <n v="767"/>
    <n v="51.133333333333333"/>
    <d v="2013-11-15T04:29:08"/>
  </r>
  <r>
    <x v="24"/>
    <x v="0"/>
    <n v="14"/>
    <d v="2013-11-24T14:45:00"/>
    <s v="Gagan Vihar"/>
    <s v="New Delhi Railway Station"/>
    <n v="45"/>
    <n v="47"/>
    <s v="TFS-IC-C655144"/>
    <s v="rt"/>
    <s v="phone"/>
    <n v="41"/>
    <s v="done"/>
    <n v="6"/>
    <n v="520"/>
    <n v="34.666666666666664"/>
    <d v="2013-11-24T10:44:54"/>
  </r>
  <r>
    <x v="3"/>
    <x v="70"/>
    <n v="6"/>
    <d v="2013-11-01T06:15:00"/>
    <s v="Noida"/>
    <s v="New Delhi"/>
    <s v="Not Found"/>
    <s v="Not Found"/>
    <s v="TFS-AT-C655167"/>
    <s v="at-km"/>
    <s v="online"/>
    <n v="162"/>
    <s v="pending"/>
    <n v="1"/>
    <n v="857"/>
    <n v="57.133333333333333"/>
    <d v="2013-10-20T15:02:28"/>
  </r>
  <r>
    <x v="5"/>
    <x v="65"/>
    <n v="16"/>
    <d v="2013-11-17T16:45:00"/>
    <m/>
    <m/>
    <s v="Not Found"/>
    <s v="Not Found"/>
    <s v="TFS-IC-C655176"/>
    <s v="os"/>
    <s v="phone"/>
    <n v="101"/>
    <s v="pending"/>
    <n v="1"/>
    <n v="722"/>
    <n v="48.133333333333333"/>
    <s v="NULL"/>
  </r>
  <r>
    <x v="15"/>
    <x v="89"/>
    <n v="17"/>
    <d v="2013-11-05T17:00:00"/>
    <s v="Ndrs Ajmeri Gate"/>
    <m/>
    <n v="47"/>
    <s v="Not Found"/>
    <s v="TFS-IC-C655218"/>
    <s v="os"/>
    <s v="phone"/>
    <n v="285"/>
    <s v="pending"/>
    <n v="1"/>
    <n v="309"/>
    <n v="20.6"/>
    <s v="NULL"/>
  </r>
  <r>
    <x v="12"/>
    <x v="74"/>
    <n v="12"/>
    <d v="2013-11-10T12:30:00"/>
    <s v="Address (Optional)"/>
    <s v="New Delhi"/>
    <s v="Not Found"/>
    <s v="Not Found"/>
    <s v="TFS-AT-C655342"/>
    <s v="at-km"/>
    <s v="online"/>
    <n v="274"/>
    <s v="pending"/>
    <n v="1"/>
    <n v="238"/>
    <n v="15.866666666666667"/>
    <d v="2013-10-20T15:55:57"/>
  </r>
  <r>
    <x v="7"/>
    <x v="22"/>
    <n v="13"/>
    <d v="2013-11-09T13:00:00"/>
    <s v="Mahavir Enclave"/>
    <s v="Aiims"/>
    <n v="27"/>
    <n v="50"/>
    <s v="TFS-PP-C655527"/>
    <s v="p2p"/>
    <s v="phone"/>
    <n v="112"/>
    <s v="blackmark"/>
    <n v="4"/>
    <n v="746"/>
    <n v="49.733333333333334"/>
    <d v="2013-11-09T11:55:02"/>
  </r>
  <r>
    <x v="12"/>
    <x v="32"/>
    <n v="8"/>
    <d v="2013-11-10T08:00:00"/>
    <s v="Mahavir Enclave"/>
    <s v="Noida Sector 51"/>
    <n v="27"/>
    <n v="66"/>
    <s v="TFS-PP-C655538"/>
    <s v="p2p"/>
    <s v="phone"/>
    <n v="67"/>
    <s v="done"/>
    <n v="6"/>
    <n v="593"/>
    <n v="39.533333333333331"/>
    <d v="2013-11-10T05:51:11"/>
  </r>
  <r>
    <x v="9"/>
    <x v="50"/>
    <n v="5"/>
    <d v="2013-11-08T05:45:00"/>
    <s v="Ranjit Nagar_Patel Nagar"/>
    <s v="Airport Terminal 1"/>
    <n v="39"/>
    <n v="43"/>
    <s v="TFS-AT-C656191"/>
    <s v="at-km"/>
    <s v="online"/>
    <n v="235"/>
    <s v="done"/>
    <n v="6"/>
    <n v="669"/>
    <n v="44.6"/>
    <d v="2013-10-23T13:16:54"/>
  </r>
  <r>
    <x v="15"/>
    <x v="50"/>
    <n v="5"/>
    <d v="2013-11-05T05:45:00"/>
    <s v="Nirman Vihar"/>
    <s v="Airport Terminal 1"/>
    <n v="45"/>
    <n v="43"/>
    <s v="TFS-AT-C656443"/>
    <s v="at-km"/>
    <s v="online"/>
    <n v="112"/>
    <s v="cancelled"/>
    <n v="4"/>
    <n v="638"/>
    <n v="42.533333333333331"/>
    <d v="2013-10-21T16:51:35"/>
  </r>
  <r>
    <x v="11"/>
    <x v="9"/>
    <n v="9"/>
    <d v="2013-11-25T09:00:00"/>
    <s v="Airport Terminal 3"/>
    <s v="Noida Sector 16"/>
    <n v="27"/>
    <n v="66"/>
    <s v="TFS-AT-C657106"/>
    <s v="at-km"/>
    <s v="phone"/>
    <n v="67"/>
    <s v="done"/>
    <n v="6"/>
    <n v="261"/>
    <n v="17.399999999999999"/>
    <d v="2013-10-21T09:59:26"/>
  </r>
  <r>
    <x v="5"/>
    <x v="27"/>
    <n v="14"/>
    <d v="2013-11-17T14:30:00"/>
    <s v="Rohini Sector 14"/>
    <s v="New Delhi Railway Station"/>
    <n v="40"/>
    <n v="47"/>
    <s v="TFS-PP-C657110"/>
    <s v="rt"/>
    <s v="phone"/>
    <n v="190"/>
    <s v="done"/>
    <n v="6"/>
    <n v="500"/>
    <n v="33.333333333333336"/>
    <d v="2013-11-17T09:41:11"/>
  </r>
  <r>
    <x v="27"/>
    <x v="28"/>
    <n v="0"/>
    <d v="2013-11-03T00:30:00"/>
    <s v="Airport Terminal 3"/>
    <m/>
    <n v="27"/>
    <s v="Not Found"/>
    <s v="TFS-IC-C657299"/>
    <s v="os"/>
    <s v="phone"/>
    <n v="238"/>
    <s v="pending"/>
    <n v="1"/>
    <n v="525"/>
    <n v="35"/>
    <s v="NULL"/>
  </r>
  <r>
    <x v="25"/>
    <x v="36"/>
    <n v="17"/>
    <d v="2013-11-13T17:15:00"/>
    <s v="Hero Honda Chowk"/>
    <s v="Ashok Vihar Phase 1"/>
    <n v="61"/>
    <n v="42"/>
    <s v="TFS-PP-C657491"/>
    <s v="p2p"/>
    <s v="phone"/>
    <n v="43"/>
    <s v="done"/>
    <n v="6"/>
    <n v="993"/>
    <n v="66.2"/>
    <d v="2013-11-13T14:53:57"/>
  </r>
  <r>
    <x v="10"/>
    <x v="38"/>
    <n v="10"/>
    <d v="2013-11-12T10:00:00"/>
    <s v="Alaknanda"/>
    <s v="Noida Sector 4"/>
    <n v="52"/>
    <n v="66"/>
    <s v="TFS-PP-C657595"/>
    <s v="p2p"/>
    <s v="phone"/>
    <n v="66"/>
    <s v="done"/>
    <n v="6"/>
    <n v="438"/>
    <n v="29.2"/>
    <d v="2013-11-11T22:56:22"/>
  </r>
  <r>
    <x v="27"/>
    <x v="10"/>
    <n v="6"/>
    <d v="2013-11-03T06:00:00"/>
    <s v="Pitampura"/>
    <s v="Airport Terminal 1"/>
    <n v="42"/>
    <n v="43"/>
    <s v="TFS-AT-C658207"/>
    <s v="at-km"/>
    <s v="online"/>
    <n v="202"/>
    <s v="done"/>
    <n v="6"/>
    <n v="240"/>
    <n v="16"/>
    <d v="2013-11-01T10:34:11"/>
  </r>
  <r>
    <x v="14"/>
    <x v="49"/>
    <n v="7"/>
    <d v="2013-11-02T07:00:00"/>
    <s v="Jangpura"/>
    <s v="New Delhi"/>
    <s v="Not Found"/>
    <s v="Not Found"/>
    <s v="TFS-AT-C658212"/>
    <s v="at-km"/>
    <s v="phone"/>
    <n v="266"/>
    <s v="done"/>
    <n v="5"/>
    <n v="480"/>
    <n v="32"/>
    <d v="2013-10-21T10:31:06"/>
  </r>
  <r>
    <x v="16"/>
    <x v="78"/>
    <n v="11"/>
    <d v="2013-11-16T11:45:00"/>
    <s v="Airport Terminal 3"/>
    <s v="New Delhi"/>
    <n v="27"/>
    <s v="Not Found"/>
    <s v="TFS-AT-C658229"/>
    <s v="at-km"/>
    <s v="online"/>
    <n v="101"/>
    <s v="pending"/>
    <n v="1"/>
    <n v="380"/>
    <n v="25.333333333333332"/>
    <d v="2013-10-21T10:30:10"/>
  </r>
  <r>
    <x v="16"/>
    <x v="78"/>
    <n v="11"/>
    <d v="2013-11-16T11:45:00"/>
    <s v="Airport Terminal 3"/>
    <s v="New Delhi"/>
    <n v="27"/>
    <s v="Not Found"/>
    <s v="TFS-AT-C658230"/>
    <s v="at-km"/>
    <s v="online"/>
    <n v="23"/>
    <s v="pending"/>
    <n v="1"/>
    <n v="240"/>
    <n v="16"/>
    <d v="2013-10-21T10:30:13"/>
  </r>
  <r>
    <x v="16"/>
    <x v="78"/>
    <n v="11"/>
    <d v="2013-11-16T11:45:00"/>
    <s v="Airport Terminal 3"/>
    <s v="New Delhi"/>
    <n v="27"/>
    <s v="Not Found"/>
    <s v="TFS-AT-C658231"/>
    <s v="at-km"/>
    <s v="online"/>
    <n v="6"/>
    <s v="pending"/>
    <n v="1"/>
    <n v="634"/>
    <n v="42.266666666666666"/>
    <d v="2013-10-21T10:30:13"/>
  </r>
  <r>
    <x v="16"/>
    <x v="78"/>
    <n v="11"/>
    <d v="2013-11-16T11:45:00"/>
    <s v="Airport Terminal 3"/>
    <s v="New Delhi"/>
    <n v="27"/>
    <s v="Not Found"/>
    <s v="TFS-AT-C658232"/>
    <s v="at-km"/>
    <s v="online"/>
    <n v="138"/>
    <s v="pending"/>
    <n v="1"/>
    <n v="462"/>
    <n v="30.8"/>
    <d v="2013-10-21T10:30:15"/>
  </r>
  <r>
    <x v="16"/>
    <x v="78"/>
    <n v="11"/>
    <d v="2013-11-16T11:45:00"/>
    <s v="Airport Terminal 3"/>
    <s v="Gurgaon Sector 46"/>
    <n v="27"/>
    <n v="61"/>
    <s v="TFS-AT-C658234"/>
    <s v="at-km"/>
    <s v="online"/>
    <n v="183"/>
    <s v="done"/>
    <n v="6"/>
    <n v="997"/>
    <n v="66.466666666666669"/>
    <d v="2013-10-30T16:26:57"/>
  </r>
  <r>
    <x v="14"/>
    <x v="60"/>
    <n v="4"/>
    <d v="2013-11-02T04:30:00"/>
    <s v="Hari Nagar"/>
    <s v="New Delhi"/>
    <n v="32"/>
    <s v="Not Found"/>
    <s v="TFS-AT-C658302"/>
    <s v="rt"/>
    <s v="phone"/>
    <n v="8"/>
    <s v="done"/>
    <n v="6"/>
    <n v="344"/>
    <n v="22.933333333333334"/>
    <d v="2013-10-21T11:42:15"/>
  </r>
  <r>
    <x v="28"/>
    <x v="6"/>
    <n v="4"/>
    <d v="2013-11-06T04:45:00"/>
    <s v="Gurgaon Sector 54"/>
    <s v="Airport Terminal 1"/>
    <n v="61"/>
    <n v="43"/>
    <s v="TFS-PP-C658378"/>
    <s v="at-km"/>
    <s v="phone"/>
    <n v="177"/>
    <s v="done"/>
    <n v="6"/>
    <n v="406"/>
    <n v="27.066666666666666"/>
    <d v="2013-11-05T20:27:41"/>
  </r>
  <r>
    <x v="15"/>
    <x v="53"/>
    <n v="21"/>
    <d v="2013-11-05T21:00:00"/>
    <m/>
    <m/>
    <s v="Not Found"/>
    <s v="Not Found"/>
    <s v="TFS-AT-C658842"/>
    <s v="at-km"/>
    <s v="phone"/>
    <n v="107"/>
    <s v="pending"/>
    <n v="1"/>
    <n v="233"/>
    <n v="15.533333333333333"/>
    <s v="NULL"/>
  </r>
  <r>
    <x v="15"/>
    <x v="53"/>
    <n v="21"/>
    <d v="2013-11-05T21:00:00"/>
    <s v="Airport Terminal 1"/>
    <s v="Vasundhra Enclave"/>
    <n v="43"/>
    <n v="66"/>
    <s v="TFS-AT-C658991"/>
    <s v="at-km"/>
    <s v="phone"/>
    <n v="234"/>
    <s v="done"/>
    <n v="6"/>
    <n v="634"/>
    <n v="42.266666666666666"/>
    <d v="2013-10-23T13:12:22"/>
  </r>
  <r>
    <x v="25"/>
    <x v="39"/>
    <n v="0"/>
    <d v="2013-11-13T00:15:00"/>
    <s v="Nehru Place"/>
    <s v="Laxmi Nagar"/>
    <n v="50"/>
    <n v="45"/>
    <s v="TFS-PP-C659033"/>
    <s v="p2p"/>
    <s v="phone"/>
    <n v="290"/>
    <s v="done"/>
    <n v="6"/>
    <n v="660"/>
    <n v="44"/>
    <d v="2013-11-12T23:09:04"/>
  </r>
  <r>
    <x v="5"/>
    <x v="9"/>
    <n v="9"/>
    <d v="2013-11-17T09:00:00"/>
    <s v="Civil Lines"/>
    <m/>
    <n v="47"/>
    <s v="Not Found"/>
    <s v="TFS-IC-C659097"/>
    <s v="os"/>
    <s v="phone"/>
    <n v="143"/>
    <s v="cancelled"/>
    <n v="3"/>
    <n v="839"/>
    <n v="55.93333333333333"/>
    <d v="2013-10-21T14:54:04"/>
  </r>
  <r>
    <x v="12"/>
    <x v="72"/>
    <n v="17"/>
    <d v="2013-11-10T17:45:00"/>
    <s v="Faridabad Sector 29"/>
    <s v="Ggn Sector 20"/>
    <n v="64"/>
    <n v="59"/>
    <s v="TFS-PP-C659466"/>
    <s v="p2p"/>
    <s v="phone"/>
    <n v="15"/>
    <s v="done"/>
    <n v="6"/>
    <n v="241"/>
    <n v="16.066666666666666"/>
    <d v="2013-11-10T15:46:15"/>
  </r>
  <r>
    <x v="14"/>
    <x v="40"/>
    <n v="3"/>
    <d v="2013-11-02T03:00:00"/>
    <s v="Udyog Vihar Phase 3"/>
    <s v="term"/>
    <n v="59"/>
    <s v="Not Found"/>
    <s v="TFS-AT-C659484"/>
    <s v="at-km"/>
    <s v="phone"/>
    <n v="62"/>
    <s v="pending"/>
    <n v="1"/>
    <n v="935"/>
    <n v="62.333333333333336"/>
    <s v="NULL"/>
  </r>
  <r>
    <x v="22"/>
    <x v="60"/>
    <n v="4"/>
    <d v="2013-11-22T04:30:00"/>
    <s v="C-36, Ground Floor, Kirti Nagar, New Delhi"/>
    <s v="New Delhi"/>
    <s v="Not Found"/>
    <s v="Not Found"/>
    <s v="TFS-AT-C660215"/>
    <s v="at-km"/>
    <s v="phone"/>
    <n v="166"/>
    <s v="cancelled"/>
    <n v="5"/>
    <n v="374"/>
    <n v="24.933333333333334"/>
    <d v="2013-10-22T22:32:19"/>
  </r>
  <r>
    <x v="2"/>
    <x v="65"/>
    <n v="16"/>
    <d v="2013-11-04T16:45:00"/>
    <s v="Patparganj"/>
    <s v="Airport Terminal 1"/>
    <n v="45"/>
    <n v="43"/>
    <s v="TFS-AT-C660589"/>
    <s v="at-km"/>
    <s v="phone"/>
    <n v="88"/>
    <s v="done"/>
    <n v="6"/>
    <n v="274"/>
    <n v="18.266666666666666"/>
    <d v="2013-10-21T22:13:33"/>
  </r>
  <r>
    <x v="20"/>
    <x v="74"/>
    <n v="12"/>
    <d v="2013-11-07T12:30:00"/>
    <s v="Malviya Nagar"/>
    <s v="Malviya Nagar"/>
    <n v="52"/>
    <n v="52"/>
    <s v="TFS-AT-C660946"/>
    <s v="4h40km"/>
    <s v="phone"/>
    <n v="164"/>
    <s v="done"/>
    <n v="6"/>
    <n v="835"/>
    <n v="55.666666666666664"/>
    <d v="2013-11-07T10:55:25"/>
  </r>
  <r>
    <x v="3"/>
    <x v="1"/>
    <n v="5"/>
    <d v="2013-11-01T05:00:00"/>
    <s v="Chattarpur Mandir"/>
    <s v="Anand Vihar"/>
    <n v="54"/>
    <n v="45"/>
    <s v="TFS-RT-C661518"/>
    <s v="rt"/>
    <s v="phone"/>
    <n v="180"/>
    <s v="customer-not-responding"/>
    <n v="5"/>
    <n v="458"/>
    <n v="30.533333333333335"/>
    <d v="2013-10-22T09:27:11"/>
  </r>
  <r>
    <x v="1"/>
    <x v="22"/>
    <n v="13"/>
    <d v="2013-11-21T13:00:00"/>
    <s v="Noida Sector 64"/>
    <s v="Edm Mall"/>
    <n v="73"/>
    <n v="45"/>
    <s v="TFS-IC-C661716"/>
    <s v="p2p"/>
    <s v="phone"/>
    <n v="6"/>
    <s v="cancelled"/>
    <n v="2"/>
    <n v="348"/>
    <n v="23.2"/>
    <d v="2013-11-21T05:51:53"/>
  </r>
  <r>
    <x v="9"/>
    <x v="43"/>
    <n v="3"/>
    <d v="2013-11-08T03:30:00"/>
    <s v="Address (Optional)"/>
    <s v="New Delhi"/>
    <s v="Not Found"/>
    <s v="Not Found"/>
    <s v="TFS-AT-C661884"/>
    <s v="at-km"/>
    <s v="phone"/>
    <n v="50"/>
    <s v="customer-not-responding"/>
    <n v="2"/>
    <n v="684"/>
    <n v="45.6"/>
    <d v="2013-10-22T11:28:27"/>
  </r>
  <r>
    <x v="3"/>
    <x v="22"/>
    <n v="13"/>
    <d v="2013-11-01T13:00:00"/>
    <m/>
    <m/>
    <s v="Not Found"/>
    <s v="Not Found"/>
    <s v="TFS-IC-C661901"/>
    <s v="os"/>
    <s v="phone"/>
    <n v="220"/>
    <s v="pending"/>
    <n v="1"/>
    <n v="924"/>
    <n v="61.6"/>
    <s v="NULL"/>
  </r>
  <r>
    <x v="17"/>
    <x v="47"/>
    <n v="17"/>
    <d v="2013-11-23T17:30:00"/>
    <s v="Iffco Chowk"/>
    <s v="Airport Terminal 1"/>
    <n v="60"/>
    <n v="43"/>
    <s v="TFS-AT-C662039"/>
    <s v="at-km"/>
    <s v="online"/>
    <n v="283"/>
    <s v="cancelled"/>
    <n v="4"/>
    <n v="914"/>
    <n v="60.93333333333333"/>
    <d v="2013-10-23T13:31:42"/>
  </r>
  <r>
    <x v="8"/>
    <x v="15"/>
    <n v="7"/>
    <d v="2013-11-11T07:30:00"/>
    <s v="Central Secretriat"/>
    <s v="Airport Terminal 1"/>
    <n v="48"/>
    <n v="43"/>
    <s v="TFS-AT-C662249"/>
    <s v="at-km"/>
    <s v="phone"/>
    <n v="208"/>
    <s v="cancelled"/>
    <n v="5"/>
    <n v="388"/>
    <n v="25.866666666666667"/>
    <d v="2013-10-22T13:01:29"/>
  </r>
  <r>
    <x v="15"/>
    <x v="38"/>
    <n v="10"/>
    <d v="2013-11-05T10:00:00"/>
    <s v="Airport Terminal 1"/>
    <s v="Ardee City"/>
    <n v="43"/>
    <n v="61"/>
    <s v="TFS-AT-C662704"/>
    <s v="at-km"/>
    <s v="phone"/>
    <n v="227"/>
    <s v="done"/>
    <n v="6"/>
    <n v="500"/>
    <n v="33.333333333333336"/>
    <d v="2013-11-04T14:29:37"/>
  </r>
  <r>
    <x v="19"/>
    <x v="20"/>
    <n v="6"/>
    <d v="2013-11-26T06:30:00"/>
    <s v="Sarvodaya Enclave, New Delhi"/>
    <s v="Airport Terminal 1"/>
    <n v="52"/>
    <n v="43"/>
    <s v="TFS-AT-C662738"/>
    <s v="at-km"/>
    <s v="online"/>
    <n v="128"/>
    <s v="done"/>
    <n v="6"/>
    <n v="549"/>
    <n v="36.6"/>
    <d v="2013-11-25T11:51:05"/>
  </r>
  <r>
    <x v="28"/>
    <x v="60"/>
    <n v="4"/>
    <d v="2013-11-06T04:30:00"/>
    <s v="Patparganj"/>
    <s v="Airport Terminal 3"/>
    <n v="45"/>
    <n v="27"/>
    <s v="TFS-PP-C662842"/>
    <s v="at-km"/>
    <s v="phone"/>
    <n v="81"/>
    <s v="done"/>
    <n v="6"/>
    <n v="236"/>
    <n v="15.733333333333333"/>
    <d v="2013-11-05T18:49:00"/>
  </r>
  <r>
    <x v="19"/>
    <x v="53"/>
    <n v="21"/>
    <d v="2013-11-26T21:00:00"/>
    <m/>
    <m/>
    <s v="Not Found"/>
    <s v="Not Found"/>
    <s v="TFS-PP-C663472"/>
    <s v="p2p"/>
    <s v="phone"/>
    <n v="256"/>
    <s v="pending"/>
    <n v="1"/>
    <n v="414"/>
    <n v="27.6"/>
    <s v="NULL"/>
  </r>
  <r>
    <x v="24"/>
    <x v="70"/>
    <n v="6"/>
    <d v="2013-11-24T06:15:00"/>
    <s v="Pitampura"/>
    <s v="Airport Terminal 1"/>
    <n v="42"/>
    <n v="43"/>
    <s v="TFS-RT-C663856"/>
    <s v="at-km"/>
    <s v="phone"/>
    <n v="197"/>
    <s v="done"/>
    <n v="6"/>
    <n v="353"/>
    <n v="23.533333333333335"/>
    <d v="2013-11-23T22:57:55"/>
  </r>
  <r>
    <x v="8"/>
    <x v="47"/>
    <n v="17"/>
    <d v="2013-11-11T17:30:00"/>
    <s v="Udyog Vihar Phase 4"/>
    <s v="Airport Terminal 1"/>
    <n v="59"/>
    <n v="43"/>
    <s v="TFS-AT-C663876"/>
    <s v="at-km"/>
    <s v="online"/>
    <n v="177"/>
    <s v="done"/>
    <n v="6"/>
    <n v="939"/>
    <n v="62.6"/>
    <d v="2013-10-23T13:45:13"/>
  </r>
  <r>
    <x v="12"/>
    <x v="74"/>
    <n v="12"/>
    <d v="2013-11-10T12:30:00"/>
    <s v="Lodhi Road"/>
    <s v="Airport Terminal 1"/>
    <n v="50"/>
    <n v="43"/>
    <s v="TFS-AT-C665389"/>
    <s v="at-km"/>
    <s v="online"/>
    <n v="164"/>
    <s v="done"/>
    <n v="6"/>
    <n v="463"/>
    <n v="30.866666666666667"/>
    <d v="2013-10-23T13:21:51"/>
  </r>
  <r>
    <x v="3"/>
    <x v="25"/>
    <n v="15"/>
    <d v="2013-11-01T15:00:00"/>
    <s v="Airport Terminal 1"/>
    <s v="Cr Park"/>
    <n v="43"/>
    <n v="52"/>
    <s v="TFS-AT-C665411"/>
    <s v="at-km"/>
    <s v="phone"/>
    <n v="206"/>
    <s v="cancelled-issue"/>
    <n v="7"/>
    <n v="863"/>
    <n v="57.533333333333331"/>
    <d v="2013-10-23T11:31:35"/>
  </r>
  <r>
    <x v="17"/>
    <x v="35"/>
    <n v="10"/>
    <d v="2013-11-23T10:30:00"/>
    <s v="C-3/803, Lotus Pond, 2-A, Vaibhav Khand, Indirapuram"/>
    <s v="New Delhi"/>
    <s v="Not Found"/>
    <s v="Not Found"/>
    <s v="TFS-AT-C665475"/>
    <s v="at-km"/>
    <s v="phone"/>
    <n v="44"/>
    <s v="cancelled"/>
    <n v="2"/>
    <n v="709"/>
    <n v="47.266666666666666"/>
    <d v="2013-10-23T12:00:27"/>
  </r>
  <r>
    <x v="10"/>
    <x v="52"/>
    <n v="9"/>
    <d v="2013-11-12T09:30:00"/>
    <m/>
    <m/>
    <s v="Not Found"/>
    <s v="Not Found"/>
    <s v="TFS-PP-C665803"/>
    <s v="p2p"/>
    <s v="phone"/>
    <n v="109"/>
    <s v="pending"/>
    <n v="1"/>
    <n v="764"/>
    <n v="50.93333333333333"/>
    <s v="NULL"/>
  </r>
  <r>
    <x v="4"/>
    <x v="75"/>
    <n v="23"/>
    <d v="2013-11-30T23:00:00"/>
    <s v="Noida Sector 25"/>
    <s v="Tagore Garden"/>
    <n v="66"/>
    <n v="32"/>
    <s v="TFS-PP-C666025"/>
    <s v="p2p"/>
    <s v="phone"/>
    <n v="14"/>
    <s v="done"/>
    <n v="6"/>
    <n v="227"/>
    <n v="15.133333333333333"/>
    <d v="2013-11-30T21:42:47"/>
  </r>
  <r>
    <x v="23"/>
    <x v="37"/>
    <n v="8"/>
    <d v="2013-11-20T08:30:00"/>
    <s v="Najafgarh"/>
    <s v="Mayur Vihar Phase 1"/>
    <n v="33"/>
    <n v="46"/>
    <s v="TFS-PP-C666053"/>
    <s v="p2p"/>
    <s v="phone"/>
    <n v="102"/>
    <s v="done"/>
    <n v="6"/>
    <n v="416"/>
    <n v="27.733333333333334"/>
    <d v="2013-11-19T20:26:07"/>
  </r>
  <r>
    <x v="6"/>
    <x v="50"/>
    <n v="5"/>
    <d v="2013-11-15T05:45:00"/>
    <s v="Gurgaon Dlf Phase 3"/>
    <s v="Hazrat Nizamuddin Railway Station"/>
    <n v="60"/>
    <n v="51"/>
    <s v="TFS-AT-C666420"/>
    <s v="rt"/>
    <s v="phone"/>
    <n v="6"/>
    <s v="done"/>
    <n v="6"/>
    <n v="862"/>
    <n v="57.466666666666669"/>
    <d v="2013-11-14T21:41:26"/>
  </r>
  <r>
    <x v="25"/>
    <x v="60"/>
    <n v="4"/>
    <d v="2013-11-13T04:30:00"/>
    <s v="Mayur Vihar Phase 1"/>
    <s v="Airport Terminal 1"/>
    <n v="46"/>
    <n v="43"/>
    <s v="TFS-AT-C666439"/>
    <s v="at-km"/>
    <s v="phone"/>
    <n v="58"/>
    <s v="pending"/>
    <n v="1"/>
    <n v="489"/>
    <n v="32.6"/>
    <s v="NULL"/>
  </r>
  <r>
    <x v="13"/>
    <x v="47"/>
    <n v="17"/>
    <d v="2013-11-18T17:30:00"/>
    <s v="Nirman Bhawan"/>
    <s v="Ballabgarh"/>
    <n v="48"/>
    <n v="65"/>
    <s v="TFS-PP-C666482"/>
    <s v="p2p"/>
    <s v="phone"/>
    <n v="177"/>
    <s v="done"/>
    <n v="6"/>
    <n v="210"/>
    <n v="14"/>
    <d v="2013-11-18T15:47:39"/>
  </r>
  <r>
    <x v="27"/>
    <x v="22"/>
    <n v="13"/>
    <d v="2013-11-03T13:00:00"/>
    <s v="Airport Terminal 3"/>
    <s v="Nehru Nagar - Ghaziabad"/>
    <n v="27"/>
    <n v="71"/>
    <s v="TFS-AT-C666965"/>
    <s v="at-km"/>
    <s v="phone"/>
    <n v="237"/>
    <s v="done"/>
    <n v="6"/>
    <n v="671"/>
    <n v="44.733333333333334"/>
    <d v="2013-10-23T18:17:14"/>
  </r>
  <r>
    <x v="19"/>
    <x v="49"/>
    <n v="7"/>
    <d v="2013-11-26T07:00:00"/>
    <s v="Vaishali"/>
    <s v="Gurgaon Dlf Phase 2"/>
    <n v="70"/>
    <n v="60"/>
    <s v="TFS-PP-C667936"/>
    <s v="p2p"/>
    <s v="phone"/>
    <n v="164"/>
    <s v="done"/>
    <n v="6"/>
    <n v="893"/>
    <n v="59.533333333333331"/>
    <d v="2013-11-26T01:03:49"/>
  </r>
  <r>
    <x v="8"/>
    <x v="77"/>
    <n v="23"/>
    <d v="2013-11-11T23:30:00"/>
    <s v="Airport Terminal 3"/>
    <s v="New Delhi"/>
    <n v="27"/>
    <s v="Not Found"/>
    <s v="TFS-AT-C668935"/>
    <s v="at-km"/>
    <s v="online"/>
    <n v="198"/>
    <s v="pending"/>
    <n v="1"/>
    <n v="821"/>
    <n v="54.733333333333334"/>
    <d v="2013-10-24T10:40:04"/>
  </r>
  <r>
    <x v="3"/>
    <x v="56"/>
    <n v="15"/>
    <d v="2013-11-01T15:15:00"/>
    <s v="Noida Sector 82"/>
    <s v="Majnu Ka Tila"/>
    <n v="72"/>
    <n v="44"/>
    <s v="TFS-PP-C669587"/>
    <s v="p2p"/>
    <s v="phone"/>
    <n v="295"/>
    <s v="pending"/>
    <n v="1"/>
    <n v="505"/>
    <n v="33.666666666666664"/>
    <s v="NULL"/>
  </r>
  <r>
    <x v="14"/>
    <x v="11"/>
    <n v="15"/>
    <d v="2013-11-02T15:30:00"/>
    <m/>
    <m/>
    <s v="Not Found"/>
    <s v="Not Found"/>
    <s v="TFS-IC-C669689"/>
    <s v="os"/>
    <s v="phone"/>
    <n v="53"/>
    <s v="pending"/>
    <n v="1"/>
    <n v="885"/>
    <n v="59"/>
    <s v="NULL"/>
  </r>
  <r>
    <x v="2"/>
    <x v="45"/>
    <n v="16"/>
    <d v="2013-11-04T16:30:00"/>
    <s v="Preet Vihar"/>
    <m/>
    <n v="45"/>
    <s v="Not Found"/>
    <s v="TFS-IC-C669837"/>
    <s v="os"/>
    <s v="phone"/>
    <n v="84"/>
    <s v="pending"/>
    <n v="1"/>
    <n v="394"/>
    <n v="26.266666666666666"/>
    <s v="NULL"/>
  </r>
  <r>
    <x v="8"/>
    <x v="7"/>
    <n v="8"/>
    <d v="2013-11-11T08:15:00"/>
    <s v="Airport Terminal 3"/>
    <s v="New Delhi"/>
    <n v="27"/>
    <s v="Not Found"/>
    <s v="TFS-AT-C669859"/>
    <s v="at-km"/>
    <s v="phone"/>
    <n v="172"/>
    <s v="customer-not-responding"/>
    <n v="3"/>
    <n v="503"/>
    <n v="33.533333333333331"/>
    <d v="2013-10-24T15:52:21"/>
  </r>
  <r>
    <x v="3"/>
    <x v="65"/>
    <n v="16"/>
    <d v="2013-11-01T16:45:00"/>
    <m/>
    <m/>
    <s v="Not Found"/>
    <s v="Not Found"/>
    <s v="TFS-IC-C669957"/>
    <s v="os"/>
    <s v="phone"/>
    <n v="273"/>
    <s v="pending"/>
    <n v="1"/>
    <n v="520"/>
    <n v="34.666666666666664"/>
    <s v="NULL"/>
  </r>
  <r>
    <x v="3"/>
    <x v="1"/>
    <n v="5"/>
    <d v="2013-11-01T05:00:00"/>
    <s v="Shalimar Bagh"/>
    <s v="New Delhi Railway Station"/>
    <n v="42"/>
    <n v="47"/>
    <s v="TFS-RT-C669978"/>
    <s v="rt"/>
    <s v="phone"/>
    <n v="91"/>
    <s v="done-issue"/>
    <n v="6"/>
    <n v="329"/>
    <n v="21.933333333333334"/>
    <d v="2013-10-31T13:37:42"/>
  </r>
  <r>
    <x v="20"/>
    <x v="49"/>
    <n v="7"/>
    <d v="2013-11-07T07:00:00"/>
    <s v="Gurgaon Sector 53"/>
    <s v="Airport Terminal 3"/>
    <n v="61"/>
    <n v="27"/>
    <s v="TFS-AT-C670330"/>
    <s v="at-km"/>
    <s v="online"/>
    <n v="69"/>
    <s v="done"/>
    <n v="6"/>
    <n v="466"/>
    <n v="31.066666666666666"/>
    <d v="2013-10-25T08:42:13"/>
  </r>
  <r>
    <x v="5"/>
    <x v="31"/>
    <n v="19"/>
    <d v="2013-11-17T19:00:00"/>
    <s v="Saket"/>
    <s v="noida ssector 24"/>
    <n v="54"/>
    <s v="Not Found"/>
    <s v="TFS-IN-C670441"/>
    <s v="8h80km"/>
    <s v="phone"/>
    <n v="272"/>
    <s v="pending"/>
    <n v="1"/>
    <n v="436"/>
    <n v="29.066666666666666"/>
    <s v="NULL"/>
  </r>
  <r>
    <x v="3"/>
    <x v="93"/>
    <n v="13"/>
    <d v="2013-11-01T13:15:00"/>
    <s v="Airport Terminal 1"/>
    <s v="Gurgaon Sector 23"/>
    <n v="43"/>
    <n v="59"/>
    <s v="TFS-AT-C670658"/>
    <s v="at-km"/>
    <s v="app"/>
    <n v="195"/>
    <s v="done"/>
    <n v="6"/>
    <n v="579"/>
    <n v="38.6"/>
    <d v="2013-10-24T19:55:01"/>
  </r>
  <r>
    <x v="3"/>
    <x v="38"/>
    <n v="10"/>
    <d v="2013-11-01T10:00:00"/>
    <s v="Medicity Hospital,Sector 38, Gurgaon"/>
    <s v="Delhi Airport Terminal 3"/>
    <n v="61"/>
    <s v="Not Found"/>
    <s v="TFS-AT-C670802"/>
    <s v="at"/>
    <s v="app"/>
    <n v="238"/>
    <s v="pending"/>
    <n v="1"/>
    <n v="319"/>
    <n v="21.266666666666666"/>
    <s v="NULL"/>
  </r>
  <r>
    <x v="2"/>
    <x v="94"/>
    <n v="9"/>
    <d v="2013-11-04T09:15:00"/>
    <s v="Delhi Airport Terminal 3"/>
    <s v="Medicity Hospital,Sector 38, Gurgaon"/>
    <s v="Not Found"/>
    <n v="61"/>
    <s v="TFS-AT-C670809"/>
    <s v="at"/>
    <s v="app"/>
    <n v="223"/>
    <s v="pending"/>
    <n v="1"/>
    <n v="657"/>
    <n v="43.8"/>
    <s v="NULL"/>
  </r>
  <r>
    <x v="14"/>
    <x v="55"/>
    <n v="7"/>
    <d v="2013-11-02T07:45:00"/>
    <s v="Pitampura"/>
    <s v="Airport Terminal 1"/>
    <n v="42"/>
    <n v="43"/>
    <s v="TFS-PP-C670929"/>
    <s v="at-km"/>
    <s v="phone"/>
    <n v="46"/>
    <s v="done"/>
    <n v="5"/>
    <n v="277"/>
    <n v="18.466666666666665"/>
    <d v="2013-11-01T12:00:58"/>
  </r>
  <r>
    <x v="15"/>
    <x v="2"/>
    <n v="19"/>
    <d v="2013-11-05T19:30:00"/>
    <s v="Bikaner House"/>
    <s v="Ghaziabad Ispat Ltd"/>
    <n v="48"/>
    <n v="71"/>
    <s v="TFS-PP-C671426"/>
    <s v="p2p"/>
    <s v="phone"/>
    <n v="3"/>
    <s v="done"/>
    <n v="6"/>
    <n v="400"/>
    <n v="26.666666666666668"/>
    <d v="2013-11-05T17:39:18"/>
  </r>
  <r>
    <x v="11"/>
    <x v="10"/>
    <n v="6"/>
    <d v="2013-11-25T06:00:00"/>
    <s v="Rohini Sector 15"/>
    <s v="Airport Terminal 1"/>
    <n v="40"/>
    <n v="43"/>
    <s v="TFS-AT-C671697"/>
    <s v="at-km"/>
    <s v="online"/>
    <n v="37"/>
    <s v="done"/>
    <n v="6"/>
    <n v="241"/>
    <n v="16.066666666666666"/>
    <d v="2013-10-29T16:41:33"/>
  </r>
  <r>
    <x v="7"/>
    <x v="94"/>
    <n v="9"/>
    <d v="2013-11-09T09:15:00"/>
    <s v="Airport Terminal 1"/>
    <s v="New Delhi Railway Station"/>
    <n v="43"/>
    <n v="47"/>
    <s v="TFS-AT-C671963"/>
    <s v="at-km"/>
    <s v="phone"/>
    <n v="280"/>
    <s v="pending"/>
    <n v="1"/>
    <n v="553"/>
    <n v="36.866666666666667"/>
    <s v="NULL"/>
  </r>
  <r>
    <x v="3"/>
    <x v="58"/>
    <n v="3"/>
    <d v="2013-11-01T03:15:00"/>
    <s v="South Ex-1"/>
    <m/>
    <n v="50"/>
    <s v="Not Found"/>
    <s v="TFS-IC-C672005"/>
    <s v="os"/>
    <s v="phone"/>
    <n v="89"/>
    <s v="pending"/>
    <n v="1"/>
    <n v="473"/>
    <n v="31.533333333333335"/>
    <s v="NULL"/>
  </r>
  <r>
    <x v="3"/>
    <x v="9"/>
    <n v="9"/>
    <d v="2013-11-01T09:00:00"/>
    <s v="Malviya Nagar"/>
    <s v="Janakpuri D Block"/>
    <n v="52"/>
    <n v="32"/>
    <s v="TFS-PP-C672373"/>
    <s v="p2p"/>
    <s v="phone"/>
    <n v="269"/>
    <s v="done"/>
    <n v="6"/>
    <n v="591"/>
    <n v="39.4"/>
    <d v="2013-11-01T07:52:17"/>
  </r>
  <r>
    <x v="7"/>
    <x v="27"/>
    <n v="14"/>
    <d v="2013-11-09T14:30:00"/>
    <s v="Hazrat Nizamuddin Railway Station"/>
    <m/>
    <n v="51"/>
    <s v="Not Found"/>
    <s v="TFS-IC-C672431"/>
    <s v="os"/>
    <s v="phone"/>
    <n v="59"/>
    <s v="customer-not-responding"/>
    <n v="2"/>
    <n v="235"/>
    <n v="15.666666666666666"/>
    <d v="2013-10-25T08:51:25"/>
  </r>
  <r>
    <x v="17"/>
    <x v="61"/>
    <n v="5"/>
    <d v="2013-11-23T05:30:00"/>
    <s v="Vasant Vihar"/>
    <s v="Isbt Kashmiri Gate"/>
    <n v="53"/>
    <n v="47"/>
    <s v="TFS-PP-C673266"/>
    <s v="p2p"/>
    <s v="phone"/>
    <n v="29"/>
    <s v="done"/>
    <n v="6"/>
    <n v="830"/>
    <n v="55.333333333333336"/>
    <d v="2013-11-22T20:26:09"/>
  </r>
  <r>
    <x v="14"/>
    <x v="60"/>
    <n v="4"/>
    <d v="2013-11-02T04:30:00"/>
    <s v="Airport Terminal 3"/>
    <s v="Vaishali"/>
    <n v="27"/>
    <n v="70"/>
    <s v="TFS-AT-C673736"/>
    <s v="at-km"/>
    <s v="phone"/>
    <n v="207"/>
    <s v="done"/>
    <n v="6"/>
    <n v="225"/>
    <n v="15"/>
    <d v="2013-10-25T14:39:01"/>
  </r>
  <r>
    <x v="27"/>
    <x v="67"/>
    <n v="16"/>
    <d v="2013-11-03T16:15:00"/>
    <m/>
    <m/>
    <s v="Not Found"/>
    <s v="Not Found"/>
    <s v="TFS-PP-C673742"/>
    <s v="p2p"/>
    <s v="phone"/>
    <n v="276"/>
    <s v="pending"/>
    <n v="1"/>
    <n v="587"/>
    <n v="39.133333333333333"/>
    <s v="NULL"/>
  </r>
  <r>
    <x v="14"/>
    <x v="67"/>
    <n v="16"/>
    <d v="2013-11-02T16:15:00"/>
    <s v="Sarojini Nagar"/>
    <m/>
    <n v="53"/>
    <s v="Not Found"/>
    <s v="TFS-IC-C673784"/>
    <s v="os"/>
    <s v="phone"/>
    <n v="245"/>
    <s v="pending"/>
    <n v="1"/>
    <n v="207"/>
    <n v="13.8"/>
    <s v="NULL"/>
  </r>
  <r>
    <x v="14"/>
    <x v="6"/>
    <n v="4"/>
    <d v="2013-11-02T04:45:00"/>
    <s v="Noida Sector 50"/>
    <s v="Airport Terminal 1"/>
    <n v="66"/>
    <n v="43"/>
    <s v="TFS-AT-C673887"/>
    <s v="at-km"/>
    <s v="phone"/>
    <n v="212"/>
    <s v="done"/>
    <n v="6"/>
    <n v="503"/>
    <n v="33.533333333333331"/>
    <d v="2013-11-01T19:45:36"/>
  </r>
  <r>
    <x v="3"/>
    <x v="65"/>
    <n v="16"/>
    <d v="2013-11-01T16:45:00"/>
    <s v="Rajouri Garden"/>
    <m/>
    <n v="38"/>
    <s v="Not Found"/>
    <s v="TFS-IC-C673888"/>
    <s v="os"/>
    <s v="phone"/>
    <n v="43"/>
    <s v="pending"/>
    <n v="1"/>
    <n v="584"/>
    <n v="38.93333333333333"/>
    <s v="NULL"/>
  </r>
  <r>
    <x v="3"/>
    <x v="43"/>
    <n v="3"/>
    <d v="2013-11-01T03:30:00"/>
    <s v="Gurgaon Sector 17"/>
    <s v="Airport Terminal 1"/>
    <n v="60"/>
    <n v="43"/>
    <s v="TFS-AT-C674057"/>
    <s v="at-km"/>
    <s v="phone"/>
    <n v="130"/>
    <s v="done"/>
    <n v="6"/>
    <n v="301"/>
    <n v="20.066666666666666"/>
    <d v="2013-10-25T15:54:52"/>
  </r>
  <r>
    <x v="27"/>
    <x v="13"/>
    <n v="4"/>
    <d v="2013-11-03T04:00:00"/>
    <s v=" Indirapuram"/>
    <m/>
    <s v="Not Found"/>
    <s v="Not Found"/>
    <s v="TFS-IC-C674145"/>
    <s v="os"/>
    <s v="phone"/>
    <n v="230"/>
    <s v="done-issue"/>
    <n v="5"/>
    <n v="798"/>
    <n v="53.2"/>
    <d v="2013-11-01T17:16:59"/>
  </r>
  <r>
    <x v="14"/>
    <x v="30"/>
    <n v="11"/>
    <d v="2013-11-02T11:30:00"/>
    <s v="Sushant Lok A"/>
    <s v="Airport Terminal 1"/>
    <n v="60"/>
    <n v="43"/>
    <s v="TFS-PP-C674727"/>
    <s v="at-km"/>
    <s v="phone"/>
    <n v="241"/>
    <s v="done"/>
    <n v="6"/>
    <n v="983"/>
    <n v="65.533333333333331"/>
    <d v="2013-11-02T08:52:51"/>
  </r>
  <r>
    <x v="17"/>
    <x v="87"/>
    <n v="22"/>
    <d v="2013-11-23T22:30:00"/>
    <s v="Indrapuram, Ghaziabad"/>
    <s v="Govinpuram"/>
    <n v="70"/>
    <n v="71"/>
    <s v="TFS-PP-C675245"/>
    <s v="p2p"/>
    <s v="phone"/>
    <n v="264"/>
    <s v="done"/>
    <n v="6"/>
    <n v="232"/>
    <n v="15.466666666666667"/>
    <d v="2013-11-23T19:57:16"/>
  </r>
  <r>
    <x v="2"/>
    <x v="2"/>
    <n v="19"/>
    <d v="2013-11-04T19:30:00"/>
    <s v="Airport Terminal 1"/>
    <s v="Govindpuri"/>
    <n v="43"/>
    <n v="52"/>
    <s v="TFS-AT-C675629"/>
    <s v="at-km"/>
    <s v="phone"/>
    <n v="196"/>
    <s v="cancelled"/>
    <n v="2"/>
    <n v="225"/>
    <n v="15"/>
    <d v="2013-10-25T21:42:16"/>
  </r>
  <r>
    <x v="7"/>
    <x v="52"/>
    <n v="9"/>
    <d v="2013-11-09T09:30:00"/>
    <s v="Airport Terminal 1"/>
    <s v="New Delhi Railway Station"/>
    <n v="43"/>
    <n v="47"/>
    <s v="TFS-AT-C675720"/>
    <s v="at-km"/>
    <s v="phone"/>
    <n v="165"/>
    <s v="done"/>
    <n v="6"/>
    <n v="976"/>
    <n v="65.066666666666663"/>
    <d v="2013-10-25T22:06:23"/>
  </r>
  <r>
    <x v="3"/>
    <x v="13"/>
    <n v="4"/>
    <d v="2013-11-01T04:00:00"/>
    <s v="Saket"/>
    <s v="Airport Terminal 1"/>
    <n v="54"/>
    <n v="43"/>
    <s v="TFS-AT-C675988"/>
    <s v="at-km"/>
    <s v="app"/>
    <n v="287"/>
    <s v="done"/>
    <n v="6"/>
    <n v="984"/>
    <n v="65.599999999999994"/>
    <d v="2013-10-25T23:31:41"/>
  </r>
  <r>
    <x v="10"/>
    <x v="61"/>
    <n v="5"/>
    <d v="2013-11-12T05:30:00"/>
    <s v="Dwarka Sector 18"/>
    <s v="Airport Terminal 1"/>
    <n v="28"/>
    <n v="43"/>
    <s v="TFS-RT-C676082"/>
    <s v="at-km"/>
    <s v="phone"/>
    <n v="133"/>
    <s v="done"/>
    <n v="5"/>
    <n v="707"/>
    <n v="47.133333333333333"/>
    <d v="2013-11-11T20:04:32"/>
  </r>
  <r>
    <x v="13"/>
    <x v="32"/>
    <n v="8"/>
    <d v="2013-11-18T08:00:00"/>
    <s v="New Delhi Railway Station"/>
    <s v="Agra"/>
    <n v="47"/>
    <s v="Not Found"/>
    <s v="TFS-IC-C676198"/>
    <s v="os"/>
    <s v="online"/>
    <n v="99"/>
    <s v="cancelled"/>
    <n v="3"/>
    <n v="816"/>
    <n v="54.4"/>
    <d v="2013-11-06T15:38:49"/>
  </r>
  <r>
    <x v="10"/>
    <x v="15"/>
    <n v="7"/>
    <d v="2013-11-12T07:30:00"/>
    <s v="Khanpur"/>
    <s v="Airport Terminal 3"/>
    <n v="54"/>
    <n v="27"/>
    <s v="TFS-PP-C676483"/>
    <s v="at-km"/>
    <s v="phone"/>
    <n v="35"/>
    <s v="done"/>
    <n v="6"/>
    <n v="887"/>
    <n v="59.133333333333333"/>
    <d v="2013-11-11T14:26:11"/>
  </r>
  <r>
    <x v="23"/>
    <x v="15"/>
    <n v="7"/>
    <d v="2013-11-20T07:30:00"/>
    <s v="Lajpat Nagar 4"/>
    <s v="Noida Sector 4"/>
    <n v="50"/>
    <n v="66"/>
    <s v="TFS-PP-C676511"/>
    <s v="p2p"/>
    <s v="phone"/>
    <n v="281"/>
    <s v="done"/>
    <n v="6"/>
    <n v="972"/>
    <n v="64.8"/>
    <d v="2013-11-19T20:14:01"/>
  </r>
  <r>
    <x v="7"/>
    <x v="78"/>
    <n v="11"/>
    <d v="2013-11-09T11:45:00"/>
    <s v="Airport Terminal 3"/>
    <s v="Shastri Nagar Ghz"/>
    <n v="27"/>
    <n v="71"/>
    <s v="TFS-AT-C676631"/>
    <s v="at-km"/>
    <s v="phone"/>
    <n v="159"/>
    <s v="cancelled"/>
    <n v="2"/>
    <n v="563"/>
    <n v="37.533333333333331"/>
    <d v="2013-10-26T09:23:26"/>
  </r>
  <r>
    <x v="3"/>
    <x v="21"/>
    <n v="12"/>
    <d v="2013-11-01T12:00:00"/>
    <s v="Saket"/>
    <m/>
    <n v="54"/>
    <s v="Not Found"/>
    <s v="TFS-PP-C676938"/>
    <s v="p2p"/>
    <s v="phone"/>
    <n v="158"/>
    <s v="pending"/>
    <n v="1"/>
    <n v="244"/>
    <n v="16.266666666666666"/>
    <s v="NULL"/>
  </r>
  <r>
    <x v="26"/>
    <x v="22"/>
    <n v="13"/>
    <d v="2013-11-19T13:00:00"/>
    <s v="Airport Terminal 1"/>
    <s v="Laxmi Nagar"/>
    <n v="43"/>
    <n v="45"/>
    <s v="TFS-AT-C677184"/>
    <s v="at-km"/>
    <s v="phone"/>
    <n v="285"/>
    <s v="pending"/>
    <n v="1"/>
    <n v="331"/>
    <n v="22.066666666666666"/>
    <s v="NULL"/>
  </r>
  <r>
    <x v="2"/>
    <x v="93"/>
    <n v="13"/>
    <d v="2013-11-04T13:15:00"/>
    <m/>
    <m/>
    <s v="Not Found"/>
    <s v="Not Found"/>
    <s v="TFS-IC-C677246"/>
    <s v="os"/>
    <s v="phone"/>
    <n v="162"/>
    <s v="pending"/>
    <n v="1"/>
    <n v="556"/>
    <n v="37.06666666666667"/>
    <s v="NULL"/>
  </r>
  <r>
    <x v="7"/>
    <x v="19"/>
    <n v="13"/>
    <d v="2013-11-09T13:30:00"/>
    <s v="Dwarka Sector 11"/>
    <m/>
    <n v="28"/>
    <s v="Not Found"/>
    <s v="TFS-IC-C677256"/>
    <s v="os"/>
    <s v="phone"/>
    <n v="48"/>
    <s v="pending"/>
    <n v="1"/>
    <n v="654"/>
    <n v="43.6"/>
    <s v="NULL"/>
  </r>
  <r>
    <x v="14"/>
    <x v="21"/>
    <n v="12"/>
    <d v="2013-11-02T12:00:00"/>
    <s v="Noida Sector 12"/>
    <s v="Airport Terminal 1"/>
    <n v="66"/>
    <n v="43"/>
    <s v="TFS-AT-C677355"/>
    <s v="at-km"/>
    <s v="online"/>
    <n v="240"/>
    <s v="done"/>
    <n v="6"/>
    <n v="418"/>
    <n v="27.866666666666667"/>
    <d v="2013-10-26T13:46:02"/>
  </r>
  <r>
    <x v="2"/>
    <x v="60"/>
    <n v="4"/>
    <d v="2013-11-04T04:30:00"/>
    <s v="Narela"/>
    <s v="Airport Terminal 3"/>
    <n v="41"/>
    <n v="27"/>
    <s v="TFS-AT-C677367"/>
    <s v="at-km"/>
    <s v="phone"/>
    <n v="201"/>
    <s v="pending"/>
    <n v="1"/>
    <n v="380"/>
    <n v="25.333333333333332"/>
    <s v="NULL"/>
  </r>
  <r>
    <x v="6"/>
    <x v="75"/>
    <n v="23"/>
    <d v="2013-11-15T23:00:00"/>
    <s v="Airport Terminal 3"/>
    <s v="Surya Nagar"/>
    <n v="27"/>
    <n v="70"/>
    <s v="TFS-AT-C677399"/>
    <s v="at-km"/>
    <s v="phone"/>
    <n v="219"/>
    <s v="done"/>
    <n v="6"/>
    <n v="418"/>
    <n v="27.866666666666667"/>
    <d v="2013-10-26T12:34:21"/>
  </r>
  <r>
    <x v="9"/>
    <x v="18"/>
    <n v="3"/>
    <d v="2013-11-08T03:45:00"/>
    <s v="Noida Sector 14"/>
    <s v="Airport Terminal 1"/>
    <n v="66"/>
    <n v="43"/>
    <s v="TFS-AT-C677445"/>
    <s v="at-km"/>
    <s v="online"/>
    <n v="149"/>
    <s v="done"/>
    <n v="6"/>
    <n v="803"/>
    <n v="53.533333333333331"/>
    <d v="2013-10-26T13:36:17"/>
  </r>
  <r>
    <x v="3"/>
    <x v="42"/>
    <n v="10"/>
    <d v="2013-11-01T10:45:00"/>
    <s v="Gurgaon Dlf Phase 2"/>
    <s v="Airport Terminal 1"/>
    <n v="60"/>
    <n v="43"/>
    <s v="TFS-AT-C677707"/>
    <s v="at-km"/>
    <s v="app"/>
    <n v="130"/>
    <s v="cancelled"/>
    <n v="5"/>
    <n v="822"/>
    <n v="54.8"/>
    <d v="2013-10-26T14:00:03"/>
  </r>
  <r>
    <x v="8"/>
    <x v="10"/>
    <n v="6"/>
    <d v="2013-11-11T06:00:00"/>
    <s v="Airport Terminal 3"/>
    <s v="Saket"/>
    <n v="27"/>
    <n v="54"/>
    <s v="TFS-AT-C677780"/>
    <s v="at-km"/>
    <s v="phone"/>
    <n v="219"/>
    <s v="customer-not-responding"/>
    <n v="7"/>
    <n v="739"/>
    <n v="49.266666666666666"/>
    <d v="2013-10-26T14:10:01"/>
  </r>
  <r>
    <x v="14"/>
    <x v="12"/>
    <n v="15"/>
    <d v="2013-11-02T15:45:00"/>
    <m/>
    <m/>
    <s v="Not Found"/>
    <s v="Not Found"/>
    <s v="TFS-IC-C677785"/>
    <s v="os"/>
    <s v="phone"/>
    <n v="71"/>
    <s v="pending"/>
    <n v="1"/>
    <n v="305"/>
    <n v="20.333333333333332"/>
    <s v="NULL"/>
  </r>
  <r>
    <x v="1"/>
    <x v="35"/>
    <n v="10"/>
    <d v="2013-11-21T10:30:00"/>
    <s v="Paschim Vihar"/>
    <s v="Airport Terminal 1"/>
    <n v="37"/>
    <n v="43"/>
    <s v="TFS-PP-C677892"/>
    <s v="at-km"/>
    <s v="phone"/>
    <n v="285"/>
    <s v="done"/>
    <n v="6"/>
    <n v="988"/>
    <n v="65.86666666666666"/>
    <d v="2013-11-21T08:33:48"/>
  </r>
  <r>
    <x v="3"/>
    <x v="62"/>
    <n v="10"/>
    <d v="2013-11-01T10:15:00"/>
    <s v="airport"/>
    <s v="new delhi"/>
    <s v="Not Found"/>
    <s v="Not Found"/>
    <s v="TFS-AT-C677908"/>
    <s v="at-km"/>
    <s v="phone"/>
    <n v="279"/>
    <s v="pending"/>
    <n v="1"/>
    <n v="581"/>
    <n v="38.733333333333334"/>
    <s v="NULL"/>
  </r>
  <r>
    <x v="3"/>
    <x v="40"/>
    <n v="3"/>
    <d v="2013-11-01T03:00:00"/>
    <s v="Sohna Road"/>
    <s v="Airport Terminal 3"/>
    <n v="61"/>
    <n v="27"/>
    <s v="TFS-AT-C678015"/>
    <s v="at-km"/>
    <s v="phone"/>
    <n v="53"/>
    <s v="pending"/>
    <n v="1"/>
    <n v="979"/>
    <n v="65.266666666666666"/>
    <s v="NULL"/>
  </r>
  <r>
    <x v="21"/>
    <x v="30"/>
    <n v="11"/>
    <d v="2013-11-27T11:30:00"/>
    <s v="Airport Terminal 3"/>
    <s v="New Delhi"/>
    <n v="27"/>
    <s v="Not Found"/>
    <s v="TFS-AT-C678017"/>
    <s v="at-km"/>
    <s v="online"/>
    <n v="169"/>
    <s v="pending"/>
    <n v="1"/>
    <n v="685"/>
    <n v="45.666666666666664"/>
    <d v="2013-10-26T15:14:21"/>
  </r>
  <r>
    <x v="7"/>
    <x v="78"/>
    <n v="11"/>
    <d v="2013-11-09T11:45:00"/>
    <s v="Airport Terminal 1"/>
    <s v="Knowledge Park III, Greater Noida"/>
    <n v="43"/>
    <n v="74"/>
    <s v="TFS-AT-C678212"/>
    <s v="at-km"/>
    <s v="phone"/>
    <n v="75"/>
    <s v="done"/>
    <n v="6"/>
    <n v="401"/>
    <n v="26.733333333333334"/>
    <d v="2013-10-28T12:37:23"/>
  </r>
  <r>
    <x v="10"/>
    <x v="30"/>
    <n v="11"/>
    <d v="2013-11-12T11:30:00"/>
    <s v="Airport Terminal 1"/>
    <s v="New Delhi Railway Station"/>
    <n v="43"/>
    <n v="47"/>
    <s v="TFS-AT-C678396"/>
    <s v="at-km"/>
    <s v="phone"/>
    <n v="248"/>
    <s v="cancelled"/>
    <n v="2"/>
    <n v="560"/>
    <n v="37.333333333333336"/>
    <d v="2013-11-07T11:47:35"/>
  </r>
  <r>
    <x v="4"/>
    <x v="11"/>
    <n v="15"/>
    <d v="2013-11-30T15:30:00"/>
    <s v="Airport Terminal 1"/>
    <s v="Janakpuri A Block"/>
    <n v="43"/>
    <n v="32"/>
    <s v="TFS-AT-C678424"/>
    <s v="at-km"/>
    <s v="phone"/>
    <n v="76"/>
    <s v="cancelled"/>
    <n v="6"/>
    <n v="791"/>
    <n v="52.733333333333334"/>
    <d v="2013-10-26T16:39:27"/>
  </r>
  <r>
    <x v="6"/>
    <x v="49"/>
    <n v="7"/>
    <d v="2013-11-15T07:00:00"/>
    <s v="Dabri"/>
    <s v="Airport Terminal 1"/>
    <n v="27"/>
    <n v="43"/>
    <s v="TFS-AT-C678582"/>
    <s v="at-km"/>
    <s v="online"/>
    <n v="221"/>
    <s v="done"/>
    <n v="6"/>
    <n v="801"/>
    <n v="53.4"/>
    <d v="2013-11-08T20:38:52"/>
  </r>
  <r>
    <x v="3"/>
    <x v="48"/>
    <n v="23"/>
    <d v="2013-11-01T23:45:00"/>
    <s v="Airport Terminal 1"/>
    <s v="Indrapuram, Ghaziabad"/>
    <n v="43"/>
    <n v="70"/>
    <s v="TFS-PP-HQPV"/>
    <s v="at-km"/>
    <s v="online"/>
    <n v="197"/>
    <s v="done"/>
    <n v="6"/>
    <n v="780"/>
    <n v="52"/>
    <d v="2013-10-26T18:06:02"/>
  </r>
  <r>
    <x v="17"/>
    <x v="31"/>
    <n v="19"/>
    <d v="2013-11-23T19:00:00"/>
    <s v="Safdarjung Enclave"/>
    <s v="Mayur Vihar Phase 1"/>
    <n v="53"/>
    <n v="46"/>
    <s v="TFS-PP-C678829"/>
    <s v="p2p"/>
    <s v="phone"/>
    <n v="64"/>
    <s v="done"/>
    <n v="6"/>
    <n v="790"/>
    <n v="52.666666666666664"/>
    <d v="2013-11-23T15:35:51"/>
  </r>
  <r>
    <x v="8"/>
    <x v="61"/>
    <n v="5"/>
    <d v="2013-11-11T05:30:00"/>
    <s v="Faridabad Sector 35"/>
    <s v="Airport Terminal 1"/>
    <n v="64"/>
    <n v="43"/>
    <s v="TFS-AT-C678998"/>
    <s v="at-km"/>
    <s v="phone"/>
    <n v="116"/>
    <s v="done"/>
    <n v="6"/>
    <n v="886"/>
    <n v="59.06666666666667"/>
    <d v="2013-10-26T19:01:12"/>
  </r>
  <r>
    <x v="9"/>
    <x v="14"/>
    <n v="20"/>
    <d v="2013-11-08T20:45:00"/>
    <s v="Gurgaon Sector 23"/>
    <s v="New Delhi Railway Station"/>
    <n v="59"/>
    <n v="47"/>
    <s v="TFS-PP-C679209"/>
    <s v="rt"/>
    <s v="phone"/>
    <n v="111"/>
    <s v="done"/>
    <n v="6"/>
    <n v="328"/>
    <n v="21.866666666666667"/>
    <d v="2013-11-08T17:27:42"/>
  </r>
  <r>
    <x v="20"/>
    <x v="10"/>
    <n v="6"/>
    <d v="2013-11-07T06:00:00"/>
    <s v="Noida Sector 48"/>
    <s v="New Delhi Railway Station"/>
    <n v="66"/>
    <n v="47"/>
    <s v="TFS-PP-C679647"/>
    <s v="rt"/>
    <s v="phone"/>
    <n v="266"/>
    <s v="done"/>
    <n v="6"/>
    <n v="867"/>
    <n v="57.8"/>
    <d v="2013-11-06T21:18:38"/>
  </r>
  <r>
    <x v="14"/>
    <x v="43"/>
    <n v="3"/>
    <d v="2013-11-02T03:30:00"/>
    <s v="Indirapuram, Ghaziabad"/>
    <s v="Airport Terminal 1"/>
    <n v="70"/>
    <n v="43"/>
    <s v="TFS-AT-C679900"/>
    <s v="at-km"/>
    <s v="online"/>
    <n v="53"/>
    <s v="done"/>
    <n v="6"/>
    <n v="231"/>
    <n v="15.4"/>
    <d v="2013-10-27T09:51:14"/>
  </r>
  <r>
    <x v="3"/>
    <x v="39"/>
    <n v="0"/>
    <d v="2013-11-01T00:15:00"/>
    <s v="Sector 45"/>
    <s v="Connaught Place"/>
    <s v="Not Found"/>
    <n v="47"/>
    <s v="TFS-PP-C680004"/>
    <s v="p2p"/>
    <s v="app"/>
    <n v="204"/>
    <s v="cancelled"/>
    <n v="2"/>
    <n v="463"/>
    <n v="30.866666666666667"/>
    <d v="2013-10-26T23:03:05"/>
  </r>
  <r>
    <x v="14"/>
    <x v="74"/>
    <n v="12"/>
    <d v="2013-11-02T12:30:00"/>
    <s v="Airport Terminal 3"/>
    <s v="Govinpuram"/>
    <n v="27"/>
    <n v="71"/>
    <s v="TFS-AT-C680019"/>
    <s v="at-km"/>
    <s v="phone"/>
    <n v="268"/>
    <s v="done"/>
    <n v="6"/>
    <n v="365"/>
    <n v="24.333333333333332"/>
    <d v="2013-10-26T23:07:31"/>
  </r>
  <r>
    <x v="14"/>
    <x v="22"/>
    <n v="13"/>
    <d v="2013-11-02T13:00:00"/>
    <s v="Anand Vihar Isbt"/>
    <s v="Airport Terminal 1"/>
    <n v="45"/>
    <n v="43"/>
    <s v="TFS-AT-C680290"/>
    <s v="at-km"/>
    <s v="online"/>
    <n v="118"/>
    <s v="cancelled"/>
    <n v="5"/>
    <n v="551"/>
    <n v="36.733333333333334"/>
    <d v="2013-10-27T01:58:02"/>
  </r>
  <r>
    <x v="14"/>
    <x v="22"/>
    <n v="13"/>
    <d v="2013-11-02T13:00:00"/>
    <s v="Anand Vihar Isbt"/>
    <s v="Airport Terminal 1"/>
    <n v="45"/>
    <n v="43"/>
    <s v="TFS-AT-C680292"/>
    <s v="at-km"/>
    <s v="online"/>
    <n v="71"/>
    <s v="customer-not-responding"/>
    <n v="5"/>
    <n v="753"/>
    <n v="50.2"/>
    <d v="2013-10-27T01:58:02"/>
  </r>
  <r>
    <x v="3"/>
    <x v="51"/>
    <n v="5"/>
    <d v="2013-11-01T05:15:00"/>
    <s v="Noida Sector 62"/>
    <s v="New Delhi Railway Station"/>
    <n v="73"/>
    <n v="47"/>
    <s v="TFS-PP-C680370"/>
    <s v="rt"/>
    <s v="phone"/>
    <n v="185"/>
    <s v="done"/>
    <n v="6"/>
    <n v="740"/>
    <n v="49.333333333333336"/>
    <d v="2013-10-31T21:05:16"/>
  </r>
  <r>
    <x v="23"/>
    <x v="76"/>
    <n v="20"/>
    <d v="2013-11-20T20:00:00"/>
    <s v="Dwarka Sector 3"/>
    <s v="South Campus"/>
    <n v="28"/>
    <n v="50"/>
    <s v="TFS-PP-C680608"/>
    <s v="p2p"/>
    <s v="phone"/>
    <n v="117"/>
    <s v="done"/>
    <n v="6"/>
    <n v="779"/>
    <n v="51.93333333333333"/>
    <d v="2013-11-20T18:43:14"/>
  </r>
  <r>
    <x v="14"/>
    <x v="20"/>
    <n v="6"/>
    <d v="2013-11-02T06:30:00"/>
    <s v="Hazrat Nizamuddin Railway Station"/>
    <m/>
    <n v="51"/>
    <s v="Not Found"/>
    <s v="TFS-IC-C680657"/>
    <s v="os"/>
    <s v="phone"/>
    <n v="178"/>
    <s v="done"/>
    <n v="5"/>
    <n v="821"/>
    <n v="54.733333333333334"/>
    <d v="2013-10-27T09:56:07"/>
  </r>
  <r>
    <x v="14"/>
    <x v="1"/>
    <n v="5"/>
    <d v="2013-11-02T05:00:00"/>
    <s v="Tagore Garden"/>
    <s v="New Delhi Railway Station"/>
    <n v="32"/>
    <n v="47"/>
    <s v="TFS-PP-C680756"/>
    <s v="p2p"/>
    <s v="phone"/>
    <n v="8"/>
    <s v="done"/>
    <n v="6"/>
    <n v="687"/>
    <n v="45.8"/>
    <d v="2013-10-27T09:54:51"/>
  </r>
  <r>
    <x v="3"/>
    <x v="41"/>
    <n v="21"/>
    <d v="2013-11-01T21:30:00"/>
    <s v="Airport Terminal 1"/>
    <s v="Rohini Sector 13"/>
    <n v="43"/>
    <n v="40"/>
    <s v="TFS-AT-HOFV"/>
    <s v="at-km"/>
    <s v="online"/>
    <n v="158"/>
    <s v="done"/>
    <n v="6"/>
    <n v="251"/>
    <n v="16.733333333333334"/>
    <d v="2013-10-27T10:06:01"/>
  </r>
  <r>
    <x v="6"/>
    <x v="18"/>
    <n v="3"/>
    <d v="2013-11-15T03:45:00"/>
    <s v="Gurgaon Dlf Phase 2"/>
    <s v="Airport Terminal 1"/>
    <n v="60"/>
    <n v="43"/>
    <s v="TFS-AT-C680984"/>
    <s v="at-km"/>
    <s v="online"/>
    <n v="167"/>
    <s v="done"/>
    <n v="6"/>
    <n v="419"/>
    <n v="27.933333333333334"/>
    <d v="2013-10-27T14:27:32"/>
  </r>
  <r>
    <x v="3"/>
    <x v="92"/>
    <n v="22"/>
    <d v="2013-11-01T22:45:00"/>
    <s v="Airport Terminal 1"/>
    <s v="New Delhi Railway Station"/>
    <n v="43"/>
    <n v="47"/>
    <s v="TFS-AT-C681165"/>
    <s v="at-km"/>
    <s v="online"/>
    <n v="264"/>
    <s v="cancelled"/>
    <n v="4"/>
    <n v="921"/>
    <n v="61.4"/>
    <d v="2013-10-27T11:46:02"/>
  </r>
  <r>
    <x v="3"/>
    <x v="51"/>
    <n v="5"/>
    <d v="2013-11-01T05:15:00"/>
    <s v="Badarpur"/>
    <s v="Anand Vihar"/>
    <n v="51"/>
    <n v="45"/>
    <s v="TFS-RT-C681253"/>
    <s v="rt"/>
    <s v="phone"/>
    <n v="238"/>
    <s v="done"/>
    <n v="6"/>
    <n v="543"/>
    <n v="36.200000000000003"/>
    <d v="2013-10-27T12:05:10"/>
  </r>
  <r>
    <x v="13"/>
    <x v="45"/>
    <n v="16"/>
    <d v="2013-11-18T16:30:00"/>
    <m/>
    <m/>
    <s v="Not Found"/>
    <s v="Not Found"/>
    <s v="TFS-IN-C681772"/>
    <s v="4h40km"/>
    <s v="phone"/>
    <n v="36"/>
    <s v="pending"/>
    <n v="1"/>
    <n v="258"/>
    <n v="17.2"/>
    <s v="NULL"/>
  </r>
  <r>
    <x v="12"/>
    <x v="89"/>
    <n v="17"/>
    <d v="2013-11-10T17:00:00"/>
    <s v="New Delhi Railway Station"/>
    <s v="Ghaziabad Ispat Ltd"/>
    <n v="47"/>
    <n v="71"/>
    <s v="TFS-RT-C681861"/>
    <s v="rt"/>
    <s v="phone"/>
    <n v="125"/>
    <s v="pending"/>
    <n v="1"/>
    <n v="923"/>
    <n v="61.533333333333331"/>
    <s v="NULL"/>
  </r>
  <r>
    <x v="3"/>
    <x v="85"/>
    <n v="6"/>
    <d v="2013-11-01T06:45:00"/>
    <s v="Gurgaon Sector 22"/>
    <s v="Airport Terminal 1"/>
    <n v="59"/>
    <n v="43"/>
    <s v="TFS-AT-HOHJ"/>
    <s v="at-km"/>
    <s v="online"/>
    <n v="112"/>
    <s v="done"/>
    <n v="6"/>
    <n v="444"/>
    <n v="29.6"/>
    <d v="2013-10-27T16:10:04"/>
  </r>
  <r>
    <x v="3"/>
    <x v="40"/>
    <n v="3"/>
    <d v="2013-11-01T03:00:00"/>
    <s v="noida sector 122"/>
    <s v="Airport Terminal 1"/>
    <n v="72"/>
    <n v="43"/>
    <s v="TFS-AT-C682203"/>
    <s v="at-km"/>
    <s v="phone"/>
    <n v="176"/>
    <s v="done"/>
    <n v="6"/>
    <n v="220"/>
    <n v="14.666666666666666"/>
    <d v="2013-10-27T17:11:03"/>
  </r>
  <r>
    <x v="14"/>
    <x v="2"/>
    <n v="19"/>
    <d v="2013-11-02T19:30:00"/>
    <s v="Airport Terminal 1"/>
    <s v="Ballabgarh"/>
    <n v="43"/>
    <n v="65"/>
    <s v="TFS-PP-HQUM"/>
    <s v="at-km"/>
    <s v="online"/>
    <n v="251"/>
    <s v="cancelled"/>
    <n v="2"/>
    <n v="819"/>
    <n v="54.6"/>
    <d v="2013-10-27T18:10:03"/>
  </r>
  <r>
    <x v="3"/>
    <x v="76"/>
    <n v="20"/>
    <d v="2013-11-01T20:00:00"/>
    <s v="Hazrat Nizamuddin Railway Station"/>
    <m/>
    <n v="51"/>
    <s v="Not Found"/>
    <s v="TFS-IC-C682538"/>
    <s v="os"/>
    <s v="phone"/>
    <n v="182"/>
    <s v="pending"/>
    <n v="1"/>
    <n v="426"/>
    <n v="28.4"/>
    <s v="NULL"/>
  </r>
  <r>
    <x v="3"/>
    <x v="53"/>
    <n v="21"/>
    <d v="2013-11-01T21:00:00"/>
    <s v="Munirka Village"/>
    <s v="Sarai Rohilla Railway Station"/>
    <n v="53"/>
    <n v="42"/>
    <s v="TFS-PP-C682891"/>
    <s v="p2p"/>
    <s v="app"/>
    <n v="233"/>
    <s v="cancelled"/>
    <n v="2"/>
    <n v="843"/>
    <n v="56.2"/>
    <d v="2013-10-27T20:01:23"/>
  </r>
  <r>
    <x v="14"/>
    <x v="13"/>
    <n v="4"/>
    <d v="2013-11-02T04:00:00"/>
    <s v="Gurgaon Dlf Phase 3"/>
    <s v="Airport Terminal 1"/>
    <n v="60"/>
    <n v="43"/>
    <s v="TFS-AT-HOIX"/>
    <s v="at-km"/>
    <s v="online"/>
    <n v="139"/>
    <s v="done"/>
    <n v="6"/>
    <n v="962"/>
    <n v="64.13333333333334"/>
    <d v="2013-10-27T20:22:03"/>
  </r>
  <r>
    <x v="3"/>
    <x v="23"/>
    <n v="8"/>
    <d v="2013-11-01T08:45:00"/>
    <s v="Gurgaon Dlf Phase 5"/>
    <s v="Udyog Vihar Phase 1"/>
    <n v="60"/>
    <n v="59"/>
    <s v="TFS-PP-C682978"/>
    <s v="p2p"/>
    <s v="phone"/>
    <n v="143"/>
    <s v="done"/>
    <n v="6"/>
    <n v="819"/>
    <n v="54.6"/>
    <d v="2013-10-27T20:23:19"/>
  </r>
  <r>
    <x v="3"/>
    <x v="0"/>
    <n v="14"/>
    <d v="2013-11-01T14:45:00"/>
    <s v="Gurgaon Sector 15"/>
    <s v="Airport Terminal 3"/>
    <n v="62"/>
    <n v="27"/>
    <s v="TFS-AT-HOJF"/>
    <s v="at-km"/>
    <s v="online"/>
    <n v="21"/>
    <s v="cancelled"/>
    <n v="2"/>
    <n v="359"/>
    <n v="23.933333333333334"/>
    <d v="2013-10-27T21:06:04"/>
  </r>
  <r>
    <x v="14"/>
    <x v="30"/>
    <n v="11"/>
    <d v="2013-11-02T11:30:00"/>
    <s v="Gurgaon Sector 15"/>
    <s v="Airport Terminal 3"/>
    <n v="62"/>
    <n v="27"/>
    <s v="TFS-AT-HOJI"/>
    <s v="at-km"/>
    <s v="online"/>
    <n v="254"/>
    <s v="done"/>
    <n v="6"/>
    <n v="315"/>
    <n v="21"/>
    <d v="2013-10-27T21:18:02"/>
  </r>
  <r>
    <x v="28"/>
    <x v="61"/>
    <n v="5"/>
    <d v="2013-11-06T05:30:00"/>
    <s v="Rajouri Garden"/>
    <s v="Airport Terminal 3"/>
    <n v="38"/>
    <n v="27"/>
    <s v="TFS-PP-C683366"/>
    <s v="at-km"/>
    <s v="phone"/>
    <n v="178"/>
    <s v="done"/>
    <n v="6"/>
    <n v="421"/>
    <n v="28.066666666666666"/>
    <d v="2013-11-05T21:40:51"/>
  </r>
  <r>
    <x v="15"/>
    <x v="49"/>
    <n v="7"/>
    <d v="2013-11-05T07:00:00"/>
    <s v="Akshardham Mandir"/>
    <s v="New Delhi Railway Station"/>
    <n v="46"/>
    <n v="47"/>
    <s v="TFS-IN-GGSD"/>
    <s v="8h80km"/>
    <s v="online"/>
    <n v="266"/>
    <s v="cancelled"/>
    <n v="3"/>
    <n v="614"/>
    <n v="40.93333333333333"/>
    <d v="2013-10-27T22:26:03"/>
  </r>
  <r>
    <x v="15"/>
    <x v="68"/>
    <n v="12"/>
    <d v="2013-11-05T12:15:00"/>
    <s v="Airport Terminal 3"/>
    <s v="New Delhi"/>
    <n v="27"/>
    <s v="Not Found"/>
    <s v="TFS-AT-C683570"/>
    <s v="at-km"/>
    <s v="online"/>
    <n v="32"/>
    <s v="pending"/>
    <n v="1"/>
    <n v="960"/>
    <n v="64"/>
    <d v="2013-10-27T22:38:20"/>
  </r>
  <r>
    <x v="3"/>
    <x v="47"/>
    <n v="17"/>
    <d v="2013-11-01T17:30:00"/>
    <s v="Vasant Vihar"/>
    <s v="Anand Vihar"/>
    <n v="53"/>
    <n v="45"/>
    <s v="TFS-PP-HQWU"/>
    <s v="p2p"/>
    <s v="online"/>
    <n v="179"/>
    <s v="cancelled"/>
    <n v="4"/>
    <n v="954"/>
    <n v="63.6"/>
    <d v="2013-10-27T23:34:05"/>
  </r>
  <r>
    <x v="14"/>
    <x v="94"/>
    <n v="9"/>
    <d v="2013-11-02T09:15:00"/>
    <s v="West Patel Nagar"/>
    <s v="Airport Terminal 1"/>
    <n v="39"/>
    <n v="43"/>
    <s v="TFS-AT-C683874"/>
    <s v="at-km"/>
    <s v="online"/>
    <n v="32"/>
    <s v="cancelled"/>
    <n v="2"/>
    <n v="636"/>
    <n v="42.4"/>
    <d v="2013-10-28T00:22:05"/>
  </r>
  <r>
    <x v="3"/>
    <x v="1"/>
    <n v="5"/>
    <d v="2013-11-01T05:00:00"/>
    <s v="Noida Sector 82"/>
    <s v="New Delhi Railway Station"/>
    <n v="72"/>
    <n v="47"/>
    <s v="TFS-PP-HQXG"/>
    <s v="p2p"/>
    <s v="online"/>
    <n v="8"/>
    <s v="done"/>
    <n v="6"/>
    <n v="731"/>
    <n v="48.733333333333334"/>
    <d v="2013-10-28T03:30:03"/>
  </r>
  <r>
    <x v="15"/>
    <x v="49"/>
    <n v="7"/>
    <d v="2013-11-05T07:00:00"/>
    <s v="New Delhi Railway Station"/>
    <s v="Gurgaon Sector 23"/>
    <n v="47"/>
    <n v="59"/>
    <s v="TFS-PP-C683991"/>
    <s v="rt"/>
    <s v="phone"/>
    <n v="86"/>
    <s v="done"/>
    <n v="6"/>
    <n v="580"/>
    <n v="38.666666666666664"/>
    <d v="2013-11-04T21:27:22"/>
  </r>
  <r>
    <x v="15"/>
    <x v="94"/>
    <n v="9"/>
    <d v="2013-11-05T09:15:00"/>
    <s v="Airport Terminal 3"/>
    <s v="New Delhi"/>
    <n v="27"/>
    <s v="Not Found"/>
    <s v="TFS-AT-C684286"/>
    <s v="at-km"/>
    <s v="online"/>
    <n v="73"/>
    <s v="pending"/>
    <n v="1"/>
    <n v="537"/>
    <n v="35.799999999999997"/>
    <d v="2013-10-28T08:23:36"/>
  </r>
  <r>
    <x v="13"/>
    <x v="1"/>
    <n v="5"/>
    <d v="2013-11-18T05:00:00"/>
    <s v="Pitampura"/>
    <s v="Anand Vihar"/>
    <n v="42"/>
    <n v="45"/>
    <s v="TFS-PP-C684332"/>
    <s v="rt"/>
    <s v="phone"/>
    <n v="123"/>
    <s v="done"/>
    <n v="6"/>
    <n v="470"/>
    <n v="31.333333333333332"/>
    <d v="2013-11-17T15:20:22"/>
  </r>
  <r>
    <x v="7"/>
    <x v="35"/>
    <n v="10"/>
    <d v="2013-11-09T10:30:00"/>
    <s v="New Delhi Railway Station"/>
    <s v="Noida Sector 39"/>
    <n v="47"/>
    <n v="66"/>
    <s v="TFS-RT-C684388"/>
    <s v="rt"/>
    <s v="phone"/>
    <n v="38"/>
    <s v="pending"/>
    <n v="1"/>
    <n v="727"/>
    <n v="48.466666666666669"/>
    <s v="NULL"/>
  </r>
  <r>
    <x v="3"/>
    <x v="10"/>
    <n v="6"/>
    <d v="2013-11-01T06:00:00"/>
    <s v="Medicity Hospital,Sector 38, Gurgaon"/>
    <s v="Airport Terminal 1"/>
    <n v="61"/>
    <n v="43"/>
    <s v="TFS-PP-HQXV"/>
    <s v="p2p"/>
    <s v="online"/>
    <n v="284"/>
    <s v="done"/>
    <n v="6"/>
    <n v="400"/>
    <n v="26.666666666666668"/>
    <d v="2013-10-28T08:58:03"/>
  </r>
  <r>
    <x v="3"/>
    <x v="10"/>
    <n v="6"/>
    <d v="2013-11-01T06:00:00"/>
    <s v="Medicity Hospital,Sector 38, Gurgaon"/>
    <s v="Airport Terminal 1"/>
    <n v="61"/>
    <n v="43"/>
    <s v="TFS-PP-HQXW"/>
    <s v="p2p"/>
    <s v="online"/>
    <n v="286"/>
    <s v="pending"/>
    <n v="1"/>
    <n v="522"/>
    <n v="34.799999999999997"/>
    <s v="NULL"/>
  </r>
  <r>
    <x v="2"/>
    <x v="49"/>
    <n v="7"/>
    <d v="2013-11-04T07:00:00"/>
    <s v="Delhi"/>
    <s v="Dehradun"/>
    <s v="Not Found"/>
    <s v="Not Found"/>
    <s v="TFS-IC-FXPS"/>
    <s v="os"/>
    <s v="online"/>
    <n v="218"/>
    <s v="cancelled"/>
    <n v="5"/>
    <n v="274"/>
    <n v="18.266666666666666"/>
    <d v="2013-10-28T09:42:02"/>
  </r>
  <r>
    <x v="28"/>
    <x v="10"/>
    <n v="6"/>
    <d v="2013-11-06T06:00:00"/>
    <s v="Sarai Kale Khan"/>
    <s v="Nehru Nagar - Ghaziabad"/>
    <n v="51"/>
    <n v="71"/>
    <s v="TFS-PP-C684818"/>
    <s v="p2p"/>
    <s v="phone"/>
    <n v="243"/>
    <s v="done"/>
    <n v="6"/>
    <n v="352"/>
    <n v="23.466666666666665"/>
    <d v="2013-10-28T10:35:21"/>
  </r>
  <r>
    <x v="8"/>
    <x v="89"/>
    <n v="17"/>
    <d v="2013-11-11T17:00:00"/>
    <s v="Lawrence Road"/>
    <s v="Airport Terminal 1"/>
    <n v="42"/>
    <n v="43"/>
    <s v="TFS-AT-C684822"/>
    <s v="at-km"/>
    <s v="online"/>
    <n v="89"/>
    <s v="done"/>
    <n v="6"/>
    <n v="359"/>
    <n v="23.933333333333334"/>
    <d v="2013-10-28T11:34:56"/>
  </r>
  <r>
    <x v="27"/>
    <x v="61"/>
    <n v="5"/>
    <d v="2013-11-03T05:30:00"/>
    <s v="Gurgaon Sector 46"/>
    <s v="Airport Terminal 1"/>
    <n v="61"/>
    <n v="43"/>
    <s v="TFS-PP-C684912"/>
    <s v="at-km"/>
    <s v="phone"/>
    <n v="3"/>
    <s v="done"/>
    <n v="6"/>
    <n v="424"/>
    <n v="28.266666666666666"/>
    <d v="2013-10-29T19:19:44"/>
  </r>
  <r>
    <x v="3"/>
    <x v="45"/>
    <n v="16"/>
    <d v="2013-11-01T16:30:00"/>
    <s v="Golf Course"/>
    <s v="Airport Terminal 1"/>
    <n v="48"/>
    <n v="43"/>
    <s v="TFS-AT-C684933"/>
    <s v="at-km"/>
    <s v="phone"/>
    <n v="173"/>
    <s v="cancelled"/>
    <n v="4"/>
    <n v="334"/>
    <n v="22.266666666666666"/>
    <d v="2013-10-28T11:05:37"/>
  </r>
  <r>
    <x v="3"/>
    <x v="37"/>
    <n v="8"/>
    <d v="2013-11-01T08:30:00"/>
    <s v="MG Road, Gurgaon"/>
    <s v="Golf Course"/>
    <n v="60"/>
    <n v="48"/>
    <s v="TFS-PP-C684942"/>
    <s v="p2p"/>
    <s v="phone"/>
    <n v="112"/>
    <s v="done"/>
    <n v="7"/>
    <n v="309"/>
    <n v="20.6"/>
    <d v="2013-10-28T11:07:13"/>
  </r>
  <r>
    <x v="8"/>
    <x v="61"/>
    <n v="5"/>
    <d v="2013-11-11T05:30:00"/>
    <s v="House-9, East Avenue Road, East Punjabi Bagh"/>
    <s v="New Delhi"/>
    <s v="Not Found"/>
    <s v="Not Found"/>
    <s v="TFS-AT-C684945"/>
    <s v="at-km"/>
    <s v="phone"/>
    <n v="131"/>
    <s v="cancelled-issue"/>
    <n v="4"/>
    <n v="657"/>
    <n v="43.8"/>
    <d v="2013-10-28T11:12:35"/>
  </r>
  <r>
    <x v="3"/>
    <x v="50"/>
    <n v="5"/>
    <d v="2013-11-01T05:45:00"/>
    <s v="Ashok Vihar Phase 3"/>
    <s v="Mandi House"/>
    <n v="42"/>
    <n v="48"/>
    <s v="TFS-PP-C684961"/>
    <s v="p2p"/>
    <s v="phone"/>
    <n v="289"/>
    <s v="done"/>
    <n v="6"/>
    <n v="829"/>
    <n v="55.266666666666666"/>
    <d v="2013-10-28T11:12:15"/>
  </r>
  <r>
    <x v="14"/>
    <x v="50"/>
    <n v="5"/>
    <d v="2013-11-02T05:45:00"/>
    <s v="Ashok Vihar Phase 3"/>
    <s v="Mandi House"/>
    <n v="42"/>
    <n v="48"/>
    <s v="TFS-PP-C684963"/>
    <s v="p2p"/>
    <s v="phone"/>
    <n v="45"/>
    <s v="done"/>
    <n v="6"/>
    <n v="298"/>
    <n v="19.866666666666667"/>
    <d v="2013-10-28T11:12:33"/>
  </r>
  <r>
    <x v="27"/>
    <x v="50"/>
    <n v="5"/>
    <d v="2013-11-03T05:45:00"/>
    <s v="Ashok Vihar Phase 3"/>
    <s v="Mandi House"/>
    <n v="42"/>
    <n v="48"/>
    <s v="TFS-PP-C684965"/>
    <s v="p2p"/>
    <s v="phone"/>
    <n v="105"/>
    <s v="cancelled"/>
    <n v="2"/>
    <n v="813"/>
    <n v="54.2"/>
    <d v="2013-10-28T11:12:49"/>
  </r>
  <r>
    <x v="10"/>
    <x v="74"/>
    <n v="12"/>
    <d v="2013-11-12T12:30:00"/>
    <s v="Airport Terminal 1"/>
    <s v="Aya  Nagar"/>
    <n v="43"/>
    <n v="56"/>
    <s v="TFS-AT-C684982"/>
    <s v="at-km"/>
    <s v="phone"/>
    <n v="106"/>
    <s v="customer-not-responding"/>
    <n v="5"/>
    <n v="337"/>
    <n v="22.466666666666665"/>
    <d v="2013-10-28T11:17:38"/>
  </r>
  <r>
    <x v="28"/>
    <x v="42"/>
    <n v="10"/>
    <d v="2013-11-06T10:45:00"/>
    <s v="Airport Terminal 1"/>
    <m/>
    <n v="43"/>
    <s v="Not Found"/>
    <s v="TFS-IN-C685032"/>
    <s v="8h80km"/>
    <s v="phone"/>
    <n v="285"/>
    <s v="pending"/>
    <n v="1"/>
    <n v="211"/>
    <n v="14.066666666666666"/>
    <s v="NULL"/>
  </r>
  <r>
    <x v="14"/>
    <x v="94"/>
    <n v="9"/>
    <d v="2013-11-02T09:15:00"/>
    <s v="West Patel Nagar"/>
    <s v="Airport Terminal 1"/>
    <n v="39"/>
    <n v="43"/>
    <s v="TFS-AT-HOMD"/>
    <s v="at-km"/>
    <s v="online"/>
    <n v="68"/>
    <s v="done"/>
    <n v="5"/>
    <n v="998"/>
    <n v="66.533333333333331"/>
    <d v="2013-10-28T11:34:02"/>
  </r>
  <r>
    <x v="23"/>
    <x v="53"/>
    <n v="21"/>
    <d v="2013-11-20T21:00:00"/>
    <s v="Airport Terminal 3"/>
    <s v="New Delhi"/>
    <n v="27"/>
    <s v="Not Found"/>
    <s v="TFS-AT-C685065"/>
    <s v="at-km"/>
    <s v="phone"/>
    <n v="262"/>
    <s v="customer-not-responding"/>
    <n v="5"/>
    <n v="485"/>
    <n v="32.333333333333336"/>
    <d v="2013-10-28T12:35:39"/>
  </r>
  <r>
    <x v="24"/>
    <x v="74"/>
    <n v="12"/>
    <d v="2013-11-24T12:30:00"/>
    <s v="Airport Terminal 3"/>
    <s v="Taj Palace"/>
    <n v="27"/>
    <n v="48"/>
    <s v="TFS-AT-C685072"/>
    <s v="at-km"/>
    <s v="online"/>
    <n v="38"/>
    <s v="done"/>
    <n v="6"/>
    <n v="302"/>
    <n v="20.133333333333333"/>
    <d v="2013-10-29T10:11:23"/>
  </r>
  <r>
    <x v="25"/>
    <x v="31"/>
    <n v="19"/>
    <d v="2013-11-13T19:00:00"/>
    <s v="Gurgaon Sector 18"/>
    <s v="Chattarpur Extension"/>
    <n v="59"/>
    <n v="54"/>
    <s v="TFS-PP-C685280"/>
    <s v="p2p"/>
    <s v="phone"/>
    <n v="267"/>
    <s v="done"/>
    <n v="6"/>
    <n v="463"/>
    <n v="30.866666666666667"/>
    <d v="2013-11-13T12:07:25"/>
  </r>
  <r>
    <x v="14"/>
    <x v="47"/>
    <n v="17"/>
    <d v="2013-11-02T17:30:00"/>
    <s v="Airport Terminal 3"/>
    <s v="New Delhi"/>
    <n v="27"/>
    <s v="Not Found"/>
    <s v="TFS-AT-C685288"/>
    <s v="at-km"/>
    <s v="online"/>
    <n v="19"/>
    <s v="pending"/>
    <n v="1"/>
    <n v="958"/>
    <n v="63.866666666666667"/>
    <d v="2013-10-28T12:29:08"/>
  </r>
  <r>
    <x v="12"/>
    <x v="64"/>
    <n v="14"/>
    <d v="2013-11-10T14:00:00"/>
    <s v="Knowledge Park III, Greater Noida"/>
    <s v="Airport Terminal 1"/>
    <n v="74"/>
    <n v="43"/>
    <s v="TFS-AT-C685313"/>
    <s v="at-km"/>
    <s v="phone"/>
    <n v="107"/>
    <s v="done"/>
    <n v="6"/>
    <n v="656"/>
    <n v="43.733333333333334"/>
    <d v="2013-10-28T12:38:25"/>
  </r>
  <r>
    <x v="12"/>
    <x v="25"/>
    <n v="15"/>
    <d v="2013-11-10T15:00:00"/>
    <s v="Noida City Centre Metro Station"/>
    <s v="Knowledge Park III, Greater Noida"/>
    <n v="66"/>
    <n v="74"/>
    <s v="TFS-PP-C685448"/>
    <s v="p2p"/>
    <s v="phone"/>
    <n v="243"/>
    <s v="pending"/>
    <n v="1"/>
    <n v="880"/>
    <n v="58.666666666666664"/>
    <s v="NULL"/>
  </r>
  <r>
    <x v="0"/>
    <x v="87"/>
    <n v="22"/>
    <d v="2013-11-14T22:30:00"/>
    <s v="Airport Terminal 3"/>
    <s v="Chattarpur Extension"/>
    <n v="27"/>
    <n v="54"/>
    <s v="TFS-AT-C685496"/>
    <s v="at-km"/>
    <s v="online"/>
    <n v="208"/>
    <s v="done"/>
    <n v="6"/>
    <n v="717"/>
    <n v="47.8"/>
    <d v="2013-10-29T09:41:45"/>
  </r>
  <r>
    <x v="2"/>
    <x v="69"/>
    <n v="21"/>
    <d v="2013-11-04T21:45:00"/>
    <s v="Airport Terminal 1"/>
    <s v="Gurgaon Sector 22"/>
    <n v="43"/>
    <n v="59"/>
    <s v="TFS-AT-C685563"/>
    <s v="at-km"/>
    <s v="phone"/>
    <n v="152"/>
    <s v="done"/>
    <n v="6"/>
    <n v="419"/>
    <n v="27.933333333333334"/>
    <d v="2013-10-28T13:55:50"/>
  </r>
  <r>
    <x v="27"/>
    <x v="49"/>
    <n v="7"/>
    <d v="2013-11-03T07:00:00"/>
    <s v="Airport Terminal 3"/>
    <m/>
    <n v="27"/>
    <s v="Not Found"/>
    <s v="TFS-IC-C685626"/>
    <s v="os"/>
    <s v="phone"/>
    <n v="142"/>
    <s v="done"/>
    <n v="5"/>
    <n v="873"/>
    <n v="58.2"/>
    <d v="2013-10-30T15:18:47"/>
  </r>
  <r>
    <x v="13"/>
    <x v="2"/>
    <n v="19"/>
    <d v="2013-11-18T19:30:00"/>
    <s v="Sohna Road"/>
    <s v="Hari Nagar"/>
    <n v="61"/>
    <n v="32"/>
    <s v="TFS-IC-C685694"/>
    <s v="p2p"/>
    <s v="phone"/>
    <n v="77"/>
    <s v="done"/>
    <n v="6"/>
    <n v="766"/>
    <n v="51.06666666666667"/>
    <d v="2013-11-18T17:50:19"/>
  </r>
  <r>
    <x v="28"/>
    <x v="10"/>
    <n v="6"/>
    <d v="2013-11-06T06:00:00"/>
    <s v="New Delhi Railway Station"/>
    <m/>
    <n v="47"/>
    <s v="Not Found"/>
    <s v="TFS-IN-GGSQ"/>
    <s v="8h80km"/>
    <s v="online"/>
    <n v="222"/>
    <s v="cancelled"/>
    <n v="5"/>
    <n v="574"/>
    <n v="38.266666666666666"/>
    <d v="2013-10-30T11:42:20"/>
  </r>
  <r>
    <x v="3"/>
    <x v="77"/>
    <n v="23"/>
    <d v="2013-11-01T23:30:00"/>
    <s v="Airport Terminal 3"/>
    <s v="New Delhi"/>
    <n v="27"/>
    <s v="Not Found"/>
    <s v="TFS-AT-C685916"/>
    <s v="at-km"/>
    <s v="online"/>
    <n v="153"/>
    <s v="pending"/>
    <n v="1"/>
    <n v="374"/>
    <n v="24.933333333333334"/>
    <d v="2013-10-28T15:31:12"/>
  </r>
  <r>
    <x v="27"/>
    <x v="13"/>
    <n v="4"/>
    <d v="2013-11-03T04:00:00"/>
    <s v="Gurgaon Sector 12"/>
    <s v="Ndrs Paharganj"/>
    <n v="62"/>
    <n v="47"/>
    <s v="TFS-RT-C686076"/>
    <s v="rt"/>
    <s v="phone"/>
    <n v="260"/>
    <s v="pending"/>
    <n v="1"/>
    <n v="377"/>
    <n v="25.133333333333333"/>
    <s v="NULL"/>
  </r>
  <r>
    <x v="16"/>
    <x v="72"/>
    <n v="17"/>
    <d v="2013-11-16T17:45:00"/>
    <m/>
    <m/>
    <s v="Not Found"/>
    <s v="Not Found"/>
    <s v="TFS-IC-C686139"/>
    <s v="os"/>
    <s v="phone"/>
    <n v="141"/>
    <s v="cancelled"/>
    <n v="3"/>
    <n v="331"/>
    <n v="22.066666666666666"/>
    <s v="NULL"/>
  </r>
  <r>
    <x v="2"/>
    <x v="13"/>
    <n v="4"/>
    <d v="2013-11-04T04:00:00"/>
    <s v="Greater Noida Stadium"/>
    <s v="Airport Terminal 1"/>
    <n v="74"/>
    <n v="43"/>
    <s v="TFS-AT-C686140"/>
    <s v="at-km"/>
    <s v="phone"/>
    <n v="19"/>
    <s v="done"/>
    <n v="5"/>
    <n v="264"/>
    <n v="17.600000000000001"/>
    <d v="2013-10-28T16:05:51"/>
  </r>
  <r>
    <x v="3"/>
    <x v="31"/>
    <n v="19"/>
    <d v="2013-11-01T19:00:00"/>
    <s v="Noida Sector 65"/>
    <s v="Shastri Park"/>
    <n v="73"/>
    <n v="45"/>
    <s v="TFS-PP-C686247"/>
    <s v="p2p"/>
    <s v="phone"/>
    <n v="132"/>
    <s v="cancelled"/>
    <n v="4"/>
    <n v="667"/>
    <n v="44.466666666666669"/>
    <d v="2013-10-28T16:38:36"/>
  </r>
  <r>
    <x v="14"/>
    <x v="31"/>
    <n v="19"/>
    <d v="2013-11-02T19:00:00"/>
    <s v="Noida Sector 65"/>
    <s v="Shastri Park"/>
    <n v="73"/>
    <n v="45"/>
    <s v="TFS-PP-C686249"/>
    <s v="p2p"/>
    <s v="phone"/>
    <n v="95"/>
    <s v="cancelled"/>
    <n v="2"/>
    <n v="570"/>
    <n v="38"/>
    <d v="2013-10-28T16:39:10"/>
  </r>
  <r>
    <x v="3"/>
    <x v="80"/>
    <n v="19"/>
    <d v="2013-11-01T19:15:00"/>
    <s v="Airport Terminal 1"/>
    <s v="Connaught Place"/>
    <n v="43"/>
    <n v="47"/>
    <s v="TFS-AT-C686586"/>
    <s v="at-km"/>
    <s v="phone"/>
    <n v="182"/>
    <s v="pending"/>
    <n v="1"/>
    <n v="731"/>
    <n v="48.733333333333334"/>
    <s v="NULL"/>
  </r>
  <r>
    <x v="3"/>
    <x v="77"/>
    <n v="23"/>
    <d v="2013-11-01T23:30:00"/>
    <s v="Raja Garden"/>
    <s v="Dwarka Sector 10"/>
    <n v="38"/>
    <n v="28"/>
    <s v="TFS-PP-C686588"/>
    <s v="p2p"/>
    <s v="phone"/>
    <n v="35"/>
    <s v="done"/>
    <n v="6"/>
    <n v="862"/>
    <n v="57.466666666666669"/>
    <d v="2013-11-01T21:42:27"/>
  </r>
  <r>
    <x v="27"/>
    <x v="49"/>
    <n v="7"/>
    <d v="2013-11-03T07:00:00"/>
    <s v="Akbar Road"/>
    <s v="Airport Terminal 1"/>
    <n v="48"/>
    <n v="43"/>
    <s v="TFS-AT-HOPB"/>
    <s v="at-km"/>
    <s v="online"/>
    <n v="85"/>
    <s v="cancelled"/>
    <n v="2"/>
    <n v="639"/>
    <n v="42.6"/>
    <d v="2013-10-28T18:14:02"/>
  </r>
  <r>
    <x v="7"/>
    <x v="84"/>
    <n v="1"/>
    <d v="2013-11-09T01:00:00"/>
    <s v="Noida Sector 31"/>
    <s v="Airport Terminal 3"/>
    <n v="66"/>
    <n v="27"/>
    <s v="TFS-AT-C686704"/>
    <s v="at-km"/>
    <s v="phone"/>
    <n v="248"/>
    <s v="done"/>
    <n v="6"/>
    <n v="274"/>
    <n v="18.266666666666666"/>
    <d v="2013-10-28T18:19:28"/>
  </r>
  <r>
    <x v="7"/>
    <x v="87"/>
    <n v="22"/>
    <d v="2013-11-09T22:30:00"/>
    <s v="New Delhi Railway Station"/>
    <s v="Gurgaon Sector 56"/>
    <n v="47"/>
    <n v="61"/>
    <s v="TFS-RT-C686905"/>
    <s v="rt"/>
    <s v="phone"/>
    <n v="38"/>
    <s v="done"/>
    <n v="6"/>
    <n v="384"/>
    <n v="25.6"/>
    <d v="2013-10-28T19:05:51"/>
  </r>
  <r>
    <x v="3"/>
    <x v="6"/>
    <n v="4"/>
    <d v="2013-11-01T04:45:00"/>
    <s v="Vasant Kunj Block D"/>
    <s v="Airport Terminal 1"/>
    <n v="53"/>
    <n v="43"/>
    <s v="TFS-AT-C686946"/>
    <s v="at-km"/>
    <s v="online"/>
    <n v="254"/>
    <s v="done"/>
    <n v="6"/>
    <n v="747"/>
    <n v="49.8"/>
    <d v="2013-10-29T07:32:36"/>
  </r>
  <r>
    <x v="3"/>
    <x v="19"/>
    <n v="13"/>
    <d v="2013-11-01T13:30:00"/>
    <s v="Pitampura"/>
    <s v="New Delhi Railway Station"/>
    <n v="42"/>
    <n v="47"/>
    <s v="TFS-RT-C687000"/>
    <s v="rt"/>
    <s v="phone"/>
    <n v="83"/>
    <s v="done"/>
    <n v="6"/>
    <n v="796"/>
    <n v="53.06666666666667"/>
    <d v="2013-10-28T19:30:56"/>
  </r>
  <r>
    <x v="14"/>
    <x v="21"/>
    <n v="12"/>
    <d v="2013-11-02T12:00:00"/>
    <s v="Pitampura"/>
    <s v="Airport Terminal 1"/>
    <n v="42"/>
    <n v="43"/>
    <s v="TFS-AT-C687171"/>
    <s v="at-km"/>
    <s v="phone"/>
    <n v="193"/>
    <s v="pending"/>
    <n v="1"/>
    <n v="816"/>
    <n v="54.4"/>
    <s v="NULL"/>
  </r>
  <r>
    <x v="3"/>
    <x v="4"/>
    <n v="11"/>
    <d v="2013-11-01T11:00:00"/>
    <s v="Airport Terminal 1"/>
    <s v="Raj Nagar Ghaziabad"/>
    <n v="43"/>
    <n v="71"/>
    <s v="TFS-AT-C687187"/>
    <s v="at-km"/>
    <s v="phone"/>
    <n v="142"/>
    <s v="done"/>
    <n v="6"/>
    <n v="512"/>
    <n v="34.133333333333333"/>
    <d v="2013-10-28T20:20:19"/>
  </r>
  <r>
    <x v="3"/>
    <x v="39"/>
    <n v="0"/>
    <d v="2013-11-01T00:15:00"/>
    <s v="Airport Terminal 3"/>
    <s v="Nehru Nagar - Ghaziabad"/>
    <n v="27"/>
    <n v="71"/>
    <s v="TFS-AT-C687595"/>
    <s v="at-km"/>
    <s v="phone"/>
    <n v="170"/>
    <s v="pending"/>
    <n v="1"/>
    <n v="894"/>
    <n v="59.6"/>
    <s v="NULL"/>
  </r>
  <r>
    <x v="3"/>
    <x v="20"/>
    <n v="6"/>
    <d v="2013-11-01T06:30:00"/>
    <s v="Hazrat Nizamuddin Railway Station"/>
    <s v="Nehru Nagar - Ghaziabad"/>
    <n v="51"/>
    <n v="71"/>
    <s v="TFS-RT-C687634"/>
    <s v="rt"/>
    <s v="phone"/>
    <n v="285"/>
    <s v="customer-not-responding"/>
    <n v="5"/>
    <n v="967"/>
    <n v="64.466666666666669"/>
    <d v="2013-10-31T11:20:41"/>
  </r>
  <r>
    <x v="3"/>
    <x v="39"/>
    <n v="0"/>
    <d v="2013-11-01T00:15:00"/>
    <s v="Gurgaon Dlf Phase 3"/>
    <m/>
    <n v="60"/>
    <s v="Not Found"/>
    <s v="TFS-IC-C687641"/>
    <s v="os"/>
    <s v="phone"/>
    <n v="247"/>
    <s v="pending"/>
    <n v="1"/>
    <n v="503"/>
    <n v="33.533333333333331"/>
    <s v="NULL"/>
  </r>
  <r>
    <x v="3"/>
    <x v="18"/>
    <n v="3"/>
    <d v="2013-11-01T03:45:00"/>
    <s v="Noida Sector 19"/>
    <s v="New Delhi Railway Station"/>
    <n v="66"/>
    <n v="47"/>
    <s v="TFS-PP-HREW"/>
    <s v="rt"/>
    <s v="online"/>
    <n v="100"/>
    <s v="done"/>
    <n v="7"/>
    <n v="952"/>
    <n v="63.466666666666669"/>
    <d v="2013-10-28T22:50:03"/>
  </r>
  <r>
    <x v="3"/>
    <x v="13"/>
    <n v="4"/>
    <d v="2013-11-01T04:00:00"/>
    <s v="Noida Sector 19"/>
    <s v="Hazrat Nizamuddin Railway Station"/>
    <n v="66"/>
    <n v="51"/>
    <s v="TFS-PP-C687672"/>
    <s v="p2p"/>
    <s v="online"/>
    <n v="218"/>
    <s v="cancelled"/>
    <n v="2"/>
    <n v="957"/>
    <n v="63.8"/>
    <d v="2013-10-28T22:54:35"/>
  </r>
  <r>
    <x v="3"/>
    <x v="35"/>
    <n v="10"/>
    <d v="2013-11-01T10:30:00"/>
    <s v="Ndrs Ajmeri Gate"/>
    <s v="Azadpur"/>
    <n v="47"/>
    <n v="42"/>
    <s v="TFS-PP-C687727"/>
    <s v="p2p"/>
    <s v="phone"/>
    <n v="40"/>
    <s v="done"/>
    <n v="6"/>
    <n v="766"/>
    <n v="51.06666666666667"/>
    <d v="2013-11-01T08:43:13"/>
  </r>
  <r>
    <x v="3"/>
    <x v="52"/>
    <n v="9"/>
    <d v="2013-11-01T09:30:00"/>
    <s v="Fortis Hospital Noida"/>
    <s v="Airport Terminal 3"/>
    <n v="73"/>
    <n v="27"/>
    <s v="TFS-AT-HOSE"/>
    <s v="at-km"/>
    <s v="online"/>
    <n v="17"/>
    <s v="done"/>
    <n v="6"/>
    <n v="253"/>
    <n v="16.866666666666667"/>
    <d v="2013-10-29T00:06:03"/>
  </r>
  <r>
    <x v="3"/>
    <x v="10"/>
    <n v="6"/>
    <d v="2013-11-01T06:00:00"/>
    <s v="Gurgaon Sector 47"/>
    <s v="Gurgaon Railway Station"/>
    <n v="61"/>
    <n v="62"/>
    <s v="TFS-PP-HRFP"/>
    <s v="rt"/>
    <s v="online"/>
    <n v="206"/>
    <s v="done"/>
    <n v="6"/>
    <n v="885"/>
    <n v="59"/>
    <d v="2013-10-29T11:23:14"/>
  </r>
  <r>
    <x v="19"/>
    <x v="64"/>
    <n v="14"/>
    <d v="2013-11-26T14:00:00"/>
    <s v="Connaught Place"/>
    <s v="Dwarka Sector 12"/>
    <n v="47"/>
    <n v="28"/>
    <s v="TFS-PP-C688016"/>
    <s v="p2p"/>
    <s v="phone"/>
    <n v="34"/>
    <s v="done"/>
    <n v="6"/>
    <n v="957"/>
    <n v="63.8"/>
    <d v="2013-11-26T12:45:54"/>
  </r>
  <r>
    <x v="14"/>
    <x v="13"/>
    <n v="4"/>
    <d v="2013-11-02T04:00:00"/>
    <s v="Noida Sector 66"/>
    <m/>
    <n v="73"/>
    <s v="Not Found"/>
    <s v="TFS-IC-C688033"/>
    <s v="os"/>
    <s v="phone"/>
    <n v="61"/>
    <s v="pending"/>
    <n v="1"/>
    <n v="549"/>
    <n v="36.6"/>
    <s v="NULL"/>
  </r>
  <r>
    <x v="15"/>
    <x v="4"/>
    <n v="11"/>
    <d v="2013-11-05T11:00:00"/>
    <s v="Rohini Sector 13"/>
    <s v="Faridabad 25"/>
    <n v="40"/>
    <n v="65"/>
    <s v="TFS-PP-C688182"/>
    <s v="p2p"/>
    <s v="phone"/>
    <n v="160"/>
    <s v="done"/>
    <n v="7"/>
    <n v="780"/>
    <n v="52"/>
    <d v="2013-11-04T22:03:32"/>
  </r>
  <r>
    <x v="3"/>
    <x v="23"/>
    <n v="8"/>
    <d v="2013-11-01T08:45:00"/>
    <s v="Karol Bagh"/>
    <s v="Okhla Industrial Area Phase 1"/>
    <n v="39"/>
    <n v="51"/>
    <s v="TFS-PP-C688184"/>
    <s v="p2p"/>
    <s v="phone"/>
    <n v="287"/>
    <s v="done"/>
    <n v="6"/>
    <n v="259"/>
    <n v="17.266666666666666"/>
    <d v="2013-10-29T07:45:22"/>
  </r>
  <r>
    <x v="14"/>
    <x v="23"/>
    <n v="8"/>
    <d v="2013-11-02T08:45:00"/>
    <s v="Karol Bagh"/>
    <s v="Okhla Industrial Area Phase 1"/>
    <n v="39"/>
    <n v="51"/>
    <s v="TFS-PP-C688185"/>
    <s v="p2p"/>
    <s v="phone"/>
    <n v="264"/>
    <s v="cancelled"/>
    <n v="2"/>
    <n v="247"/>
    <n v="16.466666666666665"/>
    <d v="2013-10-29T07:45:47"/>
  </r>
  <r>
    <x v="15"/>
    <x v="23"/>
    <n v="8"/>
    <d v="2013-11-05T08:45:00"/>
    <s v="Patparganj"/>
    <s v="Punjabi Bagh"/>
    <n v="45"/>
    <n v="37"/>
    <s v="TFS-PP-C688367"/>
    <s v="p2p"/>
    <s v="phone"/>
    <n v="200"/>
    <s v="done"/>
    <n v="6"/>
    <n v="668"/>
    <n v="44.533333333333331"/>
    <d v="2013-11-05T07:16:57"/>
  </r>
  <r>
    <x v="20"/>
    <x v="29"/>
    <n v="4"/>
    <d v="2013-11-07T04:15:00"/>
    <s v="Old Delhi Railway Station"/>
    <s v="Ram Nagar Paharganj"/>
    <n v="47"/>
    <n v="47"/>
    <s v="TFS-RT-C688669"/>
    <s v="rt"/>
    <s v="phone"/>
    <n v="279"/>
    <s v="done"/>
    <n v="6"/>
    <n v="281"/>
    <n v="18.733333333333334"/>
    <d v="2013-10-29T10:35:00"/>
  </r>
  <r>
    <x v="20"/>
    <x v="29"/>
    <n v="4"/>
    <d v="2013-11-07T04:15:00"/>
    <s v="Old Delhi Railway Station"/>
    <s v="Ram Nagar Paharganj"/>
    <n v="47"/>
    <n v="47"/>
    <s v="TFS-RT-C688673"/>
    <s v="rt"/>
    <s v="phone"/>
    <n v="102"/>
    <s v="done"/>
    <n v="6"/>
    <n v="648"/>
    <n v="43.2"/>
    <d v="2013-10-29T10:35:37"/>
  </r>
  <r>
    <x v="14"/>
    <x v="49"/>
    <n v="7"/>
    <d v="2013-11-02T07:00:00"/>
    <s v="Vasant Kunj Block D"/>
    <m/>
    <n v="53"/>
    <s v="Not Found"/>
    <s v="TFS-IC-C688758"/>
    <s v="os"/>
    <s v="phone"/>
    <n v="185"/>
    <s v="done"/>
    <n v="6"/>
    <n v="209"/>
    <n v="13.933333333333334"/>
    <d v="2013-10-31T09:12:56"/>
  </r>
  <r>
    <x v="14"/>
    <x v="93"/>
    <n v="13"/>
    <d v="2013-11-02T13:15:00"/>
    <m/>
    <m/>
    <s v="Not Found"/>
    <s v="Not Found"/>
    <s v="TFS-IC-C688915"/>
    <s v="os"/>
    <s v="phone"/>
    <n v="216"/>
    <s v="pending"/>
    <n v="1"/>
    <n v="570"/>
    <n v="38"/>
    <s v="NULL"/>
  </r>
  <r>
    <x v="12"/>
    <x v="13"/>
    <n v="4"/>
    <d v="2013-11-10T04:00:00"/>
    <s v="Andrews Ganj"/>
    <s v="Airport Terminal 3"/>
    <n v="50"/>
    <n v="27"/>
    <s v="TFS-AT-C688947"/>
    <s v="at-km"/>
    <s v="phone"/>
    <n v="281"/>
    <s v="done"/>
    <n v="6"/>
    <n v="833"/>
    <n v="55.533333333333331"/>
    <d v="2013-10-29T11:51:27"/>
  </r>
  <r>
    <x v="3"/>
    <x v="45"/>
    <n v="16"/>
    <d v="2013-11-01T16:30:00"/>
    <s v="Airport Terminal 3"/>
    <s v="Jagat Puri"/>
    <n v="27"/>
    <n v="45"/>
    <s v="TFS-AT-C689336"/>
    <s v="at-km"/>
    <s v="phone"/>
    <n v="253"/>
    <s v="done"/>
    <n v="6"/>
    <n v="693"/>
    <n v="46.2"/>
    <d v="2013-10-31T18:47:40"/>
  </r>
  <r>
    <x v="27"/>
    <x v="77"/>
    <n v="23"/>
    <d v="2013-11-03T23:30:00"/>
    <s v="Isbt Kashmiri Gate"/>
    <s v="New Delhi Railway Station"/>
    <n v="47"/>
    <n v="47"/>
    <s v="TFS-RT-C689528"/>
    <s v="rt"/>
    <s v="phone"/>
    <n v="59"/>
    <s v="cancelled"/>
    <n v="2"/>
    <n v="820"/>
    <n v="54.666666666666664"/>
    <d v="2013-10-29T14:40:11"/>
  </r>
  <r>
    <x v="12"/>
    <x v="27"/>
    <n v="14"/>
    <d v="2013-11-10T14:30:00"/>
    <s v="Mohan Garden"/>
    <s v="Mohan Garden"/>
    <n v="30"/>
    <n v="30"/>
    <s v="TFS-PP-C689827"/>
    <s v="4h40km"/>
    <s v="phone"/>
    <n v="284"/>
    <s v="done"/>
    <n v="5"/>
    <n v="375"/>
    <n v="25"/>
    <d v="2013-11-10T11:01:14"/>
  </r>
  <r>
    <x v="3"/>
    <x v="13"/>
    <n v="4"/>
    <d v="2013-11-01T04:00:00"/>
    <s v="Qutab Institutional Area"/>
    <s v="Airport Terminal 1"/>
    <n v="52"/>
    <n v="43"/>
    <s v="TFS-AT-HOXI"/>
    <s v="at-km"/>
    <s v="online"/>
    <n v="33"/>
    <s v="done"/>
    <n v="6"/>
    <n v="867"/>
    <n v="57.8"/>
    <d v="2013-10-29T16:22:58"/>
  </r>
  <r>
    <x v="14"/>
    <x v="72"/>
    <n v="17"/>
    <d v="2013-11-02T17:45:00"/>
    <s v="Gujrawala Town"/>
    <s v="Airport Terminal 3"/>
    <n v="42"/>
    <n v="27"/>
    <s v="TFS-AT-C689882"/>
    <s v="at-km"/>
    <s v="phone"/>
    <n v="132"/>
    <s v="pending"/>
    <n v="1"/>
    <n v="907"/>
    <n v="60.466666666666669"/>
    <s v="NULL"/>
  </r>
  <r>
    <x v="11"/>
    <x v="4"/>
    <n v="11"/>
    <d v="2013-11-25T11:00:00"/>
    <s v="Hazrat Nizamuddin Railway Station"/>
    <s v="Noida Sector 30"/>
    <n v="51"/>
    <n v="66"/>
    <s v="TFS-PP-C690054"/>
    <s v="rt"/>
    <s v="phone"/>
    <n v="115"/>
    <s v="done"/>
    <n v="6"/>
    <n v="915"/>
    <n v="61"/>
    <d v="2013-11-25T10:00:12"/>
  </r>
  <r>
    <x v="3"/>
    <x v="29"/>
    <n v="4"/>
    <d v="2013-11-01T04:15:00"/>
    <s v="Gurgaon Sector 15 II"/>
    <s v="Airport Terminal 1"/>
    <n v="62"/>
    <n v="43"/>
    <s v="TFS-AT-C690064"/>
    <s v="at-km"/>
    <s v="phone"/>
    <n v="125"/>
    <s v="pending"/>
    <n v="1"/>
    <n v="446"/>
    <n v="29.733333333333334"/>
    <s v="NULL"/>
  </r>
  <r>
    <x v="27"/>
    <x v="32"/>
    <n v="8"/>
    <d v="2013-11-03T08:00:00"/>
    <s v="Shalimar Garden"/>
    <s v="Airport Terminal 1"/>
    <n v="44"/>
    <n v="43"/>
    <s v="TFS-PP-HRLA"/>
    <s v="p2p"/>
    <s v="online"/>
    <n v="269"/>
    <s v="done"/>
    <n v="6"/>
    <n v="483"/>
    <n v="32.200000000000003"/>
    <d v="2013-10-30T11:42:20"/>
  </r>
  <r>
    <x v="14"/>
    <x v="64"/>
    <n v="14"/>
    <d v="2013-11-02T14:00:00"/>
    <s v="Gurgaon Sector 15 II"/>
    <s v="Dwarka Sector 21"/>
    <n v="62"/>
    <n v="28"/>
    <s v="TFS-PP-HRLJ"/>
    <s v="p2p"/>
    <s v="online"/>
    <n v="71"/>
    <s v="done"/>
    <n v="6"/>
    <n v="421"/>
    <n v="28.066666666666666"/>
    <d v="2013-10-29T18:15:23"/>
  </r>
  <r>
    <x v="3"/>
    <x v="2"/>
    <n v="19"/>
    <d v="2013-11-01T19:30:00"/>
    <s v="Airport Terminal 1"/>
    <s v="Dwarka Sector 6"/>
    <n v="43"/>
    <n v="28"/>
    <s v="TFS-AT-C690311"/>
    <s v="at-km"/>
    <s v="phone"/>
    <n v="232"/>
    <s v="cancelled-issue"/>
    <n v="5"/>
    <n v="911"/>
    <n v="60.733333333333334"/>
    <d v="2013-10-29T18:14:25"/>
  </r>
  <r>
    <x v="14"/>
    <x v="40"/>
    <n v="3"/>
    <d v="2013-11-02T03:00:00"/>
    <s v="Noida Sector 30"/>
    <s v="Airport Terminal 3"/>
    <n v="66"/>
    <n v="27"/>
    <s v="TFS-PP-C690444"/>
    <s v="at-km"/>
    <s v="phone"/>
    <n v="83"/>
    <s v="done"/>
    <n v="6"/>
    <n v="752"/>
    <n v="50.133333333333333"/>
    <d v="2013-11-01T20:34:11"/>
  </r>
  <r>
    <x v="15"/>
    <x v="73"/>
    <n v="22"/>
    <d v="2013-11-05T22:00:00"/>
    <s v="Shivaji Stadium"/>
    <s v="Noida Sector 30"/>
    <n v="47"/>
    <n v="66"/>
    <s v="TFS-PP-C690453"/>
    <s v="p2p"/>
    <s v="phone"/>
    <n v="111"/>
    <s v="done"/>
    <n v="6"/>
    <n v="823"/>
    <n v="54.866666666666667"/>
    <d v="2013-11-05T17:18:20"/>
  </r>
  <r>
    <x v="27"/>
    <x v="47"/>
    <n v="17"/>
    <d v="2013-11-03T17:30:00"/>
    <s v="Sainik Farm"/>
    <s v="Anand Vihar"/>
    <n v="54"/>
    <n v="45"/>
    <s v="TFS-PP-C690457"/>
    <s v="p2p"/>
    <s v="phone"/>
    <n v="62"/>
    <s v="done"/>
    <n v="6"/>
    <n v="895"/>
    <n v="59.666666666666664"/>
    <d v="2013-10-29T18:46:31"/>
  </r>
  <r>
    <x v="20"/>
    <x v="9"/>
    <n v="9"/>
    <d v="2013-11-07T09:00:00"/>
    <s v="Uttam Nagar"/>
    <s v="Lajpat Nagar Central Market"/>
    <n v="30"/>
    <n v="50"/>
    <s v="TFS-IC-C690519"/>
    <s v="p2p"/>
    <s v="phone"/>
    <n v="199"/>
    <s v="done"/>
    <n v="6"/>
    <n v="839"/>
    <n v="55.93333333333333"/>
    <d v="2013-11-07T07:44:01"/>
  </r>
  <r>
    <x v="14"/>
    <x v="48"/>
    <n v="23"/>
    <d v="2013-11-02T23:45:00"/>
    <s v="Airport Terminal 3"/>
    <s v="Rani Bagh"/>
    <n v="27"/>
    <n v="42"/>
    <s v="TFS-AT-HOZC"/>
    <s v="at-km"/>
    <s v="online"/>
    <n v="12"/>
    <s v="cancelled"/>
    <n v="2"/>
    <n v="859"/>
    <n v="57.266666666666666"/>
    <d v="2013-10-30T11:42:20"/>
  </r>
  <r>
    <x v="20"/>
    <x v="51"/>
    <n v="5"/>
    <d v="2013-11-07T05:15:00"/>
    <s v="Vaishali"/>
    <s v="Airport Terminal 1"/>
    <n v="70"/>
    <n v="43"/>
    <s v="TFS-AT-C690579"/>
    <s v="at-km"/>
    <s v="phone"/>
    <n v="255"/>
    <s v="done"/>
    <n v="6"/>
    <n v="348"/>
    <n v="23.2"/>
    <d v="2013-11-06T11:31:22"/>
  </r>
  <r>
    <x v="14"/>
    <x v="33"/>
    <n v="9"/>
    <d v="2013-11-02T09:45:00"/>
    <s v="Gurgaon Sector 22"/>
    <s v="New Delhi Railway Station"/>
    <n v="59"/>
    <n v="47"/>
    <s v="TFS-RT-C690604"/>
    <s v="rt"/>
    <s v="phone"/>
    <n v="272"/>
    <s v="done"/>
    <n v="6"/>
    <n v="871"/>
    <n v="58.06666666666667"/>
    <d v="2013-11-01T17:04:16"/>
  </r>
  <r>
    <x v="27"/>
    <x v="10"/>
    <n v="6"/>
    <d v="2013-11-03T06:00:00"/>
    <s v="vasundhra_ghaziabad"/>
    <s v="Anand Vihar Isbt"/>
    <n v="70"/>
    <n v="45"/>
    <s v="TFS-PP-C690630"/>
    <s v="p2p"/>
    <s v="phone"/>
    <n v="241"/>
    <s v="pending"/>
    <n v="1"/>
    <n v="854"/>
    <n v="56.93333333333333"/>
    <s v="NULL"/>
  </r>
  <r>
    <x v="3"/>
    <x v="31"/>
    <n v="19"/>
    <d v="2013-11-01T19:00:00"/>
    <s v="Gurgaon Sector 31"/>
    <s v="Airport Terminal 1"/>
    <n v="61"/>
    <n v="43"/>
    <s v="TFS-AT-HOZM"/>
    <s v="at-km"/>
    <s v="online"/>
    <n v="123"/>
    <s v="done"/>
    <n v="6"/>
    <n v="815"/>
    <n v="54.333333333333336"/>
    <d v="2013-10-30T11:42:19"/>
  </r>
  <r>
    <x v="28"/>
    <x v="32"/>
    <n v="8"/>
    <d v="2013-11-06T08:00:00"/>
    <s v="Hazrat Nizamuddin Railway Station"/>
    <s v="Noida Sector 27"/>
    <n v="51"/>
    <n v="66"/>
    <s v="TFS-RT-C690852"/>
    <s v="rt"/>
    <s v="phone"/>
    <n v="48"/>
    <s v="customer-not-responding"/>
    <n v="5"/>
    <n v="761"/>
    <n v="50.733333333333334"/>
    <d v="2013-10-29T20:31:50"/>
  </r>
  <r>
    <x v="28"/>
    <x v="92"/>
    <n v="22"/>
    <d v="2013-11-06T22:45:00"/>
    <s v="Noida Sector 29"/>
    <s v="New Delhi Railway Station"/>
    <n v="66"/>
    <n v="47"/>
    <s v="TFS-RT-C690904"/>
    <s v="rt"/>
    <s v="phone"/>
    <n v="88"/>
    <s v="done"/>
    <n v="6"/>
    <n v="726"/>
    <n v="48.4"/>
    <d v="2013-11-06T18:55:07"/>
  </r>
  <r>
    <x v="13"/>
    <x v="10"/>
    <n v="6"/>
    <d v="2013-11-18T06:00:00"/>
    <s v="Gurgaon Sector 49"/>
    <s v="Airport Terminal 1"/>
    <s v="Not Found"/>
    <n v="43"/>
    <s v="TFS-PP-C690950"/>
    <s v="at-km"/>
    <s v="phone"/>
    <n v="274"/>
    <s v="done"/>
    <n v="5"/>
    <n v="458"/>
    <n v="30.533333333333335"/>
    <d v="2013-11-17T18:41:56"/>
  </r>
  <r>
    <x v="3"/>
    <x v="86"/>
    <n v="2"/>
    <d v="2013-11-01T02:30:00"/>
    <s v="Airport Terminal 3"/>
    <s v="Anand Vihar"/>
    <n v="27"/>
    <n v="45"/>
    <s v="TFS-AT-C691017"/>
    <s v="at-km"/>
    <s v="phone"/>
    <n v="298"/>
    <s v="done"/>
    <n v="6"/>
    <n v="802"/>
    <n v="53.466666666666669"/>
    <d v="2013-10-29T21:10:00"/>
  </r>
  <r>
    <x v="14"/>
    <x v="17"/>
    <n v="7"/>
    <d v="2013-11-02T07:15:00"/>
    <s v="Gurgaon Sector 22"/>
    <s v="Airport Terminal 3"/>
    <n v="59"/>
    <n v="27"/>
    <s v="TFS-AT-C691063"/>
    <s v="at-km"/>
    <s v="phone"/>
    <n v="138"/>
    <s v="done"/>
    <n v="6"/>
    <n v="418"/>
    <n v="27.866666666666667"/>
    <d v="2013-10-29T21:20:20"/>
  </r>
  <r>
    <x v="3"/>
    <x v="8"/>
    <n v="16"/>
    <d v="2013-11-01T16:00:00"/>
    <s v="Dwarka Sector 10"/>
    <s v="Hazrat Nizamuddin Railway Station"/>
    <n v="28"/>
    <n v="51"/>
    <s v="TFS-AT-C691195"/>
    <s v="at-km"/>
    <s v="phone"/>
    <n v="151"/>
    <s v="done"/>
    <n v="6"/>
    <n v="676"/>
    <n v="45.06666666666667"/>
    <d v="2013-10-31T08:59:58"/>
  </r>
  <r>
    <x v="2"/>
    <x v="29"/>
    <n v="4"/>
    <d v="2013-11-04T04:15:00"/>
    <s v="Block A"/>
    <s v="Delhi Airport Terminal 1D"/>
    <s v="Not Found"/>
    <s v="Not Found"/>
    <s v="TFS-AT-C691323"/>
    <s v="at"/>
    <s v="app"/>
    <n v="23"/>
    <s v="cancelled"/>
    <n v="2"/>
    <n v="288"/>
    <n v="19.2"/>
    <d v="2013-10-29T22:27:37"/>
  </r>
  <r>
    <x v="10"/>
    <x v="19"/>
    <n v="13"/>
    <d v="2013-11-12T13:30:00"/>
    <s v="Airport Terminal 1"/>
    <s v="Faridabad Sector 27A"/>
    <n v="43"/>
    <n v="65"/>
    <s v="TFS-AT-C691695"/>
    <s v="at-km"/>
    <s v="phone"/>
    <n v="69"/>
    <s v="done"/>
    <n v="6"/>
    <n v="612"/>
    <n v="40.799999999999997"/>
    <d v="2013-10-30T01:05:58"/>
  </r>
  <r>
    <x v="7"/>
    <x v="4"/>
    <n v="11"/>
    <d v="2013-11-09T11:00:00"/>
    <s v="Airport Terminal 1"/>
    <s v="Isbt Kashmiri Gate"/>
    <n v="43"/>
    <n v="47"/>
    <s v="TFS-PP-C691998"/>
    <s v="at-km"/>
    <s v="phone"/>
    <n v="78"/>
    <s v="done"/>
    <n v="6"/>
    <n v="661"/>
    <n v="44.06666666666667"/>
    <d v="2013-11-09T09:54:40"/>
  </r>
  <r>
    <x v="3"/>
    <x v="62"/>
    <n v="10"/>
    <d v="2013-11-01T10:15:00"/>
    <m/>
    <m/>
    <s v="Not Found"/>
    <s v="Not Found"/>
    <s v="TFS-PP-C692194"/>
    <s v="p2p"/>
    <s v="phone"/>
    <n v="145"/>
    <s v="pending"/>
    <n v="1"/>
    <n v="915"/>
    <n v="61"/>
    <s v="NULL"/>
  </r>
  <r>
    <x v="15"/>
    <x v="51"/>
    <n v="5"/>
    <d v="2013-11-05T05:15:00"/>
    <s v="Hazrat Nizamuddin Railway Station"/>
    <s v="Inderpuri"/>
    <n v="51"/>
    <n v="38"/>
    <s v="TFS-RT-C692225"/>
    <s v="rt"/>
    <s v="phone"/>
    <n v="19"/>
    <s v="done"/>
    <n v="6"/>
    <n v="271"/>
    <n v="18.066666666666666"/>
    <d v="2013-10-30T08:53:14"/>
  </r>
  <r>
    <x v="14"/>
    <x v="12"/>
    <n v="15"/>
    <d v="2013-11-02T15:45:00"/>
    <s v="Noida Sector 63"/>
    <s v="Airport Terminal 3"/>
    <n v="73"/>
    <n v="27"/>
    <s v="TFS-AT-HPEM"/>
    <s v="at-km"/>
    <s v="online"/>
    <n v="298"/>
    <s v="done"/>
    <n v="6"/>
    <n v="715"/>
    <n v="47.666666666666664"/>
    <d v="2013-10-30T11:42:20"/>
  </r>
  <r>
    <x v="3"/>
    <x v="72"/>
    <n v="17"/>
    <d v="2013-11-01T17:45:00"/>
    <s v="Chattarpur Extension"/>
    <s v="Isbt Kashmiri Gate"/>
    <n v="54"/>
    <n v="47"/>
    <s v="TFS-PP-HRQD"/>
    <s v="p2p"/>
    <s v="online"/>
    <n v="286"/>
    <s v="done"/>
    <n v="6"/>
    <n v="352"/>
    <n v="23.466666666666665"/>
    <d v="2013-10-30T11:42:19"/>
  </r>
  <r>
    <x v="3"/>
    <x v="3"/>
    <n v="18"/>
    <d v="2013-11-01T18:00:00"/>
    <s v="Vijay Nagar_Pratap Vihar"/>
    <s v="Hazrat Nizamuddin Railway Station"/>
    <n v="70"/>
    <n v="51"/>
    <s v="TFS-RT-C692571"/>
    <s v="rt"/>
    <s v="phone"/>
    <n v="140"/>
    <s v="cancelled"/>
    <n v="2"/>
    <n v="954"/>
    <n v="63.6"/>
    <d v="2013-10-30T10:22:23"/>
  </r>
  <r>
    <x v="3"/>
    <x v="1"/>
    <n v="5"/>
    <d v="2013-11-01T05:00:00"/>
    <s v="Shastri Nagar"/>
    <s v="Airport Terminal 3"/>
    <n v="42"/>
    <n v="27"/>
    <s v="TFS-AT-C692597"/>
    <s v="at-km"/>
    <s v="phone"/>
    <n v="11"/>
    <s v="cancelled"/>
    <n v="2"/>
    <n v="970"/>
    <n v="64.666666666666671"/>
    <d v="2013-10-30T10:27:49"/>
  </r>
  <r>
    <x v="3"/>
    <x v="28"/>
    <n v="0"/>
    <d v="2013-11-01T00:30:00"/>
    <s v="Karol Bagh"/>
    <s v="Airport Terminal 1"/>
    <n v="39"/>
    <n v="43"/>
    <s v="TFS-IN-C692621"/>
    <s v="4h40km"/>
    <s v="phone"/>
    <n v="96"/>
    <s v="done"/>
    <n v="6"/>
    <n v="859"/>
    <n v="57.266666666666666"/>
    <d v="2013-10-30T10:32:45"/>
  </r>
  <r>
    <x v="14"/>
    <x v="56"/>
    <n v="15"/>
    <d v="2013-11-02T15:15:00"/>
    <s v="Airport Terminal 1"/>
    <s v="Isbt Kashmiri Gate"/>
    <n v="43"/>
    <n v="47"/>
    <s v="TFS-AT-HPFL"/>
    <s v="at-km"/>
    <s v="online"/>
    <n v="278"/>
    <s v="done"/>
    <n v="6"/>
    <n v="510"/>
    <n v="34"/>
    <d v="2013-10-30T11:42:20"/>
  </r>
  <r>
    <x v="3"/>
    <x v="77"/>
    <n v="23"/>
    <d v="2013-11-01T23:30:00"/>
    <s v="Airport Terminal 3"/>
    <s v="Dwarka Sector 22"/>
    <n v="27"/>
    <n v="28"/>
    <s v="TFS-AT-C692752"/>
    <s v="at-km"/>
    <s v="phone"/>
    <n v="274"/>
    <s v="pending"/>
    <n v="1"/>
    <n v="952"/>
    <n v="63.466666666666669"/>
    <s v="NULL"/>
  </r>
  <r>
    <x v="3"/>
    <x v="29"/>
    <n v="4"/>
    <d v="2013-11-01T04:15:00"/>
    <s v="Mayur Vihar Phase 3"/>
    <s v="Hazrat Nizamuddin Railway Station"/>
    <n v="46"/>
    <n v="51"/>
    <s v="TFS-PP-HRRD"/>
    <s v="p2p"/>
    <s v="online"/>
    <n v="56"/>
    <s v="cancelled"/>
    <n v="2"/>
    <n v="529"/>
    <n v="35.266666666666666"/>
    <d v="2013-10-30T11:42:19"/>
  </r>
  <r>
    <x v="14"/>
    <x v="56"/>
    <n v="15"/>
    <d v="2013-11-02T15:15:00"/>
    <s v="Mayur Vihar Phase 3"/>
    <s v="New Delhi Railway Station"/>
    <n v="46"/>
    <n v="47"/>
    <s v="TFS-RT-C692984"/>
    <s v="rt"/>
    <s v="phone"/>
    <n v="112"/>
    <s v="cancelled"/>
    <n v="2"/>
    <n v="602"/>
    <n v="40.133333333333333"/>
    <d v="2013-11-01T11:35:17"/>
  </r>
  <r>
    <x v="29"/>
    <x v="45"/>
    <n v="16"/>
    <d v="2013-11-29T16:30:00"/>
    <s v="Noida Sector 29"/>
    <s v="South Ex-1"/>
    <n v="66"/>
    <n v="50"/>
    <s v="TFS-IN-C693045"/>
    <s v="p2p"/>
    <s v="phone"/>
    <n v="273"/>
    <s v="done"/>
    <n v="6"/>
    <n v="814"/>
    <n v="54.266666666666666"/>
    <d v="2013-11-29T11:10:19"/>
  </r>
  <r>
    <x v="3"/>
    <x v="74"/>
    <n v="12"/>
    <d v="2013-11-01T12:30:00"/>
    <s v="Noida sector 126"/>
    <s v="Airport Terminal 1"/>
    <n v="72"/>
    <n v="43"/>
    <s v="TFS-AT-C693121"/>
    <s v="at-km"/>
    <s v="phone"/>
    <n v="242"/>
    <s v="done"/>
    <n v="6"/>
    <n v="364"/>
    <n v="24.266666666666666"/>
    <d v="2013-10-30T12:25:41"/>
  </r>
  <r>
    <x v="3"/>
    <x v="69"/>
    <n v="21"/>
    <d v="2013-11-01T21:45:00"/>
    <s v="Airport Terminal 3"/>
    <s v="Airport Terminal 3"/>
    <n v="27"/>
    <n v="27"/>
    <s v="TFS-AT-HPHP"/>
    <s v="at-km"/>
    <s v="online"/>
    <n v="3"/>
    <s v="done"/>
    <n v="6"/>
    <n v="603"/>
    <n v="40.200000000000003"/>
    <d v="2013-10-30T12:54:07"/>
  </r>
  <r>
    <x v="3"/>
    <x v="32"/>
    <n v="8"/>
    <d v="2013-11-01T08:00:00"/>
    <s v="Ggn Sector 21"/>
    <s v="Airport Terminal 1"/>
    <n v="59"/>
    <n v="43"/>
    <s v="TFS-AT-C693222"/>
    <s v="at-km"/>
    <s v="app"/>
    <n v="224"/>
    <s v="done"/>
    <n v="5"/>
    <n v="921"/>
    <n v="61.4"/>
    <d v="2013-10-30T12:53:31"/>
  </r>
  <r>
    <x v="27"/>
    <x v="1"/>
    <n v="5"/>
    <d v="2013-11-03T05:00:00"/>
    <m/>
    <m/>
    <s v="Not Found"/>
    <s v="Not Found"/>
    <s v="TFS-PP-C693239"/>
    <s v="p2p"/>
    <s v="phone"/>
    <n v="153"/>
    <s v="pending"/>
    <n v="1"/>
    <n v="253"/>
    <n v="16.866666666666667"/>
    <s v="NULL"/>
  </r>
  <r>
    <x v="3"/>
    <x v="29"/>
    <n v="4"/>
    <d v="2013-11-01T04:15:00"/>
    <s v="Mayur Vihar Phase 3"/>
    <s v="Hazrat Nizamuddin Railway Station"/>
    <n v="46"/>
    <n v="51"/>
    <s v="TFS-PP-HRTJ"/>
    <s v="p2p"/>
    <s v="online"/>
    <n v="262"/>
    <s v="done-issue"/>
    <n v="6"/>
    <n v="482"/>
    <n v="32.133333333333333"/>
    <d v="2013-10-30T13:22:04"/>
  </r>
  <r>
    <x v="14"/>
    <x v="50"/>
    <n v="5"/>
    <d v="2013-11-02T05:45:00"/>
    <s v="Ardee City"/>
    <s v="Airport Terminal 1"/>
    <n v="61"/>
    <n v="43"/>
    <s v="TFS-AT-C693324"/>
    <s v="at-km"/>
    <s v="phone"/>
    <n v="110"/>
    <s v="done"/>
    <n v="5"/>
    <n v="301"/>
    <n v="20.066666666666666"/>
    <d v="2013-10-30T13:21:28"/>
  </r>
  <r>
    <x v="28"/>
    <x v="4"/>
    <n v="11"/>
    <d v="2013-11-06T11:00:00"/>
    <s v="Airport Terminal 1"/>
    <s v="Ardee City"/>
    <n v="43"/>
    <n v="61"/>
    <s v="TFS-AT-C693329"/>
    <s v="at-km"/>
    <s v="phone"/>
    <n v="177"/>
    <s v="done"/>
    <n v="6"/>
    <n v="729"/>
    <n v="48.6"/>
    <d v="2013-10-30T13:22:12"/>
  </r>
  <r>
    <x v="14"/>
    <x v="1"/>
    <n v="5"/>
    <d v="2013-11-02T05:00:00"/>
    <s v="Mohan Garden"/>
    <s v="New Delhi Railway Station"/>
    <n v="30"/>
    <n v="47"/>
    <s v="TFS-RT-C693349"/>
    <s v="rt"/>
    <s v="phone"/>
    <n v="267"/>
    <s v="done"/>
    <n v="6"/>
    <n v="839"/>
    <n v="55.93333333333333"/>
    <d v="2013-10-30T13:27:43"/>
  </r>
  <r>
    <x v="3"/>
    <x v="70"/>
    <n v="6"/>
    <d v="2013-11-01T06:15:00"/>
    <s v="Palam Village"/>
    <s v="New Delhi Railway Station"/>
    <n v="27"/>
    <n v="47"/>
    <s v="TFS-RT-C693352"/>
    <s v="rt"/>
    <s v="phone"/>
    <n v="122"/>
    <s v="pending"/>
    <n v="1"/>
    <n v="268"/>
    <n v="17.866666666666667"/>
    <s v="NULL"/>
  </r>
  <r>
    <x v="3"/>
    <x v="38"/>
    <n v="10"/>
    <d v="2013-11-01T10:00:00"/>
    <s v="New Delhi Railway Station"/>
    <s v="New Delhi Railway Station"/>
    <n v="47"/>
    <n v="47"/>
    <s v="TFS-IN-GGVB"/>
    <s v="8h80km"/>
    <s v="online"/>
    <n v="78"/>
    <s v="customer-not-responding"/>
    <n v="7"/>
    <n v="455"/>
    <n v="30.333333333333332"/>
    <d v="2013-10-30T14:02:05"/>
  </r>
  <r>
    <x v="14"/>
    <x v="81"/>
    <n v="2"/>
    <d v="2013-11-02T02:00:00"/>
    <s v="Gurgaon Sector 22"/>
    <s v="Old Delhi Railway Station"/>
    <n v="59"/>
    <n v="47"/>
    <s v="TFS-RT-C693489"/>
    <s v="rt"/>
    <s v="phone"/>
    <n v="140"/>
    <s v="done"/>
    <n v="6"/>
    <n v="288"/>
    <n v="19.2"/>
    <d v="2013-11-01T05:35:16"/>
  </r>
  <r>
    <x v="3"/>
    <x v="10"/>
    <n v="6"/>
    <d v="2013-11-01T06:00:00"/>
    <s v="Indirapuram, Ghaziabad"/>
    <s v="Airport Terminal 3"/>
    <n v="70"/>
    <n v="27"/>
    <s v="TFS-AT-C693616"/>
    <s v="at-km"/>
    <s v="phone"/>
    <n v="90"/>
    <s v="pending"/>
    <n v="1"/>
    <n v="816"/>
    <n v="54.4"/>
    <s v="NULL"/>
  </r>
  <r>
    <x v="27"/>
    <x v="41"/>
    <n v="21"/>
    <d v="2013-11-03T21:30:00"/>
    <s v="Airport Terminal 3"/>
    <s v="Anand Vihar Isbt"/>
    <n v="27"/>
    <n v="45"/>
    <s v="TFS-AT-HPIU"/>
    <s v="at-km"/>
    <s v="online"/>
    <n v="74"/>
    <s v="done"/>
    <n v="6"/>
    <n v="304"/>
    <n v="20.266666666666666"/>
    <d v="2013-10-30T14:38:06"/>
  </r>
  <r>
    <x v="12"/>
    <x v="45"/>
    <n v="16"/>
    <d v="2013-11-10T16:30:00"/>
    <m/>
    <m/>
    <s v="Not Found"/>
    <s v="Not Found"/>
    <s v="TFS-IC-C693730"/>
    <s v="os"/>
    <s v="phone"/>
    <n v="179"/>
    <s v="pending"/>
    <n v="1"/>
    <n v="696"/>
    <n v="46.4"/>
    <s v="NULL"/>
  </r>
  <r>
    <x v="3"/>
    <x v="85"/>
    <n v="6"/>
    <d v="2013-11-01T06:45:00"/>
    <s v="Airport Terminal 3"/>
    <s v="Anand Vihar"/>
    <n v="27"/>
    <n v="45"/>
    <s v="TFS-IN-C693745"/>
    <s v="4h40km"/>
    <s v="phone"/>
    <n v="96"/>
    <s v="done"/>
    <n v="6"/>
    <n v="620"/>
    <n v="41.333333333333336"/>
    <d v="2013-10-30T14:56:38"/>
  </r>
  <r>
    <x v="5"/>
    <x v="35"/>
    <n v="10"/>
    <d v="2013-11-17T10:30:00"/>
    <s v="Motia Khan"/>
    <s v="Edm Mall"/>
    <n v="47"/>
    <n v="45"/>
    <s v="TFS-IN-C693805"/>
    <s v="8h80km"/>
    <s v="phone"/>
    <n v="222"/>
    <s v="done"/>
    <n v="5"/>
    <n v="851"/>
    <n v="56.733333333333334"/>
    <d v="2013-10-30T15:07:40"/>
  </r>
  <r>
    <x v="28"/>
    <x v="51"/>
    <n v="5"/>
    <d v="2013-11-06T05:15:00"/>
    <s v="Rajouri Garden"/>
    <s v="New Delhi Railway Station"/>
    <n v="38"/>
    <n v="47"/>
    <s v="TFS-PP-C693967"/>
    <s v="rt"/>
    <s v="phone"/>
    <n v="50"/>
    <s v="cancelled-issue"/>
    <n v="41"/>
    <n v="1000"/>
    <n v="66.666666666666671"/>
    <d v="2013-11-05T17:16:12"/>
  </r>
  <r>
    <x v="3"/>
    <x v="22"/>
    <n v="13"/>
    <d v="2013-11-01T13:00:00"/>
    <s v="Gurgaon Dlf Phase 4"/>
    <s v="Dwarka Sector 4"/>
    <n v="60"/>
    <n v="28"/>
    <s v="TFS-PP-C694004"/>
    <s v="p2p"/>
    <s v="phone"/>
    <n v="202"/>
    <s v="done"/>
    <n v="6"/>
    <n v="706"/>
    <n v="47.06666666666667"/>
    <d v="2013-10-30T15:51:02"/>
  </r>
  <r>
    <x v="3"/>
    <x v="25"/>
    <n v="15"/>
    <d v="2013-11-01T15:00:00"/>
    <s v="Noida sector 126"/>
    <s v="New Delhi Railway Station"/>
    <n v="72"/>
    <n v="47"/>
    <s v="TFS-PP-HRVV"/>
    <s v="rt"/>
    <s v="online"/>
    <n v="8"/>
    <s v="done"/>
    <n v="6"/>
    <n v="424"/>
    <n v="28.266666666666666"/>
    <d v="2013-10-30T16:14:03"/>
  </r>
  <r>
    <x v="27"/>
    <x v="22"/>
    <n v="13"/>
    <d v="2013-11-03T13:00:00"/>
    <s v="Dlf Mega Mall"/>
    <s v="Faridabad Sector 16"/>
    <n v="60"/>
    <n v="64"/>
    <s v="TFS-PP-HRWC"/>
    <s v="p2p"/>
    <s v="online"/>
    <n v="293"/>
    <s v="done"/>
    <n v="6"/>
    <n v="434"/>
    <n v="28.933333333333334"/>
    <d v="2013-10-30T16:42:03"/>
  </r>
  <r>
    <x v="14"/>
    <x v="44"/>
    <n v="0"/>
    <d v="2013-11-02T00:00:00"/>
    <s v="Dwarka Mor Metro Station"/>
    <s v="Rohini Sector 1"/>
    <n v="30"/>
    <n v="40"/>
    <s v="TFS-PP-HRWG"/>
    <s v="p2p"/>
    <s v="online"/>
    <n v="45"/>
    <s v="customer-not-responding"/>
    <n v="5"/>
    <n v="259"/>
    <n v="17.266666666666666"/>
    <d v="2013-10-30T16:46:04"/>
  </r>
  <r>
    <x v="14"/>
    <x v="76"/>
    <n v="20"/>
    <d v="2013-11-02T20:00:00"/>
    <s v="Airport Terminal 1"/>
    <s v="Gurgaon Dlf Phase 2"/>
    <n v="43"/>
    <n v="60"/>
    <s v="TFS-PP-HRWP"/>
    <s v="p2p"/>
    <s v="online"/>
    <n v="236"/>
    <s v="done"/>
    <n v="6"/>
    <n v="386"/>
    <n v="25.733333333333334"/>
    <d v="2013-10-30T17:02:05"/>
  </r>
  <r>
    <x v="28"/>
    <x v="82"/>
    <n v="18"/>
    <d v="2013-11-06T18:15:00"/>
    <s v="Nehru Place"/>
    <s v="Mayur Vihar Phase 1"/>
    <n v="50"/>
    <n v="46"/>
    <s v="TFS-PP-C694314"/>
    <s v="p2p"/>
    <s v="phone"/>
    <n v="81"/>
    <s v="done"/>
    <n v="6"/>
    <n v="267"/>
    <n v="17.8"/>
    <d v="2013-11-06T16:44:59"/>
  </r>
  <r>
    <x v="3"/>
    <x v="15"/>
    <n v="7"/>
    <d v="2013-11-01T07:30:00"/>
    <s v="Amity University"/>
    <s v="Airport Terminal 3"/>
    <n v="72"/>
    <n v="27"/>
    <s v="TFS-AT-C694466"/>
    <s v="at-km"/>
    <s v="phone"/>
    <n v="70"/>
    <s v="done"/>
    <n v="6"/>
    <n v="699"/>
    <n v="46.6"/>
    <d v="2013-10-30T17:43:52"/>
  </r>
  <r>
    <x v="3"/>
    <x v="47"/>
    <n v="17"/>
    <d v="2013-11-01T17:30:00"/>
    <s v="Okhla Industrial Area Phase 1"/>
    <s v="Airport Terminal 1"/>
    <n v="51"/>
    <n v="43"/>
    <s v="TFS-AT-C694471"/>
    <s v="at-km"/>
    <s v="phone"/>
    <n v="58"/>
    <s v="cancelled"/>
    <n v="2"/>
    <n v="259"/>
    <n v="17.266666666666666"/>
    <d v="2013-10-30T17:45:04"/>
  </r>
  <r>
    <x v="28"/>
    <x v="5"/>
    <n v="21"/>
    <d v="2013-11-06T21:15:00"/>
    <s v="Airport Terminal 1"/>
    <s v="Cr Park"/>
    <n v="43"/>
    <n v="52"/>
    <s v="TFS-AT-C694477"/>
    <s v="at-km"/>
    <s v="phone"/>
    <n v="162"/>
    <s v="done"/>
    <n v="6"/>
    <n v="536"/>
    <n v="35.733333333333334"/>
    <d v="2013-10-30T17:46:46"/>
  </r>
  <r>
    <x v="3"/>
    <x v="10"/>
    <n v="6"/>
    <d v="2013-11-01T06:00:00"/>
    <s v="Vaishali"/>
    <s v="New Delhi Railway Station"/>
    <n v="70"/>
    <n v="47"/>
    <s v="TFS-PP-HRXJ"/>
    <s v="p2p"/>
    <s v="online"/>
    <n v="196"/>
    <s v="done"/>
    <n v="6"/>
    <n v="342"/>
    <n v="22.8"/>
    <d v="2013-10-30T17:54:05"/>
  </r>
  <r>
    <x v="23"/>
    <x v="71"/>
    <n v="20"/>
    <d v="2013-11-20T20:30:00"/>
    <s v="Lajpat Nagar 4"/>
    <s v="Sarai Rohilla Railway Station"/>
    <n v="50"/>
    <n v="42"/>
    <s v="TFS-RT-C694551"/>
    <s v="rt"/>
    <s v="online"/>
    <n v="183"/>
    <s v="cancelled-issue"/>
    <n v="4"/>
    <n v="838"/>
    <n v="55.866666666666667"/>
    <d v="2013-11-20T18:42:09"/>
  </r>
  <r>
    <x v="27"/>
    <x v="70"/>
    <n v="6"/>
    <d v="2013-11-03T06:15:00"/>
    <s v="Lajpat Nagar 1"/>
    <s v="Hazrat Nizamuddin Railway Station"/>
    <n v="50"/>
    <n v="51"/>
    <s v="TFS-PP-HRXP"/>
    <s v="p2p"/>
    <s v="online"/>
    <n v="269"/>
    <s v="customer-not-responding"/>
    <n v="5"/>
    <n v="524"/>
    <n v="34.93333333333333"/>
    <d v="2013-10-30T18:10:05"/>
  </r>
  <r>
    <x v="7"/>
    <x v="44"/>
    <n v="0"/>
    <d v="2013-11-09T00:00:00"/>
    <s v="Airport Terminal 1"/>
    <s v="Noida Sector 56"/>
    <n v="43"/>
    <n v="73"/>
    <s v="TFS-AT-C694636"/>
    <s v="at-km"/>
    <s v="phone"/>
    <n v="78"/>
    <s v="done"/>
    <n v="6"/>
    <n v="303"/>
    <n v="20.2"/>
    <d v="2013-11-08T18:17:15"/>
  </r>
  <r>
    <x v="14"/>
    <x v="61"/>
    <n v="5"/>
    <d v="2013-11-02T05:30:00"/>
    <s v="Chattarpur Extension"/>
    <s v="New Delhi Railway Station"/>
    <n v="54"/>
    <n v="47"/>
    <s v="TFS-RT-C694641"/>
    <s v="rt"/>
    <s v="phone"/>
    <n v="53"/>
    <s v="done"/>
    <n v="6"/>
    <n v="881"/>
    <n v="58.733333333333334"/>
    <d v="2013-10-30T18:22:33"/>
  </r>
  <r>
    <x v="3"/>
    <x v="78"/>
    <n v="11"/>
    <d v="2013-11-01T11:45:00"/>
    <s v="Airport Terminal 1"/>
    <s v="New Delhi"/>
    <n v="43"/>
    <s v="Not Found"/>
    <s v="TFS-AT-C694712"/>
    <s v="at-km"/>
    <s v="online"/>
    <n v="131"/>
    <s v="cancelled-duplicate"/>
    <n v="5"/>
    <n v="369"/>
    <n v="24.6"/>
    <d v="2013-10-30T19:01:16"/>
  </r>
  <r>
    <x v="3"/>
    <x v="49"/>
    <n v="7"/>
    <d v="2013-11-01T07:00:00"/>
    <s v="Subroto Park"/>
    <s v="Sarai Rohilla Railway Station"/>
    <n v="27"/>
    <n v="42"/>
    <s v="TFS-RT-C694736"/>
    <s v="rt"/>
    <s v="phone"/>
    <n v="176"/>
    <s v="cancelled"/>
    <n v="2"/>
    <n v="276"/>
    <n v="18.399999999999999"/>
    <d v="2013-10-30T18:44:53"/>
  </r>
  <r>
    <x v="27"/>
    <x v="73"/>
    <n v="22"/>
    <d v="2013-11-03T22:00:00"/>
    <s v="Indira Gandhi International Airport"/>
    <m/>
    <s v="Not Found"/>
    <s v="Not Found"/>
    <s v="TFS-IC-C694837"/>
    <s v="os"/>
    <s v="phone"/>
    <n v="223"/>
    <s v="done"/>
    <n v="5"/>
    <n v="378"/>
    <n v="25.2"/>
    <d v="2013-10-30T19:22:36"/>
  </r>
  <r>
    <x v="27"/>
    <x v="53"/>
    <n v="21"/>
    <d v="2013-11-03T21:00:00"/>
    <m/>
    <m/>
    <s v="Not Found"/>
    <s v="Not Found"/>
    <s v="TFS-AT-C694847"/>
    <s v="at-km"/>
    <s v="phone"/>
    <n v="50"/>
    <s v="pending"/>
    <n v="1"/>
    <n v="728"/>
    <n v="48.533333333333331"/>
    <s v="NULL"/>
  </r>
  <r>
    <x v="14"/>
    <x v="40"/>
    <n v="3"/>
    <d v="2013-11-02T03:00:00"/>
    <s v="Jhilmil, Dilshad Garden"/>
    <s v="Old Delhi Railway Station"/>
    <n v="44"/>
    <n v="47"/>
    <s v="TFS-RT-C694854"/>
    <s v="rt"/>
    <s v="phone"/>
    <n v="158"/>
    <s v="cancelled"/>
    <n v="2"/>
    <n v="822"/>
    <n v="54.8"/>
    <d v="2013-10-30T19:22:22"/>
  </r>
  <r>
    <x v="3"/>
    <x v="21"/>
    <n v="12"/>
    <d v="2013-11-01T12:00:00"/>
    <s v="Noida Sector 27"/>
    <s v="New Delhi Railway Station"/>
    <n v="66"/>
    <n v="47"/>
    <s v="TFS-RT-C694906"/>
    <s v="rt"/>
    <s v="phone"/>
    <n v="74"/>
    <s v="done"/>
    <n v="6"/>
    <n v="574"/>
    <n v="38.266666666666666"/>
    <d v="2013-10-30T19:39:32"/>
  </r>
  <r>
    <x v="3"/>
    <x v="21"/>
    <n v="12"/>
    <d v="2013-11-01T12:00:00"/>
    <s v="Airport Terminal 1"/>
    <s v="New Delhi"/>
    <n v="43"/>
    <s v="Not Found"/>
    <s v="TFS-AT-C694937"/>
    <s v="at-km"/>
    <s v="phone"/>
    <n v="243"/>
    <s v="done"/>
    <n v="6"/>
    <n v="733"/>
    <n v="48.866666666666667"/>
    <d v="2013-10-30T19:54:23"/>
  </r>
  <r>
    <x v="3"/>
    <x v="49"/>
    <n v="7"/>
    <d v="2013-11-01T07:00:00"/>
    <s v="Pvr Vikas Puri"/>
    <s v="Airport Terminal 1"/>
    <n v="32"/>
    <n v="43"/>
    <s v="TFS-PP-C694950"/>
    <s v="at-km"/>
    <s v="phone"/>
    <n v="1"/>
    <s v="done"/>
    <n v="6"/>
    <n v="429"/>
    <n v="28.6"/>
    <d v="2013-10-31T22:41:17"/>
  </r>
  <r>
    <x v="20"/>
    <x v="49"/>
    <n v="7"/>
    <d v="2013-11-07T07:00:00"/>
    <s v="Gurgaon Sector 39"/>
    <s v="Siri Fort"/>
    <n v="61"/>
    <n v="50"/>
    <s v="TFS-IC-C694954"/>
    <s v="p2p"/>
    <s v="phone"/>
    <n v="12"/>
    <s v="done"/>
    <n v="6"/>
    <n v="692"/>
    <n v="46.133333333333333"/>
    <d v="2013-11-06T23:14:23"/>
  </r>
  <r>
    <x v="3"/>
    <x v="1"/>
    <n v="5"/>
    <d v="2013-11-01T05:00:00"/>
    <s v="Gurgaon Sector  49"/>
    <s v="Sarai Rohilla Railway Station"/>
    <n v="61"/>
    <n v="42"/>
    <s v="TFS-PP-C695121"/>
    <s v="p2p"/>
    <s v="online"/>
    <n v="239"/>
    <s v="cancelled"/>
    <n v="2"/>
    <n v="485"/>
    <n v="32.333333333333336"/>
    <d v="2013-10-30T20:39:40"/>
  </r>
  <r>
    <x v="14"/>
    <x v="15"/>
    <n v="7"/>
    <d v="2013-11-02T07:30:00"/>
    <s v="Hazrat Nizamuddin Railway Station"/>
    <s v="Isbt Kashmiri Gate"/>
    <n v="51"/>
    <n v="47"/>
    <s v="TFS-PP-HRZR"/>
    <s v="p2p"/>
    <s v="online"/>
    <n v="226"/>
    <s v="done"/>
    <n v="6"/>
    <n v="407"/>
    <n v="27.133333333333333"/>
    <d v="2013-10-30T20:54:04"/>
  </r>
  <r>
    <x v="3"/>
    <x v="28"/>
    <n v="0"/>
    <d v="2013-11-01T00:30:00"/>
    <s v="Airport Terminal 1"/>
    <s v="Green Park"/>
    <n v="43"/>
    <n v="53"/>
    <s v="TFS-AT-HPOU"/>
    <s v="at-km"/>
    <s v="online"/>
    <n v="159"/>
    <s v="done"/>
    <n v="6"/>
    <n v="903"/>
    <n v="60.2"/>
    <d v="2013-10-30T21:10:06"/>
  </r>
  <r>
    <x v="9"/>
    <x v="58"/>
    <n v="3"/>
    <d v="2013-11-08T03:15:00"/>
    <s v="Okhla Industrial Area Phase 3"/>
    <s v="Airport Terminal 1"/>
    <n v="51"/>
    <n v="43"/>
    <s v="TFS-AT-C695266"/>
    <s v="at-km"/>
    <s v="online"/>
    <n v="213"/>
    <s v="done"/>
    <n v="6"/>
    <n v="942"/>
    <n v="62.8"/>
    <d v="2013-11-06T12:57:10"/>
  </r>
  <r>
    <x v="3"/>
    <x v="75"/>
    <n v="23"/>
    <d v="2013-11-01T23:00:00"/>
    <s v="Airport Terminal 1"/>
    <m/>
    <n v="43"/>
    <s v="Not Found"/>
    <s v="TFS-IC-C695308"/>
    <s v="os"/>
    <s v="phone"/>
    <n v="287"/>
    <s v="pending"/>
    <n v="1"/>
    <n v="860"/>
    <n v="57.333333333333336"/>
    <s v="NULL"/>
  </r>
  <r>
    <x v="3"/>
    <x v="86"/>
    <n v="2"/>
    <d v="2013-11-01T02:30:00"/>
    <s v="Airport Terminal 3"/>
    <s v="Dwarka Sector 22"/>
    <n v="27"/>
    <n v="28"/>
    <s v="TFS-AT-C695334"/>
    <s v="at-km"/>
    <s v="phone"/>
    <n v="246"/>
    <s v="done"/>
    <n v="3"/>
    <n v="504"/>
    <n v="33.6"/>
    <d v="2013-10-31T06:18:43"/>
  </r>
  <r>
    <x v="3"/>
    <x v="1"/>
    <n v="5"/>
    <d v="2013-11-01T05:00:00"/>
    <s v="  Sector 49"/>
    <s v="Sarai Rohilla Railway Station"/>
    <s v="Not Found"/>
    <n v="42"/>
    <s v="TFS-PP-C695367"/>
    <s v="p2p"/>
    <s v="app"/>
    <n v="292"/>
    <s v="cancelled"/>
    <n v="2"/>
    <n v="992"/>
    <n v="66.13333333333334"/>
    <d v="2013-10-30T21:37:02"/>
  </r>
  <r>
    <x v="3"/>
    <x v="51"/>
    <n v="5"/>
    <d v="2013-11-01T05:15:00"/>
    <s v="South Ex-1"/>
    <s v="New Delhi Railway Station"/>
    <n v="50"/>
    <n v="47"/>
    <s v="TFS-RT-C695373"/>
    <s v="rt"/>
    <s v="phone"/>
    <n v="225"/>
    <s v="done"/>
    <n v="7"/>
    <n v="574"/>
    <n v="38.266666666666666"/>
    <d v="2013-10-30T21:38:40"/>
  </r>
  <r>
    <x v="28"/>
    <x v="75"/>
    <n v="23"/>
    <d v="2013-11-06T23:00:00"/>
    <s v="Ndrs Paharganj"/>
    <s v="South Ex-1"/>
    <n v="47"/>
    <n v="50"/>
    <s v="TFS-RT-C695379"/>
    <s v="rt"/>
    <s v="phone"/>
    <n v="157"/>
    <s v="done"/>
    <n v="6"/>
    <n v="684"/>
    <n v="45.6"/>
    <d v="2013-10-30T21:39:18"/>
  </r>
  <r>
    <x v="14"/>
    <x v="74"/>
    <n v="12"/>
    <d v="2013-11-02T12:30:00"/>
    <s v="Azadpur"/>
    <m/>
    <n v="42"/>
    <s v="Not Found"/>
    <s v="TFS-IC-C695538"/>
    <s v="os"/>
    <s v="phone"/>
    <n v="195"/>
    <s v="done"/>
    <n v="6"/>
    <n v="552"/>
    <n v="36.799999999999997"/>
    <d v="2013-10-30T22:19:16"/>
  </r>
  <r>
    <x v="3"/>
    <x v="1"/>
    <n v="5"/>
    <d v="2013-11-01T05:00:00"/>
    <s v="Gurgaon Sector  49"/>
    <s v="Sarai Rohilla Railway Station"/>
    <n v="61"/>
    <n v="42"/>
    <s v="TFS-PP-HSBL"/>
    <s v="rt"/>
    <s v="online"/>
    <n v="86"/>
    <s v="done"/>
    <n v="6"/>
    <n v="833"/>
    <n v="55.533333333333331"/>
    <d v="2013-10-30T22:45:34"/>
  </r>
  <r>
    <x v="14"/>
    <x v="39"/>
    <n v="0"/>
    <d v="2013-11-02T00:15:00"/>
    <s v="MG Road, Gurgaon"/>
    <s v="Ndrs Ajmeri Gate"/>
    <n v="60"/>
    <n v="47"/>
    <s v="TFS-RT-C695623"/>
    <s v="rt"/>
    <s v="phone"/>
    <n v="237"/>
    <s v="pending"/>
    <n v="1"/>
    <n v="708"/>
    <n v="47.2"/>
    <s v="NULL"/>
  </r>
  <r>
    <x v="3"/>
    <x v="44"/>
    <n v="0"/>
    <d v="2013-11-01T00:00:00"/>
    <s v="Shashi Garden"/>
    <s v="Delhi Airport Terminal 1D"/>
    <s v="Not Found"/>
    <s v="Not Found"/>
    <s v="TFS-AT-C695655"/>
    <s v="at"/>
    <s v="app"/>
    <n v="204"/>
    <s v="pending"/>
    <n v="1"/>
    <n v="553"/>
    <n v="36.866666666666667"/>
    <s v="NULL"/>
  </r>
  <r>
    <x v="5"/>
    <x v="19"/>
    <n v="13"/>
    <d v="2013-11-17T13:30:00"/>
    <s v="Address (Optional)"/>
    <s v="New Delhi"/>
    <s v="Not Found"/>
    <s v="Not Found"/>
    <s v="TFS-AT-C695693"/>
    <s v="at-km"/>
    <s v="online"/>
    <n v="229"/>
    <s v="pending"/>
    <n v="1"/>
    <n v="572"/>
    <n v="38.133333333333333"/>
    <d v="2013-10-30T23:05:19"/>
  </r>
  <r>
    <x v="14"/>
    <x v="27"/>
    <n v="14"/>
    <d v="2013-11-02T14:30:00"/>
    <s v="Mayur Vihar Phase 1"/>
    <s v="New Delhi Railway Station"/>
    <n v="46"/>
    <n v="47"/>
    <s v="TFS-PP-HSCB"/>
    <s v="p2p"/>
    <s v="online"/>
    <n v="121"/>
    <s v="done"/>
    <n v="6"/>
    <n v="490"/>
    <n v="32.666666666666664"/>
    <d v="2013-10-30T23:22:10"/>
  </r>
  <r>
    <x v="3"/>
    <x v="58"/>
    <n v="3"/>
    <d v="2013-11-01T03:15:00"/>
    <s v="Airport Terminal 3"/>
    <s v="Ghaziabad railway station"/>
    <n v="27"/>
    <n v="70"/>
    <s v="TFS-AT-C695752"/>
    <s v="at-km"/>
    <s v="phone"/>
    <n v="198"/>
    <s v="done"/>
    <n v="5"/>
    <n v="571"/>
    <n v="38.06666666666667"/>
    <d v="2013-10-30T23:21:54"/>
  </r>
  <r>
    <x v="25"/>
    <x v="29"/>
    <n v="4"/>
    <d v="2013-11-13T04:15:00"/>
    <s v="Indrapuram, Ghaziabad"/>
    <s v="Airport Terminal 1"/>
    <n v="70"/>
    <n v="43"/>
    <s v="TFS-AT-C695821"/>
    <s v="at-km"/>
    <s v="online"/>
    <n v="291"/>
    <s v="done-issue"/>
    <n v="5"/>
    <n v="601"/>
    <n v="40.06666666666667"/>
    <d v="2013-11-06T15:34:40"/>
  </r>
  <r>
    <x v="14"/>
    <x v="61"/>
    <n v="5"/>
    <d v="2013-11-02T05:30:00"/>
    <s v="Noida Sector 12"/>
    <s v="Hazrat Nizamuddin Railway Station"/>
    <n v="66"/>
    <n v="51"/>
    <s v="TFS-PP-HSCO"/>
    <s v="p2p"/>
    <s v="online"/>
    <n v="82"/>
    <s v="done"/>
    <n v="6"/>
    <n v="833"/>
    <n v="55.533333333333331"/>
    <d v="2013-10-31T00:02:08"/>
  </r>
  <r>
    <x v="25"/>
    <x v="82"/>
    <n v="18"/>
    <d v="2013-11-13T18:15:00"/>
    <s v="Rohini Sector 9"/>
    <s v="Mansarower Garden"/>
    <n v="40"/>
    <n v="38"/>
    <s v="TFS-PP-C696032"/>
    <s v="p2p"/>
    <s v="phone"/>
    <n v="148"/>
    <s v="done"/>
    <n v="6"/>
    <n v="722"/>
    <n v="48.133333333333333"/>
    <d v="2013-11-13T17:03:45"/>
  </r>
  <r>
    <x v="14"/>
    <x v="43"/>
    <n v="3"/>
    <d v="2013-11-02T03:30:00"/>
    <s v="Gnoida Pari Chowk"/>
    <s v="Isbt Kashmiri Gate"/>
    <n v="74"/>
    <n v="47"/>
    <s v="TFS-IC-C696096"/>
    <s v="p2p"/>
    <s v="phone"/>
    <n v="142"/>
    <s v="done"/>
    <n v="6"/>
    <n v="469"/>
    <n v="31.266666666666666"/>
    <d v="2013-11-01T19:38:12"/>
  </r>
  <r>
    <x v="3"/>
    <x v="37"/>
    <n v="8"/>
    <d v="2013-11-01T08:30:00"/>
    <s v="New Manglapuri"/>
    <s v="Airport Terminal 1"/>
    <n v="54"/>
    <n v="43"/>
    <s v="TFS-AT-HPSH"/>
    <s v="at-km"/>
    <s v="online"/>
    <n v="199"/>
    <s v="done"/>
    <n v="6"/>
    <n v="661"/>
    <n v="44.06666666666667"/>
    <d v="2013-10-31T06:26:09"/>
  </r>
  <r>
    <x v="3"/>
    <x v="18"/>
    <n v="3"/>
    <d v="2013-11-01T03:45:00"/>
    <s v="Najafgarh"/>
    <s v="Airport Terminal 1"/>
    <n v="33"/>
    <n v="43"/>
    <s v="TFS-AT-HPSI"/>
    <s v="at-km"/>
    <s v="online"/>
    <n v="138"/>
    <s v="done"/>
    <n v="5"/>
    <n v="838"/>
    <n v="55.866666666666667"/>
    <d v="2013-10-31T06:42:05"/>
  </r>
  <r>
    <x v="3"/>
    <x v="50"/>
    <n v="5"/>
    <d v="2013-11-01T05:45:00"/>
    <s v="East Of Kailash"/>
    <s v="Gurgaon Sector 18"/>
    <n v="50"/>
    <n v="59"/>
    <s v="TFS-PP-C696158"/>
    <s v="p2p"/>
    <s v="phone"/>
    <n v="243"/>
    <s v="done"/>
    <n v="6"/>
    <n v="861"/>
    <n v="57.4"/>
    <d v="2013-10-31T19:58:28"/>
  </r>
  <r>
    <x v="3"/>
    <x v="27"/>
    <n v="14"/>
    <d v="2013-11-01T14:30:00"/>
    <s v="Chattarpur Extension"/>
    <s v="Hazrat Nizammudin Aulia Dargah"/>
    <n v="54"/>
    <n v="51"/>
    <s v="TFS-PP-C696184"/>
    <s v="p2p"/>
    <s v="app"/>
    <n v="299"/>
    <s v="done"/>
    <n v="6"/>
    <n v="719"/>
    <n v="47.93333333333333"/>
    <d v="2013-10-31T07:21:39"/>
  </r>
  <r>
    <x v="3"/>
    <x v="94"/>
    <n v="9"/>
    <d v="2013-11-01T09:15:00"/>
    <s v="Airport Terminal 1"/>
    <s v="Vikaspuri H Block"/>
    <n v="43"/>
    <n v="32"/>
    <s v="TFS-AT-C696240"/>
    <s v="at-km"/>
    <s v="phone"/>
    <n v="51"/>
    <s v="pending"/>
    <n v="1"/>
    <n v="912"/>
    <n v="60.8"/>
    <s v="NULL"/>
  </r>
  <r>
    <x v="14"/>
    <x v="22"/>
    <n v="13"/>
    <d v="2013-11-02T13:00:00"/>
    <s v="Vajiram and Ravi Pusa Road near Karol bagh metro station"/>
    <s v="New Delhi"/>
    <s v="Not Found"/>
    <s v="Not Found"/>
    <s v="TFS-AT-C696282"/>
    <s v="at-km"/>
    <s v="online"/>
    <n v="221"/>
    <s v="pending"/>
    <n v="1"/>
    <n v="369"/>
    <n v="24.6"/>
    <d v="2013-10-31T07:48:57"/>
  </r>
  <r>
    <x v="3"/>
    <x v="41"/>
    <n v="21"/>
    <d v="2013-11-01T21:30:00"/>
    <s v="Airport Terminal 3"/>
    <s v="Vikaspuri H Block"/>
    <n v="27"/>
    <n v="32"/>
    <s v="TFS-AT-C696289"/>
    <s v="at-km"/>
    <s v="phone"/>
    <n v="180"/>
    <s v="pending"/>
    <n v="1"/>
    <n v="593"/>
    <n v="39.533333333333331"/>
    <s v="NULL"/>
  </r>
  <r>
    <x v="3"/>
    <x v="45"/>
    <n v="16"/>
    <d v="2013-11-01T16:30:00"/>
    <s v="Gurgaon Sector 43_Gurgaon Dlf Phase 5"/>
    <s v="Hazrat Nizamuddin Railway Station"/>
    <n v="60"/>
    <n v="51"/>
    <s v="TFS-RT-C696336"/>
    <s v="rt"/>
    <s v="phone"/>
    <n v="73"/>
    <s v="done"/>
    <n v="6"/>
    <n v="652"/>
    <n v="43.466666666666669"/>
    <d v="2013-10-31T08:02:36"/>
  </r>
  <r>
    <x v="3"/>
    <x v="89"/>
    <n v="17"/>
    <d v="2013-11-01T17:00:00"/>
    <s v="Noida Sector 28"/>
    <s v="Delhi Cantt Railway Station"/>
    <n v="66"/>
    <n v="31"/>
    <s v="TFS-RT-C696413"/>
    <s v="rt"/>
    <s v="phone"/>
    <n v="193"/>
    <s v="cancelled-issue"/>
    <n v="4"/>
    <n v="463"/>
    <n v="30.866666666666667"/>
    <d v="2013-10-31T08:56:24"/>
  </r>
  <r>
    <x v="2"/>
    <x v="62"/>
    <n v="10"/>
    <d v="2013-11-04T10:15:00"/>
    <s v="Airport Terminal 1"/>
    <m/>
    <n v="43"/>
    <s v="Not Found"/>
    <s v="TFS-IC-C696504"/>
    <s v="os"/>
    <s v="phone"/>
    <n v="98"/>
    <s v="pending"/>
    <n v="1"/>
    <n v="860"/>
    <n v="57.333333333333336"/>
    <s v="NULL"/>
  </r>
  <r>
    <x v="15"/>
    <x v="62"/>
    <n v="10"/>
    <d v="2013-11-05T10:15:00"/>
    <s v="Delhi Cantt Railway Station"/>
    <s v="Noida Sector 28"/>
    <n v="31"/>
    <n v="66"/>
    <s v="TFS-RT-C696550"/>
    <s v="rt"/>
    <s v="phone"/>
    <n v="16"/>
    <s v="done"/>
    <n v="6"/>
    <n v="238"/>
    <n v="15.866666666666667"/>
    <d v="2013-10-31T08:58:12"/>
  </r>
  <r>
    <x v="14"/>
    <x v="10"/>
    <n v="6"/>
    <d v="2013-11-02T06:00:00"/>
    <s v="Hazrat Nizamuddin Railway Station"/>
    <m/>
    <n v="51"/>
    <s v="Not Found"/>
    <s v="TFS-IN-GGVS"/>
    <s v="4h40km"/>
    <s v="online"/>
    <n v="281"/>
    <s v="cancelled"/>
    <n v="4"/>
    <n v="990"/>
    <n v="66"/>
    <d v="2013-10-31T09:02:03"/>
  </r>
  <r>
    <x v="3"/>
    <x v="78"/>
    <n v="11"/>
    <d v="2013-11-01T11:45:00"/>
    <s v="Indrapuram, Ghaziabad"/>
    <s v="Airport Terminal 1"/>
    <n v="70"/>
    <n v="43"/>
    <s v="TFS-AT-C696587"/>
    <s v="at-km"/>
    <s v="phone"/>
    <n v="12"/>
    <s v="done"/>
    <n v="6"/>
    <n v="989"/>
    <n v="65.933333333333337"/>
    <d v="2013-10-31T09:05:07"/>
  </r>
  <r>
    <x v="3"/>
    <x v="74"/>
    <n v="12"/>
    <d v="2013-11-01T12:30:00"/>
    <s v="Airport Terminal 3"/>
    <s v="Rohini Sector 24"/>
    <n v="27"/>
    <n v="40"/>
    <s v="TFS-AT-C696597"/>
    <s v="at-km"/>
    <s v="phone"/>
    <n v="256"/>
    <s v="cancelled"/>
    <n v="41"/>
    <n v="848"/>
    <n v="56.533333333333331"/>
    <d v="2013-10-31T09:07:30"/>
  </r>
  <r>
    <x v="3"/>
    <x v="1"/>
    <n v="5"/>
    <d v="2013-11-01T05:00:00"/>
    <s v="Noida Sector 41"/>
    <s v="New Delhi Railway Station"/>
    <n v="66"/>
    <n v="47"/>
    <s v="TFS-PP-C696663"/>
    <s v="rt"/>
    <s v="phone"/>
    <n v="25"/>
    <s v="done"/>
    <n v="6"/>
    <n v="275"/>
    <n v="18.333333333333332"/>
    <d v="2013-10-31T09:25:51"/>
  </r>
  <r>
    <x v="3"/>
    <x v="9"/>
    <n v="9"/>
    <d v="2013-11-01T09:00:00"/>
    <s v="Airport Terminal 1"/>
    <s v="Greater Noida Stadium"/>
    <n v="43"/>
    <n v="74"/>
    <s v="TFS-AT-HPTC"/>
    <s v="at-km"/>
    <s v="online"/>
    <n v="52"/>
    <s v="done"/>
    <n v="6"/>
    <n v="433"/>
    <n v="28.866666666666667"/>
    <d v="2013-10-31T09:29:03"/>
  </r>
  <r>
    <x v="3"/>
    <x v="40"/>
    <n v="3"/>
    <d v="2013-11-01T03:00:00"/>
    <s v="anand vihar-Bus station, new delhi"/>
    <s v="New Delhi"/>
    <s v="Not Found"/>
    <s v="Not Found"/>
    <s v="TFS-AT-C696695"/>
    <s v="at-km"/>
    <s v="online"/>
    <n v="91"/>
    <s v="pending"/>
    <n v="1"/>
    <n v="261"/>
    <n v="17.399999999999999"/>
    <d v="2013-10-31T09:29:08"/>
  </r>
  <r>
    <x v="3"/>
    <x v="54"/>
    <n v="1"/>
    <d v="2013-11-01T01:15:00"/>
    <s v="Airport Terminal 3"/>
    <s v="Noida Sector 12"/>
    <n v="27"/>
    <n v="66"/>
    <s v="TFS-AT-C696739"/>
    <s v="at-km"/>
    <s v="phone"/>
    <n v="107"/>
    <s v="done"/>
    <n v="6"/>
    <n v="970"/>
    <n v="64.666666666666671"/>
    <d v="2013-10-31T09:38:44"/>
  </r>
  <r>
    <x v="3"/>
    <x v="1"/>
    <n v="5"/>
    <d v="2013-11-01T05:00:00"/>
    <s v="Moti Bagh"/>
    <s v="New Delhi Railway Station"/>
    <n v="49"/>
    <n v="47"/>
    <s v="TFS-PP-HSFB"/>
    <s v="p2p"/>
    <s v="online"/>
    <n v="170"/>
    <s v="done"/>
    <n v="6"/>
    <n v="247"/>
    <n v="16.466666666666665"/>
    <d v="2013-10-31T09:58:03"/>
  </r>
  <r>
    <x v="3"/>
    <x v="1"/>
    <n v="5"/>
    <d v="2013-11-01T05:00:00"/>
    <s v="Dayanand Vihar"/>
    <s v="Airport Terminal 3"/>
    <n v="45"/>
    <n v="27"/>
    <s v="TFS-AT-C696895"/>
    <s v="at-km"/>
    <s v="phone"/>
    <n v="60"/>
    <s v="done"/>
    <n v="6"/>
    <n v="883"/>
    <n v="58.866666666666667"/>
    <d v="2013-10-31T10:10:44"/>
  </r>
  <r>
    <x v="3"/>
    <x v="12"/>
    <n v="15"/>
    <d v="2013-11-01T15:45:00"/>
    <s v="Gnoida Pari Chowk"/>
    <s v="Airport Terminal 1"/>
    <n v="74"/>
    <n v="43"/>
    <s v="TFS-AT-C696938"/>
    <s v="at-km"/>
    <s v="phone"/>
    <n v="41"/>
    <s v="done"/>
    <n v="6"/>
    <n v="790"/>
    <n v="52.666666666666664"/>
    <d v="2013-10-31T10:19:16"/>
  </r>
  <r>
    <x v="3"/>
    <x v="37"/>
    <n v="8"/>
    <d v="2013-11-01T08:30:00"/>
    <s v="Moti Bagh"/>
    <s v="Kalkaji"/>
    <n v="49"/>
    <n v="52"/>
    <s v="TFS-PP-C696970"/>
    <s v="p2p"/>
    <s v="phone"/>
    <n v="183"/>
    <s v="done"/>
    <n v="6"/>
    <n v="395"/>
    <n v="26.333333333333332"/>
    <d v="2013-10-31T10:23:46"/>
  </r>
  <r>
    <x v="3"/>
    <x v="47"/>
    <n v="17"/>
    <d v="2013-11-01T17:30:00"/>
    <s v="Kalkaji"/>
    <s v="Moti Bagh"/>
    <n v="52"/>
    <n v="49"/>
    <s v="TFS-PP-C696984"/>
    <s v="p2p"/>
    <s v="phone"/>
    <n v="144"/>
    <s v="done"/>
    <n v="6"/>
    <n v="402"/>
    <n v="26.8"/>
    <d v="2013-10-31T10:26:31"/>
  </r>
  <r>
    <x v="12"/>
    <x v="9"/>
    <n v="9"/>
    <d v="2013-11-10T09:00:00"/>
    <s v="Gurgaon Dlf Phase 5"/>
    <s v="Airport Terminal 1"/>
    <n v="60"/>
    <n v="43"/>
    <s v="TFS-AT-C696996"/>
    <s v="at-km"/>
    <s v="online"/>
    <n v="207"/>
    <s v="done"/>
    <n v="6"/>
    <n v="648"/>
    <n v="43.2"/>
    <d v="2013-10-31T15:22:00"/>
  </r>
  <r>
    <x v="3"/>
    <x v="69"/>
    <n v="21"/>
    <d v="2013-11-01T21:45:00"/>
    <s v="Airport Terminal 1"/>
    <s v="Anand Vihar"/>
    <n v="43"/>
    <n v="45"/>
    <s v="TFS-AT-HPTX"/>
    <s v="at-km"/>
    <s v="online"/>
    <n v="24"/>
    <s v="cancelled-duplicate"/>
    <n v="5"/>
    <n v="884"/>
    <n v="58.93333333333333"/>
    <d v="2013-10-31T10:38:04"/>
  </r>
  <r>
    <x v="2"/>
    <x v="10"/>
    <n v="6"/>
    <d v="2013-11-04T06:00:00"/>
    <m/>
    <m/>
    <s v="Not Found"/>
    <s v="Not Found"/>
    <s v="TFS-IC-C697051"/>
    <s v="os"/>
    <s v="phone"/>
    <n v="132"/>
    <s v="pending"/>
    <n v="1"/>
    <n v="823"/>
    <n v="54.866666666666667"/>
    <s v="NULL"/>
  </r>
  <r>
    <x v="14"/>
    <x v="3"/>
    <n v="18"/>
    <d v="2013-11-02T18:00:00"/>
    <s v="Airport Terminal 3"/>
    <s v="Old Delhi Railway Station"/>
    <n v="27"/>
    <n v="47"/>
    <s v="TFS-AT-HPTY"/>
    <s v="at-km"/>
    <s v="online"/>
    <n v="232"/>
    <s v="cancelled"/>
    <n v="2"/>
    <n v="728"/>
    <n v="48.533333333333331"/>
    <d v="2013-10-31T10:42:03"/>
  </r>
  <r>
    <x v="14"/>
    <x v="34"/>
    <n v="18"/>
    <d v="2013-11-02T18:30:00"/>
    <s v="Greater Kailash 2"/>
    <s v="Old Delhi Railway Station"/>
    <n v="52"/>
    <n v="47"/>
    <s v="TFS-PP-HSGC"/>
    <s v="p2p"/>
    <s v="online"/>
    <n v="278"/>
    <s v="cancelled"/>
    <n v="2"/>
    <n v="278"/>
    <n v="18.533333333333335"/>
    <d v="2013-10-31T10:50:04"/>
  </r>
  <r>
    <x v="3"/>
    <x v="22"/>
    <n v="13"/>
    <d v="2013-11-01T13:00:00"/>
    <s v="Hazrat Nizamuddin Railway Station"/>
    <m/>
    <n v="51"/>
    <s v="Not Found"/>
    <s v="TFS-IC-C697160"/>
    <s v="os"/>
    <s v="phone"/>
    <n v="190"/>
    <s v="customer-not-responding"/>
    <n v="3"/>
    <n v="528"/>
    <n v="35.200000000000003"/>
    <d v="2013-10-31T11:07:33"/>
  </r>
  <r>
    <x v="14"/>
    <x v="1"/>
    <n v="5"/>
    <d v="2013-11-02T05:00:00"/>
    <s v="Cr Park"/>
    <s v="New Delhi Railway Station"/>
    <n v="52"/>
    <n v="47"/>
    <s v="TFS-PP-C697162"/>
    <s v="rt"/>
    <s v="phone"/>
    <n v="90"/>
    <s v="done"/>
    <n v="6"/>
    <n v="760"/>
    <n v="50.666666666666664"/>
    <d v="2013-11-01T13:29:55"/>
  </r>
  <r>
    <x v="14"/>
    <x v="22"/>
    <n v="13"/>
    <d v="2013-11-02T13:00:00"/>
    <s v="Noida Sector 63"/>
    <s v="New Delhi Railway Station"/>
    <n v="73"/>
    <n v="47"/>
    <s v="TFS-RT-C697173"/>
    <s v="rt"/>
    <s v="phone"/>
    <n v="178"/>
    <s v="done"/>
    <n v="6"/>
    <n v="538"/>
    <n v="35.866666666666667"/>
    <d v="2013-10-31T11:01:12"/>
  </r>
  <r>
    <x v="3"/>
    <x v="13"/>
    <n v="4"/>
    <d v="2013-11-01T04:00:00"/>
    <s v="Malviya Nagar"/>
    <s v="Ndrs Ajmeri Gate"/>
    <n v="52"/>
    <n v="47"/>
    <s v="TFS-RT-C697177"/>
    <s v="rt"/>
    <s v="phone"/>
    <n v="283"/>
    <s v="done"/>
    <n v="6"/>
    <n v="466"/>
    <n v="31.066666666666666"/>
    <d v="2013-10-31T11:01:46"/>
  </r>
  <r>
    <x v="3"/>
    <x v="18"/>
    <n v="3"/>
    <d v="2013-11-01T03:45:00"/>
    <s v="Dwarka Sector 10"/>
    <s v="Hazrat Nizamuddin Railway Station"/>
    <n v="28"/>
    <n v="51"/>
    <s v="TFS-RT-C697207"/>
    <s v="rt"/>
    <s v="phone"/>
    <n v="122"/>
    <s v="done"/>
    <n v="6"/>
    <n v="437"/>
    <n v="29.133333333333333"/>
    <d v="2013-10-31T11:10:34"/>
  </r>
  <r>
    <x v="28"/>
    <x v="60"/>
    <n v="4"/>
    <d v="2013-11-06T04:30:00"/>
    <s v="Hazrat Nizamuddin Railway Station"/>
    <s v="Dwarka Sector 10"/>
    <n v="51"/>
    <n v="28"/>
    <s v="TFS-RT-C697211"/>
    <s v="rt"/>
    <s v="phone"/>
    <n v="84"/>
    <s v="done"/>
    <n v="6"/>
    <n v="235"/>
    <n v="15.666666666666666"/>
    <d v="2013-10-31T11:11:07"/>
  </r>
  <r>
    <x v="3"/>
    <x v="15"/>
    <n v="7"/>
    <d v="2013-11-01T07:30:00"/>
    <s v="Old Delhi Railway Station"/>
    <s v="Malviya Nagar"/>
    <n v="47"/>
    <n v="52"/>
    <s v="TFS-PP-C697241"/>
    <s v="rt"/>
    <s v="phone"/>
    <n v="97"/>
    <s v="done"/>
    <n v="6"/>
    <n v="661"/>
    <n v="44.06666666666667"/>
    <d v="2013-10-31T11:26:46"/>
  </r>
  <r>
    <x v="3"/>
    <x v="4"/>
    <n v="11"/>
    <d v="2013-11-01T11:00:00"/>
    <s v="HUDA City Cente, Sector 29, Gurgaon"/>
    <s v="Airport Terminal 1"/>
    <n v="60"/>
    <n v="43"/>
    <s v="TFS-AT-HPUQ"/>
    <s v="at-km"/>
    <s v="online"/>
    <n v="15"/>
    <s v="done"/>
    <n v="7"/>
    <n v="927"/>
    <n v="61.8"/>
    <d v="2013-10-31T11:30:07"/>
  </r>
  <r>
    <x v="14"/>
    <x v="61"/>
    <n v="5"/>
    <d v="2013-11-02T05:30:00"/>
    <s v="Noida Sector 62"/>
    <s v="Hazrat Nizamuddin Railway Station"/>
    <n v="73"/>
    <n v="51"/>
    <s v="TFS-RT-C697293"/>
    <s v="rt"/>
    <s v="phone"/>
    <n v="211"/>
    <s v="done"/>
    <n v="6"/>
    <n v="605"/>
    <n v="40.333333333333336"/>
    <d v="2013-10-31T11:27:23"/>
  </r>
  <r>
    <x v="3"/>
    <x v="50"/>
    <n v="5"/>
    <d v="2013-11-01T05:45:00"/>
    <s v="Old Delhi Railway Station"/>
    <s v="Sohna Road"/>
    <n v="47"/>
    <n v="61"/>
    <s v="TFS-RT-C697295"/>
    <s v="rt"/>
    <s v="phone"/>
    <n v="255"/>
    <s v="done"/>
    <n v="6"/>
    <n v="698"/>
    <n v="46.533333333333331"/>
    <d v="2013-10-31T11:27:34"/>
  </r>
  <r>
    <x v="3"/>
    <x v="15"/>
    <n v="7"/>
    <d v="2013-11-01T07:30:00"/>
    <s v="Dwarka Sector 10"/>
    <s v="Malviya Nagar"/>
    <n v="28"/>
    <n v="52"/>
    <s v="TFS-PP-C697298"/>
    <s v="p2p"/>
    <s v="phone"/>
    <n v="208"/>
    <s v="done"/>
    <n v="7"/>
    <n v="770"/>
    <n v="51.333333333333336"/>
    <d v="2013-10-31T11:28:14"/>
  </r>
  <r>
    <x v="3"/>
    <x v="0"/>
    <n v="14"/>
    <d v="2013-11-01T14:45:00"/>
    <s v="Dlf Golf Course"/>
    <s v="New Delhi Railway Station"/>
    <n v="60"/>
    <n v="47"/>
    <s v="TFS-PP-C697331"/>
    <s v="p2p"/>
    <s v="app"/>
    <n v="219"/>
    <s v="done"/>
    <n v="5"/>
    <n v="898"/>
    <n v="59.866666666666667"/>
    <d v="2013-10-31T11:34:53"/>
  </r>
  <r>
    <x v="3"/>
    <x v="67"/>
    <n v="16"/>
    <d v="2013-11-01T16:15:00"/>
    <s v="Gurgaon Sector 54"/>
    <s v="Airport Terminal 1"/>
    <n v="61"/>
    <n v="43"/>
    <s v="TFS-PP-HSGX"/>
    <s v="at-km"/>
    <s v="online"/>
    <n v="121"/>
    <s v="done"/>
    <n v="6"/>
    <n v="702"/>
    <n v="46.8"/>
    <d v="2013-10-31T11:42:07"/>
  </r>
  <r>
    <x v="3"/>
    <x v="61"/>
    <n v="5"/>
    <d v="2013-11-01T05:30:00"/>
    <s v="Vasant Kunj Block D"/>
    <s v="New Delhi Railway Station"/>
    <n v="53"/>
    <n v="47"/>
    <s v="TFS-PP-HSHE"/>
    <s v="p2p"/>
    <s v="online"/>
    <n v="225"/>
    <s v="done"/>
    <n v="6"/>
    <n v="625"/>
    <n v="41.666666666666664"/>
    <d v="2013-10-31T11:54:08"/>
  </r>
  <r>
    <x v="15"/>
    <x v="64"/>
    <n v="14"/>
    <d v="2013-11-05T14:00:00"/>
    <s v="Airport Terminal 1"/>
    <s v="Gurgaon Sector 57"/>
    <n v="43"/>
    <n v="61"/>
    <s v="TFS-AT-C697442"/>
    <s v="at-km"/>
    <s v="phone"/>
    <n v="97"/>
    <s v="done"/>
    <n v="6"/>
    <n v="500"/>
    <n v="33.333333333333336"/>
    <d v="2013-10-31T11:56:58"/>
  </r>
  <r>
    <x v="3"/>
    <x v="13"/>
    <n v="4"/>
    <d v="2013-11-01T04:00:00"/>
    <s v="Gurgaon Dlf Phase 5"/>
    <s v="Airport Terminal 1"/>
    <n v="60"/>
    <n v="43"/>
    <s v="TFS-AT-HPVO"/>
    <s v="at-km"/>
    <s v="online"/>
    <n v="289"/>
    <s v="done"/>
    <n v="6"/>
    <n v="890"/>
    <n v="59.333333333333336"/>
    <d v="2013-10-31T12:06:05"/>
  </r>
  <r>
    <x v="3"/>
    <x v="35"/>
    <n v="10"/>
    <d v="2013-11-01T10:30:00"/>
    <s v="Sant Nagar ( East Of Kailash )"/>
    <s v="Greater Noida Stadium"/>
    <n v="50"/>
    <n v="74"/>
    <s v="TFS-PP-C697486"/>
    <s v="p2p"/>
    <s v="phone"/>
    <n v="100"/>
    <s v="done"/>
    <n v="6"/>
    <n v="666"/>
    <n v="44.4"/>
    <d v="2013-10-31T12:05:43"/>
  </r>
  <r>
    <x v="16"/>
    <x v="19"/>
    <n v="13"/>
    <d v="2013-11-16T13:30:00"/>
    <s v="Connaught Place"/>
    <m/>
    <n v="47"/>
    <s v="Not Found"/>
    <s v="TFS-IC-C697501"/>
    <s v="os"/>
    <s v="phone"/>
    <n v="58"/>
    <s v="pending"/>
    <n v="1"/>
    <n v="748"/>
    <n v="49.866666666666667"/>
    <s v="NULL"/>
  </r>
  <r>
    <x v="3"/>
    <x v="1"/>
    <n v="5"/>
    <d v="2013-11-01T05:00:00"/>
    <s v="Tagore Garden"/>
    <s v="New Delhi Railway Station"/>
    <n v="32"/>
    <n v="47"/>
    <s v="TFS-RT-C697502"/>
    <s v="rt"/>
    <s v="phone"/>
    <n v="166"/>
    <s v="done"/>
    <n v="6"/>
    <n v="954"/>
    <n v="63.6"/>
    <d v="2013-10-31T12:08:08"/>
  </r>
  <r>
    <x v="3"/>
    <x v="37"/>
    <n v="8"/>
    <d v="2013-11-01T08:30:00"/>
    <s v="Dilshad Colony"/>
    <s v="Cyberr City"/>
    <n v="44"/>
    <n v="60"/>
    <s v="TFS-PP-C697508"/>
    <s v="p2p"/>
    <s v="phone"/>
    <n v="61"/>
    <s v="cancelled"/>
    <n v="2"/>
    <n v="778"/>
    <n v="51.866666666666667"/>
    <d v="2013-10-31T12:09:39"/>
  </r>
  <r>
    <x v="3"/>
    <x v="35"/>
    <n v="10"/>
    <d v="2013-11-01T10:30:00"/>
    <s v="Ggn Sector 21"/>
    <s v="Hazrat Nizamuddin Railway Station"/>
    <n v="59"/>
    <n v="51"/>
    <s v="TFS-IN-C697531"/>
    <s v="4h40km"/>
    <s v="phone"/>
    <n v="222"/>
    <s v="done"/>
    <n v="6"/>
    <n v="981"/>
    <n v="65.400000000000006"/>
    <d v="2013-10-31T12:14:17"/>
  </r>
  <r>
    <x v="3"/>
    <x v="72"/>
    <n v="17"/>
    <d v="2013-11-01T17:45:00"/>
    <s v="Lajpat Nagar 2"/>
    <s v="Tara Apartment, Alaknanda"/>
    <n v="50"/>
    <n v="52"/>
    <s v="TFS-PP-C697556"/>
    <s v="p2p"/>
    <s v="phone"/>
    <n v="189"/>
    <s v="cancelled"/>
    <n v="2"/>
    <n v="586"/>
    <n v="39.06666666666667"/>
    <d v="2013-10-31T12:18:50"/>
  </r>
  <r>
    <x v="27"/>
    <x v="27"/>
    <n v="14"/>
    <d v="2013-11-03T14:30:00"/>
    <s v="Vasundhra Enclave"/>
    <s v="New Delhi Railway Station"/>
    <n v="66"/>
    <n v="47"/>
    <s v="TFS-IN-C697566"/>
    <s v="4h40km"/>
    <s v="phone"/>
    <n v="265"/>
    <s v="done"/>
    <n v="5"/>
    <n v="221"/>
    <n v="14.733333333333333"/>
    <d v="2013-10-31T12:22:15"/>
  </r>
  <r>
    <x v="3"/>
    <x v="90"/>
    <n v="11"/>
    <d v="2013-11-01T11:15:00"/>
    <s v="Katwaria Sarai"/>
    <s v="Airport Terminal 3"/>
    <n v="52"/>
    <n v="27"/>
    <s v="TFS-AT-C697570"/>
    <s v="at-km"/>
    <s v="phone"/>
    <n v="235"/>
    <s v="done"/>
    <n v="6"/>
    <n v="227"/>
    <n v="15.133333333333333"/>
    <d v="2013-10-31T12:23:25"/>
  </r>
  <r>
    <x v="3"/>
    <x v="80"/>
    <n v="19"/>
    <d v="2013-11-01T19:15:00"/>
    <s v="Airport Terminal 1"/>
    <s v="West Enclave"/>
    <n v="43"/>
    <n v="42"/>
    <s v="TFS-AT-C697575"/>
    <s v="at-km"/>
    <s v="phone"/>
    <n v="242"/>
    <s v="done"/>
    <n v="6"/>
    <n v="394"/>
    <n v="26.266666666666666"/>
    <d v="2013-10-31T12:24:39"/>
  </r>
  <r>
    <x v="3"/>
    <x v="89"/>
    <n v="17"/>
    <d v="2013-11-01T17:00:00"/>
    <s v="Amar Colony_Gurgaon"/>
    <s v="Rohini Sector 15"/>
    <n v="62"/>
    <n v="40"/>
    <s v="TFS-PP-HSHR"/>
    <s v="p2p"/>
    <s v="online"/>
    <n v="159"/>
    <s v="cancelled"/>
    <n v="4"/>
    <n v="326"/>
    <n v="21.733333333333334"/>
    <d v="2013-10-31T12:34:07"/>
  </r>
  <r>
    <x v="9"/>
    <x v="31"/>
    <n v="19"/>
    <d v="2013-11-08T19:00:00"/>
    <s v="Airport Terminal 3"/>
    <s v="Sohna Road"/>
    <n v="27"/>
    <n v="61"/>
    <s v="TFS-AT-C697617"/>
    <s v="at-km"/>
    <s v="online"/>
    <n v="52"/>
    <s v="done"/>
    <n v="6"/>
    <n v="422"/>
    <n v="28.133333333333333"/>
    <d v="2013-11-06T14:55:36"/>
  </r>
  <r>
    <x v="14"/>
    <x v="71"/>
    <n v="20"/>
    <d v="2013-11-02T20:30:00"/>
    <s v="Airport Terminal 3"/>
    <s v="New Delhi"/>
    <n v="27"/>
    <s v="Not Found"/>
    <s v="TFS-AT-C697620"/>
    <s v="at-km"/>
    <s v="online"/>
    <n v="173"/>
    <s v="cancelled"/>
    <n v="1"/>
    <n v="351"/>
    <n v="23.4"/>
    <d v="2013-10-31T12:34:24"/>
  </r>
  <r>
    <x v="3"/>
    <x v="60"/>
    <n v="4"/>
    <d v="2013-11-01T04:30:00"/>
    <s v="Shalimar Bagh"/>
    <s v="New Delhi Railway Station"/>
    <n v="42"/>
    <n v="47"/>
    <s v="TFS-RT-C697635"/>
    <s v="rt"/>
    <s v="phone"/>
    <n v="283"/>
    <s v="done"/>
    <n v="6"/>
    <n v="482"/>
    <n v="32.133333333333333"/>
    <d v="2013-10-31T12:37:32"/>
  </r>
  <r>
    <x v="3"/>
    <x v="1"/>
    <n v="5"/>
    <d v="2013-11-01T05:00:00"/>
    <s v="Faridabad Sector 34"/>
    <s v="Airport Terminal 1"/>
    <n v="64"/>
    <n v="43"/>
    <s v="TFS-AT-C697639"/>
    <s v="at-km"/>
    <s v="phone"/>
    <n v="261"/>
    <s v="done"/>
    <n v="6"/>
    <n v="470"/>
    <n v="31.333333333333332"/>
    <d v="2013-10-31T13:04:09"/>
  </r>
  <r>
    <x v="3"/>
    <x v="22"/>
    <n v="13"/>
    <d v="2013-11-01T13:00:00"/>
    <s v="Faridabad Sector 28"/>
    <s v="New Delhi Railway Station"/>
    <n v="64"/>
    <n v="47"/>
    <s v="TFS-RT-C697643"/>
    <s v="rt"/>
    <s v="phone"/>
    <n v="23"/>
    <s v="done"/>
    <n v="5"/>
    <n v="243"/>
    <n v="16.2"/>
    <d v="2013-10-31T12:38:27"/>
  </r>
  <r>
    <x v="3"/>
    <x v="47"/>
    <n v="17"/>
    <d v="2013-11-01T17:30:00"/>
    <s v="Gurgaon Dlf Phase 3"/>
    <s v="Airport Terminal 1"/>
    <n v="60"/>
    <n v="43"/>
    <s v="TFS-AT-C697651"/>
    <s v="at-km"/>
    <s v="phone"/>
    <n v="59"/>
    <s v="done"/>
    <n v="6"/>
    <n v="633"/>
    <n v="42.2"/>
    <d v="2013-10-31T12:40:18"/>
  </r>
  <r>
    <x v="3"/>
    <x v="8"/>
    <n v="16"/>
    <d v="2013-11-01T16:00:00"/>
    <s v="Gurgaon Dlf Phase 3"/>
    <s v="Hazrat Nizamuddin Railway Station"/>
    <n v="60"/>
    <n v="51"/>
    <s v="TFS-RT-C697675"/>
    <s v="rt"/>
    <s v="phone"/>
    <n v="95"/>
    <s v="done"/>
    <n v="6"/>
    <n v="901"/>
    <n v="60.06666666666667"/>
    <d v="2013-10-31T12:46:01"/>
  </r>
  <r>
    <x v="3"/>
    <x v="27"/>
    <n v="14"/>
    <d v="2013-11-01T14:30:00"/>
    <m/>
    <m/>
    <s v="Not Found"/>
    <s v="Not Found"/>
    <s v="TFS-IC-C697679"/>
    <s v="os"/>
    <s v="phone"/>
    <n v="48"/>
    <s v="pending"/>
    <n v="1"/>
    <n v="958"/>
    <n v="63.866666666666667"/>
    <s v="NULL"/>
  </r>
  <r>
    <x v="3"/>
    <x v="61"/>
    <n v="5"/>
    <d v="2013-11-01T05:30:00"/>
    <s v="Chattarpur Extension"/>
    <s v="New Delhi Railway Station"/>
    <n v="54"/>
    <n v="47"/>
    <s v="TFS-RT-C697690"/>
    <s v="rt"/>
    <s v="phone"/>
    <n v="127"/>
    <s v="pending"/>
    <n v="1"/>
    <n v="602"/>
    <n v="40.133333333333333"/>
    <s v="NULL"/>
  </r>
  <r>
    <x v="17"/>
    <x v="61"/>
    <n v="5"/>
    <d v="2013-11-23T05:30:00"/>
    <s v="Noida Sector 36"/>
    <s v="Ndrs Paharganj"/>
    <n v="66"/>
    <n v="47"/>
    <s v="TFS-PP-C697691"/>
    <s v="rt"/>
    <s v="phone"/>
    <n v="24"/>
    <s v="done"/>
    <n v="6"/>
    <n v="930"/>
    <n v="62"/>
    <d v="2013-11-22T17:52:28"/>
  </r>
  <r>
    <x v="3"/>
    <x v="30"/>
    <n v="11"/>
    <d v="2013-11-01T11:30:00"/>
    <s v="Mohan Co-Operative"/>
    <s v="Airport Terminal 1"/>
    <n v="51"/>
    <n v="43"/>
    <s v="TFS-AT-HPWD"/>
    <s v="at-km"/>
    <s v="online"/>
    <n v="196"/>
    <s v="done"/>
    <n v="5"/>
    <n v="800"/>
    <n v="53.333333333333336"/>
    <d v="2013-10-31T12:54:07"/>
  </r>
  <r>
    <x v="3"/>
    <x v="13"/>
    <n v="4"/>
    <d v="2013-11-01T04:00:00"/>
    <s v="Dwarka Sector 21"/>
    <s v="Anand Vihar"/>
    <n v="28"/>
    <n v="45"/>
    <s v="TFS-PP-C697727"/>
    <s v="p2p"/>
    <s v="phone"/>
    <n v="147"/>
    <s v="pending"/>
    <n v="1"/>
    <n v="404"/>
    <n v="26.933333333333334"/>
    <s v="NULL"/>
  </r>
  <r>
    <x v="3"/>
    <x v="31"/>
    <n v="19"/>
    <d v="2013-11-01T19:00:00"/>
    <s v="Airport Terminal 1"/>
    <s v="Indrapuram, Ghaziabad"/>
    <n v="43"/>
    <n v="70"/>
    <s v="TFS-AT-C697754"/>
    <s v="at-km"/>
    <s v="phone"/>
    <n v="205"/>
    <s v="done"/>
    <n v="6"/>
    <n v="399"/>
    <n v="26.6"/>
    <d v="2013-10-31T12:59:31"/>
  </r>
  <r>
    <x v="3"/>
    <x v="25"/>
    <n v="15"/>
    <d v="2013-11-01T15:00:00"/>
    <s v="Gole Market"/>
    <s v="Noida Sector 63"/>
    <n v="48"/>
    <n v="73"/>
    <s v="TFS-PP-HSIA"/>
    <s v="p2p"/>
    <s v="online"/>
    <n v="115"/>
    <s v="cancelled"/>
    <n v="2"/>
    <n v="681"/>
    <n v="45.4"/>
    <d v="2013-10-31T13:02:08"/>
  </r>
  <r>
    <x v="14"/>
    <x v="13"/>
    <n v="4"/>
    <d v="2013-11-02T04:00:00"/>
    <s v="Gurgaon Sector 48"/>
    <s v="Airport Terminal 1"/>
    <n v="61"/>
    <n v="43"/>
    <s v="TFS-AT-HPWI"/>
    <s v="at-km"/>
    <s v="online"/>
    <n v="235"/>
    <s v="cancelled"/>
    <n v="2"/>
    <n v="258"/>
    <n v="17.2"/>
    <d v="2013-10-31T13:02:08"/>
  </r>
  <r>
    <x v="3"/>
    <x v="10"/>
    <n v="6"/>
    <d v="2013-11-01T06:00:00"/>
    <s v="Noida Sector 62"/>
    <s v="Ghaziabad railway station"/>
    <n v="73"/>
    <n v="70"/>
    <s v="TFS-RT-C697784"/>
    <s v="rt"/>
    <s v="phone"/>
    <n v="226"/>
    <s v="cancelled-issue"/>
    <n v="4"/>
    <n v="223"/>
    <n v="14.866666666666667"/>
    <d v="2013-10-31T13:03:41"/>
  </r>
  <r>
    <x v="14"/>
    <x v="13"/>
    <n v="4"/>
    <d v="2013-11-02T04:00:00"/>
    <s v="Gurgaon Sector 48"/>
    <s v="Airport Terminal 1"/>
    <n v="61"/>
    <n v="43"/>
    <s v="TFS-AT-HPWK"/>
    <s v="at-km"/>
    <s v="online"/>
    <n v="269"/>
    <s v="done"/>
    <n v="6"/>
    <n v="657"/>
    <n v="43.8"/>
    <d v="2013-10-31T13:06:07"/>
  </r>
  <r>
    <x v="3"/>
    <x v="61"/>
    <n v="5"/>
    <d v="2013-11-01T05:30:00"/>
    <s v="Noida Sector 25"/>
    <s v="New Delhi Railway Station"/>
    <n v="66"/>
    <n v="47"/>
    <s v="TFS-RT-C697797"/>
    <s v="rt"/>
    <s v="phone"/>
    <n v="172"/>
    <s v="done"/>
    <n v="7"/>
    <n v="662"/>
    <n v="44.133333333333333"/>
    <d v="2013-10-31T13:05:30"/>
  </r>
  <r>
    <x v="3"/>
    <x v="60"/>
    <n v="4"/>
    <d v="2013-11-01T04:30:00"/>
    <s v="Karol Bagh"/>
    <s v="Airport Terminal 3"/>
    <n v="39"/>
    <n v="27"/>
    <s v="TFS-AT-HPWL"/>
    <s v="at-km"/>
    <s v="online"/>
    <n v="59"/>
    <s v="done"/>
    <n v="6"/>
    <n v="733"/>
    <n v="48.866666666666667"/>
    <d v="2013-10-31T13:10:08"/>
  </r>
  <r>
    <x v="14"/>
    <x v="35"/>
    <n v="10"/>
    <d v="2013-11-02T10:30:00"/>
    <s v="Dabri"/>
    <s v="Airport Terminal 1"/>
    <n v="27"/>
    <n v="43"/>
    <s v="TFS-AT-C697808"/>
    <s v="at-km"/>
    <s v="phone"/>
    <n v="254"/>
    <s v="pending"/>
    <n v="1"/>
    <n v="676"/>
    <n v="45.06666666666667"/>
    <s v="NULL"/>
  </r>
  <r>
    <x v="27"/>
    <x v="52"/>
    <n v="9"/>
    <d v="2013-11-03T09:30:00"/>
    <s v="Ansal Plaza_Andrews"/>
    <s v="Noida Sector 66"/>
    <n v="50"/>
    <n v="73"/>
    <s v="TFS-IN-GGWC"/>
    <s v="4h40km"/>
    <s v="online"/>
    <m/>
    <s v="pending"/>
    <n v="1"/>
    <n v="714"/>
    <n v="47.6"/>
    <d v="2013-10-31T13:09:44"/>
  </r>
  <r>
    <x v="3"/>
    <x v="13"/>
    <n v="4"/>
    <d v="2013-11-01T04:00:00"/>
    <s v="Gurgaon Sector 15 II"/>
    <s v="Airport Terminal 1"/>
    <n v="62"/>
    <n v="43"/>
    <s v="TFS-AT-C697854"/>
    <s v="at-km"/>
    <s v="phone"/>
    <n v="9818352642"/>
    <s v="done"/>
    <n v="6"/>
    <n v="909"/>
    <n v="60.6"/>
    <d v="2013-10-31T13:15:50"/>
  </r>
  <r>
    <x v="3"/>
    <x v="81"/>
    <n v="2"/>
    <d v="2013-11-01T02:00:00"/>
    <s v="Dwarka Sector 7"/>
    <s v="Airport Terminal 3"/>
    <n v="27"/>
    <n v="27"/>
    <s v="TFS-AT-C697856"/>
    <s v="at-km"/>
    <s v="phone"/>
    <n v="9650904574"/>
    <s v="done"/>
    <n v="6"/>
    <n v="444"/>
    <n v="29.6"/>
    <d v="2013-10-31T13:16:11"/>
  </r>
  <r>
    <x v="8"/>
    <x v="32"/>
    <n v="8"/>
    <d v="2013-11-11T08:00:00"/>
    <s v="New Delhi Railway Station"/>
    <s v="Gurgaon Sector 15 II"/>
    <n v="47"/>
    <n v="62"/>
    <s v="TFS-RT-C697857"/>
    <s v="rt"/>
    <s v="phone"/>
    <n v="9911565798"/>
    <s v="cancelled"/>
    <n v="4"/>
    <n v="517"/>
    <n v="34.466666666666669"/>
    <d v="2013-10-31T13:16:39"/>
  </r>
  <r>
    <x v="3"/>
    <x v="10"/>
    <n v="6"/>
    <d v="2013-11-01T06:00:00"/>
    <s v="Noida Sector 62"/>
    <s v="Ghaziabad railway station"/>
    <n v="73"/>
    <n v="70"/>
    <s v="TFS-RT-C697877"/>
    <s v="rt"/>
    <s v="phone"/>
    <n v="8010080603"/>
    <s v="done"/>
    <n v="6"/>
    <n v="864"/>
    <n v="57.6"/>
    <d v="2013-10-31T13:21:21"/>
  </r>
  <r>
    <x v="0"/>
    <x v="25"/>
    <n v="15"/>
    <d v="2013-11-14T15:00:00"/>
    <s v="Greater Noida Stadium"/>
    <s v="Indrapuram, Ghaziabad"/>
    <n v="74"/>
    <n v="70"/>
    <s v="TFS-IN-C697892"/>
    <s v="8h80km"/>
    <s v="phone"/>
    <s v="NULL"/>
    <s v="pending"/>
    <n v="1"/>
    <n v="831"/>
    <n v="55.4"/>
    <s v="NULL"/>
  </r>
  <r>
    <x v="3"/>
    <x v="22"/>
    <n v="13"/>
    <d v="2013-11-01T13:00:00"/>
    <s v="Gurgaon Sector 39"/>
    <s v="Hazrat Nizamuddin Railway Station"/>
    <n v="61"/>
    <n v="51"/>
    <s v="TFS-RT-C697893"/>
    <s v="rt"/>
    <s v="phone"/>
    <n v="9654382703"/>
    <s v="done"/>
    <n v="6"/>
    <n v="303"/>
    <n v="20.2"/>
    <d v="2013-11-01T08:44:02"/>
  </r>
  <r>
    <x v="3"/>
    <x v="19"/>
    <n v="13"/>
    <d v="2013-11-01T13:30:00"/>
    <s v="Sarita Vihar"/>
    <s v="Old Delhi Railway Station"/>
    <n v="51"/>
    <n v="47"/>
    <s v="TFS-RT-C697900"/>
    <s v="rt"/>
    <s v="phone"/>
    <n v="8826960570"/>
    <s v="done"/>
    <n v="6"/>
    <n v="235"/>
    <n v="15.666666666666666"/>
    <d v="2013-10-31T13:24:34"/>
  </r>
  <r>
    <x v="14"/>
    <x v="76"/>
    <n v="20"/>
    <d v="2013-11-02T20:00:00"/>
    <s v="Karol Bagh"/>
    <s v="Govinpuram"/>
    <n v="39"/>
    <n v="71"/>
    <s v="TFS-PP-C697910"/>
    <s v="p2p"/>
    <s v="phone"/>
    <s v="NULL"/>
    <s v="pending"/>
    <n v="1"/>
    <n v="865"/>
    <n v="57.666666666666664"/>
    <s v="NULL"/>
  </r>
  <r>
    <x v="14"/>
    <x v="18"/>
    <n v="3"/>
    <d v="2013-11-02T03:45:00"/>
    <s v="Ip Extension"/>
    <s v="Ndrs Ajmeri Gate"/>
    <n v="45"/>
    <n v="47"/>
    <s v="TFS-RT-C697921"/>
    <s v="rt"/>
    <s v="phone"/>
    <n v="8826224370"/>
    <s v="done"/>
    <n v="6"/>
    <n v="944"/>
    <n v="62.93333333333333"/>
    <d v="2013-10-31T13:33:32"/>
  </r>
  <r>
    <x v="20"/>
    <x v="9"/>
    <n v="9"/>
    <d v="2013-11-07T09:00:00"/>
    <s v="Airport Terminal 3"/>
    <s v="New Delhi"/>
    <n v="27"/>
    <s v="Not Found"/>
    <s v="TFS-AT-C697923"/>
    <s v="at-km"/>
    <s v="phone"/>
    <n v="9211423004"/>
    <s v="cancelled"/>
    <n v="4"/>
    <n v="340"/>
    <n v="22.666666666666668"/>
    <d v="2013-10-31T15:02:27"/>
  </r>
  <r>
    <x v="3"/>
    <x v="63"/>
    <n v="22"/>
    <d v="2013-11-01T22:15:00"/>
    <s v="Airport Terminal 1"/>
    <s v="Noida Sector 62"/>
    <n v="43"/>
    <n v="73"/>
    <s v="TFS-AT-C697939"/>
    <s v="at-km"/>
    <s v="phone"/>
    <n v="8826146148"/>
    <s v="done"/>
    <n v="6"/>
    <n v="650"/>
    <n v="43.333333333333336"/>
    <d v="2013-10-31T13:32:53"/>
  </r>
  <r>
    <x v="3"/>
    <x v="21"/>
    <n v="12"/>
    <d v="2013-11-01T12:00:00"/>
    <s v="Faridabad sector 48"/>
    <s v="Airport Terminal 1"/>
    <n v="64"/>
    <n v="43"/>
    <s v="TFS-AT-C697965"/>
    <s v="at-km"/>
    <s v="phone"/>
    <n v="8285145607"/>
    <s v="done"/>
    <n v="6"/>
    <n v="865"/>
    <n v="57.666666666666664"/>
    <d v="2013-10-31T13:36:12"/>
  </r>
  <r>
    <x v="15"/>
    <x v="27"/>
    <n v="14"/>
    <d v="2013-11-05T14:30:00"/>
    <s v="Airport Terminal 1"/>
    <s v="Faridabad sector 48"/>
    <n v="43"/>
    <n v="64"/>
    <s v="TFS-AT-C697971"/>
    <s v="at-km"/>
    <s v="phone"/>
    <n v="8826807421"/>
    <s v="done"/>
    <n v="6"/>
    <n v="531"/>
    <n v="35.4"/>
    <d v="2013-10-31T13:37:13"/>
  </r>
  <r>
    <x v="3"/>
    <x v="33"/>
    <n v="9"/>
    <d v="2013-11-01T09:45:00"/>
    <s v="Noida Sector 125"/>
    <s v="Airport Terminal 3"/>
    <n v="72"/>
    <n v="27"/>
    <s v="TFS-AT-C697994"/>
    <s v="at-km"/>
    <s v="phone"/>
    <n v="9873948599"/>
    <s v="done"/>
    <n v="5"/>
    <n v="934"/>
    <n v="62.266666666666666"/>
    <d v="2013-10-31T13:42:11"/>
  </r>
  <r>
    <x v="3"/>
    <x v="44"/>
    <n v="0"/>
    <d v="2013-11-01T00:00:00"/>
    <s v="Gurgaon Sector 39"/>
    <m/>
    <n v="61"/>
    <s v="Not Found"/>
    <s v="TFS-IN-GGWG"/>
    <s v="4h40km"/>
    <s v="online"/>
    <s v="NULL"/>
    <s v="cancelled"/>
    <n v="2"/>
    <n v="947"/>
    <n v="63.133333333333333"/>
    <d v="2013-10-31T13:46:09"/>
  </r>
  <r>
    <x v="3"/>
    <x v="1"/>
    <n v="5"/>
    <d v="2013-11-01T05:00:00"/>
    <s v="Gurgaon Dlf Phase 2"/>
    <s v="New Delhi Railway Station"/>
    <n v="60"/>
    <n v="47"/>
    <s v="TFS-RT-C698017"/>
    <s v="rt"/>
    <s v="phone"/>
    <s v="NULL"/>
    <s v="pending"/>
    <n v="1"/>
    <n v="992"/>
    <n v="66.13333333333334"/>
    <s v="NULL"/>
  </r>
  <r>
    <x v="3"/>
    <x v="1"/>
    <n v="5"/>
    <d v="2013-11-01T05:00:00"/>
    <s v="Gurgaon Sector 56"/>
    <s v="New Delhi Railway Station"/>
    <n v="61"/>
    <n v="47"/>
    <s v="TFS-RT-C698069"/>
    <s v="rt"/>
    <s v="phone"/>
    <n v="9818669750"/>
    <s v="done"/>
    <n v="6"/>
    <n v="591"/>
    <n v="39.4"/>
    <d v="2013-10-31T13:55:21"/>
  </r>
  <r>
    <x v="14"/>
    <x v="25"/>
    <n v="15"/>
    <d v="2013-11-02T15:00:00"/>
    <s v="Rk Puram Sector 7"/>
    <s v="Airport Terminal 3"/>
    <n v="53"/>
    <n v="27"/>
    <s v="TFS-AT-C698082"/>
    <s v="at-km"/>
    <s v="phone"/>
    <s v="NULL"/>
    <s v="pending"/>
    <n v="1"/>
    <n v="778"/>
    <n v="51.866666666666667"/>
    <s v="NULL"/>
  </r>
  <r>
    <x v="3"/>
    <x v="1"/>
    <n v="5"/>
    <d v="2013-11-01T05:00:00"/>
    <s v="Defence Colony"/>
    <s v="Airport Terminal 1"/>
    <n v="50"/>
    <n v="43"/>
    <s v="TFS-AT-C698089"/>
    <s v="at-km"/>
    <s v="phone"/>
    <s v="NULL"/>
    <s v="cancelled"/>
    <n v="2"/>
    <n v="592"/>
    <n v="39.466666666666669"/>
    <d v="2013-10-31T13:59:32"/>
  </r>
  <r>
    <x v="3"/>
    <x v="46"/>
    <n v="14"/>
    <d v="2013-11-01T14:15:00"/>
    <s v="Airport Terminal 1"/>
    <s v="noida sector 55"/>
    <n v="43"/>
    <n v="73"/>
    <s v="TFS-AT-C698093"/>
    <s v="at-km"/>
    <s v="phone"/>
    <n v="9818302742"/>
    <s v="done"/>
    <n v="6"/>
    <n v="990"/>
    <n v="66"/>
    <d v="2013-10-31T13:59:49"/>
  </r>
  <r>
    <x v="3"/>
    <x v="3"/>
    <n v="18"/>
    <d v="2013-11-01T18:00:00"/>
    <s v="Dundahera"/>
    <s v="Airport Terminal 1"/>
    <n v="59"/>
    <n v="43"/>
    <s v="TFS-AT-C698098"/>
    <s v="at-km"/>
    <s v="phone"/>
    <s v="NULL"/>
    <s v="cancelled"/>
    <n v="2"/>
    <n v="473"/>
    <n v="31.533333333333335"/>
    <d v="2013-10-31T14:00:16"/>
  </r>
  <r>
    <x v="2"/>
    <x v="53"/>
    <n v="21"/>
    <d v="2013-11-04T21:00:00"/>
    <s v="Airport Terminal 1"/>
    <s v="Gurgaon Sector 31"/>
    <n v="43"/>
    <n v="61"/>
    <s v="TFS-AT-C698103"/>
    <s v="at-km"/>
    <s v="phone"/>
    <n v="9718177509"/>
    <s v="done"/>
    <n v="6"/>
    <n v="338"/>
    <n v="22.533333333333335"/>
    <d v="2013-10-31T14:01:37"/>
  </r>
  <r>
    <x v="28"/>
    <x v="15"/>
    <n v="7"/>
    <d v="2013-11-06T07:30:00"/>
    <s v="Hargobind Enclave"/>
    <s v="Airport Terminal 1"/>
    <n v="45"/>
    <n v="43"/>
    <s v="TFS-AT-HPXB"/>
    <s v="at-km"/>
    <s v="online"/>
    <s v="NULL"/>
    <s v="cancelled"/>
    <n v="2"/>
    <n v="645"/>
    <n v="43"/>
    <d v="2013-10-31T14:06:09"/>
  </r>
  <r>
    <x v="3"/>
    <x v="1"/>
    <n v="5"/>
    <d v="2013-11-01T05:00:00"/>
    <s v="Noida Sector 93"/>
    <s v="New Delhi Railway Station"/>
    <n v="72"/>
    <n v="47"/>
    <s v="TFS-RT-C698109"/>
    <s v="rt"/>
    <s v="phone"/>
    <n v="9582645829"/>
    <s v="done"/>
    <n v="6"/>
    <n v="862"/>
    <n v="57.466666666666669"/>
    <d v="2013-10-31T14:02:30"/>
  </r>
  <r>
    <x v="2"/>
    <x v="27"/>
    <n v="14"/>
    <d v="2013-11-04T14:30:00"/>
    <s v="Raj Nagar Ghaziabad"/>
    <s v="Airport Terminal 1"/>
    <n v="71"/>
    <n v="43"/>
    <s v="TFS-AT-C698162"/>
    <s v="at-km"/>
    <s v="phone"/>
    <n v="8376915304"/>
    <s v="done"/>
    <n v="6"/>
    <n v="447"/>
    <n v="29.8"/>
    <d v="2013-10-31T15:03:31"/>
  </r>
  <r>
    <x v="2"/>
    <x v="69"/>
    <n v="21"/>
    <d v="2013-11-04T21:45:00"/>
    <s v="Nizamuddin East"/>
    <s v="New Delhi Railway Station"/>
    <n v="51"/>
    <n v="47"/>
    <s v="TFS-PP-HSJJ"/>
    <s v="p2p"/>
    <s v="online"/>
    <n v="8800379395"/>
    <s v="done"/>
    <n v="6"/>
    <n v="592"/>
    <n v="39.466666666666669"/>
    <d v="2013-10-31T14:14:05"/>
  </r>
  <r>
    <x v="3"/>
    <x v="27"/>
    <n v="14"/>
    <d v="2013-11-01T14:30:00"/>
    <s v="Gurgaon Sector 17"/>
    <s v="Airport Terminal 1"/>
    <n v="60"/>
    <n v="43"/>
    <s v="TFS-AT-C698195"/>
    <s v="at-km"/>
    <s v="phone"/>
    <n v="9266631133"/>
    <s v="done"/>
    <n v="6"/>
    <n v="664"/>
    <n v="44.266666666666666"/>
    <d v="2013-10-31T14:12:09"/>
  </r>
  <r>
    <x v="14"/>
    <x v="16"/>
    <n v="12"/>
    <d v="2013-11-02T12:45:00"/>
    <s v="Noida Sector 21"/>
    <s v="Airport Terminal 3"/>
    <n v="66"/>
    <n v="27"/>
    <s v="TFS-AT-C698226"/>
    <s v="at-km"/>
    <s v="phone"/>
    <s v="NULL"/>
    <s v="pending"/>
    <n v="1"/>
    <n v="984"/>
    <n v="65.599999999999994"/>
    <s v="NULL"/>
  </r>
  <r>
    <x v="3"/>
    <x v="61"/>
    <n v="5"/>
    <d v="2013-11-01T05:30:00"/>
    <s v="Gnoida Sector Alpha"/>
    <s v="Airport Terminal 3"/>
    <n v="74"/>
    <n v="27"/>
    <s v="TFS-AT-C698230"/>
    <s v="at-km"/>
    <s v="phone"/>
    <s v="NULL"/>
    <s v="pending"/>
    <n v="1"/>
    <n v="811"/>
    <n v="54.06666666666667"/>
    <s v="NULL"/>
  </r>
  <r>
    <x v="15"/>
    <x v="87"/>
    <n v="22"/>
    <d v="2013-11-05T22:30:00"/>
    <s v="New Delhi Railway Station"/>
    <s v="Noida Sector 93"/>
    <n v="47"/>
    <n v="72"/>
    <s v="TFS-PP-HSJO"/>
    <s v="p2p"/>
    <s v="online"/>
    <n v="9560068792"/>
    <s v="done"/>
    <n v="6"/>
    <n v="501"/>
    <n v="33.4"/>
    <d v="2013-10-31T14:26:09"/>
  </r>
  <r>
    <x v="3"/>
    <x v="84"/>
    <n v="1"/>
    <d v="2013-11-01T01:00:00"/>
    <s v="Airport Terminal 3"/>
    <s v="Noida Sector 22"/>
    <n v="27"/>
    <n v="66"/>
    <s v="TFS-AT-HPXL"/>
    <s v="at-km"/>
    <s v="online"/>
    <n v="9871788485"/>
    <s v="done"/>
    <n v="6"/>
    <n v="968"/>
    <n v="64.533333333333331"/>
    <d v="2013-10-31T14:31:32"/>
  </r>
  <r>
    <x v="3"/>
    <x v="94"/>
    <n v="9"/>
    <d v="2013-11-01T09:15:00"/>
    <s v="Rk Puram Sector 12"/>
    <s v="Airport Terminal 1"/>
    <n v="53"/>
    <n v="43"/>
    <s v="TFS-AT-C698311"/>
    <s v="at-km"/>
    <s v="phone"/>
    <n v="9891469512"/>
    <s v="done"/>
    <n v="7"/>
    <n v="500"/>
    <n v="33.333333333333336"/>
    <d v="2013-10-31T14:30:52"/>
  </r>
  <r>
    <x v="3"/>
    <x v="42"/>
    <n v="10"/>
    <d v="2013-11-01T10:45:00"/>
    <s v="Gurgaon Sector 56"/>
    <s v="Noida Sector 29"/>
    <n v="61"/>
    <n v="66"/>
    <s v="TFS-PP-C698328"/>
    <s v="p2p"/>
    <s v="phone"/>
    <n v="9953557944"/>
    <s v="done"/>
    <n v="5"/>
    <n v="239"/>
    <n v="15.933333333333334"/>
    <d v="2013-10-31T14:34:17"/>
  </r>
  <r>
    <x v="3"/>
    <x v="81"/>
    <n v="2"/>
    <d v="2013-11-01T02:00:00"/>
    <s v="Airport Terminal 3"/>
    <s v="Mahipal Pur"/>
    <n v="27"/>
    <n v="53"/>
    <s v="TFS-AT-C698335"/>
    <s v="at-km"/>
    <s v="phone"/>
    <n v="9810479871"/>
    <s v="customer-not-responding"/>
    <n v="5"/>
    <n v="553"/>
    <n v="36.866666666666667"/>
    <d v="2013-10-31T14:35:53"/>
  </r>
  <r>
    <x v="3"/>
    <x v="23"/>
    <n v="8"/>
    <d v="2013-11-01T08:45:00"/>
    <s v="Knowledge Park II, Greater Noida"/>
    <s v="Airport Terminal 1"/>
    <n v="74"/>
    <n v="43"/>
    <s v="TFS-AT-C698363"/>
    <s v="at-km"/>
    <s v="phone"/>
    <n v="8800379395"/>
    <s v="done"/>
    <n v="5"/>
    <n v="259"/>
    <n v="17.266666666666666"/>
    <d v="2013-10-31T14:39:36"/>
  </r>
  <r>
    <x v="3"/>
    <x v="29"/>
    <n v="4"/>
    <d v="2013-11-01T04:15:00"/>
    <s v="Sarita Vihar"/>
    <s v="Airport Terminal 1"/>
    <n v="51"/>
    <n v="43"/>
    <s v="TFS-AT-C698370"/>
    <s v="at-km"/>
    <s v="online"/>
    <n v="9811386335"/>
    <s v="done"/>
    <n v="6"/>
    <n v="420"/>
    <n v="28"/>
    <d v="2013-10-31T14:59:45"/>
  </r>
  <r>
    <x v="3"/>
    <x v="22"/>
    <n v="13"/>
    <d v="2013-11-01T13:00:00"/>
    <s v="Gole Market"/>
    <s v="Noida Sector 63"/>
    <n v="48"/>
    <n v="73"/>
    <s v="TFS-PP-HSJZ"/>
    <s v="p2p"/>
    <s v="online"/>
    <s v="NULL"/>
    <s v="cancelled"/>
    <n v="2"/>
    <n v="802"/>
    <n v="53.466666666666669"/>
    <d v="2013-10-31T14:46:09"/>
  </r>
  <r>
    <x v="3"/>
    <x v="45"/>
    <n v="16"/>
    <d v="2013-11-01T16:30:00"/>
    <s v="Nehru Place"/>
    <s v="Ber Sarai"/>
    <n v="50"/>
    <n v="53"/>
    <s v="TFS-PP-C698380"/>
    <s v="p2p"/>
    <s v="phone"/>
    <n v="9711303231"/>
    <s v="done"/>
    <n v="6"/>
    <n v="395"/>
    <n v="26.333333333333332"/>
    <d v="2013-10-31T14:43:45"/>
  </r>
  <r>
    <x v="9"/>
    <x v="76"/>
    <n v="20"/>
    <d v="2013-11-08T20:00:00"/>
    <s v="Jama Masjid"/>
    <s v="Moti Nagar"/>
    <n v="47"/>
    <n v="38"/>
    <s v="TFS-IC-C698381"/>
    <s v="p2p"/>
    <s v="phone"/>
    <n v="9136036548"/>
    <s v="done"/>
    <n v="6"/>
    <n v="920"/>
    <n v="61.333333333333336"/>
    <d v="2013-11-08T18:01:13"/>
  </r>
  <r>
    <x v="3"/>
    <x v="22"/>
    <n v="13"/>
    <d v="2013-11-01T13:00:00"/>
    <s v="Gole Market"/>
    <s v="Noida Sector 63"/>
    <n v="48"/>
    <n v="73"/>
    <s v="TFS-PP-HSKA"/>
    <s v="p2p"/>
    <s v="online"/>
    <s v="NULL"/>
    <s v="cancelled"/>
    <n v="2"/>
    <n v="340"/>
    <n v="22.666666666666668"/>
    <d v="2013-10-31T14:46:10"/>
  </r>
  <r>
    <x v="14"/>
    <x v="10"/>
    <n v="6"/>
    <d v="2013-11-02T06:00:00"/>
    <s v="Hazrat Nizamuddin Railway Station"/>
    <s v="Shakur Basti"/>
    <n v="51"/>
    <n v="42"/>
    <s v="TFS-RT-C698395"/>
    <s v="rt"/>
    <s v="phone"/>
    <n v="9899128417"/>
    <s v="done"/>
    <n v="6"/>
    <n v="597"/>
    <n v="39.799999999999997"/>
    <d v="2013-10-31T14:46:11"/>
  </r>
  <r>
    <x v="15"/>
    <x v="17"/>
    <n v="7"/>
    <d v="2013-11-05T07:15:00"/>
    <s v="Surya Vihar"/>
    <s v="Airport Terminal 1"/>
    <n v="59"/>
    <n v="43"/>
    <s v="TFS-AT-C698400"/>
    <s v="at-km"/>
    <s v="online"/>
    <n v="8586852472"/>
    <s v="done"/>
    <n v="6"/>
    <n v="768"/>
    <n v="51.2"/>
    <d v="2013-11-04T20:22:11"/>
  </r>
  <r>
    <x v="3"/>
    <x v="60"/>
    <n v="4"/>
    <d v="2013-11-01T04:30:00"/>
    <s v="Noida Sector 41"/>
    <s v="New Delhi Railway Station"/>
    <n v="66"/>
    <n v="47"/>
    <s v="TFS-RT-C698417"/>
    <s v="rt"/>
    <s v="phone"/>
    <n v="9213869819"/>
    <s v="done"/>
    <n v="6"/>
    <n v="486"/>
    <n v="32.4"/>
    <d v="2013-10-31T15:02:12"/>
  </r>
  <r>
    <x v="3"/>
    <x v="50"/>
    <n v="5"/>
    <d v="2013-11-01T05:45:00"/>
    <s v="IIFT Bhawan B-21 Qutab Institutional Area New Delhi-110016"/>
    <s v="New Delhi"/>
    <s v="Not Found"/>
    <s v="Not Found"/>
    <s v="TFS-AT-C698425"/>
    <s v="at-km"/>
    <s v="online"/>
    <s v="NULL"/>
    <s v="pending"/>
    <n v="1"/>
    <n v="350"/>
    <n v="23.333333333333332"/>
    <d v="2013-10-31T14:52:07"/>
  </r>
  <r>
    <x v="3"/>
    <x v="74"/>
    <n v="12"/>
    <d v="2013-11-01T12:30:00"/>
    <s v="Gurgaon Sector 43_Gurgaon Dlf Phase 5"/>
    <m/>
    <n v="60"/>
    <s v="Not Found"/>
    <s v="TFS-IC-C698426"/>
    <s v="os"/>
    <s v="phone"/>
    <n v="8375063829"/>
    <s v="done"/>
    <n v="6"/>
    <n v="427"/>
    <n v="28.466666666666665"/>
    <d v="2013-10-31T14:52:18"/>
  </r>
  <r>
    <x v="3"/>
    <x v="22"/>
    <n v="13"/>
    <d v="2013-11-01T13:00:00"/>
    <s v="Gole Market"/>
    <s v="Noida Sector 63"/>
    <n v="48"/>
    <n v="73"/>
    <s v="TFS-PP-HSKK"/>
    <s v="p2p"/>
    <s v="online"/>
    <n v="9958534337"/>
    <s v="done"/>
    <n v="6"/>
    <n v="776"/>
    <n v="51.733333333333334"/>
    <d v="2013-10-31T15:02:11"/>
  </r>
  <r>
    <x v="3"/>
    <x v="64"/>
    <n v="14"/>
    <d v="2013-11-01T14:00:00"/>
    <s v="Noida Sector 52"/>
    <s v="Ndrs Ajmeri Gate"/>
    <n v="73"/>
    <n v="47"/>
    <s v="TFS-RT-C698478"/>
    <s v="rt"/>
    <s v="phone"/>
    <n v="9971253346"/>
    <s v="cancelled-issue"/>
    <n v="5"/>
    <n v="738"/>
    <n v="49.2"/>
    <d v="2013-10-31T15:15:06"/>
  </r>
  <r>
    <x v="3"/>
    <x v="23"/>
    <n v="8"/>
    <d v="2013-11-01T08:45:00"/>
    <s v="Airport Terminal 1"/>
    <m/>
    <n v="43"/>
    <s v="Not Found"/>
    <s v="TFS-IC-C698503"/>
    <s v="os"/>
    <s v="phone"/>
    <n v="9560131497"/>
    <s v="done"/>
    <n v="5"/>
    <n v="871"/>
    <n v="58.06666666666667"/>
    <d v="2013-10-31T15:04:43"/>
  </r>
  <r>
    <x v="3"/>
    <x v="22"/>
    <n v="13"/>
    <d v="2013-11-01T13:00:00"/>
    <s v="Gole Market"/>
    <s v="Noida Sector 63"/>
    <n v="48"/>
    <n v="73"/>
    <s v="TFS-PP-HSKO"/>
    <s v="p2p"/>
    <s v="online"/>
    <n v="9953173604"/>
    <s v="done"/>
    <n v="6"/>
    <n v="584"/>
    <n v="38.93333333333333"/>
    <d v="2013-10-31T15:10:15"/>
  </r>
  <r>
    <x v="3"/>
    <x v="51"/>
    <n v="5"/>
    <d v="2013-11-01T05:15:00"/>
    <s v="Naraina Village"/>
    <s v="Chandni Chowk"/>
    <n v="38"/>
    <n v="47"/>
    <s v="TFS-PP-C698524"/>
    <s v="p2p"/>
    <s v="phone"/>
    <s v="NULL"/>
    <s v="pending"/>
    <n v="1"/>
    <n v="271"/>
    <n v="18.066666666666666"/>
    <s v="NULL"/>
  </r>
  <r>
    <x v="3"/>
    <x v="45"/>
    <n v="16"/>
    <d v="2013-11-01T16:30:00"/>
    <s v="Gurgaon Sector 39"/>
    <s v="Airport Terminal 3"/>
    <n v="61"/>
    <n v="27"/>
    <s v="TFS-AT-C698552"/>
    <s v="at-km"/>
    <s v="app"/>
    <n v="9958238809"/>
    <s v="done"/>
    <n v="5"/>
    <n v="632"/>
    <n v="42.133333333333333"/>
    <d v="2013-10-31T15:19:12"/>
  </r>
  <r>
    <x v="14"/>
    <x v="74"/>
    <n v="12"/>
    <d v="2013-11-02T12:30:00"/>
    <s v="Airport Terminal 1"/>
    <s v="Isbt Kashmiri Gate"/>
    <n v="43"/>
    <n v="47"/>
    <s v="TFS-AT-HPYA"/>
    <s v="at-km"/>
    <s v="online"/>
    <n v="9211711348"/>
    <s v="done"/>
    <n v="6"/>
    <n v="882"/>
    <n v="58.8"/>
    <d v="2013-10-31T15:14:06"/>
  </r>
  <r>
    <x v="2"/>
    <x v="0"/>
    <n v="14"/>
    <d v="2013-11-04T14:45:00"/>
    <s v="Connaught Place"/>
    <s v="Airport Terminal 1"/>
    <n v="47"/>
    <n v="43"/>
    <s v="TFS-AT-C698577"/>
    <s v="at-km"/>
    <s v="online"/>
    <n v="9891026455"/>
    <s v="cancelled"/>
    <n v="4"/>
    <n v="706"/>
    <n v="47.06666666666667"/>
    <d v="2013-10-31T15:24:50"/>
  </r>
  <r>
    <x v="3"/>
    <x v="37"/>
    <n v="8"/>
    <d v="2013-11-01T08:30:00"/>
    <s v="Gurgaon Dlf Phase 2"/>
    <s v="Sohna Road"/>
    <n v="60"/>
    <n v="61"/>
    <s v="TFS-PP-C698583"/>
    <s v="p2p"/>
    <s v="phone"/>
    <s v="NULL"/>
    <s v="pending"/>
    <n v="1"/>
    <n v="803"/>
    <n v="53.533333333333331"/>
    <s v="NULL"/>
  </r>
  <r>
    <x v="3"/>
    <x v="13"/>
    <n v="4"/>
    <d v="2013-11-01T04:00:00"/>
    <s v="Mayfield Garden"/>
    <s v="New Delhi Railway Station"/>
    <n v="61"/>
    <n v="47"/>
    <s v="TFS-PP-HSKY"/>
    <s v="p2p"/>
    <s v="online"/>
    <n v="9990924589"/>
    <s v="done"/>
    <n v="6"/>
    <n v="320"/>
    <n v="21.333333333333332"/>
    <d v="2013-10-31T15:22:07"/>
  </r>
  <r>
    <x v="3"/>
    <x v="7"/>
    <n v="8"/>
    <d v="2013-11-01T08:15:00"/>
    <s v="Brij Vihar"/>
    <s v="Noida Sector 16"/>
    <n v="70"/>
    <n v="66"/>
    <s v="TFS-PP-C698762"/>
    <s v="p2p"/>
    <s v="phone"/>
    <n v="9871744119"/>
    <s v="done"/>
    <n v="6"/>
    <n v="254"/>
    <n v="16.933333333333334"/>
    <d v="2013-10-31T15:37:43"/>
  </r>
  <r>
    <x v="3"/>
    <x v="1"/>
    <n v="5"/>
    <d v="2013-11-01T05:00:00"/>
    <s v="Noida Sector 41"/>
    <s v="Airport Terminal 3"/>
    <n v="66"/>
    <n v="27"/>
    <s v="TFS-AT-C698769"/>
    <s v="at-km"/>
    <s v="phone"/>
    <n v="9953173604"/>
    <s v="done"/>
    <n v="6"/>
    <n v="320"/>
    <n v="21.333333333333332"/>
    <d v="2013-10-31T15:39:22"/>
  </r>
  <r>
    <x v="3"/>
    <x v="10"/>
    <n v="6"/>
    <d v="2013-11-01T06:00:00"/>
    <s v="Noida Sector 16"/>
    <s v="Airport Terminal 1"/>
    <n v="66"/>
    <n v="43"/>
    <s v="TFS-AT-C698817"/>
    <s v="at-km"/>
    <s v="phone"/>
    <n v="9213869819"/>
    <s v="done"/>
    <n v="6"/>
    <n v="809"/>
    <n v="53.93333333333333"/>
    <d v="2013-10-31T15:49:37"/>
  </r>
  <r>
    <x v="3"/>
    <x v="60"/>
    <n v="4"/>
    <d v="2013-11-01T04:30:00"/>
    <s v="Pochanpur"/>
    <s v="Anand Vihar Isbt"/>
    <n v="28"/>
    <n v="45"/>
    <s v="TFS-PP-HSLN"/>
    <s v="p2p"/>
    <s v="online"/>
    <n v="8287823311"/>
    <s v="done"/>
    <n v="6"/>
    <n v="693"/>
    <n v="46.2"/>
    <d v="2013-10-31T15:53:58"/>
  </r>
  <r>
    <x v="3"/>
    <x v="25"/>
    <n v="15"/>
    <d v="2013-11-01T15:00:00"/>
    <s v="Cyberr City"/>
    <s v="New Delhi Railway Station"/>
    <n v="60"/>
    <n v="47"/>
    <s v="TFS-PP-HSLM"/>
    <s v="p2p"/>
    <s v="online"/>
    <s v="NULL"/>
    <s v="cancelled"/>
    <n v="2"/>
    <n v="929"/>
    <n v="61.93333333333333"/>
    <d v="2013-10-31T15:54:09"/>
  </r>
  <r>
    <x v="14"/>
    <x v="30"/>
    <n v="11"/>
    <d v="2013-11-02T11:30:00"/>
    <s v="New Delhi Railway Station"/>
    <s v="Airport Terminal 3"/>
    <n v="47"/>
    <n v="27"/>
    <s v="TFS-AT-C698852"/>
    <s v="at-km"/>
    <s v="phone"/>
    <n v="9990924589"/>
    <s v="done"/>
    <n v="6"/>
    <n v="377"/>
    <n v="25.133333333333333"/>
    <d v="2013-10-31T15:55:34"/>
  </r>
  <r>
    <x v="3"/>
    <x v="1"/>
    <n v="5"/>
    <d v="2013-11-01T05:00:00"/>
    <s v="Dwarka Sector 12"/>
    <s v="New Delhi Railway Station"/>
    <n v="28"/>
    <n v="47"/>
    <s v="TFS-PP-HSLQ"/>
    <s v="p2p"/>
    <s v="online"/>
    <n v="8586852472"/>
    <s v="done"/>
    <n v="6"/>
    <n v="866"/>
    <n v="57.733333333333334"/>
    <d v="2013-10-31T15:58:13"/>
  </r>
  <r>
    <x v="3"/>
    <x v="47"/>
    <n v="17"/>
    <d v="2013-11-01T17:30:00"/>
    <s v="Shahpur Jat"/>
    <m/>
    <n v="50"/>
    <s v="Not Found"/>
    <s v="TFS-IC-C698863"/>
    <s v="os"/>
    <s v="phone"/>
    <s v="NULL"/>
    <s v="pending"/>
    <n v="1"/>
    <n v="362"/>
    <n v="24.133333333333333"/>
    <s v="NULL"/>
  </r>
  <r>
    <x v="3"/>
    <x v="4"/>
    <n v="11"/>
    <d v="2013-11-01T11:00:00"/>
    <s v="New Delhi Railway Station"/>
    <s v="Faridabad Sector 15A"/>
    <n v="47"/>
    <n v="64"/>
    <s v="TFS-PP-C698867"/>
    <s v="p2p"/>
    <s v="phone"/>
    <n v="8447706888"/>
    <s v="cancelled"/>
    <n v="5"/>
    <n v="842"/>
    <n v="56.133333333333333"/>
    <d v="2013-10-31T15:59:37"/>
  </r>
  <r>
    <x v="14"/>
    <x v="77"/>
    <n v="23"/>
    <d v="2013-11-02T23:30:00"/>
    <s v="Malviya Nagar"/>
    <s v="Anand Vihar Isbt"/>
    <n v="52"/>
    <n v="45"/>
    <s v="TFS-PP-C698870"/>
    <s v="p2p"/>
    <s v="phone"/>
    <s v="NULL"/>
    <s v="pending"/>
    <n v="1"/>
    <n v="879"/>
    <n v="58.6"/>
    <s v="NULL"/>
  </r>
  <r>
    <x v="3"/>
    <x v="9"/>
    <n v="9"/>
    <d v="2013-11-01T09:00:00"/>
    <s v="Vaishali"/>
    <m/>
    <n v="70"/>
    <s v="Not Found"/>
    <s v="TFS-IC-C698888"/>
    <s v="os"/>
    <s v="phone"/>
    <n v="8826248941"/>
    <s v="done"/>
    <n v="6"/>
    <n v="238"/>
    <n v="15.866666666666667"/>
    <d v="2013-10-31T16:02:42"/>
  </r>
  <r>
    <x v="3"/>
    <x v="34"/>
    <n v="18"/>
    <d v="2013-11-01T18:30:00"/>
    <s v="Gurgaon Sector 52"/>
    <s v="Gurgaon Railway Station"/>
    <n v="61"/>
    <n v="62"/>
    <s v="TFS-PP-C698913"/>
    <s v="p2p"/>
    <s v="phone"/>
    <n v="8826709338"/>
    <s v="done"/>
    <n v="6"/>
    <n v="897"/>
    <n v="59.8"/>
    <d v="2013-11-01T11:17:42"/>
  </r>
  <r>
    <x v="3"/>
    <x v="64"/>
    <n v="14"/>
    <d v="2013-11-01T14:00:00"/>
    <s v="Palam Vihar"/>
    <s v="Ndrs Ajmeri Gate"/>
    <n v="59"/>
    <n v="47"/>
    <s v="TFS-RT-C698918"/>
    <s v="rt"/>
    <s v="phone"/>
    <n v="9818946408"/>
    <s v="done"/>
    <n v="6"/>
    <n v="375"/>
    <n v="25"/>
    <d v="2013-10-31T16:10:30"/>
  </r>
  <r>
    <x v="27"/>
    <x v="1"/>
    <n v="5"/>
    <d v="2013-11-03T05:00:00"/>
    <s v="Noida Sector 11"/>
    <m/>
    <n v="66"/>
    <s v="Not Found"/>
    <s v="TFS-IC-C698928"/>
    <s v="os"/>
    <s v="phone"/>
    <n v="9711847673"/>
    <s v="done"/>
    <n v="6"/>
    <n v="318"/>
    <n v="21.2"/>
    <d v="2013-10-31T16:36:38"/>
  </r>
  <r>
    <x v="3"/>
    <x v="3"/>
    <n v="18"/>
    <d v="2013-11-01T18:00:00"/>
    <s v="Dabri"/>
    <s v="Anand Vihar"/>
    <n v="27"/>
    <n v="45"/>
    <s v="TFS-PP-C698955"/>
    <s v="rt"/>
    <s v="phone"/>
    <n v="9818086180"/>
    <s v="done"/>
    <n v="7"/>
    <n v="865"/>
    <n v="57.666666666666664"/>
    <d v="2013-10-31T16:19:34"/>
  </r>
  <r>
    <x v="25"/>
    <x v="38"/>
    <n v="10"/>
    <d v="2013-11-13T10:00:00"/>
    <s v="Anand Vihar"/>
    <s v="Dabri"/>
    <n v="45"/>
    <n v="27"/>
    <s v="TFS-RT-C698961"/>
    <s v="rt"/>
    <s v="phone"/>
    <n v="9958646493"/>
    <s v="done"/>
    <n v="6"/>
    <n v="773"/>
    <n v="51.533333333333331"/>
    <d v="2013-10-31T16:20:45"/>
  </r>
  <r>
    <x v="3"/>
    <x v="30"/>
    <n v="11"/>
    <d v="2013-11-01T11:30:00"/>
    <s v="Airport Terminal 1"/>
    <s v="Dwarka Sector 7"/>
    <n v="43"/>
    <n v="27"/>
    <s v="TFS-AT-C698967"/>
    <s v="at-km"/>
    <s v="phone"/>
    <n v="9999471540"/>
    <s v="done"/>
    <n v="6"/>
    <n v="948"/>
    <n v="63.2"/>
    <d v="2013-10-31T16:21:44"/>
  </r>
  <r>
    <x v="3"/>
    <x v="59"/>
    <n v="0"/>
    <d v="2013-11-01T00:45:00"/>
    <s v="Gurgaon Dlf Phase 2"/>
    <s v="Airport Terminal 3"/>
    <n v="60"/>
    <n v="27"/>
    <s v="TFS-AT-HPYQ"/>
    <s v="at-km"/>
    <s v="online"/>
    <n v="7838464769"/>
    <s v="done"/>
    <n v="6"/>
    <n v="937"/>
    <n v="62.466666666666669"/>
    <d v="2013-10-31T16:26:13"/>
  </r>
  <r>
    <x v="3"/>
    <x v="29"/>
    <n v="4"/>
    <d v="2013-11-01T04:15:00"/>
    <s v="Noida Sector 21"/>
    <s v="Airport Terminal 3"/>
    <n v="66"/>
    <n v="27"/>
    <s v="TFS-AT-C699021"/>
    <s v="at-km"/>
    <s v="phone"/>
    <n v="9810740034"/>
    <s v="done"/>
    <n v="6"/>
    <n v="921"/>
    <n v="61.4"/>
    <d v="2013-10-31T16:36:32"/>
  </r>
  <r>
    <x v="14"/>
    <x v="5"/>
    <n v="21"/>
    <d v="2013-11-02T21:15:00"/>
    <s v="Airport Terminal 1"/>
    <s v="Noida Sector 62"/>
    <n v="43"/>
    <n v="73"/>
    <s v="TFS-AT-C699071"/>
    <s v="at-km"/>
    <s v="phone"/>
    <n v="9136535400"/>
    <s v="done"/>
    <n v="6"/>
    <n v="940"/>
    <n v="62.666666666666664"/>
    <d v="2013-10-31T16:45:56"/>
  </r>
  <r>
    <x v="3"/>
    <x v="60"/>
    <n v="4"/>
    <d v="2013-11-01T04:30:00"/>
    <s v="Knowledge Park I, Greater Noida"/>
    <s v="New Delhi Railway Station"/>
    <n v="74"/>
    <n v="47"/>
    <s v="TFS-PP-HSMM"/>
    <s v="p2p"/>
    <s v="online"/>
    <n v="9582645829"/>
    <s v="cancelled"/>
    <n v="4"/>
    <n v="681"/>
    <n v="45.4"/>
    <d v="2013-10-31T16:58:04"/>
  </r>
  <r>
    <x v="3"/>
    <x v="30"/>
    <n v="11"/>
    <d v="2013-11-01T11:30:00"/>
    <s v="Gurgaon Dlf Phase 3"/>
    <s v="Pitampura"/>
    <n v="60"/>
    <n v="42"/>
    <s v="TFS-PP-HSML"/>
    <s v="p2p"/>
    <s v="online"/>
    <n v="9971934936"/>
    <s v="done"/>
    <n v="6"/>
    <n v="631"/>
    <n v="42.06666666666667"/>
    <d v="2013-10-31T16:58:05"/>
  </r>
  <r>
    <x v="9"/>
    <x v="1"/>
    <n v="5"/>
    <d v="2013-11-08T05:00:00"/>
    <s v="Gurgaon Dlf Phase 2"/>
    <s v="Airport Terminal 3"/>
    <n v="60"/>
    <n v="27"/>
    <s v="TFS-AT-C699140"/>
    <s v="at-km"/>
    <s v="phone"/>
    <s v="NULL"/>
    <s v="cancelled"/>
    <n v="2"/>
    <n v="592"/>
    <n v="39.466666666666669"/>
    <d v="2013-11-07T15:53:56"/>
  </r>
  <r>
    <x v="3"/>
    <x v="1"/>
    <n v="5"/>
    <d v="2013-11-01T05:00:00"/>
    <s v="Sarita Vihar"/>
    <s v="Hazrat Nizamuddin Railway Station"/>
    <n v="51"/>
    <n v="51"/>
    <s v="TFS-RT-C699171"/>
    <s v="rt"/>
    <s v="phone"/>
    <n v="9891225629"/>
    <s v="done"/>
    <n v="6"/>
    <n v="346"/>
    <n v="23.066666666666666"/>
    <d v="2013-10-31T17:08:30"/>
  </r>
  <r>
    <x v="3"/>
    <x v="44"/>
    <n v="0"/>
    <d v="2013-11-01T00:00:00"/>
    <s v="Airport Terminal 3"/>
    <s v="Airport Terminal 3"/>
    <n v="27"/>
    <n v="27"/>
    <s v="TFS-AT-HPZD"/>
    <s v="at-km"/>
    <s v="online"/>
    <n v="8287823311"/>
    <s v="done"/>
    <n v="6"/>
    <n v="916"/>
    <n v="61.06666666666667"/>
    <d v="2013-10-31T19:06:03"/>
  </r>
  <r>
    <x v="3"/>
    <x v="49"/>
    <n v="7"/>
    <d v="2013-11-01T07:00:00"/>
    <s v="Heritage City"/>
    <s v="Airport Terminal 1"/>
    <n v="60"/>
    <n v="43"/>
    <s v="TFS-AT-C699193"/>
    <s v="at-km"/>
    <s v="phone"/>
    <n v="7838784524"/>
    <s v="done"/>
    <n v="7"/>
    <n v="469"/>
    <n v="31.266666666666666"/>
    <d v="2013-10-31T17:11:33"/>
  </r>
  <r>
    <x v="3"/>
    <x v="78"/>
    <n v="11"/>
    <d v="2013-11-01T11:45:00"/>
    <s v="Heritage City"/>
    <s v="Airport Terminal 1"/>
    <n v="60"/>
    <n v="43"/>
    <s v="TFS-AT-C699197"/>
    <s v="at-km"/>
    <s v="phone"/>
    <n v="9958127656"/>
    <s v="done"/>
    <n v="6"/>
    <n v="649"/>
    <n v="43.266666666666666"/>
    <d v="2013-10-31T17:12:05"/>
  </r>
  <r>
    <x v="3"/>
    <x v="8"/>
    <n v="16"/>
    <d v="2013-11-01T16:00:00"/>
    <s v="Noida sector 126"/>
    <s v="Airport Terminal 3"/>
    <n v="72"/>
    <n v="27"/>
    <s v="TFS-AT-C699199"/>
    <s v="at-km"/>
    <s v="phone"/>
    <s v="NULL"/>
    <s v="pending"/>
    <n v="1"/>
    <n v="873"/>
    <n v="58.2"/>
    <s v="NULL"/>
  </r>
  <r>
    <x v="3"/>
    <x v="11"/>
    <n v="15"/>
    <d v="2013-11-01T15:30:00"/>
    <s v="Cyberr City"/>
    <s v="Airport Terminal 3"/>
    <n v="60"/>
    <n v="27"/>
    <s v="TFS-PP-C699220"/>
    <s v="at-km"/>
    <s v="phone"/>
    <n v="9654820467"/>
    <s v="done"/>
    <n v="6"/>
    <n v="632"/>
    <n v="42.133333333333333"/>
    <d v="2013-11-01T12:20:57"/>
  </r>
  <r>
    <x v="3"/>
    <x v="50"/>
    <n v="5"/>
    <d v="2013-11-01T05:45:00"/>
    <s v="Gurgaon Sector 39"/>
    <s v="Gurgaon Railway Station"/>
    <n v="61"/>
    <n v="62"/>
    <s v="TFS-RT-C699241"/>
    <s v="rt"/>
    <s v="phone"/>
    <s v="NULL"/>
    <s v="cancelled"/>
    <n v="2"/>
    <n v="222"/>
    <n v="14.8"/>
    <d v="2013-10-31T17:21:38"/>
  </r>
  <r>
    <x v="3"/>
    <x v="51"/>
    <n v="5"/>
    <d v="2013-11-01T05:15:00"/>
    <s v="Katwaria Sarai"/>
    <s v="Airport Terminal 1"/>
    <n v="52"/>
    <n v="43"/>
    <s v="TFS-AT-C699249"/>
    <s v="at-km"/>
    <s v="phone"/>
    <n v="9717691875"/>
    <s v="done"/>
    <n v="6"/>
    <n v="784"/>
    <n v="52.266666666666666"/>
    <d v="2013-10-31T17:23:11"/>
  </r>
  <r>
    <x v="14"/>
    <x v="64"/>
    <n v="14"/>
    <d v="2013-11-02T14:00:00"/>
    <s v="Gurgaon Sector 56"/>
    <s v="New Delhi Railway Station"/>
    <n v="61"/>
    <n v="47"/>
    <s v="TFS-PP-HSMW"/>
    <s v="p2p"/>
    <s v="online"/>
    <n v="9136013841"/>
    <s v="cancelled"/>
    <n v="4"/>
    <n v="316"/>
    <n v="21.066666666666666"/>
    <d v="2013-10-31T17:26:06"/>
  </r>
  <r>
    <x v="5"/>
    <x v="6"/>
    <n v="4"/>
    <d v="2013-11-17T04:45:00"/>
    <s v="Gurgaon Sector 55"/>
    <s v="Airport Terminal 1"/>
    <n v="61"/>
    <n v="43"/>
    <s v="TFS-AT-C699252"/>
    <s v="at-km"/>
    <s v="online"/>
    <n v="9582786778"/>
    <s v="done"/>
    <n v="6"/>
    <n v="618"/>
    <n v="41.2"/>
    <d v="2013-11-05T15:38:36"/>
  </r>
  <r>
    <x v="3"/>
    <x v="7"/>
    <n v="8"/>
    <d v="2013-11-01T08:15:00"/>
    <s v="Vasant Vihar"/>
    <s v="Noida Sector 57"/>
    <n v="53"/>
    <n v="73"/>
    <s v="TFS-PP-C699258"/>
    <s v="p2p"/>
    <s v="phone"/>
    <n v="7827294803"/>
    <s v="done"/>
    <n v="6"/>
    <n v="752"/>
    <n v="50.133333333333333"/>
    <d v="2013-10-31T17:25:58"/>
  </r>
  <r>
    <x v="3"/>
    <x v="28"/>
    <n v="0"/>
    <d v="2013-11-01T00:30:00"/>
    <s v="Dwarka Sector 12"/>
    <s v="Airport Terminal 3"/>
    <n v="28"/>
    <n v="27"/>
    <s v="TFS-AT-C699260"/>
    <s v="at-km"/>
    <s v="phone"/>
    <n v="9650904574"/>
    <s v="done"/>
    <n v="6"/>
    <n v="633"/>
    <n v="42.2"/>
    <d v="2013-10-31T17:26:03"/>
  </r>
  <r>
    <x v="3"/>
    <x v="38"/>
    <n v="10"/>
    <d v="2013-11-01T10:00:00"/>
    <s v="kir"/>
    <s v="Airport Terminal 3"/>
    <s v="Not Found"/>
    <n v="27"/>
    <s v="TFS-AT-C699263"/>
    <s v="at-km"/>
    <s v="phone"/>
    <s v="NULL"/>
    <s v="pending"/>
    <n v="1"/>
    <n v="330"/>
    <n v="22"/>
    <s v="NULL"/>
  </r>
  <r>
    <x v="28"/>
    <x v="77"/>
    <n v="23"/>
    <d v="2013-11-06T23:30:00"/>
    <s v="Hauz Khas"/>
    <s v="Dwarka Sector 22"/>
    <n v="53"/>
    <n v="28"/>
    <s v="TFS-AT-C699267"/>
    <s v="p2p"/>
    <s v="app"/>
    <n v="8285735939"/>
    <s v="done"/>
    <n v="6"/>
    <n v="820"/>
    <n v="54.666666666666664"/>
    <d v="2013-11-06T21:18:14"/>
  </r>
  <r>
    <x v="3"/>
    <x v="94"/>
    <n v="9"/>
    <d v="2013-11-01T09:15:00"/>
    <s v="Shastri Nagar Ghz"/>
    <s v="Vaishali"/>
    <n v="71"/>
    <n v="70"/>
    <s v="TFS-PP-C699274"/>
    <s v="p2p"/>
    <s v="phone"/>
    <n v="9311601997"/>
    <s v="done"/>
    <n v="7"/>
    <n v="944"/>
    <n v="62.93333333333333"/>
    <d v="2013-10-31T17:29:55"/>
  </r>
  <r>
    <x v="3"/>
    <x v="10"/>
    <n v="6"/>
    <d v="2013-11-01T06:00:00"/>
    <s v="Chakarpur_Gurgaon Dlf Phase 1"/>
    <s v="Hazrat Nizamuddin Railway Station"/>
    <n v="60"/>
    <n v="51"/>
    <s v="TFS-RT-C699283"/>
    <s v="rt"/>
    <s v="phone"/>
    <n v="9582786778"/>
    <s v="done"/>
    <n v="6"/>
    <n v="425"/>
    <n v="28.333333333333332"/>
    <d v="2013-10-31T17:31:33"/>
  </r>
  <r>
    <x v="14"/>
    <x v="55"/>
    <n v="7"/>
    <d v="2013-11-02T07:45:00"/>
    <s v="Gurgaon Sector 27"/>
    <s v="Airport Terminal 1"/>
    <n v="60"/>
    <n v="43"/>
    <s v="TFS-AT-C699293"/>
    <s v="at-km"/>
    <s v="phone"/>
    <n v="9971773466"/>
    <s v="done"/>
    <n v="6"/>
    <n v="264"/>
    <n v="17.600000000000001"/>
    <d v="2013-10-31T17:32:37"/>
  </r>
  <r>
    <x v="3"/>
    <x v="10"/>
    <n v="6"/>
    <d v="2013-11-01T06:00:00"/>
    <s v="Madangir"/>
    <s v="Anand Vihar"/>
    <n v="52"/>
    <n v="45"/>
    <s v="TFS-PP-HSNB"/>
    <s v="p2p"/>
    <s v="online"/>
    <n v="9910741751"/>
    <s v="done"/>
    <n v="6"/>
    <n v="327"/>
    <n v="21.8"/>
    <d v="2013-10-31T17:34:05"/>
  </r>
  <r>
    <x v="28"/>
    <x v="11"/>
    <n v="15"/>
    <d v="2013-11-06T15:30:00"/>
    <s v="Airport Terminal 1"/>
    <s v="Gurgaon Sector 27"/>
    <n v="43"/>
    <n v="60"/>
    <s v="TFS-AT-C699304"/>
    <s v="at-km"/>
    <s v="phone"/>
    <n v="8743085400"/>
    <s v="cancelled"/>
    <n v="5"/>
    <n v="603"/>
    <n v="40.200000000000003"/>
    <d v="2013-10-31T17:34:14"/>
  </r>
  <r>
    <x v="3"/>
    <x v="20"/>
    <n v="6"/>
    <d v="2013-11-01T06:30:00"/>
    <s v="Dwarka Sector 23"/>
    <s v="New Delhi Railway Station"/>
    <n v="28"/>
    <n v="47"/>
    <s v="TFS-RT-C699315"/>
    <s v="rt"/>
    <s v="phone"/>
    <n v="7503749384"/>
    <s v="done"/>
    <n v="7"/>
    <n v="442"/>
    <n v="29.466666666666665"/>
    <d v="2013-10-31T17:36:03"/>
  </r>
  <r>
    <x v="3"/>
    <x v="60"/>
    <n v="4"/>
    <d v="2013-11-01T04:30:00"/>
    <s v="Aya  Nagar "/>
    <s v="Airport Terminal 1"/>
    <s v="Not Found"/>
    <n v="43"/>
    <s v="TFS-AT-C699321"/>
    <s v="at-km"/>
    <s v="phone"/>
    <n v="8802634181"/>
    <s v="done"/>
    <n v="6"/>
    <n v="571"/>
    <n v="38.06666666666667"/>
    <d v="2013-10-31T17:37:14"/>
  </r>
  <r>
    <x v="3"/>
    <x v="38"/>
    <n v="10"/>
    <d v="2013-11-01T10:00:00"/>
    <s v="Khirki Village"/>
    <s v="Airport Terminal 3"/>
    <n v="52"/>
    <n v="27"/>
    <s v="TFS-PP-HSNI"/>
    <s v="p2p"/>
    <s v="online"/>
    <n v="8285804508"/>
    <s v="done"/>
    <n v="6"/>
    <n v="289"/>
    <n v="19.266666666666666"/>
    <d v="2013-10-31T17:42:05"/>
  </r>
  <r>
    <x v="3"/>
    <x v="23"/>
    <n v="8"/>
    <d v="2013-11-01T08:45:00"/>
    <s v="Faridabad Sector 8"/>
    <s v="Mandi House"/>
    <n v="65"/>
    <n v="48"/>
    <s v="TFS-RT-C699332"/>
    <s v="rt"/>
    <s v="phone"/>
    <n v="8285145607"/>
    <s v="done"/>
    <n v="6"/>
    <n v="424"/>
    <n v="28.266666666666666"/>
    <d v="2013-10-31T17:39:19"/>
  </r>
  <r>
    <x v="3"/>
    <x v="72"/>
    <n v="17"/>
    <d v="2013-11-01T17:45:00"/>
    <s v="Airport Terminal 1"/>
    <s v="Faridabad Sector 15A"/>
    <n v="43"/>
    <n v="64"/>
    <s v="TFS-AT-C699334"/>
    <s v="at-km"/>
    <s v="phone"/>
    <n v="9212450772"/>
    <s v="done"/>
    <n v="6"/>
    <n v="455"/>
    <n v="30.333333333333332"/>
    <d v="2013-11-01T10:59:37"/>
  </r>
  <r>
    <x v="3"/>
    <x v="1"/>
    <n v="5"/>
    <d v="2013-11-01T05:00:00"/>
    <s v="Gurgaon Sector 31"/>
    <s v="New Delhi Railway Station"/>
    <n v="61"/>
    <n v="47"/>
    <s v="TFS-PP-C699341"/>
    <s v="p2p"/>
    <s v="online"/>
    <n v="9717046870"/>
    <s v="done"/>
    <n v="6"/>
    <n v="924"/>
    <n v="61.6"/>
    <d v="2013-10-31T18:04:47"/>
  </r>
  <r>
    <x v="3"/>
    <x v="29"/>
    <n v="4"/>
    <d v="2013-11-01T04:15:00"/>
    <s v="Greater Kailash 2"/>
    <s v="Airport Terminal 3"/>
    <n v="52"/>
    <n v="27"/>
    <s v="TFS-AT-C699343"/>
    <s v="at-km"/>
    <s v="phone"/>
    <n v="9210695920"/>
    <s v="cancelled"/>
    <n v="5"/>
    <n v="324"/>
    <n v="21.6"/>
    <d v="2013-10-31T17:41:32"/>
  </r>
  <r>
    <x v="3"/>
    <x v="32"/>
    <n v="8"/>
    <d v="2013-11-01T08:00:00"/>
    <s v="Dabri"/>
    <s v="Majnu Ka Tila"/>
    <n v="27"/>
    <n v="44"/>
    <s v="TFS-PP-C699352"/>
    <s v="p2p"/>
    <s v="phone"/>
    <s v="NULL"/>
    <s v="cancelled"/>
    <n v="2"/>
    <n v="387"/>
    <n v="25.8"/>
    <d v="2013-10-31T17:43:59"/>
  </r>
  <r>
    <x v="2"/>
    <x v="67"/>
    <n v="16"/>
    <d v="2013-11-04T16:15:00"/>
    <s v="Cyberr City"/>
    <s v="East Of Kailash"/>
    <n v="60"/>
    <n v="50"/>
    <s v="TFS-PP-C699360"/>
    <s v="p2p"/>
    <s v="phone"/>
    <n v="8882374317"/>
    <s v="done"/>
    <n v="7"/>
    <n v="950"/>
    <n v="63.333333333333336"/>
    <d v="2013-11-04T14:29:31"/>
  </r>
  <r>
    <x v="3"/>
    <x v="6"/>
    <n v="4"/>
    <d v="2013-11-01T04:45:00"/>
    <s v="Malviya Nagar"/>
    <s v="Old Delhi Railway Station"/>
    <n v="52"/>
    <n v="47"/>
    <s v="TFS-RT-C699387"/>
    <s v="rt"/>
    <s v="phone"/>
    <n v="8826709338"/>
    <s v="done"/>
    <n v="6"/>
    <n v="417"/>
    <n v="27.8"/>
    <d v="2013-10-31T17:53:42"/>
  </r>
  <r>
    <x v="3"/>
    <x v="61"/>
    <n v="5"/>
    <d v="2013-11-01T05:30:00"/>
    <s v="Dwarka Sector 4"/>
    <s v="New Delhi Railway Station"/>
    <n v="28"/>
    <n v="47"/>
    <s v="TFS-RT-C699401"/>
    <s v="rt"/>
    <s v="phone"/>
    <n v="9911229001"/>
    <s v="done"/>
    <n v="6"/>
    <n v="398"/>
    <n v="26.533333333333335"/>
    <d v="2013-10-31T17:58:55"/>
  </r>
  <r>
    <x v="3"/>
    <x v="67"/>
    <n v="16"/>
    <d v="2013-11-01T16:15:00"/>
    <s v="Gurgaon Dlf Phase 2"/>
    <s v="Airport Terminal 1"/>
    <n v="60"/>
    <n v="43"/>
    <s v="TFS-AT-C699408"/>
    <s v="at-km"/>
    <s v="phone"/>
    <n v="9717691875"/>
    <s v="done"/>
    <n v="6"/>
    <n v="864"/>
    <n v="57.6"/>
    <d v="2013-10-31T18:00:45"/>
  </r>
  <r>
    <x v="14"/>
    <x v="66"/>
    <n v="2"/>
    <d v="2013-11-02T02:45:00"/>
    <s v="New delhi Airport"/>
    <s v="Rishikesh"/>
    <s v="Not Found"/>
    <s v="Not Found"/>
    <s v="TFS-IC-C699435"/>
    <s v="os"/>
    <s v="online"/>
    <s v="NULL"/>
    <s v="pending"/>
    <n v="1"/>
    <n v="792"/>
    <n v="52.8"/>
    <d v="2013-10-31T18:08:35"/>
  </r>
  <r>
    <x v="3"/>
    <x v="44"/>
    <n v="0"/>
    <d v="2013-11-01T00:00:00"/>
    <s v="Airport Terminal 1"/>
    <s v="Gulmohar Park"/>
    <n v="43"/>
    <n v="50"/>
    <s v="TFS-AT-C699445"/>
    <s v="at-km"/>
    <s v="phone"/>
    <n v="9810981674"/>
    <s v="done"/>
    <n v="6"/>
    <n v="349"/>
    <n v="23.266666666666666"/>
    <d v="2013-10-31T18:11:07"/>
  </r>
  <r>
    <x v="3"/>
    <x v="45"/>
    <n v="16"/>
    <d v="2013-11-01T16:30:00"/>
    <s v="Lodhi Road"/>
    <s v="Rohini Sector 13"/>
    <n v="50"/>
    <n v="40"/>
    <s v="TFS-PP-C699452"/>
    <s v="p2p"/>
    <s v="phone"/>
    <n v="9818874994"/>
    <s v="done"/>
    <n v="7"/>
    <n v="443"/>
    <n v="29.533333333333335"/>
    <d v="2013-10-31T18:12:36"/>
  </r>
  <r>
    <x v="3"/>
    <x v="94"/>
    <n v="9"/>
    <d v="2013-11-01T09:15:00"/>
    <s v="Gulmohar Park"/>
    <s v="Gulmohar Park"/>
    <n v="50"/>
    <n v="50"/>
    <s v="TFS-IN-C699453"/>
    <s v="4h40km"/>
    <s v="phone"/>
    <n v="9818874994"/>
    <s v="done"/>
    <n v="7"/>
    <n v="721"/>
    <n v="48.06666666666667"/>
    <d v="2013-10-31T20:16:51"/>
  </r>
  <r>
    <x v="3"/>
    <x v="55"/>
    <n v="7"/>
    <d v="2013-11-01T07:45:00"/>
    <s v="Gurgaon Sector 46"/>
    <s v="Sarita Vihar"/>
    <n v="61"/>
    <n v="51"/>
    <s v="TFS-PP-C699457"/>
    <s v="p2p"/>
    <s v="phone"/>
    <n v="9818352642"/>
    <s v="done"/>
    <n v="6"/>
    <n v="331"/>
    <n v="22.066666666666666"/>
    <d v="2013-10-31T18:13:50"/>
  </r>
  <r>
    <x v="3"/>
    <x v="49"/>
    <n v="7"/>
    <d v="2013-11-01T07:00:00"/>
    <s v="Noida Sector 62"/>
    <s v="Airport Terminal 3"/>
    <n v="73"/>
    <n v="27"/>
    <s v="TFS-AT-C699458"/>
    <s v="at-km"/>
    <s v="phone"/>
    <s v="NULL"/>
    <s v="cancelled"/>
    <n v="2"/>
    <n v="876"/>
    <n v="58.4"/>
    <d v="2013-10-31T18:13:54"/>
  </r>
  <r>
    <x v="3"/>
    <x v="8"/>
    <n v="16"/>
    <d v="2013-11-01T16:00:00"/>
    <s v="Sarita Vihar"/>
    <s v="Gurgaon Sector 46"/>
    <n v="51"/>
    <n v="61"/>
    <s v="TFS-PP-C699462"/>
    <s v="p2p"/>
    <s v="phone"/>
    <n v="9718823872"/>
    <s v="done"/>
    <n v="6"/>
    <n v="229"/>
    <n v="15.266666666666667"/>
    <d v="2013-10-31T18:14:46"/>
  </r>
  <r>
    <x v="20"/>
    <x v="25"/>
    <n v="15"/>
    <d v="2013-11-07T15:00:00"/>
    <s v="Subhash Nagar"/>
    <s v="Airport Terminal 1"/>
    <n v="32"/>
    <n v="43"/>
    <s v="TFS-AT-C699478"/>
    <s v="at-km"/>
    <s v="online"/>
    <n v="8860232478"/>
    <s v="cancelled"/>
    <n v="4"/>
    <n v="668"/>
    <n v="44.533333333333331"/>
    <d v="2013-10-31T22:49:58"/>
  </r>
  <r>
    <x v="3"/>
    <x v="61"/>
    <n v="5"/>
    <d v="2013-11-01T05:30:00"/>
    <s v="vasundhra_ghaziabad"/>
    <s v="Ggn Sector 18"/>
    <n v="70"/>
    <n v="59"/>
    <s v="TFS-PP-C699480"/>
    <s v="p2p"/>
    <s v="phone"/>
    <n v="9654382703"/>
    <s v="done"/>
    <n v="6"/>
    <n v="409"/>
    <n v="27.266666666666666"/>
    <d v="2013-10-31T18:19:58"/>
  </r>
  <r>
    <x v="3"/>
    <x v="2"/>
    <n v="19"/>
    <d v="2013-11-01T19:30:00"/>
    <s v="Noida Sector 2"/>
    <s v="Airport Terminal 3"/>
    <n v="66"/>
    <n v="27"/>
    <s v="TFS-AT-HPZQ"/>
    <s v="at-km"/>
    <s v="online"/>
    <n v="7827294803"/>
    <s v="done"/>
    <n v="6"/>
    <n v="810"/>
    <n v="54"/>
    <d v="2013-10-31T18:22:06"/>
  </r>
  <r>
    <x v="3"/>
    <x v="86"/>
    <n v="2"/>
    <d v="2013-11-01T02:30:00"/>
    <s v="Paschim Vihar"/>
    <s v="Khanpur"/>
    <n v="37"/>
    <n v="54"/>
    <s v="TFS-PP-C699494"/>
    <s v="p2p"/>
    <s v="phone"/>
    <n v="8826709338"/>
    <s v="done"/>
    <n v="6"/>
    <n v="902"/>
    <n v="60.133333333333333"/>
    <d v="2013-10-31T18:22:16"/>
  </r>
  <r>
    <x v="14"/>
    <x v="0"/>
    <n v="14"/>
    <d v="2013-11-02T14:45:00"/>
    <s v="Karol Bagh"/>
    <s v="Airport Terminal 1"/>
    <n v="39"/>
    <n v="43"/>
    <s v="TFS-AT-C699497"/>
    <s v="at-km"/>
    <s v="phone"/>
    <n v="9540071120"/>
    <s v="done"/>
    <n v="6"/>
    <n v="615"/>
    <n v="41"/>
    <d v="2013-10-31T18:23:49"/>
  </r>
  <r>
    <x v="28"/>
    <x v="89"/>
    <n v="17"/>
    <d v="2013-11-06T17:00:00"/>
    <s v="Govindpuri"/>
    <s v="Faridabad Sector 21C"/>
    <n v="52"/>
    <n v="65"/>
    <s v="TFS-PP-C699504"/>
    <s v="p2p"/>
    <s v="phone"/>
    <n v="9313164292"/>
    <s v="done"/>
    <n v="6"/>
    <n v="732"/>
    <n v="48.8"/>
    <d v="2013-11-06T11:27:44"/>
  </r>
  <r>
    <x v="3"/>
    <x v="10"/>
    <n v="6"/>
    <d v="2013-11-01T06:00:00"/>
    <s v="Noida Sector 47"/>
    <s v="New Delhi Railway Station"/>
    <n v="66"/>
    <n v="47"/>
    <s v="TFS-RT-C699505"/>
    <s v="rt"/>
    <s v="phone"/>
    <n v="9582574388"/>
    <s v="done"/>
    <n v="6"/>
    <n v="347"/>
    <n v="23.133333333333333"/>
    <d v="2013-10-31T18:26:33"/>
  </r>
  <r>
    <x v="3"/>
    <x v="20"/>
    <n v="6"/>
    <d v="2013-11-01T06:30:00"/>
    <s v="HUDA City Cente, Sector 29, Gurgaon"/>
    <s v="Airport Terminal 3"/>
    <n v="60"/>
    <n v="27"/>
    <s v="TFS-RT-C699511"/>
    <s v="at-km"/>
    <s v="phone"/>
    <n v="9718082613"/>
    <s v="done"/>
    <n v="6"/>
    <n v="224"/>
    <n v="14.933333333333334"/>
    <d v="2013-10-31T23:02:36"/>
  </r>
  <r>
    <x v="3"/>
    <x v="30"/>
    <n v="11"/>
    <d v="2013-11-01T11:30:00"/>
    <s v="Airport Terminal 1"/>
    <s v="Airport Terminal 1"/>
    <n v="43"/>
    <n v="43"/>
    <s v="TFS-IN-C699529"/>
    <s v="8h80km"/>
    <s v="phone"/>
    <n v="9971783630"/>
    <s v="done"/>
    <n v="5"/>
    <n v="570"/>
    <n v="38"/>
    <d v="2013-10-31T18:35:07"/>
  </r>
  <r>
    <x v="3"/>
    <x v="10"/>
    <n v="6"/>
    <d v="2013-11-01T06:00:00"/>
    <s v="Gurgaon Sector 22"/>
    <s v="Airport Terminal 1"/>
    <n v="59"/>
    <n v="43"/>
    <s v="TFS-AT-C699536"/>
    <s v="at-km"/>
    <s v="phone"/>
    <n v="9716241219"/>
    <s v="done"/>
    <n v="6"/>
    <n v="491"/>
    <n v="32.733333333333334"/>
    <d v="2013-10-31T18:36:16"/>
  </r>
  <r>
    <x v="3"/>
    <x v="4"/>
    <n v="11"/>
    <d v="2013-11-01T11:00:00"/>
    <s v="Ndrs Ajmeri Gate"/>
    <s v="Gurgaon Sector 15 I"/>
    <n v="47"/>
    <n v="62"/>
    <s v="TFS-RT-C699549"/>
    <s v="rt"/>
    <s v="phone"/>
    <n v="9910082826"/>
    <s v="done"/>
    <n v="6"/>
    <n v="756"/>
    <n v="50.4"/>
    <d v="2013-10-31T18:40:26"/>
  </r>
  <r>
    <x v="3"/>
    <x v="53"/>
    <n v="21"/>
    <d v="2013-11-01T21:00:00"/>
    <s v="Gurgaon Dlf Phase 5"/>
    <s v="Pitampura"/>
    <n v="60"/>
    <n v="42"/>
    <s v="TFS-PP-C699550"/>
    <s v="p2p"/>
    <s v="phone"/>
    <s v="NULL"/>
    <s v="cancelled-issue"/>
    <n v="2"/>
    <n v="958"/>
    <n v="63.866666666666667"/>
    <d v="2013-10-31T18:40:34"/>
  </r>
  <r>
    <x v="20"/>
    <x v="63"/>
    <n v="22"/>
    <d v="2013-11-07T22:15:00"/>
    <s v="Delhi Cantt Railway Station"/>
    <s v="Sarita Vihar"/>
    <n v="31"/>
    <n v="51"/>
    <s v="TFS-RT-C699558"/>
    <s v="rt"/>
    <s v="phone"/>
    <n v="9718177509"/>
    <s v="done"/>
    <n v="6"/>
    <n v="407"/>
    <n v="27.133333333333333"/>
    <d v="2013-10-31T18:43:16"/>
  </r>
  <r>
    <x v="3"/>
    <x v="37"/>
    <n v="8"/>
    <d v="2013-11-01T08:30:00"/>
    <s v="Vasant Kunj Block A"/>
    <s v="Airport Terminal 3"/>
    <n v="53"/>
    <n v="27"/>
    <s v="TFS-AT-C699559"/>
    <s v="at-km"/>
    <s v="phone"/>
    <n v="9910787261"/>
    <s v="done"/>
    <n v="6"/>
    <n v="865"/>
    <n v="57.666666666666664"/>
    <d v="2013-10-31T18:43:54"/>
  </r>
  <r>
    <x v="3"/>
    <x v="44"/>
    <n v="0"/>
    <d v="2013-11-01T00:00:00"/>
    <s v="Airport Terminal 3"/>
    <s v="Raj Nagar Ghaziabad"/>
    <n v="27"/>
    <n v="71"/>
    <s v="TFS-AT-C699565"/>
    <s v="at-km"/>
    <s v="phone"/>
    <n v="9015328029"/>
    <s v="cancelled"/>
    <n v="7"/>
    <n v="564"/>
    <n v="37.6"/>
    <d v="2013-10-31T18:46:19"/>
  </r>
  <r>
    <x v="3"/>
    <x v="39"/>
    <n v="0"/>
    <d v="2013-11-01T00:15:00"/>
    <s v="Airport Terminal 1"/>
    <s v="New Delhi"/>
    <n v="43"/>
    <s v="Not Found"/>
    <s v="TFS-AT-C699580"/>
    <s v="at-km"/>
    <s v="phone"/>
    <n v="9871371055"/>
    <s v="done"/>
    <n v="7"/>
    <n v="428"/>
    <n v="28.533333333333335"/>
    <d v="2013-10-31T18:58:37"/>
  </r>
  <r>
    <x v="3"/>
    <x v="59"/>
    <n v="0"/>
    <d v="2013-11-01T00:45:00"/>
    <s v="Airport Terminal 3"/>
    <s v="Raj Nagar Ghaziabad"/>
    <n v="27"/>
    <n v="71"/>
    <s v="TFS-AT-C699585"/>
    <s v="at-km"/>
    <s v="phone"/>
    <n v="9953568421"/>
    <s v="done"/>
    <n v="6"/>
    <n v="586"/>
    <n v="39.06666666666667"/>
    <d v="2013-10-31T18:51:19"/>
  </r>
  <r>
    <x v="3"/>
    <x v="94"/>
    <n v="9"/>
    <d v="2013-11-01T09:15:00"/>
    <s v="Vasant Kunj Block C"/>
    <s v="Gurgaon Sector 15"/>
    <n v="53"/>
    <n v="62"/>
    <s v="TFS-PP-C699587"/>
    <s v="p2p"/>
    <s v="phone"/>
    <n v="8826960570"/>
    <s v="done"/>
    <n v="6"/>
    <n v="883"/>
    <n v="58.866666666666667"/>
    <d v="2013-10-31T18:51:31"/>
  </r>
  <r>
    <x v="3"/>
    <x v="89"/>
    <n v="17"/>
    <d v="2013-11-01T17:00:00"/>
    <s v="Gurgaon Sector 15"/>
    <s v="Vasant Kunj Block C"/>
    <n v="62"/>
    <n v="53"/>
    <s v="TFS-PP-C699588"/>
    <s v="p2p"/>
    <s v="phone"/>
    <n v="9891392331"/>
    <s v="done"/>
    <n v="6"/>
    <n v="742"/>
    <n v="49.466666666666669"/>
    <d v="2013-10-31T18:52:04"/>
  </r>
  <r>
    <x v="14"/>
    <x v="60"/>
    <n v="4"/>
    <d v="2013-11-02T04:30:00"/>
    <s v="Vasant Kunj Block C"/>
    <s v="Airport Terminal 1"/>
    <n v="53"/>
    <n v="43"/>
    <s v="TFS-AT-C699593"/>
    <s v="at-km"/>
    <s v="phone"/>
    <n v="9958534337"/>
    <s v="done"/>
    <n v="6"/>
    <n v="532"/>
    <n v="35.466666666666669"/>
    <d v="2013-10-31T18:52:48"/>
  </r>
  <r>
    <x v="15"/>
    <x v="90"/>
    <n v="11"/>
    <d v="2013-11-05T11:15:00"/>
    <s v="New Delhi Railway Station"/>
    <s v="East Of Kailash"/>
    <n v="47"/>
    <n v="50"/>
    <s v="TFS-PP-HSOC"/>
    <s v="p2p"/>
    <s v="online"/>
    <n v="8750949451"/>
    <s v="done"/>
    <n v="6"/>
    <n v="709"/>
    <n v="47.266666666666666"/>
    <d v="2013-10-31T18:54:04"/>
  </r>
  <r>
    <x v="3"/>
    <x v="18"/>
    <n v="3"/>
    <d v="2013-11-01T03:45:00"/>
    <s v="Patparganj"/>
    <s v="Airport Terminal 1"/>
    <n v="45"/>
    <n v="43"/>
    <s v="TFS-AT-HQAE"/>
    <s v="at-km"/>
    <s v="online"/>
    <n v="9716241219"/>
    <s v="done"/>
    <n v="6"/>
    <n v="832"/>
    <n v="55.466666666666669"/>
    <d v="2013-10-31T19:02:03"/>
  </r>
  <r>
    <x v="3"/>
    <x v="91"/>
    <n v="13"/>
    <d v="2013-11-01T13:45:00"/>
    <s v="Chalera"/>
    <s v="Airport Terminal 1"/>
    <n v="66"/>
    <n v="43"/>
    <s v="TFS-AT-C699618"/>
    <s v="at-km"/>
    <s v="app"/>
    <n v="9560286907"/>
    <s v="done"/>
    <n v="6"/>
    <n v="890"/>
    <n v="59.333333333333336"/>
    <d v="2013-10-31T19:29:33"/>
  </r>
  <r>
    <x v="3"/>
    <x v="44"/>
    <n v="0"/>
    <d v="2013-11-01T00:00:00"/>
    <s v="Dwarka Sector 6"/>
    <s v="Noida Sector 93"/>
    <n v="28"/>
    <n v="72"/>
    <s v="TFS-PP-C699628"/>
    <s v="p2p"/>
    <s v="phone"/>
    <n v="9810878574"/>
    <s v="done"/>
    <n v="6"/>
    <n v="603"/>
    <n v="40.200000000000003"/>
    <d v="2013-10-31T19:03:39"/>
  </r>
  <r>
    <x v="3"/>
    <x v="51"/>
    <n v="5"/>
    <d v="2013-11-01T05:15:00"/>
    <s v="Gurgaon Sector 5"/>
    <s v="New Delhi Railway Station"/>
    <n v="62"/>
    <n v="47"/>
    <s v="TFS-RT-C699631"/>
    <s v="rt"/>
    <s v="phone"/>
    <n v="9650305675"/>
    <s v="done"/>
    <n v="6"/>
    <n v="956"/>
    <n v="63.733333333333334"/>
    <d v="2013-10-31T19:04:04"/>
  </r>
  <r>
    <x v="3"/>
    <x v="96"/>
    <n v="1"/>
    <d v="2013-11-01T01:30:00"/>
    <s v="Airport Terminal 3"/>
    <s v="Noida Sector 50"/>
    <n v="27"/>
    <n v="66"/>
    <s v="TFS-AT-C699640"/>
    <s v="at-km"/>
    <s v="phone"/>
    <n v="9871489624"/>
    <s v="cancelled"/>
    <n v="5"/>
    <n v="946"/>
    <n v="63.06666666666667"/>
    <d v="2013-10-31T19:06:12"/>
  </r>
  <r>
    <x v="3"/>
    <x v="50"/>
    <n v="5"/>
    <d v="2013-11-01T05:45:00"/>
    <s v="Gurgaon Sector 54"/>
    <s v="New Delhi Railway Station"/>
    <n v="61"/>
    <n v="47"/>
    <s v="TFS-RT-C699644"/>
    <s v="rt"/>
    <s v="phone"/>
    <n v="9891821042"/>
    <s v="done"/>
    <n v="6"/>
    <n v="925"/>
    <n v="61.666666666666664"/>
    <d v="2013-10-31T19:06:44"/>
  </r>
  <r>
    <x v="9"/>
    <x v="50"/>
    <n v="5"/>
    <d v="2013-11-08T05:45:00"/>
    <s v="Anand Vihar Isbt"/>
    <s v="New Friends Colony"/>
    <n v="45"/>
    <n v="51"/>
    <s v="TFS-PP-C699665"/>
    <s v="p2p"/>
    <s v="phone"/>
    <n v="9654092914"/>
    <s v="done"/>
    <n v="6"/>
    <n v="802"/>
    <n v="53.466666666666669"/>
    <d v="2013-11-07T23:20:47"/>
  </r>
  <r>
    <x v="3"/>
    <x v="21"/>
    <n v="12"/>
    <d v="2013-11-01T12:00:00"/>
    <s v="Malviya Nagar"/>
    <s v="NIT Faridabad"/>
    <n v="52"/>
    <n v="64"/>
    <s v="TFS-PP-C699666"/>
    <s v="p2p"/>
    <s v="phone"/>
    <s v="NULL"/>
    <s v="pending"/>
    <n v="1"/>
    <n v="360"/>
    <n v="24"/>
    <s v="NULL"/>
  </r>
  <r>
    <x v="3"/>
    <x v="74"/>
    <n v="12"/>
    <d v="2013-11-01T12:30:00"/>
    <s v="Imt Manesar"/>
    <s v="Gurgaon Dlf Phase 3"/>
    <n v="62"/>
    <n v="60"/>
    <s v="TFS-PP-C699680"/>
    <s v="p2p"/>
    <s v="phone"/>
    <n v="9810057186"/>
    <s v="cancelled-issue"/>
    <n v="4"/>
    <n v="378"/>
    <n v="25.2"/>
    <d v="2013-10-31T23:16:16"/>
  </r>
  <r>
    <x v="3"/>
    <x v="15"/>
    <n v="7"/>
    <d v="2013-11-01T07:30:00"/>
    <s v="Gurgaon Dlf Phase 2"/>
    <s v="Airport Terminal 1"/>
    <n v="60"/>
    <n v="43"/>
    <s v="TFS-AT-HQAM"/>
    <s v="at-km"/>
    <s v="online"/>
    <n v="9716241219"/>
    <s v="done"/>
    <n v="7"/>
    <n v="909"/>
    <n v="60.6"/>
    <d v="2013-10-31T19:22:06"/>
  </r>
  <r>
    <x v="3"/>
    <x v="60"/>
    <n v="4"/>
    <d v="2013-11-01T04:30:00"/>
    <s v="Gurgaon Sector 23"/>
    <s v="Hazrat Nizamuddin Railway Station"/>
    <n v="59"/>
    <n v="51"/>
    <s v="TFS-RT-C699701"/>
    <s v="rt"/>
    <s v="phone"/>
    <n v="9971253346"/>
    <s v="done"/>
    <n v="6"/>
    <n v="248"/>
    <n v="16.533333333333335"/>
    <d v="2013-10-31T19:20:49"/>
  </r>
  <r>
    <x v="3"/>
    <x v="50"/>
    <n v="5"/>
    <d v="2013-11-01T05:45:00"/>
    <s v="Palam Colony"/>
    <s v="Gurgaon Sector 18"/>
    <n v="27"/>
    <n v="59"/>
    <s v="TFS-PP-C699707"/>
    <s v="p2p"/>
    <s v="phone"/>
    <n v="9818352642"/>
    <s v="done"/>
    <n v="6"/>
    <n v="480"/>
    <n v="32"/>
    <d v="2013-10-31T19:21:45"/>
  </r>
  <r>
    <x v="3"/>
    <x v="20"/>
    <n v="6"/>
    <d v="2013-11-01T06:30:00"/>
    <s v="Rohini Sector 4"/>
    <s v="Nehru Nagar - Ghaziabad"/>
    <n v="40"/>
    <n v="71"/>
    <s v="TFS-PP-C699711"/>
    <s v="p2p"/>
    <s v="phone"/>
    <n v="9311601997"/>
    <s v="done"/>
    <n v="5"/>
    <n v="707"/>
    <n v="47.133333333333333"/>
    <d v="2013-10-31T21:10:51"/>
  </r>
  <r>
    <x v="3"/>
    <x v="51"/>
    <n v="5"/>
    <d v="2013-11-01T05:15:00"/>
    <s v="Sohna Road"/>
    <s v="New Delhi Railway Station"/>
    <n v="61"/>
    <n v="47"/>
    <s v="TFS-PP-C699721"/>
    <s v="p2p"/>
    <s v="phone"/>
    <n v="9910787261"/>
    <s v="done"/>
    <n v="6"/>
    <n v="884"/>
    <n v="58.93333333333333"/>
    <d v="2013-10-31T19:26:12"/>
  </r>
  <r>
    <x v="3"/>
    <x v="27"/>
    <n v="14"/>
    <d v="2013-11-01T14:30:00"/>
    <s v="Kaushambhi"/>
    <s v="Hazrat Nizamuddin Railway Station"/>
    <n v="70"/>
    <n v="51"/>
    <s v="TFS-RT-C699722"/>
    <s v="rt"/>
    <s v="phone"/>
    <n v="9711303231"/>
    <s v="done"/>
    <n v="6"/>
    <n v="497"/>
    <n v="33.133333333333333"/>
    <d v="2013-10-31T19:26:47"/>
  </r>
  <r>
    <x v="3"/>
    <x v="37"/>
    <n v="8"/>
    <d v="2013-11-01T08:30:00"/>
    <s v="Ramprastha"/>
    <s v="Nehru Place"/>
    <n v="70"/>
    <n v="50"/>
    <s v="TFS-PP-C699742"/>
    <s v="p2p"/>
    <s v="phone"/>
    <n v="9313066312"/>
    <s v="done"/>
    <n v="6"/>
    <n v="687"/>
    <n v="45.8"/>
    <d v="2013-10-31T22:17:06"/>
  </r>
  <r>
    <x v="3"/>
    <x v="60"/>
    <n v="4"/>
    <d v="2013-11-01T04:30:00"/>
    <s v="Airport Terminal 3"/>
    <s v="Gurgaon Dlf Phase 4"/>
    <n v="27"/>
    <n v="60"/>
    <s v="TFS-AT-C699755"/>
    <s v="at-km"/>
    <s v="phone"/>
    <n v="8826224370"/>
    <s v="done"/>
    <n v="7"/>
    <n v="676"/>
    <n v="45.06666666666667"/>
    <d v="2013-10-31T19:36:09"/>
  </r>
  <r>
    <x v="27"/>
    <x v="22"/>
    <n v="13"/>
    <d v="2013-11-03T13:00:00"/>
    <s v="Noida Sector 62"/>
    <s v="Airport Terminal 3"/>
    <n v="73"/>
    <n v="27"/>
    <s v="TFS-AT-C699761"/>
    <s v="at-km"/>
    <s v="phone"/>
    <n v="9971934936"/>
    <s v="done"/>
    <n v="6"/>
    <n v="875"/>
    <n v="58.333333333333336"/>
    <d v="2013-10-31T19:38:02"/>
  </r>
  <r>
    <x v="3"/>
    <x v="30"/>
    <n v="11"/>
    <d v="2013-11-01T11:30:00"/>
    <s v="Connaught Place"/>
    <s v="Ambience Mall"/>
    <n v="47"/>
    <n v="60"/>
    <s v="TFS-PP-C699769"/>
    <s v="p2p"/>
    <s v="phone"/>
    <n v="8826791584"/>
    <s v="done"/>
    <n v="6"/>
    <n v="931"/>
    <n v="62.06666666666667"/>
    <d v="2013-10-31T19:39:06"/>
  </r>
  <r>
    <x v="3"/>
    <x v="76"/>
    <n v="20"/>
    <d v="2013-11-01T20:00:00"/>
    <s v="Gurgaon Sector 22"/>
    <s v="Sarojini Nagar"/>
    <n v="59"/>
    <n v="53"/>
    <s v="TFS-PP-C699777"/>
    <s v="p2p"/>
    <s v="phone"/>
    <n v="9899117785"/>
    <s v="done"/>
    <n v="6"/>
    <n v="573"/>
    <n v="38.200000000000003"/>
    <d v="2013-10-31T19:42:33"/>
  </r>
  <r>
    <x v="3"/>
    <x v="10"/>
    <n v="6"/>
    <d v="2013-11-01T06:00:00"/>
    <s v="Ber Sarai"/>
    <s v="Airport Terminal 3"/>
    <n v="53"/>
    <n v="27"/>
    <s v="TFS-AT-C699778"/>
    <s v="at-km"/>
    <s v="phone"/>
    <n v="8375921013"/>
    <s v="done"/>
    <n v="6"/>
    <n v="401"/>
    <n v="26.733333333333334"/>
    <d v="2013-10-31T19:43:19"/>
  </r>
  <r>
    <x v="3"/>
    <x v="51"/>
    <n v="5"/>
    <d v="2013-11-01T05:15:00"/>
    <s v="Gurgaon Sector 17"/>
    <s v="Airport Terminal 1"/>
    <n v="60"/>
    <n v="43"/>
    <s v="TFS-AT-C699787"/>
    <s v="at-km"/>
    <s v="phone"/>
    <n v="9718082613"/>
    <s v="done"/>
    <n v="6"/>
    <n v="406"/>
    <n v="27.066666666666666"/>
    <d v="2013-10-31T19:46:32"/>
  </r>
  <r>
    <x v="3"/>
    <x v="29"/>
    <n v="4"/>
    <d v="2013-11-01T04:15:00"/>
    <s v="Gurgaon Sector 17"/>
    <s v="Airport Terminal 1"/>
    <n v="60"/>
    <n v="43"/>
    <s v="TFS-AT-C699789"/>
    <s v="at-km"/>
    <s v="phone"/>
    <n v="9650305675"/>
    <s v="done"/>
    <n v="6"/>
    <n v="941"/>
    <n v="62.733333333333334"/>
    <d v="2013-10-31T19:46:50"/>
  </r>
  <r>
    <x v="14"/>
    <x v="78"/>
    <n v="11"/>
    <d v="2013-11-02T11:45:00"/>
    <s v="New Delhi Airport  Terminal 1C ( Palam )"/>
    <m/>
    <s v="Not Found"/>
    <s v="Not Found"/>
    <s v="TFS-IC-C699794"/>
    <s v="os"/>
    <s v="phone"/>
    <n v="9911839985"/>
    <s v="done"/>
    <n v="5"/>
    <n v="835"/>
    <n v="55.666666666666664"/>
    <d v="2013-10-31T21:57:10"/>
  </r>
  <r>
    <x v="3"/>
    <x v="93"/>
    <n v="13"/>
    <d v="2013-11-01T13:15:00"/>
    <s v="Noida Sector 19"/>
    <s v="Airport Terminal 3"/>
    <n v="66"/>
    <n v="27"/>
    <s v="TFS-AT-C699801"/>
    <s v="at-km"/>
    <s v="phone"/>
    <n v="9711847673"/>
    <s v="done"/>
    <n v="6"/>
    <n v="382"/>
    <n v="25.466666666666665"/>
    <d v="2013-10-31T19:50:46"/>
  </r>
  <r>
    <x v="3"/>
    <x v="20"/>
    <n v="6"/>
    <d v="2013-11-01T06:30:00"/>
    <s v="Gurgaon Sector 15"/>
    <s v="Airport Terminal 1"/>
    <n v="62"/>
    <n v="43"/>
    <s v="TFS-AT-HQBG"/>
    <s v="at-km"/>
    <s v="online"/>
    <n v="9971773466"/>
    <s v="done"/>
    <n v="6"/>
    <n v="773"/>
    <n v="51.533333333333331"/>
    <d v="2013-10-31T20:02:05"/>
  </r>
  <r>
    <x v="3"/>
    <x v="50"/>
    <n v="5"/>
    <d v="2013-11-01T05:45:00"/>
    <s v="Gurgaon Sector 15 II"/>
    <m/>
    <n v="62"/>
    <s v="Not Found"/>
    <s v="TFS-IC-C699818"/>
    <s v="os"/>
    <s v="phone"/>
    <n v="8744859277"/>
    <s v="done"/>
    <n v="6"/>
    <n v="365"/>
    <n v="24.333333333333332"/>
    <d v="2013-10-31T19:59:13"/>
  </r>
  <r>
    <x v="3"/>
    <x v="45"/>
    <n v="16"/>
    <d v="2013-11-01T16:30:00"/>
    <s v="Gurgaon Sector 14"/>
    <s v="Old Delhi Railway Station"/>
    <n v="62"/>
    <n v="47"/>
    <s v="TFS-RT-C699832"/>
    <s v="rt"/>
    <s v="phone"/>
    <n v="9911218868"/>
    <s v="done"/>
    <n v="6"/>
    <n v="939"/>
    <n v="62.6"/>
    <d v="2013-10-31T20:02:00"/>
  </r>
  <r>
    <x v="3"/>
    <x v="90"/>
    <n v="11"/>
    <d v="2013-11-01T11:15:00"/>
    <s v="Apno Ghar"/>
    <s v="Anand Vihar Isbt"/>
    <n v="62"/>
    <n v="45"/>
    <s v="TFS-PP-C699855"/>
    <s v="p2p"/>
    <s v="app"/>
    <n v="9711303231"/>
    <s v="done"/>
    <n v="6"/>
    <n v="790"/>
    <n v="52.666666666666664"/>
    <d v="2013-10-31T20:10:47"/>
  </r>
  <r>
    <x v="3"/>
    <x v="1"/>
    <n v="5"/>
    <d v="2013-11-01T05:00:00"/>
    <s v="Noida Sector 37"/>
    <s v="Anand Vihar Isbt"/>
    <n v="66"/>
    <n v="45"/>
    <s v="TFS-RT-C699864"/>
    <s v="rt"/>
    <s v="phone"/>
    <n v="9811274381"/>
    <s v="done"/>
    <n v="5"/>
    <n v="411"/>
    <n v="27.4"/>
    <d v="2013-10-31T20:13:53"/>
  </r>
  <r>
    <x v="3"/>
    <x v="70"/>
    <n v="6"/>
    <d v="2013-11-01T06:15:00"/>
    <s v="Gurgaon Sector 46"/>
    <s v="Airport Terminal 1"/>
    <n v="61"/>
    <n v="43"/>
    <s v="TFS-AT-C699868"/>
    <s v="at-km"/>
    <s v="phone"/>
    <n v="9990924589"/>
    <s v="done-issue"/>
    <n v="6"/>
    <n v="757"/>
    <n v="50.466666666666669"/>
    <d v="2013-10-31T20:16:32"/>
  </r>
  <r>
    <x v="3"/>
    <x v="93"/>
    <n v="13"/>
    <d v="2013-11-01T13:15:00"/>
    <s v="Gurgaon Dlf Phase 5"/>
    <s v="Airport Terminal 1"/>
    <n v="60"/>
    <n v="43"/>
    <s v="TFS-AT-C699871"/>
    <s v="at-km"/>
    <s v="phone"/>
    <n v="9891180990"/>
    <s v="done"/>
    <n v="6"/>
    <n v="857"/>
    <n v="57.133333333333333"/>
    <d v="2013-10-31T20:19:09"/>
  </r>
  <r>
    <x v="3"/>
    <x v="20"/>
    <n v="6"/>
    <d v="2013-11-01T06:30:00"/>
    <s v="Gurgaon Railway Station"/>
    <s v="Sushant Lok C Block"/>
    <n v="62"/>
    <n v="60"/>
    <s v="TFS-PP-C699874"/>
    <s v="rt"/>
    <s v="phone"/>
    <s v="NULL"/>
    <s v="cancelled"/>
    <n v="2"/>
    <n v="564"/>
    <n v="37.6"/>
    <d v="2013-10-31T20:20:31"/>
  </r>
  <r>
    <x v="3"/>
    <x v="13"/>
    <n v="4"/>
    <d v="2013-11-01T04:00:00"/>
    <s v="Zakir Nagar"/>
    <s v="Old Delhi Railway Station"/>
    <n v="51"/>
    <n v="47"/>
    <s v="TFS-RT-C699877"/>
    <s v="rt"/>
    <s v="phone"/>
    <n v="9891326017"/>
    <s v="done"/>
    <n v="6"/>
    <n v="831"/>
    <n v="55.4"/>
    <d v="2013-10-31T20:21:40"/>
  </r>
  <r>
    <x v="3"/>
    <x v="21"/>
    <n v="12"/>
    <d v="2013-11-01T12:00:00"/>
    <s v="Dilshad Garden"/>
    <s v="New Delhi Railway Station"/>
    <n v="44"/>
    <n v="47"/>
    <s v="TFS-RT-C699893"/>
    <s v="rt"/>
    <s v="phone"/>
    <n v="8527564836"/>
    <s v="done"/>
    <n v="6"/>
    <n v="848"/>
    <n v="56.533333333333331"/>
    <d v="2013-10-31T20:26:26"/>
  </r>
  <r>
    <x v="3"/>
    <x v="1"/>
    <n v="5"/>
    <d v="2013-11-01T05:00:00"/>
    <s v="Mukherjee Nagar"/>
    <s v="New Delhi Railway Station"/>
    <n v="42"/>
    <n v="47"/>
    <s v="TFS-RT-C699895"/>
    <s v="rt"/>
    <s v="phone"/>
    <n v="9210988952"/>
    <s v="done"/>
    <n v="6"/>
    <n v="865"/>
    <n v="57.666666666666664"/>
    <d v="2013-10-31T20:27:20"/>
  </r>
  <r>
    <x v="3"/>
    <x v="20"/>
    <n v="6"/>
    <d v="2013-11-01T06:30:00"/>
    <s v="Kamla Nagar"/>
    <s v="Airport Terminal 1"/>
    <n v="42"/>
    <n v="43"/>
    <s v="TFS-PP-C699899"/>
    <s v="at-km"/>
    <s v="phone"/>
    <n v="9650258061"/>
    <s v="done"/>
    <n v="6"/>
    <n v="621"/>
    <n v="41.4"/>
    <d v="2013-10-31T22:22:03"/>
  </r>
  <r>
    <x v="3"/>
    <x v="94"/>
    <n v="9"/>
    <d v="2013-11-01T09:15:00"/>
    <s v="Sikandarpur"/>
    <s v="Cyberr City"/>
    <n v="60"/>
    <n v="60"/>
    <s v="TFS-PP-C699906"/>
    <s v="p2p"/>
    <s v="phone"/>
    <n v="9136013841"/>
    <s v="done"/>
    <n v="6"/>
    <n v="655"/>
    <n v="43.666666666666664"/>
    <d v="2013-10-31T20:30:01"/>
  </r>
  <r>
    <x v="3"/>
    <x v="49"/>
    <n v="7"/>
    <d v="2013-11-01T07:00:00"/>
    <s v="Noida Sector 62"/>
    <s v="Hazrat Nizamuddin Railway Station"/>
    <n v="73"/>
    <n v="51"/>
    <s v="TFS-RT-C699917"/>
    <s v="rt"/>
    <s v="phone"/>
    <n v="9210695920"/>
    <s v="done"/>
    <n v="6"/>
    <n v="320"/>
    <n v="21.333333333333332"/>
    <d v="2013-10-31T20:34:20"/>
  </r>
  <r>
    <x v="3"/>
    <x v="37"/>
    <n v="8"/>
    <d v="2013-11-01T08:30:00"/>
    <s v="Tagore Garden"/>
    <s v="Chanakya Puri"/>
    <n v="32"/>
    <n v="48"/>
    <s v="TFS-PP-C699940"/>
    <s v="p2p"/>
    <s v="phone"/>
    <n v="8826791584"/>
    <s v="done"/>
    <n v="6"/>
    <n v="789"/>
    <n v="52.6"/>
    <d v="2013-10-31T20:40:53"/>
  </r>
  <r>
    <x v="3"/>
    <x v="50"/>
    <n v="5"/>
    <d v="2013-11-01T05:45:00"/>
    <s v="Saraswati Vihar_Rani Bagh"/>
    <s v="Airport Terminal 1"/>
    <n v="42"/>
    <n v="43"/>
    <s v="TFS-AT-C699944"/>
    <s v="at-km"/>
    <s v="phone"/>
    <n v="8800229399"/>
    <s v="done"/>
    <n v="6"/>
    <n v="921"/>
    <n v="61.4"/>
    <d v="2013-10-31T20:42:28"/>
  </r>
  <r>
    <x v="3"/>
    <x v="49"/>
    <n v="7"/>
    <d v="2013-11-01T07:00:00"/>
    <s v="Gurgaon Dlf Phase 3"/>
    <s v="Hazrat Nizamuddin Railway Station"/>
    <n v="60"/>
    <n v="51"/>
    <s v="TFS-RT-C699946"/>
    <s v="rt"/>
    <s v="phone"/>
    <n v="8285804508"/>
    <s v="done"/>
    <n v="7"/>
    <n v="535"/>
    <n v="35.666666666666664"/>
    <d v="2013-10-31T20:42:56"/>
  </r>
  <r>
    <x v="3"/>
    <x v="60"/>
    <n v="4"/>
    <d v="2013-11-01T04:30:00"/>
    <s v="Gurgaon Sector 21"/>
    <s v="New Delhi Railway Station"/>
    <n v="59"/>
    <n v="47"/>
    <s v="TFS-PP-HSPS"/>
    <s v="p2p"/>
    <s v="online"/>
    <n v="9958238809"/>
    <s v="done"/>
    <n v="7"/>
    <n v="328"/>
    <n v="21.866666666666667"/>
    <d v="2013-10-31T20:46:02"/>
  </r>
  <r>
    <x v="3"/>
    <x v="6"/>
    <n v="4"/>
    <d v="2013-11-01T04:45:00"/>
    <s v="Dwarka Sector 17"/>
    <s v="New Delhi Railway Station"/>
    <n v="28"/>
    <n v="47"/>
    <s v="TFS-PP-HSPR"/>
    <s v="p2p"/>
    <s v="online"/>
    <n v="9868622263"/>
    <s v="done"/>
    <n v="6"/>
    <n v="754"/>
    <n v="50.266666666666666"/>
    <d v="2013-10-31T20:46:02"/>
  </r>
  <r>
    <x v="3"/>
    <x v="1"/>
    <n v="5"/>
    <d v="2013-11-01T05:00:00"/>
    <s v="Malviya Nagar"/>
    <s v="Anand Vihar"/>
    <n v="52"/>
    <n v="45"/>
    <s v="TFS-RT-C699958"/>
    <s v="rt"/>
    <s v="phone"/>
    <n v="8744970021"/>
    <s v="done"/>
    <n v="6"/>
    <n v="709"/>
    <n v="47.266666666666666"/>
    <d v="2013-10-31T20:46:07"/>
  </r>
  <r>
    <x v="3"/>
    <x v="37"/>
    <n v="8"/>
    <d v="2013-11-01T08:30:00"/>
    <s v="Gurgaon Sector 54"/>
    <s v="Airport Terminal 1"/>
    <n v="61"/>
    <n v="43"/>
    <s v="TFS-AT-C699962"/>
    <s v="at-km"/>
    <s v="app"/>
    <n v="9818811856"/>
    <s v="done"/>
    <n v="6"/>
    <n v="463"/>
    <n v="30.866666666666667"/>
    <d v="2013-10-31T20:51:05"/>
  </r>
  <r>
    <x v="3"/>
    <x v="93"/>
    <n v="13"/>
    <d v="2013-11-01T13:15:00"/>
    <s v="Gurgaon Sector 53"/>
    <s v="Hazrat Nizamuddin Railway Station"/>
    <n v="61"/>
    <n v="51"/>
    <s v="TFS-RT-C699967"/>
    <s v="rt"/>
    <s v="phone"/>
    <n v="9582574388"/>
    <s v="done"/>
    <n v="6"/>
    <n v="264"/>
    <n v="17.600000000000001"/>
    <d v="2013-10-31T20:48:08"/>
  </r>
  <r>
    <x v="3"/>
    <x v="32"/>
    <n v="8"/>
    <d v="2013-11-01T08:00:00"/>
    <s v="Ber Sarai"/>
    <s v="Airport Terminal 1"/>
    <n v="53"/>
    <n v="43"/>
    <s v="TFS-AT-C699968"/>
    <s v="at-km"/>
    <s v="phone"/>
    <n v="9717691875"/>
    <s v="done"/>
    <n v="6"/>
    <n v="626"/>
    <n v="41.733333333333334"/>
    <d v="2013-10-31T20:48:58"/>
  </r>
  <r>
    <x v="20"/>
    <x v="33"/>
    <n v="9"/>
    <d v="2013-11-07T09:45:00"/>
    <s v="Vasant Kunj Block D"/>
    <s v="Dwarka Sector 19"/>
    <n v="53"/>
    <n v="28"/>
    <s v="TFS-RT-C699971"/>
    <s v="p2p"/>
    <s v="phone"/>
    <n v="9958582194"/>
    <s v="done"/>
    <n v="6"/>
    <n v="756"/>
    <n v="50.4"/>
    <d v="2013-11-07T08:36:36"/>
  </r>
  <r>
    <x v="15"/>
    <x v="41"/>
    <n v="21"/>
    <d v="2013-11-05T21:30:00"/>
    <s v="Gurgaon Railway Station"/>
    <s v="Gurgaon Sector 53"/>
    <n v="62"/>
    <n v="61"/>
    <s v="TFS-RT-C699973"/>
    <s v="rt"/>
    <s v="phone"/>
    <n v="9911367173"/>
    <s v="done"/>
    <n v="6"/>
    <n v="484"/>
    <n v="32.266666666666666"/>
    <d v="2013-10-31T20:49:15"/>
  </r>
  <r>
    <x v="3"/>
    <x v="44"/>
    <n v="0"/>
    <d v="2013-11-01T00:00:00"/>
    <s v="Airport Terminal 1"/>
    <s v="Airport Terminal 1"/>
    <n v="43"/>
    <n v="43"/>
    <s v="TFS-AT-HQCE"/>
    <s v="at-km"/>
    <s v="online"/>
    <s v="NULL"/>
    <s v="pending"/>
    <n v="1"/>
    <n v="874"/>
    <n v="58.266666666666666"/>
    <s v="NULL"/>
  </r>
  <r>
    <x v="3"/>
    <x v="83"/>
    <n v="20"/>
    <d v="2013-11-01T20:15:00"/>
    <s v="Airport Terminal 1"/>
    <s v="Rajouri Garden"/>
    <n v="43"/>
    <n v="38"/>
    <s v="TFS-AT-C699979"/>
    <s v="at-km"/>
    <s v="phone"/>
    <n v="9211634375"/>
    <s v="done"/>
    <n v="6"/>
    <n v="487"/>
    <n v="32.466666666666669"/>
    <d v="2013-10-31T20:52:14"/>
  </r>
  <r>
    <x v="3"/>
    <x v="73"/>
    <n v="22"/>
    <d v="2013-11-01T22:00:00"/>
    <s v="Ndrs Paharganj"/>
    <s v="Gurgaon Sector 15 II"/>
    <n v="47"/>
    <n v="62"/>
    <s v="TFS-PP-HSPW"/>
    <s v="p2p"/>
    <s v="online"/>
    <n v="9718082613"/>
    <s v="cancelled"/>
    <n v="4"/>
    <n v="445"/>
    <n v="29.666666666666668"/>
    <d v="2013-10-31T20:54:06"/>
  </r>
  <r>
    <x v="3"/>
    <x v="85"/>
    <n v="6"/>
    <d v="2013-11-01T06:45:00"/>
    <s v="Gurgaon Sector 15 II"/>
    <s v="Ndrs Paharganj"/>
    <n v="62"/>
    <n v="47"/>
    <s v="TFS-PP-HSPV"/>
    <s v="p2p"/>
    <s v="online"/>
    <n v="9810740034"/>
    <s v="done"/>
    <n v="7"/>
    <n v="377"/>
    <n v="25.133333333333333"/>
    <d v="2013-10-31T20:58:04"/>
  </r>
  <r>
    <x v="3"/>
    <x v="52"/>
    <n v="9"/>
    <d v="2013-11-01T09:30:00"/>
    <s v="Airport Terminal 1"/>
    <s v="New Delhi Railway Station"/>
    <n v="43"/>
    <n v="47"/>
    <s v="TFS-IN-C700010"/>
    <s v="8h80km"/>
    <s v="phone"/>
    <s v="NULL"/>
    <s v="pending"/>
    <n v="1"/>
    <n v="945"/>
    <n v="63"/>
    <s v="NULL"/>
  </r>
  <r>
    <x v="3"/>
    <x v="10"/>
    <n v="6"/>
    <d v="2013-11-01T06:00:00"/>
    <s v="Vasant Kunj Block A"/>
    <s v="Airport Terminal 1"/>
    <n v="53"/>
    <n v="43"/>
    <s v="TFS-AT-C700018"/>
    <s v="at-km"/>
    <s v="phone"/>
    <n v="8285804508"/>
    <s v="done"/>
    <n v="6"/>
    <n v="784"/>
    <n v="52.266666666666666"/>
    <d v="2013-10-31T21:02:18"/>
  </r>
  <r>
    <x v="3"/>
    <x v="13"/>
    <n v="4"/>
    <d v="2013-11-01T04:00:00"/>
    <s v="Udyog Vihar Phase 5"/>
    <s v="Airport Terminal 3"/>
    <n v="59"/>
    <n v="27"/>
    <s v="TFS-AT-C700028"/>
    <s v="at-km"/>
    <s v="app"/>
    <n v="8860274117"/>
    <s v="done"/>
    <n v="5"/>
    <n v="873"/>
    <n v="58.2"/>
    <d v="2013-10-31T21:15:34"/>
  </r>
  <r>
    <x v="3"/>
    <x v="4"/>
    <n v="11"/>
    <d v="2013-11-01T11:00:00"/>
    <s v="New Delhi Railway Station"/>
    <s v="Masudpur"/>
    <n v="47"/>
    <n v="53"/>
    <s v="TFS-RT-C700034"/>
    <s v="rt"/>
    <s v="phone"/>
    <n v="8588860949"/>
    <s v="done"/>
    <n v="7"/>
    <n v="364"/>
    <n v="24.266666666666666"/>
    <d v="2013-10-31T21:07:33"/>
  </r>
  <r>
    <x v="3"/>
    <x v="51"/>
    <n v="5"/>
    <d v="2013-11-01T05:15:00"/>
    <s v="Greater Kailash 1"/>
    <s v="New Delhi Railway Station"/>
    <n v="52"/>
    <n v="47"/>
    <s v="TFS-RT-C700049"/>
    <s v="rt"/>
    <s v="phone"/>
    <n v="9910741751"/>
    <s v="cancelled"/>
    <n v="5"/>
    <n v="230"/>
    <n v="15.333333333333334"/>
    <d v="2013-10-31T21:13:04"/>
  </r>
  <r>
    <x v="3"/>
    <x v="38"/>
    <n v="10"/>
    <d v="2013-11-01T10:00:00"/>
    <s v="Gnoida Pari Chowk"/>
    <s v="Sarai Rohilla Railway Station"/>
    <n v="74"/>
    <n v="42"/>
    <s v="TFS-RT-C700054"/>
    <s v="rt"/>
    <s v="phone"/>
    <n v="9911850138"/>
    <s v="done"/>
    <n v="6"/>
    <n v="337"/>
    <n v="22.466666666666665"/>
    <d v="2013-10-31T21:14:40"/>
  </r>
  <r>
    <x v="3"/>
    <x v="4"/>
    <n v="11"/>
    <d v="2013-11-01T11:00:00"/>
    <s v="Gurgaon Dlf Phase 2"/>
    <s v="Hazrat Nizamuddin Railway Station"/>
    <n v="60"/>
    <n v="51"/>
    <s v="TFS-RT-C700062"/>
    <s v="rt"/>
    <s v="phone"/>
    <n v="8826960570"/>
    <s v="done"/>
    <n v="6"/>
    <n v="373"/>
    <n v="24.866666666666667"/>
    <d v="2013-10-31T21:16:07"/>
  </r>
  <r>
    <x v="3"/>
    <x v="8"/>
    <n v="16"/>
    <d v="2013-11-01T16:00:00"/>
    <s v="Faridabad Sector 35"/>
    <s v="Airport Terminal 1"/>
    <n v="64"/>
    <n v="43"/>
    <s v="TFS-AT-C700066"/>
    <s v="at-km"/>
    <s v="phone"/>
    <n v="9911839985"/>
    <s v="done"/>
    <n v="7"/>
    <n v="978"/>
    <n v="65.2"/>
    <d v="2013-10-31T21:17:06"/>
  </r>
  <r>
    <x v="3"/>
    <x v="17"/>
    <n v="7"/>
    <d v="2013-11-01T07:15:00"/>
    <s v="Noida Sector 62"/>
    <s v="Noida sector 126"/>
    <n v="73"/>
    <n v="72"/>
    <s v="TFS-PP-C700067"/>
    <s v="p2p"/>
    <s v="phone"/>
    <n v="9582645829"/>
    <s v="done"/>
    <n v="7"/>
    <n v="839"/>
    <n v="55.93333333333333"/>
    <d v="2013-10-31T21:17:18"/>
  </r>
  <r>
    <x v="3"/>
    <x v="89"/>
    <n v="17"/>
    <d v="2013-11-01T17:00:00"/>
    <s v="Noida sector 126"/>
    <s v="New Delhi Railway Station"/>
    <n v="72"/>
    <n v="47"/>
    <s v="TFS-RT-C700076"/>
    <s v="rt"/>
    <s v="phone"/>
    <n v="9891467381"/>
    <s v="done"/>
    <n v="6"/>
    <n v="441"/>
    <n v="29.4"/>
    <d v="2013-10-31T21:20:16"/>
  </r>
  <r>
    <x v="3"/>
    <x v="61"/>
    <n v="5"/>
    <d v="2013-11-01T05:30:00"/>
    <s v="Gurgaon Sector 14"/>
    <s v="Airport Terminal 1"/>
    <n v="62"/>
    <n v="43"/>
    <s v="TFS-AT-C700078"/>
    <s v="at-km"/>
    <s v="phone"/>
    <n v="9810780321"/>
    <s v="done"/>
    <n v="6"/>
    <n v="661"/>
    <n v="44.06666666666667"/>
    <d v="2013-10-31T21:20:58"/>
  </r>
  <r>
    <x v="3"/>
    <x v="9"/>
    <n v="9"/>
    <d v="2013-11-01T09:00:00"/>
    <s v="Shahdra"/>
    <s v="Airport Terminal 3"/>
    <n v="45"/>
    <n v="27"/>
    <s v="TFS-AT-C700080"/>
    <s v="at-km"/>
    <s v="phone"/>
    <n v="9971123022"/>
    <s v="done"/>
    <n v="6"/>
    <n v="586"/>
    <n v="39.06666666666667"/>
    <d v="2013-10-31T23:11:23"/>
  </r>
  <r>
    <x v="3"/>
    <x v="21"/>
    <n v="12"/>
    <d v="2013-11-01T12:00:00"/>
    <s v="West Patel Nagar"/>
    <s v="Anand Vihar"/>
    <n v="39"/>
    <n v="45"/>
    <s v="TFS-PP-C700084"/>
    <s v="p2p"/>
    <s v="phone"/>
    <n v="8826807421"/>
    <s v="done"/>
    <n v="6"/>
    <n v="949"/>
    <n v="63.266666666666666"/>
    <d v="2013-10-31T21:24:02"/>
  </r>
  <r>
    <x v="3"/>
    <x v="9"/>
    <n v="9"/>
    <d v="2013-11-01T09:00:00"/>
    <s v="New Delhi Railway Station"/>
    <s v="Greater Noida Stadium"/>
    <n v="47"/>
    <n v="74"/>
    <s v="TFS-PP-C700088"/>
    <s v="p2p"/>
    <s v="online"/>
    <n v="9911850138"/>
    <s v="done"/>
    <n v="6"/>
    <n v="968"/>
    <n v="64.533333333333331"/>
    <d v="2013-10-31T21:25:19"/>
  </r>
  <r>
    <x v="3"/>
    <x v="9"/>
    <n v="9"/>
    <d v="2013-11-01T09:00:00"/>
    <s v="New Delhi Railway Station"/>
    <s v="Greater Noida Stadium"/>
    <n v="47"/>
    <n v="74"/>
    <s v="TFS-PP-C700089"/>
    <s v="p2p"/>
    <s v="online"/>
    <s v="NULL"/>
    <s v="cancelled"/>
    <n v="2"/>
    <n v="636"/>
    <n v="42.4"/>
    <d v="2013-10-31T21:25:20"/>
  </r>
  <r>
    <x v="15"/>
    <x v="13"/>
    <n v="4"/>
    <d v="2013-11-05T04:00:00"/>
    <s v="Lajpat Nagar 4"/>
    <s v="Airport Terminal 1"/>
    <n v="50"/>
    <n v="43"/>
    <s v="TFS-AT-C700095"/>
    <s v="at-km"/>
    <s v="phone"/>
    <n v="9958534337"/>
    <s v="done"/>
    <n v="6"/>
    <n v="999"/>
    <n v="66.599999999999994"/>
    <d v="2013-10-31T21:26:49"/>
  </r>
  <r>
    <x v="15"/>
    <x v="13"/>
    <n v="4"/>
    <d v="2013-11-05T04:00:00"/>
    <s v="Lajpat Nagar 4"/>
    <s v="Airport Terminal 1"/>
    <n v="50"/>
    <n v="43"/>
    <s v="TFS-AT-C700098"/>
    <s v="at-km"/>
    <s v="phone"/>
    <n v="8826930485"/>
    <s v="done"/>
    <n v="6"/>
    <n v="253"/>
    <n v="16.866666666666667"/>
    <d v="2013-10-31T21:27:13"/>
  </r>
  <r>
    <x v="3"/>
    <x v="60"/>
    <n v="4"/>
    <d v="2013-11-01T04:30:00"/>
    <s v="Dwarka Sector 23"/>
    <s v="New Delhi Railway Station"/>
    <n v="28"/>
    <n v="47"/>
    <s v="TFS-RT-C700101"/>
    <s v="rt"/>
    <s v="phone"/>
    <n v="8010080603"/>
    <s v="done"/>
    <n v="6"/>
    <n v="828"/>
    <n v="55.2"/>
    <d v="2013-10-31T21:28:08"/>
  </r>
  <r>
    <x v="3"/>
    <x v="45"/>
    <n v="16"/>
    <d v="2013-11-01T16:30:00"/>
    <s v="Vasant Kunj Block D"/>
    <s v="Airport Terminal 3"/>
    <n v="53"/>
    <n v="27"/>
    <s v="TFS-AT-C700103"/>
    <s v="at-km"/>
    <s v="phone"/>
    <n v="9211634375"/>
    <s v="done"/>
    <n v="6"/>
    <n v="359"/>
    <n v="23.933333333333334"/>
    <d v="2013-10-31T21:28:30"/>
  </r>
  <r>
    <x v="3"/>
    <x v="74"/>
    <n v="12"/>
    <d v="2013-11-01T12:30:00"/>
    <s v="Amity University"/>
    <s v="Isbt Kashmiri Gate"/>
    <n v="72"/>
    <n v="47"/>
    <s v="TFS-PP-C700108"/>
    <s v="p2p"/>
    <s v="phone"/>
    <n v="9810780321"/>
    <s v="done"/>
    <n v="6"/>
    <n v="627"/>
    <n v="41.8"/>
    <d v="2013-10-31T21:30:00"/>
  </r>
  <r>
    <x v="3"/>
    <x v="1"/>
    <n v="5"/>
    <d v="2013-11-01T05:00:00"/>
    <s v="Pitampura"/>
    <s v="New Delhi Railway Station"/>
    <n v="42"/>
    <n v="47"/>
    <s v="TFS-PP-C700126"/>
    <s v="p2p"/>
    <s v="phone"/>
    <n v="9211310178"/>
    <s v="done"/>
    <n v="6"/>
    <n v="447"/>
    <n v="29.8"/>
    <d v="2013-10-31T21:37:51"/>
  </r>
  <r>
    <x v="3"/>
    <x v="4"/>
    <n v="11"/>
    <d v="2013-11-01T11:00:00"/>
    <s v="Indrapuram, Ghaziabad"/>
    <s v="Airport Terminal 1"/>
    <n v="70"/>
    <n v="43"/>
    <s v="TFS-IN-C700127"/>
    <s v="8h80km"/>
    <s v="phone"/>
    <n v="9871489624"/>
    <s v="done"/>
    <n v="6"/>
    <n v="942"/>
    <n v="62.8"/>
    <d v="2013-10-31T21:38:17"/>
  </r>
  <r>
    <x v="3"/>
    <x v="74"/>
    <n v="12"/>
    <d v="2013-11-01T12:30:00"/>
    <s v="Indrapuram, Ghaziabad"/>
    <s v="Airport Terminal 1"/>
    <n v="70"/>
    <n v="43"/>
    <s v="TFS-AT-C700133"/>
    <s v="at-km"/>
    <s v="phone"/>
    <n v="9540071120"/>
    <s v="done-issue"/>
    <n v="6"/>
    <n v="532"/>
    <n v="35.466666666666669"/>
    <d v="2013-10-31T21:40:30"/>
  </r>
  <r>
    <x v="3"/>
    <x v="49"/>
    <n v="7"/>
    <d v="2013-11-01T07:00:00"/>
    <s v="Noida Sector 82"/>
    <s v="New Delhi Railway Station"/>
    <n v="72"/>
    <n v="47"/>
    <s v="TFS-RT-C700135"/>
    <s v="rt"/>
    <s v="phone"/>
    <n v="8744970021"/>
    <s v="done"/>
    <n v="6"/>
    <n v="420"/>
    <n v="28"/>
    <d v="2013-10-31T21:41:01"/>
  </r>
  <r>
    <x v="3"/>
    <x v="20"/>
    <n v="6"/>
    <d v="2013-11-01T06:30:00"/>
    <s v="Lajpat Nagar 4"/>
    <s v="Airport Terminal 1"/>
    <n v="50"/>
    <n v="43"/>
    <s v="TFS-AT-C700139"/>
    <s v="at-km"/>
    <s v="phone"/>
    <n v="8826709338"/>
    <s v="done"/>
    <n v="6"/>
    <n v="753"/>
    <n v="50.2"/>
    <d v="2013-10-31T21:42:04"/>
  </r>
  <r>
    <x v="3"/>
    <x v="4"/>
    <n v="11"/>
    <d v="2013-11-01T11:00:00"/>
    <s v="Khidki Extension"/>
    <s v="Airport Terminal 3"/>
    <s v="Not Found"/>
    <n v="27"/>
    <s v="TFS-AT-C700142"/>
    <s v="at-km"/>
    <s v="app"/>
    <n v="7838873336"/>
    <s v="done"/>
    <n v="6"/>
    <n v="989"/>
    <n v="65.933333333333337"/>
    <d v="2013-10-31T22:13:23"/>
  </r>
  <r>
    <x v="3"/>
    <x v="9"/>
    <n v="9"/>
    <d v="2013-11-01T09:00:00"/>
    <s v="Punjabi Bagh"/>
    <s v="Airport Terminal 1"/>
    <n v="37"/>
    <n v="43"/>
    <s v="TFS-AT-C700152"/>
    <s v="at-km"/>
    <s v="phone"/>
    <n v="8130713403"/>
    <s v="done"/>
    <n v="6"/>
    <n v="920"/>
    <n v="61.333333333333336"/>
    <d v="2013-10-31T21:48:16"/>
  </r>
  <r>
    <x v="3"/>
    <x v="60"/>
    <n v="4"/>
    <d v="2013-11-01T04:30:00"/>
    <s v="Gurgaon Dlf Phase 3"/>
    <s v="New Delhi Railway Station"/>
    <n v="60"/>
    <n v="47"/>
    <s v="TFS-RT-C700153"/>
    <s v="rt"/>
    <s v="phone"/>
    <n v="8826807421"/>
    <s v="done"/>
    <n v="6"/>
    <n v="490"/>
    <n v="32.666666666666664"/>
    <d v="2013-10-31T21:48:29"/>
  </r>
  <r>
    <x v="3"/>
    <x v="20"/>
    <n v="6"/>
    <d v="2013-11-01T06:30:00"/>
    <s v="Vasant Vihar"/>
    <s v="Anand Vihar"/>
    <n v="53"/>
    <n v="45"/>
    <s v="TFS-PP-C700155"/>
    <s v="p2p"/>
    <s v="phone"/>
    <s v="NULL"/>
    <s v="pending"/>
    <n v="1"/>
    <n v="201"/>
    <n v="13.4"/>
    <s v="NULL"/>
  </r>
  <r>
    <x v="3"/>
    <x v="61"/>
    <n v="5"/>
    <d v="2013-11-01T05:30:00"/>
    <s v="Noida Sector 93"/>
    <s v="New Delhi Railway Station"/>
    <n v="72"/>
    <n v="47"/>
    <s v="TFS-RT-C700156"/>
    <s v="rt"/>
    <s v="phone"/>
    <n v="9871489624"/>
    <s v="done"/>
    <n v="6"/>
    <n v="317"/>
    <n v="21.133333333333333"/>
    <d v="2013-10-31T21:48:51"/>
  </r>
  <r>
    <x v="15"/>
    <x v="90"/>
    <n v="11"/>
    <d v="2013-11-05T11:15:00"/>
    <s v="Airport Terminal 3"/>
    <s v="Gurgaon Sector 17"/>
    <n v="27"/>
    <n v="60"/>
    <s v="TFS-AT-C700165"/>
    <s v="at-km"/>
    <s v="phone"/>
    <n v="9013390102"/>
    <s v="done"/>
    <n v="6"/>
    <n v="624"/>
    <n v="41.6"/>
    <d v="2013-10-31T21:52:27"/>
  </r>
  <r>
    <x v="3"/>
    <x v="35"/>
    <n v="10"/>
    <d v="2013-11-01T10:30:00"/>
    <s v="Chakarpur_Gurgaon Dlf Phase 1"/>
    <s v="Greater Kailash 1"/>
    <n v="60"/>
    <n v="52"/>
    <s v="TFS-PP-C700167"/>
    <s v="p2p"/>
    <s v="phone"/>
    <n v="8802634181"/>
    <s v="done"/>
    <n v="6"/>
    <n v="729"/>
    <n v="48.6"/>
    <d v="2013-10-31T21:53:10"/>
  </r>
  <r>
    <x v="3"/>
    <x v="13"/>
    <n v="4"/>
    <d v="2013-11-01T04:00:00"/>
    <s v="Gurgaon Dlf Phase 5"/>
    <s v="Airport Terminal 1"/>
    <n v="60"/>
    <n v="43"/>
    <s v="TFS-AT-C700168"/>
    <s v="at-km"/>
    <s v="phone"/>
    <n v="8744859277"/>
    <s v="done"/>
    <n v="6"/>
    <n v="281"/>
    <n v="18.733333333333334"/>
    <d v="2013-10-31T21:53:56"/>
  </r>
  <r>
    <x v="3"/>
    <x v="9"/>
    <n v="9"/>
    <d v="2013-11-01T09:00:00"/>
    <s v="Lajpat Nagar 2"/>
    <s v="Parliament Street"/>
    <n v="50"/>
    <n v="48"/>
    <s v="TFS-PP-HSQT"/>
    <s v="p2p"/>
    <s v="online"/>
    <n v="8860232478"/>
    <s v="done"/>
    <n v="6"/>
    <n v="717"/>
    <n v="47.8"/>
    <d v="2013-10-31T21:58:06"/>
  </r>
  <r>
    <x v="3"/>
    <x v="0"/>
    <n v="14"/>
    <d v="2013-11-01T14:45:00"/>
    <s v="Gurgaon Sector 56"/>
    <s v="Hazrat Nizamuddin Railway Station"/>
    <n v="61"/>
    <n v="51"/>
    <s v="TFS-RT-C700175"/>
    <s v="rt"/>
    <s v="phone"/>
    <n v="9818811856"/>
    <s v="done"/>
    <n v="6"/>
    <n v="916"/>
    <n v="61.06666666666667"/>
    <d v="2013-10-31T21:56:42"/>
  </r>
  <r>
    <x v="3"/>
    <x v="61"/>
    <n v="5"/>
    <d v="2013-11-01T05:30:00"/>
    <s v="Kailash Colony"/>
    <s v="New Delhi Railway Station"/>
    <n v="52"/>
    <n v="47"/>
    <s v="TFS-PP-HSQV"/>
    <s v="p2p"/>
    <s v="online"/>
    <n v="8285735939"/>
    <s v="done"/>
    <n v="6"/>
    <n v="805"/>
    <n v="53.666666666666664"/>
    <d v="2013-10-31T22:27:25"/>
  </r>
  <r>
    <x v="27"/>
    <x v="4"/>
    <n v="11"/>
    <d v="2013-11-03T11:00:00"/>
    <s v="Keshavpuram"/>
    <s v="Keshavpuram"/>
    <n v="42"/>
    <n v="42"/>
    <s v="TFS-IN-C700181"/>
    <s v="8h80km"/>
    <s v="phone"/>
    <n v="9899596818"/>
    <s v="cancelled-issue"/>
    <n v="5"/>
    <n v="703"/>
    <n v="46.866666666666667"/>
    <d v="2013-10-31T21:58:14"/>
  </r>
  <r>
    <x v="3"/>
    <x v="35"/>
    <n v="10"/>
    <d v="2013-11-01T10:30:00"/>
    <s v="West Patel Nagar"/>
    <s v="Airport Terminal 1"/>
    <n v="39"/>
    <n v="43"/>
    <s v="TFS-AT-C700192"/>
    <s v="at-km"/>
    <s v="online"/>
    <n v="9136036548"/>
    <s v="done"/>
    <n v="6"/>
    <n v="466"/>
    <n v="31.066666666666666"/>
    <d v="2013-10-31T22:29:59"/>
  </r>
  <r>
    <x v="3"/>
    <x v="31"/>
    <n v="19"/>
    <d v="2013-11-01T19:00:00"/>
    <s v="Noida Sector 51"/>
    <s v="Hazrat Nizamuddin Railway Station"/>
    <n v="66"/>
    <n v="51"/>
    <s v="TFS-RT-C700197"/>
    <s v="rt"/>
    <s v="phone"/>
    <s v="NULL"/>
    <s v="cancelled-issue"/>
    <n v="2"/>
    <n v="733"/>
    <n v="48.866666666666667"/>
    <d v="2013-10-31T22:03:05"/>
  </r>
  <r>
    <x v="14"/>
    <x v="18"/>
    <n v="3"/>
    <d v="2013-11-02T03:45:00"/>
    <s v="Gurgaon Sector 43_Gurgaon Dlf Phase 5"/>
    <s v="Airport Terminal 1"/>
    <n v="60"/>
    <n v="43"/>
    <s v="TFS-AT-HQDO"/>
    <s v="at-km"/>
    <s v="online"/>
    <n v="9990924589"/>
    <s v="done"/>
    <n v="6"/>
    <n v="490"/>
    <n v="32.666666666666664"/>
    <d v="2013-11-01T01:09:48"/>
  </r>
  <r>
    <x v="3"/>
    <x v="61"/>
    <n v="5"/>
    <d v="2013-11-01T05:30:00"/>
    <s v="Vikas Marg"/>
    <s v="Airport Terminal 3"/>
    <n v="47"/>
    <n v="27"/>
    <s v="TFS-AT-C700223"/>
    <s v="at-km"/>
    <s v="phone"/>
    <n v="9650904574"/>
    <s v="done"/>
    <n v="6"/>
    <n v="631"/>
    <n v="42.06666666666667"/>
    <d v="2013-10-31T22:11:11"/>
  </r>
  <r>
    <x v="3"/>
    <x v="73"/>
    <n v="22"/>
    <d v="2013-11-01T22:00:00"/>
    <s v="Airport Terminal 1"/>
    <s v="Anand Vihar"/>
    <n v="43"/>
    <n v="45"/>
    <s v="TFS-AT-C700232"/>
    <s v="at-km"/>
    <s v="app"/>
    <n v="8882374317"/>
    <s v="done"/>
    <n v="6"/>
    <n v="326"/>
    <n v="21.733333333333334"/>
    <d v="2013-10-31T22:23:10"/>
  </r>
  <r>
    <x v="3"/>
    <x v="38"/>
    <n v="10"/>
    <d v="2013-11-01T10:00:00"/>
    <s v="Airport Terminal 1"/>
    <s v="Indirapuram, Ghaziabad"/>
    <n v="43"/>
    <n v="70"/>
    <s v="TFS-AT-C700233"/>
    <s v="at-km"/>
    <s v="phone"/>
    <n v="9971773466"/>
    <s v="done"/>
    <n v="6"/>
    <n v="488"/>
    <n v="32.533333333333331"/>
    <d v="2013-10-31T22:13:23"/>
  </r>
  <r>
    <x v="3"/>
    <x v="61"/>
    <n v="5"/>
    <d v="2013-11-01T05:30:00"/>
    <s v="Galleria"/>
    <s v="Airport Terminal 1"/>
    <n v="60"/>
    <n v="43"/>
    <s v="TFS-AT-C700240"/>
    <s v="at-km"/>
    <s v="phone"/>
    <n v="9810740034"/>
    <s v="done"/>
    <n v="6"/>
    <n v="928"/>
    <n v="61.866666666666667"/>
    <d v="2013-10-31T22:15:30"/>
  </r>
  <r>
    <x v="3"/>
    <x v="25"/>
    <n v="15"/>
    <d v="2013-11-01T15:00:00"/>
    <s v="Indrapuram, Ghaziabad"/>
    <s v="New Delhi Railway Station"/>
    <n v="70"/>
    <n v="47"/>
    <s v="TFS-RT-C700243"/>
    <s v="rt"/>
    <s v="phone"/>
    <n v="9953860295"/>
    <s v="done"/>
    <n v="6"/>
    <n v="387"/>
    <n v="25.8"/>
    <d v="2013-10-31T22:16:44"/>
  </r>
  <r>
    <x v="3"/>
    <x v="38"/>
    <n v="10"/>
    <d v="2013-11-01T10:00:00"/>
    <s v="Dhaula Kuan"/>
    <s v="Airport Terminal 1"/>
    <n v="36"/>
    <n v="43"/>
    <s v="TFS-AT-HQDQ"/>
    <s v="at-km"/>
    <s v="online"/>
    <n v="9911839985"/>
    <s v="done"/>
    <n v="7"/>
    <n v="201"/>
    <n v="13.4"/>
    <d v="2013-10-31T22:18:09"/>
  </r>
  <r>
    <x v="3"/>
    <x v="62"/>
    <n v="10"/>
    <d v="2013-11-01T10:15:00"/>
    <s v="Nehru Place"/>
    <s v="Ramprastha"/>
    <n v="50"/>
    <n v="70"/>
    <s v="TFS-PP-C700248"/>
    <s v="p2p"/>
    <s v="phone"/>
    <n v="9811742745"/>
    <s v="done"/>
    <n v="6"/>
    <n v="970"/>
    <n v="64.666666666666671"/>
    <d v="2013-10-31T22:17:34"/>
  </r>
  <r>
    <x v="3"/>
    <x v="94"/>
    <n v="9"/>
    <d v="2013-11-01T09:15:00"/>
    <s v="Mayur Vihar Phase 1"/>
    <s v="Noida Sector 60"/>
    <n v="46"/>
    <n v="73"/>
    <s v="TFS-PP-C700255"/>
    <s v="p2p"/>
    <s v="phone"/>
    <n v="9211711348"/>
    <s v="done"/>
    <n v="6"/>
    <n v="517"/>
    <n v="34.466666666666669"/>
    <d v="2013-10-31T22:20:37"/>
  </r>
  <r>
    <x v="3"/>
    <x v="43"/>
    <n v="3"/>
    <d v="2013-11-01T03:30:00"/>
    <s v="Ggn Dlf Phase 1"/>
    <s v="Airport Terminal 1"/>
    <n v="60"/>
    <n v="43"/>
    <s v="TFS-AT-C700256"/>
    <s v="at-km"/>
    <s v="phone"/>
    <n v="9810479871"/>
    <s v="done"/>
    <n v="6"/>
    <n v="991"/>
    <n v="66.066666666666663"/>
    <d v="2013-10-31T22:20:49"/>
  </r>
  <r>
    <x v="3"/>
    <x v="8"/>
    <n v="16"/>
    <d v="2013-11-01T16:00:00"/>
    <s v="Noida sector 126"/>
    <s v="Airport Terminal 3"/>
    <n v="72"/>
    <n v="27"/>
    <s v="TFS-AT-HQDT"/>
    <s v="at-km"/>
    <s v="online"/>
    <n v="8826835072"/>
    <s v="done"/>
    <n v="6"/>
    <n v="882"/>
    <n v="58.8"/>
    <d v="2013-10-31T22:26:07"/>
  </r>
  <r>
    <x v="3"/>
    <x v="8"/>
    <n v="16"/>
    <d v="2013-11-01T16:00:00"/>
    <s v="Gurgaon Sector 32"/>
    <s v="Anand Vihar Isbt"/>
    <n v="61"/>
    <n v="45"/>
    <s v="TFS-PP-C700271"/>
    <s v="p2p"/>
    <s v="phone"/>
    <n v="9871744119"/>
    <s v="done"/>
    <n v="6"/>
    <n v="721"/>
    <n v="48.06666666666667"/>
    <d v="2013-10-31T22:32:34"/>
  </r>
  <r>
    <x v="3"/>
    <x v="50"/>
    <n v="5"/>
    <d v="2013-11-01T05:45:00"/>
    <s v="Rohini Sector 14"/>
    <s v="Delhi Cantt Railway Station"/>
    <n v="40"/>
    <n v="31"/>
    <s v="TFS-RT-C700272"/>
    <s v="rt"/>
    <s v="phone"/>
    <n v="9716235055"/>
    <s v="done"/>
    <n v="6"/>
    <n v="847"/>
    <n v="56.466666666666669"/>
    <d v="2013-10-31T22:28:51"/>
  </r>
  <r>
    <x v="3"/>
    <x v="61"/>
    <n v="5"/>
    <d v="2013-11-01T05:30:00"/>
    <s v="Noida Sector 20"/>
    <s v="Sarai Rohilla Railway Station"/>
    <n v="66"/>
    <n v="42"/>
    <s v="TFS-RT-C700281"/>
    <s v="rt"/>
    <s v="phone"/>
    <n v="8750419132"/>
    <s v="done"/>
    <n v="6"/>
    <n v="360"/>
    <n v="24"/>
    <d v="2013-10-31T22:33:57"/>
  </r>
  <r>
    <x v="3"/>
    <x v="34"/>
    <n v="18"/>
    <d v="2013-11-01T18:30:00"/>
    <s v="Udyog Vihar Phase 4"/>
    <s v="Airport Terminal 1"/>
    <n v="59"/>
    <n v="43"/>
    <s v="TFS-AT-C700293"/>
    <s v="at-km"/>
    <s v="phone"/>
    <n v="9871647243"/>
    <s v="done"/>
    <n v="7"/>
    <n v="991"/>
    <n v="66.066666666666663"/>
    <d v="2013-10-31T22:36:42"/>
  </r>
  <r>
    <x v="3"/>
    <x v="51"/>
    <n v="5"/>
    <d v="2013-11-01T05:15:00"/>
    <s v="Dwarka Sector 19"/>
    <s v="Airport Terminal 1"/>
    <n v="28"/>
    <n v="43"/>
    <s v="TFS-AT-C700306"/>
    <s v="at-km"/>
    <s v="phone"/>
    <n v="8285804508"/>
    <s v="done"/>
    <n v="6"/>
    <n v="344"/>
    <n v="22.933333333333334"/>
    <d v="2013-10-31T22:43:23"/>
  </r>
  <r>
    <x v="3"/>
    <x v="24"/>
    <n v="23"/>
    <d v="2013-11-01T23:15:00"/>
    <s v="Airport Terminal 3"/>
    <s v="Gurgaon Sector  49"/>
    <n v="27"/>
    <n v="61"/>
    <s v="TFS-AT-C700307"/>
    <s v="at-km"/>
    <s v="phone"/>
    <n v="9891326017"/>
    <s v="done"/>
    <n v="6"/>
    <n v="816"/>
    <n v="54.4"/>
    <d v="2013-10-31T22:43:47"/>
  </r>
  <r>
    <x v="3"/>
    <x v="15"/>
    <n v="7"/>
    <d v="2013-11-01T07:30:00"/>
    <s v="Dwarka Sector 6"/>
    <s v="Gurgaon Sector 31"/>
    <n v="28"/>
    <n v="61"/>
    <s v="TFS-PP-C700312"/>
    <s v="p2p"/>
    <s v="phone"/>
    <n v="9818811856"/>
    <s v="done"/>
    <n v="7"/>
    <n v="257"/>
    <n v="17.133333333333333"/>
    <d v="2013-10-31T22:45:43"/>
  </r>
  <r>
    <x v="3"/>
    <x v="13"/>
    <n v="4"/>
    <d v="2013-11-01T04:00:00"/>
    <s v="Vasant Kunj Block D"/>
    <s v="New Delhi Railway Station"/>
    <n v="53"/>
    <n v="47"/>
    <s v="TFS-RT-C700314"/>
    <s v="rt"/>
    <s v="phone"/>
    <n v="9999570727"/>
    <s v="done"/>
    <n v="6"/>
    <n v="362"/>
    <n v="24.133333333333333"/>
    <d v="2013-10-31T22:45:48"/>
  </r>
  <r>
    <x v="3"/>
    <x v="1"/>
    <n v="5"/>
    <d v="2013-11-01T05:00:00"/>
    <s v="Malviya Nagar"/>
    <s v="New Delhi Railway Station"/>
    <n v="52"/>
    <n v="47"/>
    <s v="TFS-PP-HSRM"/>
    <s v="p2p"/>
    <s v="online"/>
    <n v="9910741751"/>
    <s v="customer-not-responding"/>
    <n v="5"/>
    <n v="904"/>
    <n v="60.266666666666666"/>
    <d v="2013-11-01T04:58:03"/>
  </r>
  <r>
    <x v="3"/>
    <x v="64"/>
    <n v="14"/>
    <d v="2013-11-01T14:00:00"/>
    <s v="Gurgaon Dlf Phase 2"/>
    <s v="Airport Terminal 1"/>
    <n v="60"/>
    <n v="43"/>
    <s v="TFS-AT-C700326"/>
    <s v="at-km"/>
    <s v="phone"/>
    <n v="9958127656"/>
    <s v="done"/>
    <n v="6"/>
    <n v="652"/>
    <n v="43.466666666666669"/>
    <d v="2013-10-31T22:50:42"/>
  </r>
  <r>
    <x v="3"/>
    <x v="32"/>
    <n v="8"/>
    <d v="2013-11-01T08:00:00"/>
    <s v="Gautam Nagar"/>
    <s v="Airport Terminal 1"/>
    <n v="50"/>
    <n v="43"/>
    <s v="TFS-AT-HQEJ"/>
    <s v="at-km"/>
    <s v="online"/>
    <n v="8376915304"/>
    <s v="done"/>
    <n v="6"/>
    <n v="449"/>
    <n v="29.933333333333334"/>
    <d v="2013-10-31T22:54:09"/>
  </r>
  <r>
    <x v="3"/>
    <x v="90"/>
    <n v="11"/>
    <d v="2013-11-01T11:15:00"/>
    <s v="Airport Terminal 1"/>
    <s v="District Centre, Janakpuri"/>
    <n v="43"/>
    <n v="32"/>
    <s v="TFS-AT-HQEI"/>
    <s v="at-km"/>
    <s v="online"/>
    <s v="NULL"/>
    <s v="pending"/>
    <n v="1"/>
    <n v="941"/>
    <n v="62.733333333333334"/>
    <s v="NULL"/>
  </r>
  <r>
    <x v="3"/>
    <x v="3"/>
    <n v="18"/>
    <d v="2013-11-01T18:00:00"/>
    <s v="Noida Sector 40"/>
    <s v="New Delhi Railway Station"/>
    <n v="66"/>
    <n v="47"/>
    <s v="TFS-RT-C700337"/>
    <s v="rt"/>
    <s v="phone"/>
    <s v="NULL"/>
    <s v="cancelled-issue"/>
    <n v="2"/>
    <n v="314"/>
    <n v="20.933333333333334"/>
    <d v="2013-10-31T22:53:43"/>
  </r>
  <r>
    <x v="3"/>
    <x v="61"/>
    <n v="5"/>
    <d v="2013-11-01T05:30:00"/>
    <s v="Gurgaon Sector 14"/>
    <s v="Hazrat Nizamuddin Railway Station"/>
    <n v="62"/>
    <n v="51"/>
    <s v="TFS-RT-C700341"/>
    <s v="rt"/>
    <s v="phone"/>
    <n v="9711303231"/>
    <s v="done"/>
    <n v="6"/>
    <n v="520"/>
    <n v="34.666666666666664"/>
    <d v="2013-10-31T22:54:25"/>
  </r>
  <r>
    <x v="3"/>
    <x v="20"/>
    <n v="6"/>
    <d v="2013-11-01T06:30:00"/>
    <s v="Gurgaon Dlf Phase 3"/>
    <s v="East Of Kailash"/>
    <n v="60"/>
    <n v="50"/>
    <s v="TFS-PP-C700342"/>
    <s v="p2p"/>
    <s v="phone"/>
    <n v="9953173604"/>
    <s v="done"/>
    <n v="6"/>
    <n v="353"/>
    <n v="23.533333333333335"/>
    <d v="2013-10-31T22:54:49"/>
  </r>
  <r>
    <x v="3"/>
    <x v="15"/>
    <n v="7"/>
    <d v="2013-11-01T07:30:00"/>
    <s v="Medicity Hospital,Sector 38, Gurgaon"/>
    <s v="Airport Terminal 3"/>
    <n v="61"/>
    <n v="27"/>
    <s v="TFS-AT-C700345"/>
    <s v="at-km"/>
    <s v="phone"/>
    <n v="9711290118"/>
    <s v="done-issue"/>
    <n v="6"/>
    <n v="434"/>
    <n v="28.933333333333334"/>
    <d v="2013-10-31T22:55:07"/>
  </r>
  <r>
    <x v="3"/>
    <x v="37"/>
    <n v="8"/>
    <d v="2013-11-01T08:30:00"/>
    <s v="Noida Sector 44"/>
    <s v="Gurgaon Dlf Phase 2"/>
    <n v="66"/>
    <n v="60"/>
    <s v="TFS-PP-C700346"/>
    <s v="p2p"/>
    <s v="phone"/>
    <n v="8010080603"/>
    <s v="done"/>
    <n v="6"/>
    <n v="563"/>
    <n v="37.533333333333331"/>
    <d v="2013-10-31T22:55:53"/>
  </r>
  <r>
    <x v="3"/>
    <x v="1"/>
    <n v="5"/>
    <d v="2013-11-01T05:00:00"/>
    <s v="Mandi House"/>
    <s v="Noida Sector 56"/>
    <n v="48"/>
    <n v="73"/>
    <s v="TFS-PP-C700349"/>
    <s v="p2p"/>
    <s v="phone"/>
    <n v="9811742745"/>
    <s v="done"/>
    <n v="6"/>
    <n v="222"/>
    <n v="14.8"/>
    <d v="2013-10-31T22:56:56"/>
  </r>
  <r>
    <x v="3"/>
    <x v="84"/>
    <n v="1"/>
    <d v="2013-11-01T01:00:00"/>
    <s v="Vasant Vihar"/>
    <s v="Greater Kailash 1"/>
    <n v="53"/>
    <n v="52"/>
    <s v="TFS-PP-C700352"/>
    <s v="p2p"/>
    <s v="phone"/>
    <n v="9910641403"/>
    <s v="done"/>
    <n v="6"/>
    <n v="370"/>
    <n v="24.666666666666668"/>
    <d v="2013-10-31T22:58:26"/>
  </r>
  <r>
    <x v="3"/>
    <x v="46"/>
    <n v="14"/>
    <d v="2013-11-01T14:15:00"/>
    <s v="Naraina Vihar"/>
    <s v="Airport Terminal 1"/>
    <n v="38"/>
    <n v="43"/>
    <s v="TFS-AT-C700359"/>
    <s v="at-km"/>
    <s v="phone"/>
    <n v="9211634375"/>
    <s v="done"/>
    <n v="7"/>
    <n v="505"/>
    <n v="33.666666666666664"/>
    <d v="2013-10-31T23:00:13"/>
  </r>
  <r>
    <x v="3"/>
    <x v="20"/>
    <n v="6"/>
    <d v="2013-11-01T06:30:00"/>
    <s v="Kamla Nagar"/>
    <s v="Anand Vihar"/>
    <n v="42"/>
    <n v="45"/>
    <s v="TFS-PP-C700363"/>
    <s v="p2p"/>
    <s v="phone"/>
    <n v="9871744119"/>
    <s v="done"/>
    <n v="6"/>
    <n v="203"/>
    <n v="13.533333333333333"/>
    <d v="2013-10-31T23:02:14"/>
  </r>
  <r>
    <x v="3"/>
    <x v="29"/>
    <n v="4"/>
    <d v="2013-11-01T04:15:00"/>
    <s v="Gurgaon Sector 31"/>
    <s v="New Delhi Railway Station"/>
    <n v="61"/>
    <n v="47"/>
    <s v="TFS-RT-C700364"/>
    <s v="rt"/>
    <s v="phone"/>
    <s v="NULL"/>
    <s v="pending"/>
    <n v="1"/>
    <n v="348"/>
    <n v="23.2"/>
    <s v="NULL"/>
  </r>
  <r>
    <x v="3"/>
    <x v="58"/>
    <n v="3"/>
    <d v="2013-11-01T03:15:00"/>
    <s v="Airport Terminal 3"/>
    <s v="Dwarka Sector 3"/>
    <n v="27"/>
    <n v="28"/>
    <s v="TFS-AT-HQEQ"/>
    <s v="at-km"/>
    <s v="online"/>
    <s v="NULL"/>
    <s v="pending"/>
    <n v="1"/>
    <n v="543"/>
    <n v="36.200000000000003"/>
    <s v="NULL"/>
  </r>
  <r>
    <x v="3"/>
    <x v="70"/>
    <n v="6"/>
    <d v="2013-11-01T06:15:00"/>
    <s v="New Delhi Railway Station"/>
    <s v="Gurgaon Sector 27"/>
    <n v="47"/>
    <n v="60"/>
    <s v="TFS-RT-C700373"/>
    <s v="rt"/>
    <s v="phone"/>
    <s v="NULL"/>
    <s v="pending"/>
    <n v="1"/>
    <n v="248"/>
    <n v="16.533333333333335"/>
    <s v="NULL"/>
  </r>
  <r>
    <x v="3"/>
    <x v="52"/>
    <n v="9"/>
    <d v="2013-11-01T09:30:00"/>
    <s v="Lajpat Nagar 2"/>
    <s v="Airport Terminal 3"/>
    <n v="50"/>
    <n v="27"/>
    <s v="TFS-AT-HQET"/>
    <s v="at-km"/>
    <s v="online"/>
    <n v="9210695920"/>
    <s v="done"/>
    <n v="6"/>
    <n v="987"/>
    <n v="65.8"/>
    <d v="2013-10-31T23:06:08"/>
  </r>
  <r>
    <x v="3"/>
    <x v="32"/>
    <n v="8"/>
    <d v="2013-11-01T08:00:00"/>
    <s v="Gurgaon Sector 15"/>
    <s v="Gurgaon Dlf Phase 3"/>
    <n v="62"/>
    <n v="60"/>
    <s v="TFS-PP-C700379"/>
    <s v="p2p"/>
    <s v="phone"/>
    <n v="9711847673"/>
    <s v="done"/>
    <n v="6"/>
    <n v="361"/>
    <n v="24.066666666666666"/>
    <d v="2013-10-31T23:06:09"/>
  </r>
  <r>
    <x v="3"/>
    <x v="94"/>
    <n v="9"/>
    <d v="2013-11-01T09:15:00"/>
    <s v="Vasant Kunj Block D"/>
    <s v="Dlf Golf Course"/>
    <n v="53"/>
    <n v="60"/>
    <s v="TFS-PP-C700390"/>
    <s v="p2p"/>
    <s v="phone"/>
    <n v="9899117785"/>
    <s v="done"/>
    <n v="6"/>
    <n v="352"/>
    <n v="23.466666666666665"/>
    <d v="2013-10-31T23:12:23"/>
  </r>
  <r>
    <x v="3"/>
    <x v="8"/>
    <n v="16"/>
    <d v="2013-11-01T16:00:00"/>
    <s v="Jamia Nagar, Okhla"/>
    <s v="Airport Terminal 3"/>
    <n v="51"/>
    <n v="27"/>
    <s v="TFS-AT-C700393"/>
    <s v="at-km"/>
    <s v="phone"/>
    <n v="9136013841"/>
    <s v="done"/>
    <n v="6"/>
    <n v="863"/>
    <n v="57.533333333333331"/>
    <d v="2013-10-31T23:13:27"/>
  </r>
  <r>
    <x v="3"/>
    <x v="20"/>
    <n v="6"/>
    <d v="2013-11-01T06:30:00"/>
    <s v="Pul Prehladpur"/>
    <s v="Isbt Kashmiri Gate"/>
    <n v="51"/>
    <n v="47"/>
    <s v="TFS-PP-C700394"/>
    <s v="p2p"/>
    <s v="phone"/>
    <n v="9210988952"/>
    <s v="done"/>
    <n v="6"/>
    <n v="531"/>
    <n v="35.4"/>
    <d v="2013-10-31T23:14:12"/>
  </r>
  <r>
    <x v="3"/>
    <x v="3"/>
    <n v="18"/>
    <d v="2013-11-01T18:00:00"/>
    <s v="Airport Terminal 3"/>
    <s v="Jamia Nagar, Okhla"/>
    <n v="27"/>
    <n v="51"/>
    <s v="TFS-AT-C700395"/>
    <s v="at-km"/>
    <s v="phone"/>
    <n v="9958786805"/>
    <s v="done"/>
    <n v="6"/>
    <n v="861"/>
    <n v="57.4"/>
    <d v="2013-10-31T23:14:19"/>
  </r>
  <r>
    <x v="3"/>
    <x v="50"/>
    <n v="5"/>
    <d v="2013-11-01T05:45:00"/>
    <s v="Gurgaon Dlf Phase 2"/>
    <s v="New Delhi Railway Station"/>
    <n v="60"/>
    <n v="47"/>
    <s v="TFS-RT-C700397"/>
    <s v="rt"/>
    <s v="phone"/>
    <n v="7838873336"/>
    <s v="done"/>
    <n v="6"/>
    <n v="900"/>
    <n v="60"/>
    <d v="2013-10-31T23:15:01"/>
  </r>
  <r>
    <x v="3"/>
    <x v="19"/>
    <n v="13"/>
    <d v="2013-11-01T13:30:00"/>
    <s v="Mahavir Enclave"/>
    <s v="Gurgaon Sector 46"/>
    <n v="27"/>
    <n v="61"/>
    <s v="TFS-PP-C700412"/>
    <s v="p2p"/>
    <s v="phone"/>
    <n v="9891326017"/>
    <s v="done"/>
    <n v="6"/>
    <n v="810"/>
    <n v="54"/>
    <d v="2013-10-31T23:20:59"/>
  </r>
  <r>
    <x v="3"/>
    <x v="94"/>
    <n v="9"/>
    <d v="2013-11-01T09:15:00"/>
    <s v="Sheikh Sarai Phase 2"/>
    <s v="Noida Sector 2"/>
    <n v="50"/>
    <n v="66"/>
    <s v="TFS-PP-C700415"/>
    <s v="p2p"/>
    <s v="phone"/>
    <n v="9871590040"/>
    <s v="done"/>
    <n v="6"/>
    <n v="981"/>
    <n v="65.400000000000006"/>
    <d v="2013-10-31T23:21:45"/>
  </r>
  <r>
    <x v="3"/>
    <x v="49"/>
    <n v="7"/>
    <d v="2013-11-01T07:00:00"/>
    <s v="Noida Sector 37"/>
    <s v="Airport Terminal 1"/>
    <n v="66"/>
    <n v="43"/>
    <s v="TFS-AT-C700416"/>
    <s v="at-km"/>
    <s v="phone"/>
    <n v="9911218868"/>
    <s v="done"/>
    <n v="7"/>
    <n v="662"/>
    <n v="44.133333333333333"/>
    <d v="2013-10-31T23:21:59"/>
  </r>
  <r>
    <x v="3"/>
    <x v="4"/>
    <n v="11"/>
    <d v="2013-11-01T11:00:00"/>
    <s v="Rohini Sector 16"/>
    <s v="Airport Terminal 1"/>
    <n v="40"/>
    <n v="43"/>
    <s v="TFS-AT-C700417"/>
    <s v="at-km"/>
    <s v="phone"/>
    <n v="9899072731"/>
    <s v="done-issue"/>
    <n v="6"/>
    <n v="223"/>
    <n v="14.866666666666667"/>
    <d v="2013-10-31T23:22:45"/>
  </r>
  <r>
    <x v="3"/>
    <x v="7"/>
    <n v="8"/>
    <d v="2013-11-01T08:15:00"/>
    <s v="Noida Sector 29"/>
    <s v="Iit Campus"/>
    <n v="66"/>
    <n v="53"/>
    <s v="TFS-PP-C700423"/>
    <s v="p2p"/>
    <s v="phone"/>
    <n v="9811742745"/>
    <s v="done"/>
    <n v="6"/>
    <n v="214"/>
    <n v="14.266666666666667"/>
    <d v="2013-10-31T23:23:10"/>
  </r>
  <r>
    <x v="3"/>
    <x v="61"/>
    <n v="5"/>
    <d v="2013-11-01T05:30:00"/>
    <s v="Gurgaon Sector 14"/>
    <s v="Rohini Sector 8"/>
    <n v="62"/>
    <n v="40"/>
    <s v="TFS-PP-C700424"/>
    <s v="p2p"/>
    <s v="online"/>
    <s v="NULL"/>
    <s v="pending"/>
    <n v="1"/>
    <n v="712"/>
    <n v="47.466666666666669"/>
    <s v="NULL"/>
  </r>
  <r>
    <x v="3"/>
    <x v="28"/>
    <n v="0"/>
    <d v="2013-11-01T00:30:00"/>
    <s v="Vasant Kunj Block C"/>
    <s v="West Patel Nagar"/>
    <n v="53"/>
    <n v="39"/>
    <s v="TFS-PP-C700425"/>
    <s v="p2p"/>
    <s v="phone"/>
    <n v="9891205727"/>
    <s v="done"/>
    <n v="6"/>
    <n v="803"/>
    <n v="53.533333333333331"/>
    <d v="2013-10-31T23:23:54"/>
  </r>
  <r>
    <x v="3"/>
    <x v="6"/>
    <n v="4"/>
    <d v="2013-11-01T04:45:00"/>
    <s v="Qutab Institutional Area"/>
    <s v="New Delhi Railway Station"/>
    <n v="52"/>
    <n v="47"/>
    <s v="TFS-PP-HSSE"/>
    <s v="p2p"/>
    <s v="online"/>
    <n v="9810981674"/>
    <s v="done"/>
    <n v="6"/>
    <n v="827"/>
    <n v="55.133333333333333"/>
    <d v="2013-10-31T23:26:05"/>
  </r>
  <r>
    <x v="3"/>
    <x v="44"/>
    <n v="0"/>
    <d v="2013-11-01T00:00:00"/>
    <s v="Dlf Golf Course"/>
    <s v="Kalkaji"/>
    <n v="60"/>
    <n v="52"/>
    <s v="TFS-PP-C700429"/>
    <s v="p2p"/>
    <s v="phone"/>
    <s v="NULL"/>
    <s v="pending"/>
    <n v="1"/>
    <n v="328"/>
    <n v="21.866666666666667"/>
    <s v="NULL"/>
  </r>
  <r>
    <x v="3"/>
    <x v="21"/>
    <n v="12"/>
    <d v="2013-11-01T12:00:00"/>
    <s v="Airport Terminal 1"/>
    <s v="New Delhi"/>
    <n v="43"/>
    <s v="Not Found"/>
    <s v="TFS-AT-C700431"/>
    <s v="at-km"/>
    <s v="online"/>
    <s v="NULL"/>
    <s v="pending"/>
    <n v="1"/>
    <n v="434"/>
    <n v="28.933333333333334"/>
    <d v="2013-10-31T23:26:31"/>
  </r>
  <r>
    <x v="14"/>
    <x v="88"/>
    <n v="2"/>
    <d v="2013-11-02T02:15:00"/>
    <s v="Airport Terminal 1"/>
    <s v="New Delhi Railway Station"/>
    <n v="43"/>
    <n v="47"/>
    <s v="TFS-PP-HSSG"/>
    <s v="p2p"/>
    <s v="online"/>
    <n v="9810981674"/>
    <s v="done"/>
    <n v="6"/>
    <n v="611"/>
    <n v="40.733333333333334"/>
    <d v="2013-10-31T23:30:14"/>
  </r>
  <r>
    <x v="3"/>
    <x v="70"/>
    <n v="6"/>
    <d v="2013-11-01T06:15:00"/>
    <s v="Safdarjung Enclave"/>
    <s v="Guru Dronacharya Metro"/>
    <n v="53"/>
    <n v="60"/>
    <s v="TFS-PP-C700438"/>
    <s v="p2p"/>
    <s v="phone"/>
    <n v="9540071120"/>
    <s v="done"/>
    <n v="6"/>
    <n v="624"/>
    <n v="41.6"/>
    <d v="2013-10-31T23:30:52"/>
  </r>
  <r>
    <x v="3"/>
    <x v="61"/>
    <n v="5"/>
    <d v="2013-11-01T05:30:00"/>
    <s v="Gurgaon Sector 14"/>
    <s v="Rohini Sector 8"/>
    <n v="62"/>
    <n v="40"/>
    <s v="TFS-PP-C700439"/>
    <s v="p2p"/>
    <s v="phone"/>
    <n v="8459436793"/>
    <s v="done"/>
    <n v="6"/>
    <n v="574"/>
    <n v="38.266666666666666"/>
    <d v="2013-10-31T23:30:56"/>
  </r>
  <r>
    <x v="3"/>
    <x v="15"/>
    <n v="7"/>
    <d v="2013-11-01T07:30:00"/>
    <s v="New Delhi Railway Station"/>
    <s v="Cyberr City"/>
    <n v="47"/>
    <n v="60"/>
    <s v="TFS-RT-C700441"/>
    <s v="rt"/>
    <s v="phone"/>
    <n v="9810878574"/>
    <s v="done"/>
    <n v="6"/>
    <n v="771"/>
    <n v="51.4"/>
    <d v="2013-10-31T23:33:28"/>
  </r>
  <r>
    <x v="3"/>
    <x v="78"/>
    <n v="11"/>
    <d v="2013-11-01T11:45:00"/>
    <s v="Noida Sector 28"/>
    <s v="Airport Terminal 3"/>
    <n v="66"/>
    <n v="27"/>
    <s v="TFS-AT-C700442"/>
    <s v="at-km"/>
    <s v="phone"/>
    <n v="9871744119"/>
    <s v="done"/>
    <n v="6"/>
    <n v="460"/>
    <n v="30.666666666666668"/>
    <d v="2013-10-31T23:34:00"/>
  </r>
  <r>
    <x v="3"/>
    <x v="61"/>
    <n v="5"/>
    <d v="2013-11-01T05:30:00"/>
    <s v="Gurgaon Dlf Phase 2"/>
    <s v="Airport Terminal 1"/>
    <n v="60"/>
    <n v="43"/>
    <s v="TFS-AT-C700443"/>
    <s v="at-km"/>
    <s v="phone"/>
    <n v="7838784524"/>
    <s v="done"/>
    <n v="6"/>
    <n v="925"/>
    <n v="61.666666666666664"/>
    <d v="2013-10-31T23:35:09"/>
  </r>
  <r>
    <x v="3"/>
    <x v="94"/>
    <n v="9"/>
    <d v="2013-11-01T09:15:00"/>
    <s v="Saket"/>
    <s v="Chakarpur_Gurgaon Dlf Phase 1"/>
    <n v="54"/>
    <n v="60"/>
    <s v="TFS-PP-C700444"/>
    <s v="p2p"/>
    <s v="phone"/>
    <n v="9911367173"/>
    <s v="done"/>
    <n v="6"/>
    <n v="360"/>
    <n v="24"/>
    <d v="2013-10-31T23:35:19"/>
  </r>
  <r>
    <x v="3"/>
    <x v="66"/>
    <n v="2"/>
    <d v="2013-11-01T02:45:00"/>
    <s v="Airport Terminal 3"/>
    <s v="Palam Vihar"/>
    <n v="27"/>
    <n v="59"/>
    <s v="TFS-AT-C700445"/>
    <s v="at-km"/>
    <s v="app"/>
    <n v="9990924589"/>
    <s v="done"/>
    <n v="6"/>
    <n v="260"/>
    <n v="17.333333333333332"/>
    <d v="2013-10-31T23:43:30"/>
  </r>
  <r>
    <x v="3"/>
    <x v="32"/>
    <n v="8"/>
    <d v="2013-11-01T08:00:00"/>
    <s v="Faridabad Sector 35"/>
    <s v="Pitampura"/>
    <n v="64"/>
    <n v="42"/>
    <s v="TFS-PP-C700447"/>
    <s v="p2p"/>
    <s v="phone"/>
    <n v="9136535400"/>
    <s v="done"/>
    <n v="7"/>
    <n v="347"/>
    <n v="23.133333333333333"/>
    <d v="2013-10-31T23:36:59"/>
  </r>
  <r>
    <x v="3"/>
    <x v="39"/>
    <n v="0"/>
    <d v="2013-11-01T00:15:00"/>
    <s v="Laxmi Nagar"/>
    <s v="Vasant Kunj Block A"/>
    <n v="45"/>
    <n v="53"/>
    <s v="TFS-PP-C700454"/>
    <s v="p2p"/>
    <s v="phone"/>
    <n v="9990739652"/>
    <s v="done"/>
    <n v="7"/>
    <n v="973"/>
    <n v="64.86666666666666"/>
    <d v="2013-10-31T23:41:26"/>
  </r>
  <r>
    <x v="3"/>
    <x v="10"/>
    <n v="6"/>
    <d v="2013-11-01T06:00:00"/>
    <s v="Old Delhi Railway Station"/>
    <s v="Gurgaon Sector 46"/>
    <n v="47"/>
    <n v="61"/>
    <s v="TFS-RT-C700455"/>
    <s v="rt"/>
    <s v="phone"/>
    <n v="9711847673"/>
    <s v="done"/>
    <n v="6"/>
    <n v="720"/>
    <n v="48"/>
    <d v="2013-10-31T23:40:27"/>
  </r>
  <r>
    <x v="3"/>
    <x v="15"/>
    <n v="7"/>
    <d v="2013-11-01T07:30:00"/>
    <s v="Indrapuram, Ghaziabad"/>
    <s v="Cyberr City"/>
    <n v="70"/>
    <n v="60"/>
    <s v="TFS-PP-C700456"/>
    <s v="p2p"/>
    <s v="phone"/>
    <n v="9654772830"/>
    <s v="done"/>
    <n v="5"/>
    <n v="689"/>
    <n v="45.93333333333333"/>
    <d v="2013-10-31T23:41:37"/>
  </r>
  <r>
    <x v="3"/>
    <x v="15"/>
    <n v="7"/>
    <d v="2013-11-01T07:30:00"/>
    <s v="Ndrs Paharganj"/>
    <m/>
    <n v="47"/>
    <s v="Not Found"/>
    <s v="TFS-IC-C700458"/>
    <s v="os"/>
    <s v="phone"/>
    <n v="9210593704"/>
    <s v="customer-not-responding"/>
    <n v="4"/>
    <n v="213"/>
    <n v="14.2"/>
    <d v="2013-10-31T23:42:51"/>
  </r>
  <r>
    <x v="3"/>
    <x v="59"/>
    <n v="0"/>
    <d v="2013-11-01T00:45:00"/>
    <s v="Connaught Place"/>
    <s v="Gurgaon Dlf Phase 4"/>
    <n v="47"/>
    <n v="60"/>
    <s v="TFS-PP-C700463"/>
    <s v="p2p"/>
    <s v="app"/>
    <n v="9818352642"/>
    <s v="done"/>
    <n v="6"/>
    <n v="735"/>
    <n v="49"/>
    <d v="2013-10-31T23:46:15"/>
  </r>
  <r>
    <x v="3"/>
    <x v="39"/>
    <n v="0"/>
    <d v="2013-11-01T00:15:00"/>
    <s v="Green Park"/>
    <s v="Saket"/>
    <n v="53"/>
    <n v="54"/>
    <s v="TFS-PP-C700464"/>
    <s v="p2p"/>
    <s v="phone"/>
    <n v="9711290118"/>
    <s v="customer-not-responding"/>
    <n v="5"/>
    <n v="889"/>
    <n v="59.266666666666666"/>
    <d v="2013-10-31T23:49:45"/>
  </r>
  <r>
    <x v="3"/>
    <x v="29"/>
    <n v="4"/>
    <d v="2013-11-01T04:15:00"/>
    <s v="Noida Sector 29"/>
    <s v="Noida Sector 27"/>
    <n v="66"/>
    <n v="66"/>
    <s v="TFS-PP-C700466"/>
    <s v="p2p"/>
    <s v="phone"/>
    <s v="NULL"/>
    <s v="pending"/>
    <n v="1"/>
    <n v="282"/>
    <n v="18.8"/>
    <s v="NULL"/>
  </r>
  <r>
    <x v="3"/>
    <x v="62"/>
    <n v="10"/>
    <d v="2013-11-01T10:15:00"/>
    <s v="Noida Sector 50"/>
    <s v="Shipra Suncity"/>
    <n v="66"/>
    <n v="70"/>
    <s v="TFS-PP-C700468"/>
    <s v="p2p"/>
    <s v="phone"/>
    <n v="9810780321"/>
    <s v="done"/>
    <n v="6"/>
    <n v="886"/>
    <n v="59.06666666666667"/>
    <d v="2013-11-01T08:09:02"/>
  </r>
  <r>
    <x v="3"/>
    <x v="97"/>
    <n v="0"/>
    <d v="2013-11-01T00:15:57"/>
    <s v="Gurgaon Sector 32"/>
    <s v="NULL"/>
    <n v="61"/>
    <s v="Not Found"/>
    <s v="TFS-PP-C700469"/>
    <s v="p2p"/>
    <s v="online"/>
    <n v="8459436793"/>
    <s v="done"/>
    <n v="6"/>
    <n v="835"/>
    <n v="55.666666666666664"/>
    <d v="2013-10-31T23:51:05"/>
  </r>
  <r>
    <x v="3"/>
    <x v="32"/>
    <n v="8"/>
    <d v="2013-11-01T08:00:00"/>
    <s v="Rohini Sector 9"/>
    <s v="Nehru Place"/>
    <n v="40"/>
    <n v="50"/>
    <s v="TFS-PP-C700475"/>
    <s v="p2p"/>
    <s v="phone"/>
    <s v="NULL"/>
    <s v="pending"/>
    <n v="1"/>
    <n v="828"/>
    <n v="55.2"/>
    <s v="NULL"/>
  </r>
  <r>
    <x v="3"/>
    <x v="28"/>
    <n v="0"/>
    <d v="2013-11-01T00:30:00"/>
    <s v="Cyberr City"/>
    <s v="Hari Nagar Ashram"/>
    <n v="60"/>
    <n v="50"/>
    <s v="TFS-PP-C700494"/>
    <s v="p2p"/>
    <s v="phone"/>
    <n v="9871311987"/>
    <s v="done"/>
    <n v="6"/>
    <n v="954"/>
    <n v="63.6"/>
    <d v="2013-11-01T00:01:34"/>
  </r>
  <r>
    <x v="3"/>
    <x v="84"/>
    <n v="1"/>
    <d v="2013-11-01T01:00:00"/>
    <s v="Malviya Nagar"/>
    <s v="Gurgaon Sector 50"/>
    <n v="52"/>
    <n v="61"/>
    <s v="TFS-PP-C700495"/>
    <s v="p2p"/>
    <s v="phone"/>
    <n v="9873948599"/>
    <s v="customer-not-responding"/>
    <n v="7"/>
    <n v="682"/>
    <n v="45.466666666666669"/>
    <d v="2013-11-01T00:00:41"/>
  </r>
  <r>
    <x v="3"/>
    <x v="28"/>
    <n v="0"/>
    <d v="2013-11-01T00:30:00"/>
    <s v="Dhaula Kuan"/>
    <s v="Noida Sector 55"/>
    <n v="36"/>
    <n v="73"/>
    <s v="TFS-PP-C700505"/>
    <s v="p2p"/>
    <s v="phone"/>
    <s v="NULL"/>
    <s v="pending"/>
    <n v="1"/>
    <n v="528"/>
    <n v="35.200000000000003"/>
    <s v="NULL"/>
  </r>
  <r>
    <x v="3"/>
    <x v="60"/>
    <n v="4"/>
    <d v="2013-11-01T04:30:00"/>
    <s v="Noida Sector 26"/>
    <s v="Old Delhi Railway Station"/>
    <n v="66"/>
    <n v="47"/>
    <s v="TFS-RT-C700506"/>
    <s v="rt"/>
    <s v="phone"/>
    <s v="NULL"/>
    <s v="pending"/>
    <n v="1"/>
    <n v="986"/>
    <n v="65.733333333333334"/>
    <s v="NULL"/>
  </r>
  <r>
    <x v="3"/>
    <x v="10"/>
    <n v="6"/>
    <d v="2013-11-01T06:00:00"/>
    <s v="Jnu Campus"/>
    <s v="Airport Terminal 1"/>
    <n v="53"/>
    <n v="43"/>
    <s v="TFS-AT-C700508"/>
    <s v="at-km"/>
    <s v="phone"/>
    <s v="NULL"/>
    <s v="pending"/>
    <n v="1"/>
    <n v="253"/>
    <n v="16.866666666666667"/>
    <s v="NULL"/>
  </r>
  <r>
    <x v="3"/>
    <x v="10"/>
    <n v="6"/>
    <d v="2013-11-01T06:00:00"/>
    <s v="Dps Noida"/>
    <s v="Noida Sector 27"/>
    <n v="66"/>
    <n v="66"/>
    <s v="TFS-PP-HSSN"/>
    <s v="p2p"/>
    <s v="online"/>
    <n v="9958064286"/>
    <s v="done"/>
    <n v="7"/>
    <n v="640"/>
    <n v="42.666666666666664"/>
    <d v="2013-11-01T00:10:04"/>
  </r>
  <r>
    <x v="3"/>
    <x v="28"/>
    <n v="0"/>
    <d v="2013-11-01T00:30:00"/>
    <s v="Green Park"/>
    <s v="Saket"/>
    <n v="53"/>
    <n v="54"/>
    <s v="TFS-PP-C700516"/>
    <s v="p2p"/>
    <s v="phone"/>
    <n v="9811386335"/>
    <s v="done"/>
    <n v="6"/>
    <n v="255"/>
    <n v="17"/>
    <d v="2013-11-01T00:12:08"/>
  </r>
  <r>
    <x v="3"/>
    <x v="95"/>
    <n v="1"/>
    <d v="2013-11-01T01:45:00"/>
    <s v="Pragati Maidan"/>
    <s v="Gujrati Samaj"/>
    <n v="48"/>
    <n v="47"/>
    <s v="TFS-PP-C700525"/>
    <s v="p2p"/>
    <s v="phone"/>
    <s v="NULL"/>
    <s v="pending"/>
    <n v="1"/>
    <n v="427"/>
    <n v="28.466666666666665"/>
    <s v="NULL"/>
  </r>
  <r>
    <x v="3"/>
    <x v="34"/>
    <n v="18"/>
    <d v="2013-11-01T18:30:00"/>
    <s v="Airport Terminal 1"/>
    <s v="Yamuna Vihar"/>
    <n v="43"/>
    <n v="44"/>
    <s v="TFS-AT-C700528"/>
    <s v="at-km"/>
    <s v="phone"/>
    <n v="9136013841"/>
    <s v="done"/>
    <n v="6"/>
    <n v="533"/>
    <n v="35.533333333333331"/>
    <d v="2013-11-01T00:17:50"/>
  </r>
  <r>
    <x v="3"/>
    <x v="68"/>
    <n v="12"/>
    <d v="2013-11-01T12:15:00"/>
    <s v="Gurgaon Sector 15"/>
    <s v="Airport Terminal 3"/>
    <n v="62"/>
    <n v="27"/>
    <s v="TFS-AT-HQFN"/>
    <s v="at-km"/>
    <s v="online"/>
    <n v="8376915304"/>
    <s v="done"/>
    <n v="6"/>
    <n v="229"/>
    <n v="15.266666666666667"/>
    <d v="2013-11-01T00:22:05"/>
  </r>
  <r>
    <x v="3"/>
    <x v="11"/>
    <n v="15"/>
    <d v="2013-11-01T15:30:00"/>
    <s v="Udyog Vihar Phase 2"/>
    <s v="Airport Terminal 1"/>
    <n v="59"/>
    <n v="43"/>
    <s v="TFS-AT-HQFO"/>
    <s v="at-km"/>
    <s v="online"/>
    <n v="8586852472"/>
    <s v="done"/>
    <n v="6"/>
    <n v="353"/>
    <n v="23.533333333333335"/>
    <d v="2013-11-01T00:22:03"/>
  </r>
  <r>
    <x v="3"/>
    <x v="98"/>
    <n v="1"/>
    <d v="2013-11-01T01:00:34"/>
    <s v="Sector 42"/>
    <s v="Panchsheel park"/>
    <s v="Not Found"/>
    <s v="Not Found"/>
    <s v="TFS-PP-C700537"/>
    <s v="p2p"/>
    <s v="app"/>
    <n v="8512854564"/>
    <s v="done"/>
    <n v="6"/>
    <n v="245"/>
    <n v="16.333333333333332"/>
    <d v="2013-11-01T00:22:39"/>
  </r>
  <r>
    <x v="3"/>
    <x v="7"/>
    <n v="8"/>
    <d v="2013-11-01T08:15:00"/>
    <s v="Moti Bagh South"/>
    <s v="Nehru Place"/>
    <n v="49"/>
    <n v="50"/>
    <s v="TFS-PP-HSSS"/>
    <s v="p2p"/>
    <s v="online"/>
    <n v="7838873336"/>
    <s v="done"/>
    <n v="6"/>
    <n v="521"/>
    <n v="34.733333333333334"/>
    <d v="2013-11-01T00:30:07"/>
  </r>
  <r>
    <x v="3"/>
    <x v="55"/>
    <n v="7"/>
    <d v="2013-11-01T07:45:00"/>
    <s v="crossing republik ghaziabad"/>
    <s v="Hazrat Nizamuddin Railway Station"/>
    <n v="73"/>
    <n v="51"/>
    <s v="TFS-PP-C700553"/>
    <s v="p2p"/>
    <s v="online"/>
    <n v="9953568421"/>
    <s v="done"/>
    <n v="6"/>
    <n v="574"/>
    <n v="38.266666666666666"/>
    <d v="2013-11-01T00:43:26"/>
  </r>
  <r>
    <x v="3"/>
    <x v="81"/>
    <n v="2"/>
    <d v="2013-11-01T02:00:00"/>
    <s v="Lodhi Colony"/>
    <s v="Gurgaon Sector 43_Gurgaon Dlf Phase 5"/>
    <n v="48"/>
    <n v="60"/>
    <s v="TFS-PP-C700554"/>
    <s v="p2p"/>
    <s v="phone"/>
    <n v="9711290118"/>
    <s v="done"/>
    <n v="6"/>
    <n v="358"/>
    <n v="23.866666666666667"/>
    <d v="2013-11-01T00:30:01"/>
  </r>
  <r>
    <x v="3"/>
    <x v="84"/>
    <n v="1"/>
    <d v="2013-11-01T01:00:00"/>
    <s v="Vaishali"/>
    <s v="Adarsh Nagar"/>
    <n v="70"/>
    <n v="42"/>
    <s v="TFS-PP-C700557"/>
    <s v="p2p"/>
    <s v="phone"/>
    <n v="9718177509"/>
    <s v="done"/>
    <n v="6"/>
    <n v="556"/>
    <n v="37.06666666666667"/>
    <d v="2013-11-01T00:32:14"/>
  </r>
  <r>
    <x v="3"/>
    <x v="10"/>
    <n v="6"/>
    <d v="2013-11-01T06:00:00"/>
    <s v="Ridgewood Estate"/>
    <s v="Connaught Place"/>
    <n v="60"/>
    <n v="47"/>
    <s v="TFS-PP-C700569"/>
    <s v="p2p"/>
    <s v="app"/>
    <s v="NULL"/>
    <s v="pending"/>
    <n v="1"/>
    <n v="597"/>
    <n v="39.799999999999997"/>
    <s v="NULL"/>
  </r>
  <r>
    <x v="3"/>
    <x v="81"/>
    <n v="2"/>
    <d v="2013-11-01T02:00:00"/>
    <m/>
    <m/>
    <s v="Not Found"/>
    <s v="Not Found"/>
    <s v="TFS-PP-C700572"/>
    <s v="p2p"/>
    <s v="phone"/>
    <s v="NULL"/>
    <s v="pending"/>
    <n v="1"/>
    <n v="218"/>
    <n v="14.533333333333333"/>
    <s v="NULL"/>
  </r>
  <r>
    <x v="3"/>
    <x v="50"/>
    <n v="5"/>
    <d v="2013-11-01T05:45:00"/>
    <s v="Saket"/>
    <s v="Airport Terminal 1"/>
    <n v="54"/>
    <n v="43"/>
    <s v="TFS-AT-C700573"/>
    <s v="at-km"/>
    <s v="phone"/>
    <s v="NULL"/>
    <s v="pending"/>
    <n v="1"/>
    <n v="285"/>
    <n v="19"/>
    <s v="NULL"/>
  </r>
  <r>
    <x v="3"/>
    <x v="94"/>
    <n v="9"/>
    <d v="2013-11-01T09:15:00"/>
    <s v="Saket"/>
    <s v="Udyog Vihar Phase 4"/>
    <n v="54"/>
    <n v="59"/>
    <s v="TFS-PP-HSSU"/>
    <s v="p2p"/>
    <s v="online"/>
    <n v="9711482280"/>
    <s v="done"/>
    <n v="6"/>
    <n v="654"/>
    <n v="43.6"/>
    <d v="2013-11-01T00:54:03"/>
  </r>
  <r>
    <x v="3"/>
    <x v="86"/>
    <n v="2"/>
    <d v="2013-11-01T02:30:00"/>
    <m/>
    <m/>
    <s v="Not Found"/>
    <s v="Not Found"/>
    <s v="TFS-PP-C700585"/>
    <s v="p2p"/>
    <s v="phone"/>
    <s v="NULL"/>
    <s v="pending"/>
    <n v="1"/>
    <n v="414"/>
    <n v="27.6"/>
    <s v="NULL"/>
  </r>
  <r>
    <x v="3"/>
    <x v="49"/>
    <n v="7"/>
    <d v="2013-11-01T07:00:00"/>
    <s v="Hauz Khas"/>
    <s v="Airport Terminal 1"/>
    <n v="53"/>
    <n v="43"/>
    <s v="TFS-AT-C700590"/>
    <s v="at-km"/>
    <s v="phone"/>
    <s v="NULL"/>
    <s v="pending"/>
    <n v="1"/>
    <n v="525"/>
    <n v="35"/>
    <s v="NULL"/>
  </r>
  <r>
    <x v="10"/>
    <x v="48"/>
    <n v="23"/>
    <d v="2013-11-12T23:45:00"/>
    <s v="Dlf Golf Course"/>
    <s v="Gurgaon Sector 23"/>
    <n v="60"/>
    <n v="59"/>
    <s v="TFS-PP-C700594"/>
    <s v="p2p"/>
    <s v="phone"/>
    <n v="9891821042"/>
    <s v="done"/>
    <n v="6"/>
    <n v="218"/>
    <n v="14.533333333333333"/>
    <d v="2013-11-12T22:31:03"/>
  </r>
  <r>
    <x v="3"/>
    <x v="95"/>
    <n v="1"/>
    <d v="2013-11-01T01:45:00"/>
    <s v="Gurgaon Sector 55"/>
    <s v="Malviya Nagar"/>
    <n v="61"/>
    <n v="52"/>
    <s v="TFS-PP-C700595"/>
    <s v="p2p"/>
    <s v="phone"/>
    <n v="8459436793"/>
    <s v="done"/>
    <n v="6"/>
    <n v="601"/>
    <n v="40.06666666666667"/>
    <d v="2013-11-01T01:13:42"/>
  </r>
  <r>
    <x v="3"/>
    <x v="10"/>
    <n v="6"/>
    <d v="2013-11-01T06:00:00"/>
    <s v="Sector 27"/>
    <s v="Connaught Place"/>
    <s v="Not Found"/>
    <n v="47"/>
    <s v="TFS-PP-C700597"/>
    <s v="p2p"/>
    <s v="app"/>
    <s v="NULL"/>
    <s v="pending"/>
    <n v="1"/>
    <n v="479"/>
    <n v="31.933333333333334"/>
    <s v="NULL"/>
  </r>
  <r>
    <x v="3"/>
    <x v="36"/>
    <n v="17"/>
    <d v="2013-11-01T17:15:00"/>
    <s v="Noida Sector 135"/>
    <s v="New Delhi Railway Station"/>
    <n v="72"/>
    <n v="47"/>
    <s v="TFS-PP-HSSX"/>
    <s v="p2p"/>
    <s v="online"/>
    <n v="9211711348"/>
    <s v="done"/>
    <n v="6"/>
    <n v="839"/>
    <n v="55.93333333333333"/>
    <d v="2013-11-01T01:22:04"/>
  </r>
  <r>
    <x v="14"/>
    <x v="28"/>
    <n v="0"/>
    <d v="2013-11-02T00:30:00"/>
    <s v="Noida Sector 16"/>
    <s v="Airport Terminal 3"/>
    <n v="66"/>
    <n v="27"/>
    <s v="TFS-AT-C700609"/>
    <s v="at-km"/>
    <s v="phone"/>
    <n v="8010080603"/>
    <s v="done"/>
    <n v="6"/>
    <n v="300"/>
    <n v="20"/>
    <d v="2013-11-01T01:32:23"/>
  </r>
  <r>
    <x v="3"/>
    <x v="64"/>
    <n v="14"/>
    <d v="2013-11-01T14:00:00"/>
    <s v="Indrapuram, Ghaziabad"/>
    <s v="Old Delhi Railway Station"/>
    <n v="70"/>
    <n v="47"/>
    <s v="TFS-PP-HSTA"/>
    <s v="p2p"/>
    <s v="online"/>
    <n v="9560220917"/>
    <s v="done"/>
    <n v="7"/>
    <n v="598"/>
    <n v="39.866666666666667"/>
    <d v="2013-11-01T01:46:06"/>
  </r>
  <r>
    <x v="3"/>
    <x v="43"/>
    <n v="3"/>
    <d v="2013-11-01T03:30:00"/>
    <s v="Airport Terminal 3"/>
    <s v="Noida Sector 27"/>
    <n v="27"/>
    <n v="66"/>
    <s v="TFS-AT-C700617"/>
    <s v="at-km"/>
    <s v="phone"/>
    <s v="NULL"/>
    <s v="pending"/>
    <n v="1"/>
    <n v="468"/>
    <n v="31.2"/>
    <s v="NULL"/>
  </r>
  <r>
    <x v="3"/>
    <x v="78"/>
    <n v="11"/>
    <d v="2013-11-01T11:45:00"/>
    <s v="Okhla Industrial Area Phase 3"/>
    <s v="Airport Terminal 1"/>
    <n v="51"/>
    <n v="43"/>
    <s v="TFS-AT-HQGA"/>
    <s v="at-km"/>
    <s v="online"/>
    <n v="9818946408"/>
    <s v="done"/>
    <n v="6"/>
    <n v="972"/>
    <n v="64.8"/>
    <d v="2013-11-01T09:22:03"/>
  </r>
  <r>
    <x v="3"/>
    <x v="55"/>
    <n v="7"/>
    <d v="2013-11-01T07:45:00"/>
    <s v="Rao Tula Ram Marg"/>
    <s v="Delhi Cantt Railway Station"/>
    <n v="49"/>
    <n v="31"/>
    <s v="TFS-RT-C700634"/>
    <s v="rt"/>
    <s v="phone"/>
    <n v="9813918012"/>
    <s v="done-issue"/>
    <n v="6"/>
    <n v="778"/>
    <n v="51.866666666666667"/>
    <d v="2013-11-01T06:28: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rowHeaderCaption="Mode">
  <location ref="G1:H5" firstHeaderRow="1" firstDataRow="1" firstDataCol="1"/>
  <pivotFields count="2">
    <pivotField showAll="0"/>
    <pivotField axis="axisRow" dataField="1" showAll="0">
      <items count="4">
        <item x="2"/>
        <item x="1"/>
        <item x="0"/>
        <item t="default"/>
      </items>
    </pivotField>
  </pivotFields>
  <rowFields count="1">
    <field x="1"/>
  </rowFields>
  <rowItems count="4">
    <i>
      <x/>
    </i>
    <i>
      <x v="1"/>
    </i>
    <i>
      <x v="2"/>
    </i>
    <i t="grand">
      <x/>
    </i>
  </rowItems>
  <colItems count="1">
    <i/>
  </colItems>
  <dataFields count="1">
    <dataField name="Freq"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Drop_Zone">
  <location ref="A3:B43" firstHeaderRow="1" firstDataRow="1" firstDataCol="1"/>
  <pivotFields count="5">
    <pivotField showAll="0"/>
    <pivotField showAll="0"/>
    <pivotField showAll="0"/>
    <pivotField axis="axisRow" showAll="0" sortType="descending">
      <items count="40">
        <item x="4"/>
        <item x="5"/>
        <item x="35"/>
        <item x="36"/>
        <item x="10"/>
        <item x="32"/>
        <item x="29"/>
        <item x="16"/>
        <item x="27"/>
        <item x="19"/>
        <item x="21"/>
        <item x="25"/>
        <item x="2"/>
        <item x="7"/>
        <item x="34"/>
        <item x="0"/>
        <item x="33"/>
        <item x="3"/>
        <item x="1"/>
        <item x="38"/>
        <item x="6"/>
        <item x="9"/>
        <item x="23"/>
        <item x="13"/>
        <item x="11"/>
        <item x="37"/>
        <item x="28"/>
        <item x="18"/>
        <item x="8"/>
        <item x="30"/>
        <item x="31"/>
        <item x="12"/>
        <item x="26"/>
        <item x="15"/>
        <item x="17"/>
        <item x="24"/>
        <item x="22"/>
        <item x="20"/>
        <item x="14"/>
        <item t="default"/>
      </items>
      <autoSortScope>
        <pivotArea dataOnly="0" outline="0" fieldPosition="0">
          <references count="1">
            <reference field="4294967294" count="1" selected="0">
              <x v="0"/>
            </reference>
          </references>
        </pivotArea>
      </autoSortScope>
    </pivotField>
    <pivotField dataField="1" showAll="0"/>
  </pivotFields>
  <rowFields count="1">
    <field x="3"/>
  </rowFields>
  <rowItems count="40">
    <i>
      <x v="6"/>
    </i>
    <i>
      <x v="4"/>
    </i>
    <i>
      <x v="7"/>
    </i>
    <i>
      <x v="37"/>
    </i>
    <i>
      <x v="8"/>
    </i>
    <i>
      <x v="1"/>
    </i>
    <i>
      <x v="29"/>
    </i>
    <i>
      <x v="9"/>
    </i>
    <i>
      <x v="33"/>
    </i>
    <i>
      <x v="36"/>
    </i>
    <i>
      <x v="23"/>
    </i>
    <i>
      <x v="14"/>
    </i>
    <i>
      <x v="31"/>
    </i>
    <i>
      <x v="34"/>
    </i>
    <i>
      <x v="27"/>
    </i>
    <i>
      <x v="10"/>
    </i>
    <i>
      <x v="15"/>
    </i>
    <i>
      <x/>
    </i>
    <i>
      <x v="17"/>
    </i>
    <i>
      <x v="12"/>
    </i>
    <i>
      <x v="3"/>
    </i>
    <i>
      <x v="13"/>
    </i>
    <i>
      <x v="18"/>
    </i>
    <i>
      <x v="32"/>
    </i>
    <i>
      <x v="20"/>
    </i>
    <i>
      <x v="21"/>
    </i>
    <i>
      <x v="22"/>
    </i>
    <i>
      <x v="38"/>
    </i>
    <i>
      <x v="26"/>
    </i>
    <i>
      <x v="16"/>
    </i>
    <i>
      <x v="30"/>
    </i>
    <i>
      <x v="35"/>
    </i>
    <i>
      <x v="28"/>
    </i>
    <i>
      <x v="2"/>
    </i>
    <i>
      <x v="24"/>
    </i>
    <i>
      <x v="5"/>
    </i>
    <i>
      <x v="11"/>
    </i>
    <i>
      <x v="19"/>
    </i>
    <i>
      <x v="25"/>
    </i>
    <i t="grand">
      <x/>
    </i>
  </rowItems>
  <colItems count="1">
    <i/>
  </colItems>
  <dataFields count="1">
    <dataField name="Average of Fare" fld="4" subtotal="average" baseField="3" baseItem="15"/>
  </dataFields>
  <conditionalFormats count="1">
    <conditionalFormat type="all" priority="1">
      <pivotAreas count="1">
        <pivotArea type="data" collapsedLevelsAreSubtotals="1" fieldPosition="0">
          <references count="2">
            <reference field="4294967294" count="1" selected="0">
              <x v="0"/>
            </reference>
            <reference field="3" count="39">
              <x v="0"/>
              <x v="1"/>
              <x v="2"/>
              <x v="3"/>
              <x v="4"/>
              <x v="5"/>
              <x v="6"/>
              <x v="7"/>
              <x v="8"/>
              <x v="9"/>
              <x v="10"/>
              <x v="11"/>
              <x v="12"/>
              <x v="13"/>
              <x v="14"/>
              <x v="15"/>
              <x v="16"/>
              <x v="17"/>
              <x v="18"/>
              <x v="19"/>
              <x v="20"/>
              <x v="21"/>
              <x v="22"/>
              <x v="23"/>
              <x v="24"/>
              <x v="25"/>
              <x v="26"/>
              <x v="27"/>
              <x v="28"/>
              <x v="29"/>
              <x v="30"/>
              <x v="31"/>
              <x v="32"/>
              <x v="33"/>
              <x v="34"/>
              <x v="35"/>
              <x v="36"/>
              <x v="37"/>
              <x v="3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Pick zone" colHeaderCaption="Driver Number">
  <location ref="A3:B1018" firstHeaderRow="1" firstDataRow="1" firstDataCol="1"/>
  <pivotFields count="6">
    <pivotField showAll="0"/>
    <pivotField showAll="0"/>
    <pivotField axis="axisRow" showAll="0" sortType="descending">
      <items count="42">
        <item sd="0" x="18"/>
        <item x="31"/>
        <item x="33"/>
        <item x="34"/>
        <item x="19"/>
        <item x="37"/>
        <item x="35"/>
        <item x="40"/>
        <item x="25"/>
        <item x="9"/>
        <item x="13"/>
        <item x="16"/>
        <item x="38"/>
        <item x="5"/>
        <item sd="0" x="3"/>
        <item x="8"/>
        <item x="4"/>
        <item x="15"/>
        <item x="23"/>
        <item x="27"/>
        <item x="39"/>
        <item x="28"/>
        <item x="1"/>
        <item x="6"/>
        <item x="21"/>
        <item x="29"/>
        <item x="36"/>
        <item x="14"/>
        <item x="11"/>
        <item x="22"/>
        <item x="2"/>
        <item x="32"/>
        <item x="24"/>
        <item x="0"/>
        <item x="30"/>
        <item x="12"/>
        <item x="26"/>
        <item x="10"/>
        <item x="17"/>
        <item x="7"/>
        <item sd="0" x="20"/>
        <item t="default"/>
      </items>
      <autoSortScope>
        <pivotArea dataOnly="0" outline="0" fieldPosition="0">
          <references count="1">
            <reference field="4294967294" count="1" selected="0">
              <x v="0"/>
            </reference>
          </references>
        </pivotArea>
      </autoSortScope>
    </pivotField>
    <pivotField showAll="0"/>
    <pivotField dataField="1" showAll="0"/>
    <pivotField axis="axisRow" showAll="0">
      <items count="452">
        <item x="16"/>
        <item x="140"/>
        <item x="64"/>
        <item x="268"/>
        <item x="282"/>
        <item x="154"/>
        <item x="83"/>
        <item x="212"/>
        <item x="2"/>
        <item x="211"/>
        <item x="40"/>
        <item x="142"/>
        <item x="42"/>
        <item x="156"/>
        <item x="97"/>
        <item x="144"/>
        <item x="188"/>
        <item x="50"/>
        <item x="85"/>
        <item x="184"/>
        <item x="201"/>
        <item x="155"/>
        <item x="168"/>
        <item x="77"/>
        <item x="185"/>
        <item x="126"/>
        <item x="39"/>
        <item x="105"/>
        <item x="94"/>
        <item x="182"/>
        <item x="275"/>
        <item x="160"/>
        <item x="61"/>
        <item x="257"/>
        <item x="28"/>
        <item x="176"/>
        <item x="278"/>
        <item x="43"/>
        <item x="158"/>
        <item x="9"/>
        <item x="129"/>
        <item x="183"/>
        <item x="73"/>
        <item x="198"/>
        <item x="37"/>
        <item x="65"/>
        <item x="84"/>
        <item x="204"/>
        <item x="6"/>
        <item x="145"/>
        <item x="14"/>
        <item x="72"/>
        <item x="180"/>
        <item x="203"/>
        <item x="286"/>
        <item x="239"/>
        <item x="81"/>
        <item x="21"/>
        <item x="171"/>
        <item x="166"/>
        <item x="290"/>
        <item x="136"/>
        <item x="285"/>
        <item x="283"/>
        <item x="89"/>
        <item x="71"/>
        <item x="219"/>
        <item x="241"/>
        <item x="35"/>
        <item x="24"/>
        <item x="17"/>
        <item x="13"/>
        <item x="100"/>
        <item x="216"/>
        <item x="295"/>
        <item x="125"/>
        <item x="115"/>
        <item x="195"/>
        <item x="110"/>
        <item x="251"/>
        <item x="41"/>
        <item x="7"/>
        <item x="279"/>
        <item x="45"/>
        <item x="114"/>
        <item x="196"/>
        <item x="52"/>
        <item x="148"/>
        <item x="102"/>
        <item x="260"/>
        <item x="247"/>
        <item x="3"/>
        <item x="0"/>
        <item x="69"/>
        <item x="109"/>
        <item x="146"/>
        <item x="120"/>
        <item x="106"/>
        <item x="70"/>
        <item x="108"/>
        <item x="250"/>
        <item x="292"/>
        <item x="93"/>
        <item x="127"/>
        <item x="228"/>
        <item x="75"/>
        <item x="139"/>
        <item x="276"/>
        <item x="30"/>
        <item x="99"/>
        <item x="87"/>
        <item x="190"/>
        <item x="205"/>
        <item x="165"/>
        <item x="274"/>
        <item x="58"/>
        <item x="163"/>
        <item x="122"/>
        <item x="243"/>
        <item x="215"/>
        <item x="51"/>
        <item x="269"/>
        <item x="66"/>
        <item x="116"/>
        <item x="223"/>
        <item x="55"/>
        <item x="208"/>
        <item x="273"/>
        <item x="38"/>
        <item x="289"/>
        <item x="128"/>
        <item x="10"/>
        <item x="123"/>
        <item x="68"/>
        <item x="135"/>
        <item x="54"/>
        <item x="57"/>
        <item x="217"/>
        <item x="258"/>
        <item x="12"/>
        <item x="172"/>
        <item x="29"/>
        <item x="234"/>
        <item x="152"/>
        <item x="130"/>
        <item x="80"/>
        <item x="170"/>
        <item x="252"/>
        <item x="293"/>
        <item x="294"/>
        <item x="118"/>
        <item x="232"/>
        <item x="132"/>
        <item x="186"/>
        <item x="207"/>
        <item x="226"/>
        <item x="220"/>
        <item x="267"/>
        <item x="248"/>
        <item x="63"/>
        <item x="112"/>
        <item x="67"/>
        <item x="86"/>
        <item x="138"/>
        <item x="173"/>
        <item x="11"/>
        <item x="197"/>
        <item x="104"/>
        <item x="218"/>
        <item x="107"/>
        <item x="36"/>
        <item x="143"/>
        <item x="291"/>
        <item x="34"/>
        <item x="167"/>
        <item x="266"/>
        <item x="15"/>
        <item x="277"/>
        <item x="31"/>
        <item x="137"/>
        <item x="210"/>
        <item x="161"/>
        <item x="235"/>
        <item x="91"/>
        <item x="47"/>
        <item x="157"/>
        <item x="284"/>
        <item x="151"/>
        <item x="262"/>
        <item x="62"/>
        <item x="131"/>
        <item x="76"/>
        <item x="175"/>
        <item x="261"/>
        <item x="78"/>
        <item x="230"/>
        <item x="79"/>
        <item x="242"/>
        <item x="254"/>
        <item x="265"/>
        <item x="22"/>
        <item x="88"/>
        <item x="33"/>
        <item x="244"/>
        <item x="193"/>
        <item x="82"/>
        <item x="264"/>
        <item x="206"/>
        <item x="5"/>
        <item x="117"/>
        <item x="231"/>
        <item x="169"/>
        <item x="32"/>
        <item x="189"/>
        <item x="280"/>
        <item x="95"/>
        <item x="20"/>
        <item x="27"/>
        <item x="187"/>
        <item x="153"/>
        <item x="259"/>
        <item x="46"/>
        <item x="124"/>
        <item x="272"/>
        <item x="164"/>
        <item x="229"/>
        <item x="119"/>
        <item x="209"/>
        <item x="101"/>
        <item x="25"/>
        <item x="178"/>
        <item x="113"/>
        <item x="134"/>
        <item x="249"/>
        <item x="103"/>
        <item x="192"/>
        <item x="238"/>
        <item x="202"/>
        <item x="237"/>
        <item x="253"/>
        <item x="271"/>
        <item x="1"/>
        <item x="150"/>
        <item x="214"/>
        <item x="224"/>
        <item x="191"/>
        <item x="227"/>
        <item x="159"/>
        <item x="263"/>
        <item x="18"/>
        <item x="236"/>
        <item x="4"/>
        <item x="44"/>
        <item x="147"/>
        <item x="53"/>
        <item x="121"/>
        <item x="90"/>
        <item x="92"/>
        <item x="149"/>
        <item x="59"/>
        <item x="281"/>
        <item x="141"/>
        <item x="240"/>
        <item x="23"/>
        <item x="181"/>
        <item x="222"/>
        <item x="199"/>
        <item x="8"/>
        <item x="256"/>
        <item x="233"/>
        <item x="133"/>
        <item x="162"/>
        <item x="48"/>
        <item x="246"/>
        <item x="26"/>
        <item x="213"/>
        <item x="255"/>
        <item x="270"/>
        <item x="19"/>
        <item x="111"/>
        <item x="179"/>
        <item x="200"/>
        <item x="288"/>
        <item x="194"/>
        <item x="96"/>
        <item x="74"/>
        <item x="245"/>
        <item x="56"/>
        <item x="177"/>
        <item x="221"/>
        <item x="287"/>
        <item x="174"/>
        <item x="98"/>
        <item x="60"/>
        <item x="225"/>
        <item x="49"/>
        <item x="364"/>
        <item x="358"/>
        <item x="347"/>
        <item x="352"/>
        <item x="424"/>
        <item x="300"/>
        <item x="425"/>
        <item x="307"/>
        <item x="359"/>
        <item x="366"/>
        <item x="338"/>
        <item x="328"/>
        <item x="399"/>
        <item x="314"/>
        <item x="339"/>
        <item x="441"/>
        <item x="447"/>
        <item x="406"/>
        <item x="326"/>
        <item x="417"/>
        <item x="363"/>
        <item x="401"/>
        <item x="411"/>
        <item x="432"/>
        <item x="388"/>
        <item x="409"/>
        <item x="315"/>
        <item x="365"/>
        <item x="306"/>
        <item x="304"/>
        <item x="340"/>
        <item x="341"/>
        <item x="397"/>
        <item x="308"/>
        <item x="430"/>
        <item x="422"/>
        <item x="303"/>
        <item x="375"/>
        <item x="416"/>
        <item x="370"/>
        <item x="426"/>
        <item x="384"/>
        <item x="356"/>
        <item x="324"/>
        <item x="349"/>
        <item x="444"/>
        <item x="369"/>
        <item x="407"/>
        <item x="423"/>
        <item x="305"/>
        <item x="415"/>
        <item x="334"/>
        <item x="367"/>
        <item x="327"/>
        <item x="316"/>
        <item x="360"/>
        <item x="396"/>
        <item x="377"/>
        <item x="376"/>
        <item x="317"/>
        <item x="331"/>
        <item x="449"/>
        <item x="389"/>
        <item x="378"/>
        <item x="313"/>
        <item x="357"/>
        <item x="408"/>
        <item x="391"/>
        <item x="298"/>
        <item x="394"/>
        <item x="302"/>
        <item x="443"/>
        <item x="354"/>
        <item x="435"/>
        <item x="323"/>
        <item x="448"/>
        <item x="343"/>
        <item x="431"/>
        <item x="381"/>
        <item x="368"/>
        <item x="355"/>
        <item x="379"/>
        <item x="312"/>
        <item x="374"/>
        <item x="395"/>
        <item x="321"/>
        <item x="348"/>
        <item x="420"/>
        <item x="390"/>
        <item x="372"/>
        <item x="403"/>
        <item x="322"/>
        <item x="429"/>
        <item x="450"/>
        <item x="344"/>
        <item x="311"/>
        <item x="297"/>
        <item x="310"/>
        <item x="412"/>
        <item x="373"/>
        <item x="342"/>
        <item x="410"/>
        <item x="445"/>
        <item x="385"/>
        <item x="392"/>
        <item x="438"/>
        <item x="433"/>
        <item x="337"/>
        <item x="318"/>
        <item x="309"/>
        <item x="335"/>
        <item x="404"/>
        <item x="440"/>
        <item x="351"/>
        <item x="405"/>
        <item x="387"/>
        <item x="419"/>
        <item x="319"/>
        <item x="393"/>
        <item x="439"/>
        <item x="398"/>
        <item x="325"/>
        <item x="427"/>
        <item x="382"/>
        <item x="436"/>
        <item x="362"/>
        <item x="383"/>
        <item x="402"/>
        <item x="371"/>
        <item x="414"/>
        <item x="299"/>
        <item x="400"/>
        <item x="418"/>
        <item x="332"/>
        <item x="320"/>
        <item x="386"/>
        <item x="428"/>
        <item x="446"/>
        <item x="353"/>
        <item x="333"/>
        <item x="329"/>
        <item x="413"/>
        <item x="345"/>
        <item x="437"/>
        <item x="421"/>
        <item x="330"/>
        <item x="361"/>
        <item x="380"/>
        <item x="350"/>
        <item x="442"/>
        <item x="336"/>
        <item x="346"/>
        <item x="434"/>
        <item x="301"/>
        <item x="296"/>
        <item t="default"/>
      </items>
    </pivotField>
  </pivotFields>
  <rowFields count="2">
    <field x="2"/>
    <field x="5"/>
  </rowFields>
  <rowItems count="1015">
    <i>
      <x v="14"/>
    </i>
    <i>
      <x/>
    </i>
    <i>
      <x v="40"/>
    </i>
    <i>
      <x v="28"/>
    </i>
    <i r="1">
      <x v="4"/>
    </i>
    <i r="1">
      <x v="5"/>
    </i>
    <i r="1">
      <x v="7"/>
    </i>
    <i r="1">
      <x v="13"/>
    </i>
    <i r="1">
      <x v="18"/>
    </i>
    <i r="1">
      <x v="23"/>
    </i>
    <i r="1">
      <x v="31"/>
    </i>
    <i r="1">
      <x v="34"/>
    </i>
    <i r="1">
      <x v="38"/>
    </i>
    <i r="1">
      <x v="39"/>
    </i>
    <i r="1">
      <x v="50"/>
    </i>
    <i r="1">
      <x v="55"/>
    </i>
    <i r="1">
      <x v="69"/>
    </i>
    <i r="1">
      <x v="87"/>
    </i>
    <i r="1">
      <x v="89"/>
    </i>
    <i r="1">
      <x v="91"/>
    </i>
    <i r="1">
      <x v="106"/>
    </i>
    <i r="1">
      <x v="108"/>
    </i>
    <i r="1">
      <x v="109"/>
    </i>
    <i r="1">
      <x v="124"/>
    </i>
    <i r="1">
      <x v="126"/>
    </i>
    <i r="1">
      <x v="135"/>
    </i>
    <i r="1">
      <x v="139"/>
    </i>
    <i r="1">
      <x v="143"/>
    </i>
    <i r="1">
      <x v="146"/>
    </i>
    <i r="1">
      <x v="163"/>
    </i>
    <i r="1">
      <x v="174"/>
    </i>
    <i r="1">
      <x v="175"/>
    </i>
    <i r="1">
      <x v="188"/>
    </i>
    <i r="1">
      <x v="198"/>
    </i>
    <i r="1">
      <x v="200"/>
    </i>
    <i r="1">
      <x v="203"/>
    </i>
    <i r="1">
      <x v="215"/>
    </i>
    <i r="1">
      <x v="227"/>
    </i>
    <i r="1">
      <x v="233"/>
    </i>
    <i r="1">
      <x v="235"/>
    </i>
    <i r="1">
      <x v="237"/>
    </i>
    <i r="1">
      <x v="240"/>
    </i>
    <i r="1">
      <x v="241"/>
    </i>
    <i r="1">
      <x v="243"/>
    </i>
    <i r="1">
      <x v="261"/>
    </i>
    <i r="1">
      <x v="266"/>
    </i>
    <i r="1">
      <x v="268"/>
    </i>
    <i r="1">
      <x v="269"/>
    </i>
    <i r="1">
      <x v="275"/>
    </i>
    <i r="1">
      <x v="276"/>
    </i>
    <i r="1">
      <x v="278"/>
    </i>
    <i r="1">
      <x v="284"/>
    </i>
    <i r="1">
      <x v="285"/>
    </i>
    <i r="1">
      <x v="288"/>
    </i>
    <i r="1">
      <x v="298"/>
    </i>
    <i r="1">
      <x v="299"/>
    </i>
    <i r="1">
      <x v="300"/>
    </i>
    <i r="1">
      <x v="305"/>
    </i>
    <i r="1">
      <x v="307"/>
    </i>
    <i r="1">
      <x v="317"/>
    </i>
    <i r="1">
      <x v="323"/>
    </i>
    <i r="1">
      <x v="329"/>
    </i>
    <i r="1">
      <x v="332"/>
    </i>
    <i r="1">
      <x v="335"/>
    </i>
    <i r="1">
      <x v="338"/>
    </i>
    <i r="1">
      <x v="350"/>
    </i>
    <i r="1">
      <x v="361"/>
    </i>
    <i r="1">
      <x v="363"/>
    </i>
    <i r="1">
      <x v="368"/>
    </i>
    <i r="1">
      <x v="374"/>
    </i>
    <i r="1">
      <x v="376"/>
    </i>
    <i r="1">
      <x v="377"/>
    </i>
    <i r="1">
      <x v="381"/>
    </i>
    <i r="1">
      <x v="382"/>
    </i>
    <i r="1">
      <x v="398"/>
    </i>
    <i r="1">
      <x v="407"/>
    </i>
    <i r="1">
      <x v="414"/>
    </i>
    <i r="1">
      <x v="429"/>
    </i>
    <i r="1">
      <x v="434"/>
    </i>
    <i r="1">
      <x v="442"/>
    </i>
    <i r="1">
      <x v="444"/>
    </i>
    <i r="1">
      <x v="446"/>
    </i>
    <i r="1">
      <x v="449"/>
    </i>
    <i>
      <x v="18"/>
    </i>
    <i r="1">
      <x v="1"/>
    </i>
    <i r="1">
      <x v="2"/>
    </i>
    <i r="1">
      <x v="13"/>
    </i>
    <i r="1">
      <x v="14"/>
    </i>
    <i r="1">
      <x v="21"/>
    </i>
    <i r="1">
      <x v="31"/>
    </i>
    <i r="1">
      <x v="32"/>
    </i>
    <i r="1">
      <x v="35"/>
    </i>
    <i r="1">
      <x v="36"/>
    </i>
    <i r="1">
      <x v="50"/>
    </i>
    <i r="1">
      <x v="51"/>
    </i>
    <i r="1">
      <x v="54"/>
    </i>
    <i r="1">
      <x v="55"/>
    </i>
    <i r="1">
      <x v="61"/>
    </i>
    <i r="1">
      <x v="69"/>
    </i>
    <i r="1">
      <x v="74"/>
    </i>
    <i r="1">
      <x v="78"/>
    </i>
    <i r="1">
      <x v="80"/>
    </i>
    <i r="1">
      <x v="82"/>
    </i>
    <i r="1">
      <x v="84"/>
    </i>
    <i r="1">
      <x v="92"/>
    </i>
    <i r="1">
      <x v="93"/>
    </i>
    <i r="1">
      <x v="95"/>
    </i>
    <i r="1">
      <x v="98"/>
    </i>
    <i r="1">
      <x v="99"/>
    </i>
    <i r="1">
      <x v="102"/>
    </i>
    <i r="1">
      <x v="107"/>
    </i>
    <i r="1">
      <x v="109"/>
    </i>
    <i r="1">
      <x v="113"/>
    </i>
    <i r="1">
      <x v="121"/>
    </i>
    <i r="1">
      <x v="131"/>
    </i>
    <i r="1">
      <x v="134"/>
    </i>
    <i r="1">
      <x v="136"/>
    </i>
    <i r="1">
      <x v="139"/>
    </i>
    <i r="1">
      <x v="145"/>
    </i>
    <i r="1">
      <x v="150"/>
    </i>
    <i r="1">
      <x v="153"/>
    </i>
    <i r="1">
      <x v="155"/>
    </i>
    <i r="1">
      <x v="173"/>
    </i>
    <i r="1">
      <x v="179"/>
    </i>
    <i r="1">
      <x v="183"/>
    </i>
    <i r="1">
      <x v="184"/>
    </i>
    <i r="1">
      <x v="191"/>
    </i>
    <i r="1">
      <x v="211"/>
    </i>
    <i r="1">
      <x v="218"/>
    </i>
    <i r="1">
      <x v="219"/>
    </i>
    <i r="1">
      <x v="225"/>
    </i>
    <i r="1">
      <x v="231"/>
    </i>
    <i r="1">
      <x v="232"/>
    </i>
    <i r="1">
      <x v="251"/>
    </i>
    <i r="1">
      <x v="270"/>
    </i>
    <i r="1">
      <x v="272"/>
    </i>
    <i r="1">
      <x v="273"/>
    </i>
    <i r="1">
      <x v="274"/>
    </i>
    <i r="1">
      <x v="277"/>
    </i>
    <i r="1">
      <x v="280"/>
    </i>
    <i r="1">
      <x v="292"/>
    </i>
    <i r="1">
      <x v="310"/>
    </i>
    <i r="1">
      <x v="315"/>
    </i>
    <i r="1">
      <x v="320"/>
    </i>
    <i r="1">
      <x v="328"/>
    </i>
    <i r="1">
      <x v="339"/>
    </i>
    <i r="1">
      <x v="341"/>
    </i>
    <i r="1">
      <x v="355"/>
    </i>
    <i r="1">
      <x v="364"/>
    </i>
    <i r="1">
      <x v="372"/>
    </i>
    <i r="1">
      <x v="377"/>
    </i>
    <i r="1">
      <x v="384"/>
    </i>
    <i r="1">
      <x v="392"/>
    </i>
    <i r="1">
      <x v="406"/>
    </i>
    <i r="1">
      <x v="419"/>
    </i>
    <i r="1">
      <x v="426"/>
    </i>
    <i r="1">
      <x v="428"/>
    </i>
    <i r="1">
      <x v="446"/>
    </i>
    <i r="1">
      <x v="449"/>
    </i>
    <i>
      <x v="33"/>
    </i>
    <i r="1">
      <x v="3"/>
    </i>
    <i r="1">
      <x v="12"/>
    </i>
    <i r="1">
      <x v="14"/>
    </i>
    <i r="1">
      <x v="19"/>
    </i>
    <i r="1">
      <x v="21"/>
    </i>
    <i r="1">
      <x v="22"/>
    </i>
    <i r="1">
      <x v="29"/>
    </i>
    <i r="1">
      <x v="48"/>
    </i>
    <i r="1">
      <x v="52"/>
    </i>
    <i r="1">
      <x v="53"/>
    </i>
    <i r="1">
      <x v="70"/>
    </i>
    <i r="1">
      <x v="72"/>
    </i>
    <i r="1">
      <x v="77"/>
    </i>
    <i r="1">
      <x v="78"/>
    </i>
    <i r="1">
      <x v="79"/>
    </i>
    <i r="1">
      <x v="80"/>
    </i>
    <i r="1">
      <x v="82"/>
    </i>
    <i r="1">
      <x v="84"/>
    </i>
    <i r="1">
      <x v="90"/>
    </i>
    <i r="1">
      <x v="91"/>
    </i>
    <i r="1">
      <x v="92"/>
    </i>
    <i r="1">
      <x v="96"/>
    </i>
    <i r="1">
      <x v="104"/>
    </i>
    <i r="1">
      <x v="108"/>
    </i>
    <i r="1">
      <x v="137"/>
    </i>
    <i r="1">
      <x v="142"/>
    </i>
    <i r="1">
      <x v="145"/>
    </i>
    <i r="1">
      <x v="147"/>
    </i>
    <i r="1">
      <x v="157"/>
    </i>
    <i r="1">
      <x v="168"/>
    </i>
    <i r="1">
      <x v="170"/>
    </i>
    <i r="1">
      <x v="178"/>
    </i>
    <i r="1">
      <x v="184"/>
    </i>
    <i r="1">
      <x v="189"/>
    </i>
    <i r="1">
      <x v="199"/>
    </i>
    <i r="1">
      <x v="205"/>
    </i>
    <i r="1">
      <x v="208"/>
    </i>
    <i r="1">
      <x v="214"/>
    </i>
    <i r="1">
      <x v="216"/>
    </i>
    <i r="1">
      <x v="222"/>
    </i>
    <i r="1">
      <x v="230"/>
    </i>
    <i r="1">
      <x v="231"/>
    </i>
    <i r="1">
      <x v="236"/>
    </i>
    <i r="1">
      <x v="239"/>
    </i>
    <i r="1">
      <x v="244"/>
    </i>
    <i r="1">
      <x v="250"/>
    </i>
    <i r="1">
      <x v="254"/>
    </i>
    <i r="1">
      <x v="257"/>
    </i>
    <i r="1">
      <x v="261"/>
    </i>
    <i r="1">
      <x v="262"/>
    </i>
    <i r="1">
      <x v="263"/>
    </i>
    <i r="1">
      <x v="266"/>
    </i>
    <i r="1">
      <x v="268"/>
    </i>
    <i r="1">
      <x v="277"/>
    </i>
    <i r="1">
      <x v="297"/>
    </i>
    <i r="1">
      <x v="301"/>
    </i>
    <i r="1">
      <x v="319"/>
    </i>
    <i r="1">
      <x v="349"/>
    </i>
    <i r="1">
      <x v="358"/>
    </i>
    <i r="1">
      <x v="359"/>
    </i>
    <i r="1">
      <x v="372"/>
    </i>
    <i r="1">
      <x v="382"/>
    </i>
    <i r="1">
      <x v="383"/>
    </i>
    <i r="1">
      <x v="386"/>
    </i>
    <i r="1">
      <x v="388"/>
    </i>
    <i r="1">
      <x v="403"/>
    </i>
    <i r="1">
      <x v="423"/>
    </i>
    <i r="1">
      <x v="429"/>
    </i>
    <i r="1">
      <x v="433"/>
    </i>
    <i r="1">
      <x v="449"/>
    </i>
    <i>
      <x v="29"/>
    </i>
    <i r="1">
      <x/>
    </i>
    <i r="1">
      <x v="1"/>
    </i>
    <i r="1">
      <x v="10"/>
    </i>
    <i r="1">
      <x v="20"/>
    </i>
    <i r="1">
      <x v="26"/>
    </i>
    <i r="1">
      <x v="39"/>
    </i>
    <i r="1">
      <x v="48"/>
    </i>
    <i r="1">
      <x v="49"/>
    </i>
    <i r="1">
      <x v="65"/>
    </i>
    <i r="1">
      <x v="73"/>
    </i>
    <i r="1">
      <x v="82"/>
    </i>
    <i r="1">
      <x v="87"/>
    </i>
    <i r="1">
      <x v="92"/>
    </i>
    <i r="1">
      <x v="96"/>
    </i>
    <i r="1">
      <x v="97"/>
    </i>
    <i r="1">
      <x v="102"/>
    </i>
    <i r="1">
      <x v="106"/>
    </i>
    <i r="1">
      <x v="112"/>
    </i>
    <i r="1">
      <x v="113"/>
    </i>
    <i r="1">
      <x v="116"/>
    </i>
    <i r="1">
      <x v="117"/>
    </i>
    <i r="1">
      <x v="119"/>
    </i>
    <i r="1">
      <x v="124"/>
    </i>
    <i r="1">
      <x v="135"/>
    </i>
    <i r="1">
      <x v="164"/>
    </i>
    <i r="1">
      <x v="173"/>
    </i>
    <i r="1">
      <x v="178"/>
    </i>
    <i r="1">
      <x v="181"/>
    </i>
    <i r="1">
      <x v="185"/>
    </i>
    <i r="1">
      <x v="200"/>
    </i>
    <i r="1">
      <x v="201"/>
    </i>
    <i r="1">
      <x v="202"/>
    </i>
    <i r="1">
      <x v="203"/>
    </i>
    <i r="1">
      <x v="207"/>
    </i>
    <i r="1">
      <x v="221"/>
    </i>
    <i r="1">
      <x v="231"/>
    </i>
    <i r="1">
      <x v="234"/>
    </i>
    <i r="1">
      <x v="235"/>
    </i>
    <i r="1">
      <x v="248"/>
    </i>
    <i r="1">
      <x v="252"/>
    </i>
    <i r="1">
      <x v="253"/>
    </i>
    <i r="1">
      <x v="265"/>
    </i>
    <i r="1">
      <x v="274"/>
    </i>
    <i r="1">
      <x v="279"/>
    </i>
    <i r="1">
      <x v="281"/>
    </i>
    <i r="1">
      <x v="285"/>
    </i>
    <i r="1">
      <x v="295"/>
    </i>
    <i r="1">
      <x v="311"/>
    </i>
    <i r="1">
      <x v="327"/>
    </i>
    <i r="1">
      <x v="338"/>
    </i>
    <i r="1">
      <x v="359"/>
    </i>
    <i r="1">
      <x v="361"/>
    </i>
    <i r="1">
      <x v="366"/>
    </i>
    <i r="1">
      <x v="369"/>
    </i>
    <i r="1">
      <x v="375"/>
    </i>
    <i r="1">
      <x v="392"/>
    </i>
    <i r="1">
      <x v="393"/>
    </i>
    <i r="1">
      <x v="394"/>
    </i>
    <i r="1">
      <x v="403"/>
    </i>
    <i r="1">
      <x v="414"/>
    </i>
    <i r="1">
      <x v="422"/>
    </i>
    <i r="1">
      <x v="430"/>
    </i>
    <i r="1">
      <x v="435"/>
    </i>
    <i r="1">
      <x v="446"/>
    </i>
    <i r="1">
      <x v="449"/>
    </i>
    <i>
      <x v="24"/>
    </i>
    <i r="1">
      <x v="26"/>
    </i>
    <i r="1">
      <x v="31"/>
    </i>
    <i r="1">
      <x v="60"/>
    </i>
    <i r="1">
      <x v="108"/>
    </i>
    <i r="1">
      <x v="122"/>
    </i>
    <i r="1">
      <x v="135"/>
    </i>
    <i r="1">
      <x v="143"/>
    </i>
    <i r="1">
      <x v="144"/>
    </i>
    <i r="1">
      <x v="163"/>
    </i>
    <i r="1">
      <x v="169"/>
    </i>
    <i r="1">
      <x v="175"/>
    </i>
    <i r="1">
      <x v="178"/>
    </i>
    <i r="1">
      <x v="181"/>
    </i>
    <i r="1">
      <x v="184"/>
    </i>
    <i r="1">
      <x v="191"/>
    </i>
    <i r="1">
      <x v="192"/>
    </i>
    <i r="1">
      <x v="196"/>
    </i>
    <i r="1">
      <x v="198"/>
    </i>
    <i r="1">
      <x v="205"/>
    </i>
    <i r="1">
      <x v="221"/>
    </i>
    <i r="1">
      <x v="225"/>
    </i>
    <i r="1">
      <x v="228"/>
    </i>
    <i r="1">
      <x v="229"/>
    </i>
    <i r="1">
      <x v="241"/>
    </i>
    <i r="1">
      <x v="250"/>
    </i>
    <i r="1">
      <x v="255"/>
    </i>
    <i r="1">
      <x v="263"/>
    </i>
    <i r="1">
      <x v="269"/>
    </i>
    <i r="1">
      <x v="272"/>
    </i>
    <i r="1">
      <x v="281"/>
    </i>
    <i r="1">
      <x v="291"/>
    </i>
    <i r="1">
      <x v="294"/>
    </i>
    <i r="1">
      <x v="297"/>
    </i>
    <i r="1">
      <x v="304"/>
    </i>
    <i r="1">
      <x v="305"/>
    </i>
    <i r="1">
      <x v="308"/>
    </i>
    <i r="1">
      <x v="332"/>
    </i>
    <i r="1">
      <x v="346"/>
    </i>
    <i r="1">
      <x v="354"/>
    </i>
    <i r="1">
      <x v="369"/>
    </i>
    <i r="1">
      <x v="376"/>
    </i>
    <i r="1">
      <x v="387"/>
    </i>
    <i r="1">
      <x v="408"/>
    </i>
    <i r="1">
      <x v="413"/>
    </i>
    <i r="1">
      <x v="416"/>
    </i>
    <i r="1">
      <x v="420"/>
    </i>
    <i r="1">
      <x v="422"/>
    </i>
    <i r="1">
      <x v="436"/>
    </i>
    <i r="1">
      <x v="437"/>
    </i>
    <i r="1">
      <x v="448"/>
    </i>
    <i r="1">
      <x v="449"/>
    </i>
    <i>
      <x v="16"/>
    </i>
    <i r="1">
      <x v="3"/>
    </i>
    <i r="1">
      <x v="6"/>
    </i>
    <i r="1">
      <x v="7"/>
    </i>
    <i r="1">
      <x v="37"/>
    </i>
    <i r="1">
      <x v="41"/>
    </i>
    <i r="1">
      <x v="48"/>
    </i>
    <i r="1">
      <x v="50"/>
    </i>
    <i r="1">
      <x v="55"/>
    </i>
    <i r="1">
      <x v="56"/>
    </i>
    <i r="1">
      <x v="67"/>
    </i>
    <i r="1">
      <x v="69"/>
    </i>
    <i r="1">
      <x v="77"/>
    </i>
    <i r="1">
      <x v="78"/>
    </i>
    <i r="1">
      <x v="79"/>
    </i>
    <i r="1">
      <x v="80"/>
    </i>
    <i r="1">
      <x v="84"/>
    </i>
    <i r="1">
      <x v="98"/>
    </i>
    <i r="1">
      <x v="107"/>
    </i>
    <i r="1">
      <x v="108"/>
    </i>
    <i r="1">
      <x v="114"/>
    </i>
    <i r="1">
      <x v="119"/>
    </i>
    <i r="1">
      <x v="132"/>
    </i>
    <i r="1">
      <x v="135"/>
    </i>
    <i r="1">
      <x v="155"/>
    </i>
    <i r="1">
      <x v="160"/>
    </i>
    <i r="1">
      <x v="165"/>
    </i>
    <i r="1">
      <x v="173"/>
    </i>
    <i r="1">
      <x v="183"/>
    </i>
    <i r="1">
      <x v="187"/>
    </i>
    <i r="1">
      <x v="196"/>
    </i>
    <i r="1">
      <x v="201"/>
    </i>
    <i r="1">
      <x v="208"/>
    </i>
    <i r="1">
      <x v="223"/>
    </i>
    <i r="1">
      <x v="225"/>
    </i>
    <i r="1">
      <x v="232"/>
    </i>
    <i r="1">
      <x v="250"/>
    </i>
    <i r="1">
      <x v="265"/>
    </i>
    <i r="1">
      <x v="266"/>
    </i>
    <i r="1">
      <x v="270"/>
    </i>
    <i r="1">
      <x v="325"/>
    </i>
    <i r="1">
      <x v="365"/>
    </i>
    <i r="1">
      <x v="374"/>
    </i>
    <i r="1">
      <x v="438"/>
    </i>
    <i r="1">
      <x v="440"/>
    </i>
    <i r="1">
      <x v="445"/>
    </i>
    <i r="1">
      <x v="449"/>
    </i>
    <i>
      <x v="22"/>
    </i>
    <i r="1">
      <x v="17"/>
    </i>
    <i r="1">
      <x v="22"/>
    </i>
    <i r="1">
      <x v="25"/>
    </i>
    <i r="1">
      <x v="31"/>
    </i>
    <i r="1">
      <x v="34"/>
    </i>
    <i r="1">
      <x v="41"/>
    </i>
    <i r="1">
      <x v="44"/>
    </i>
    <i r="1">
      <x v="47"/>
    </i>
    <i r="1">
      <x v="48"/>
    </i>
    <i r="1">
      <x v="54"/>
    </i>
    <i r="1">
      <x v="55"/>
    </i>
    <i r="1">
      <x v="64"/>
    </i>
    <i r="1">
      <x v="65"/>
    </i>
    <i r="1">
      <x v="80"/>
    </i>
    <i r="1">
      <x v="95"/>
    </i>
    <i r="1">
      <x v="96"/>
    </i>
    <i r="1">
      <x v="111"/>
    </i>
    <i r="1">
      <x v="112"/>
    </i>
    <i r="1">
      <x v="125"/>
    </i>
    <i r="1">
      <x v="133"/>
    </i>
    <i r="1">
      <x v="137"/>
    </i>
    <i r="1">
      <x v="141"/>
    </i>
    <i r="1">
      <x v="143"/>
    </i>
    <i r="1">
      <x v="154"/>
    </i>
    <i r="1">
      <x v="158"/>
    </i>
    <i r="1">
      <x v="174"/>
    </i>
    <i r="1">
      <x v="178"/>
    </i>
    <i r="1">
      <x v="186"/>
    </i>
    <i r="1">
      <x v="192"/>
    </i>
    <i r="1">
      <x v="204"/>
    </i>
    <i r="1">
      <x v="209"/>
    </i>
    <i r="1">
      <x v="217"/>
    </i>
    <i r="1">
      <x v="222"/>
    </i>
    <i r="1">
      <x v="234"/>
    </i>
    <i r="1">
      <x v="236"/>
    </i>
    <i r="1">
      <x v="239"/>
    </i>
    <i r="1">
      <x v="241"/>
    </i>
    <i r="1">
      <x v="264"/>
    </i>
    <i r="1">
      <x v="276"/>
    </i>
    <i r="1">
      <x v="280"/>
    </i>
    <i r="1">
      <x v="322"/>
    </i>
    <i r="1">
      <x v="332"/>
    </i>
    <i r="1">
      <x v="338"/>
    </i>
    <i r="1">
      <x v="343"/>
    </i>
    <i r="1">
      <x v="379"/>
    </i>
    <i r="1">
      <x v="387"/>
    </i>
    <i r="1">
      <x v="396"/>
    </i>
    <i r="1">
      <x v="409"/>
    </i>
    <i r="1">
      <x v="410"/>
    </i>
    <i r="1">
      <x v="417"/>
    </i>
    <i>
      <x v="23"/>
    </i>
    <i r="1">
      <x/>
    </i>
    <i r="1">
      <x v="30"/>
    </i>
    <i r="1">
      <x v="34"/>
    </i>
    <i r="1">
      <x v="42"/>
    </i>
    <i r="1">
      <x v="57"/>
    </i>
    <i r="1">
      <x v="62"/>
    </i>
    <i r="1">
      <x v="70"/>
    </i>
    <i r="1">
      <x v="71"/>
    </i>
    <i r="1">
      <x v="81"/>
    </i>
    <i r="1">
      <x v="84"/>
    </i>
    <i r="1">
      <x v="86"/>
    </i>
    <i r="1">
      <x v="109"/>
    </i>
    <i r="1">
      <x v="117"/>
    </i>
    <i r="1">
      <x v="122"/>
    </i>
    <i r="1">
      <x v="124"/>
    </i>
    <i r="1">
      <x v="130"/>
    </i>
    <i r="1">
      <x v="140"/>
    </i>
    <i r="1">
      <x v="143"/>
    </i>
    <i r="1">
      <x v="145"/>
    </i>
    <i r="1">
      <x v="160"/>
    </i>
    <i r="1">
      <x v="169"/>
    </i>
    <i r="1">
      <x v="178"/>
    </i>
    <i r="1">
      <x v="191"/>
    </i>
    <i r="1">
      <x v="203"/>
    </i>
    <i r="1">
      <x v="217"/>
    </i>
    <i r="1">
      <x v="231"/>
    </i>
    <i r="1">
      <x v="243"/>
    </i>
    <i r="1">
      <x v="249"/>
    </i>
    <i r="1">
      <x v="265"/>
    </i>
    <i r="1">
      <x v="269"/>
    </i>
    <i r="1">
      <x v="273"/>
    </i>
    <i r="1">
      <x v="278"/>
    </i>
    <i r="1">
      <x v="287"/>
    </i>
    <i r="1">
      <x v="304"/>
    </i>
    <i r="1">
      <x v="305"/>
    </i>
    <i r="1">
      <x v="318"/>
    </i>
    <i r="1">
      <x v="327"/>
    </i>
    <i r="1">
      <x v="342"/>
    </i>
    <i r="1">
      <x v="353"/>
    </i>
    <i r="1">
      <x v="376"/>
    </i>
    <i r="1">
      <x v="385"/>
    </i>
    <i r="1">
      <x v="405"/>
    </i>
    <i r="1">
      <x v="421"/>
    </i>
    <i r="1">
      <x v="449"/>
    </i>
    <i>
      <x v="13"/>
    </i>
    <i r="1">
      <x/>
    </i>
    <i r="1">
      <x v="2"/>
    </i>
    <i r="1">
      <x v="9"/>
    </i>
    <i r="1">
      <x v="11"/>
    </i>
    <i r="1">
      <x v="12"/>
    </i>
    <i r="1">
      <x v="16"/>
    </i>
    <i r="1">
      <x v="21"/>
    </i>
    <i r="1">
      <x v="28"/>
    </i>
    <i r="1">
      <x v="32"/>
    </i>
    <i r="1">
      <x v="41"/>
    </i>
    <i r="1">
      <x v="42"/>
    </i>
    <i r="1">
      <x v="46"/>
    </i>
    <i r="1">
      <x v="48"/>
    </i>
    <i r="1">
      <x v="65"/>
    </i>
    <i r="1">
      <x v="79"/>
    </i>
    <i r="1">
      <x v="83"/>
    </i>
    <i r="1">
      <x v="85"/>
    </i>
    <i r="1">
      <x v="87"/>
    </i>
    <i r="1">
      <x v="101"/>
    </i>
    <i r="1">
      <x v="115"/>
    </i>
    <i r="1">
      <x v="119"/>
    </i>
    <i r="1">
      <x v="122"/>
    </i>
    <i r="1">
      <x v="128"/>
    </i>
    <i r="1">
      <x v="132"/>
    </i>
    <i r="1">
      <x v="162"/>
    </i>
    <i r="1">
      <x v="170"/>
    </i>
    <i r="1">
      <x v="183"/>
    </i>
    <i r="1">
      <x v="187"/>
    </i>
    <i r="1">
      <x v="189"/>
    </i>
    <i r="1">
      <x v="191"/>
    </i>
    <i r="1">
      <x v="193"/>
    </i>
    <i r="1">
      <x v="198"/>
    </i>
    <i r="1">
      <x v="206"/>
    </i>
    <i r="1">
      <x v="229"/>
    </i>
    <i r="1">
      <x v="239"/>
    </i>
    <i r="1">
      <x v="247"/>
    </i>
    <i r="1">
      <x v="266"/>
    </i>
    <i r="1">
      <x v="274"/>
    </i>
    <i r="1">
      <x v="278"/>
    </i>
    <i r="1">
      <x v="284"/>
    </i>
    <i r="1">
      <x v="291"/>
    </i>
    <i r="1">
      <x v="321"/>
    </i>
    <i r="1">
      <x v="343"/>
    </i>
    <i r="1">
      <x v="344"/>
    </i>
    <i r="1">
      <x v="362"/>
    </i>
    <i r="1">
      <x v="403"/>
    </i>
    <i r="1">
      <x v="418"/>
    </i>
    <i>
      <x v="21"/>
    </i>
    <i r="1">
      <x v="1"/>
    </i>
    <i r="1">
      <x v="16"/>
    </i>
    <i r="1">
      <x v="20"/>
    </i>
    <i r="1">
      <x v="30"/>
    </i>
    <i r="1">
      <x v="55"/>
    </i>
    <i r="1">
      <x v="68"/>
    </i>
    <i r="1">
      <x v="77"/>
    </i>
    <i r="1">
      <x v="78"/>
    </i>
    <i r="1">
      <x v="80"/>
    </i>
    <i r="1">
      <x v="85"/>
    </i>
    <i r="1">
      <x v="93"/>
    </i>
    <i r="1">
      <x v="96"/>
    </i>
    <i r="1">
      <x v="138"/>
    </i>
    <i r="1">
      <x v="160"/>
    </i>
    <i r="1">
      <x v="168"/>
    </i>
    <i r="1">
      <x v="179"/>
    </i>
    <i r="1">
      <x v="184"/>
    </i>
    <i r="1">
      <x v="185"/>
    </i>
    <i r="1">
      <x v="201"/>
    </i>
    <i r="1">
      <x v="207"/>
    </i>
    <i r="1">
      <x v="221"/>
    </i>
    <i r="1">
      <x v="229"/>
    </i>
    <i r="1">
      <x v="239"/>
    </i>
    <i r="1">
      <x v="260"/>
    </i>
    <i r="1">
      <x v="261"/>
    </i>
    <i r="1">
      <x v="265"/>
    </i>
    <i r="1">
      <x v="276"/>
    </i>
    <i r="1">
      <x v="285"/>
    </i>
    <i r="1">
      <x v="286"/>
    </i>
    <i r="1">
      <x v="292"/>
    </i>
    <i r="1">
      <x v="309"/>
    </i>
    <i r="1">
      <x v="327"/>
    </i>
    <i r="1">
      <x v="331"/>
    </i>
    <i r="1">
      <x v="333"/>
    </i>
    <i r="1">
      <x v="342"/>
    </i>
    <i r="1">
      <x v="370"/>
    </i>
    <i r="1">
      <x v="388"/>
    </i>
    <i r="1">
      <x v="395"/>
    </i>
    <i r="1">
      <x v="401"/>
    </i>
    <i r="1">
      <x v="436"/>
    </i>
    <i r="1">
      <x v="449"/>
    </i>
    <i r="1">
      <x v="450"/>
    </i>
    <i>
      <x v="35"/>
    </i>
    <i r="1">
      <x v="10"/>
    </i>
    <i r="1">
      <x v="11"/>
    </i>
    <i r="1">
      <x v="21"/>
    </i>
    <i r="1">
      <x v="30"/>
    </i>
    <i r="1">
      <x v="49"/>
    </i>
    <i r="1">
      <x v="57"/>
    </i>
    <i r="1">
      <x v="61"/>
    </i>
    <i r="1">
      <x v="68"/>
    </i>
    <i r="1">
      <x v="71"/>
    </i>
    <i r="1">
      <x v="86"/>
    </i>
    <i r="1">
      <x v="90"/>
    </i>
    <i r="1">
      <x v="97"/>
    </i>
    <i r="1">
      <x v="102"/>
    </i>
    <i r="1">
      <x v="113"/>
    </i>
    <i r="1">
      <x v="114"/>
    </i>
    <i r="1">
      <x v="120"/>
    </i>
    <i r="1">
      <x v="123"/>
    </i>
    <i r="1">
      <x v="136"/>
    </i>
    <i r="1">
      <x v="160"/>
    </i>
    <i r="1">
      <x v="170"/>
    </i>
    <i r="1">
      <x v="171"/>
    </i>
    <i r="1">
      <x v="192"/>
    </i>
    <i r="1">
      <x v="200"/>
    </i>
    <i r="1">
      <x v="205"/>
    </i>
    <i r="1">
      <x v="237"/>
    </i>
    <i r="1">
      <x v="251"/>
    </i>
    <i r="1">
      <x v="257"/>
    </i>
    <i r="1">
      <x v="260"/>
    </i>
    <i r="1">
      <x v="274"/>
    </i>
    <i r="1">
      <x v="284"/>
    </i>
    <i r="1">
      <x v="286"/>
    </i>
    <i r="1">
      <x v="295"/>
    </i>
    <i r="1">
      <x v="326"/>
    </i>
    <i r="1">
      <x v="352"/>
    </i>
    <i r="1">
      <x v="354"/>
    </i>
    <i r="1">
      <x v="357"/>
    </i>
    <i r="1">
      <x v="366"/>
    </i>
    <i r="1">
      <x v="367"/>
    </i>
    <i r="1">
      <x v="370"/>
    </i>
    <i r="1">
      <x v="378"/>
    </i>
    <i r="1">
      <x v="400"/>
    </i>
    <i r="1">
      <x v="403"/>
    </i>
    <i r="1">
      <x v="432"/>
    </i>
    <i>
      <x v="38"/>
    </i>
    <i r="1">
      <x v="4"/>
    </i>
    <i r="1">
      <x v="15"/>
    </i>
    <i r="1">
      <x v="19"/>
    </i>
    <i r="1">
      <x v="22"/>
    </i>
    <i r="1">
      <x v="49"/>
    </i>
    <i r="1">
      <x v="57"/>
    </i>
    <i r="1">
      <x v="78"/>
    </i>
    <i r="1">
      <x v="89"/>
    </i>
    <i r="1">
      <x v="91"/>
    </i>
    <i r="1">
      <x v="116"/>
    </i>
    <i r="1">
      <x v="128"/>
    </i>
    <i r="1">
      <x v="152"/>
    </i>
    <i r="1">
      <x v="174"/>
    </i>
    <i r="1">
      <x v="181"/>
    </i>
    <i r="1">
      <x v="191"/>
    </i>
    <i r="1">
      <x v="196"/>
    </i>
    <i r="1">
      <x v="200"/>
    </i>
    <i r="1">
      <x v="201"/>
    </i>
    <i r="1">
      <x v="207"/>
    </i>
    <i r="1">
      <x v="210"/>
    </i>
    <i r="1">
      <x v="222"/>
    </i>
    <i r="1">
      <x v="225"/>
    </i>
    <i r="1">
      <x v="229"/>
    </i>
    <i r="1">
      <x v="236"/>
    </i>
    <i r="1">
      <x v="241"/>
    </i>
    <i r="1">
      <x v="253"/>
    </i>
    <i r="1">
      <x v="266"/>
    </i>
    <i r="1">
      <x v="293"/>
    </i>
    <i r="1">
      <x v="301"/>
    </i>
    <i r="1">
      <x v="342"/>
    </i>
    <i r="1">
      <x v="360"/>
    </i>
    <i r="1">
      <x v="431"/>
    </i>
    <i r="1">
      <x v="441"/>
    </i>
    <i r="1">
      <x v="444"/>
    </i>
    <i r="1">
      <x v="449"/>
    </i>
    <i>
      <x v="30"/>
    </i>
    <i r="1">
      <x v="8"/>
    </i>
    <i r="1">
      <x v="18"/>
    </i>
    <i r="1">
      <x v="24"/>
    </i>
    <i r="1">
      <x v="26"/>
    </i>
    <i r="1">
      <x v="40"/>
    </i>
    <i r="1">
      <x v="45"/>
    </i>
    <i r="1">
      <x v="67"/>
    </i>
    <i r="1">
      <x v="76"/>
    </i>
    <i r="1">
      <x v="121"/>
    </i>
    <i r="1">
      <x v="155"/>
    </i>
    <i r="1">
      <x v="161"/>
    </i>
    <i r="1">
      <x v="174"/>
    </i>
    <i r="1">
      <x v="187"/>
    </i>
    <i r="1">
      <x v="250"/>
    </i>
    <i r="1">
      <x v="256"/>
    </i>
    <i r="1">
      <x v="263"/>
    </i>
    <i r="1">
      <x v="266"/>
    </i>
    <i r="1">
      <x v="309"/>
    </i>
    <i r="1">
      <x v="311"/>
    </i>
    <i r="1">
      <x v="317"/>
    </i>
    <i r="1">
      <x v="363"/>
    </i>
    <i r="1">
      <x v="370"/>
    </i>
    <i r="1">
      <x v="372"/>
    </i>
    <i r="1">
      <x v="380"/>
    </i>
    <i r="1">
      <x v="382"/>
    </i>
    <i r="1">
      <x v="383"/>
    </i>
    <i r="1">
      <x v="392"/>
    </i>
    <i r="1">
      <x v="411"/>
    </i>
    <i r="1">
      <x v="423"/>
    </i>
    <i r="1">
      <x v="425"/>
    </i>
    <i r="1">
      <x v="442"/>
    </i>
    <i r="1">
      <x v="449"/>
    </i>
    <i>
      <x v="27"/>
    </i>
    <i r="1">
      <x v="20"/>
    </i>
    <i r="1">
      <x v="24"/>
    </i>
    <i r="1">
      <x v="58"/>
    </i>
    <i r="1">
      <x v="107"/>
    </i>
    <i r="1">
      <x v="108"/>
    </i>
    <i r="1">
      <x v="133"/>
    </i>
    <i r="1">
      <x v="134"/>
    </i>
    <i r="1">
      <x v="136"/>
    </i>
    <i r="1">
      <x v="164"/>
    </i>
    <i r="1">
      <x v="173"/>
    </i>
    <i r="1">
      <x v="183"/>
    </i>
    <i r="1">
      <x v="218"/>
    </i>
    <i r="1">
      <x v="220"/>
    </i>
    <i r="1">
      <x v="230"/>
    </i>
    <i r="1">
      <x v="249"/>
    </i>
    <i r="1">
      <x v="253"/>
    </i>
    <i r="1">
      <x v="263"/>
    </i>
    <i r="1">
      <x v="267"/>
    </i>
    <i r="1">
      <x v="281"/>
    </i>
    <i r="1">
      <x v="314"/>
    </i>
    <i r="1">
      <x v="334"/>
    </i>
    <i r="1">
      <x v="374"/>
    </i>
    <i r="1">
      <x v="396"/>
    </i>
    <i r="1">
      <x v="402"/>
    </i>
    <i r="1">
      <x v="416"/>
    </i>
    <i r="1">
      <x v="435"/>
    </i>
    <i r="1">
      <x v="441"/>
    </i>
    <i r="1">
      <x v="449"/>
    </i>
    <i>
      <x v="1"/>
    </i>
    <i r="1">
      <x v="12"/>
    </i>
    <i r="1">
      <x v="29"/>
    </i>
    <i r="1">
      <x v="44"/>
    </i>
    <i r="1">
      <x v="80"/>
    </i>
    <i r="1">
      <x v="85"/>
    </i>
    <i r="1">
      <x v="94"/>
    </i>
    <i r="1">
      <x v="113"/>
    </i>
    <i r="1">
      <x v="118"/>
    </i>
    <i r="1">
      <x v="129"/>
    </i>
    <i r="1">
      <x v="143"/>
    </i>
    <i r="1">
      <x v="145"/>
    </i>
    <i r="1">
      <x v="147"/>
    </i>
    <i r="1">
      <x v="165"/>
    </i>
    <i r="1">
      <x v="204"/>
    </i>
    <i r="1">
      <x v="211"/>
    </i>
    <i r="1">
      <x v="243"/>
    </i>
    <i r="1">
      <x v="244"/>
    </i>
    <i r="1">
      <x v="259"/>
    </i>
    <i r="1">
      <x v="291"/>
    </i>
    <i r="1">
      <x v="296"/>
    </i>
    <i r="1">
      <x v="301"/>
    </i>
    <i r="1">
      <x v="305"/>
    </i>
    <i r="1">
      <x v="306"/>
    </i>
    <i r="1">
      <x v="314"/>
    </i>
    <i r="1">
      <x v="364"/>
    </i>
    <i r="1">
      <x v="384"/>
    </i>
    <i r="1">
      <x v="394"/>
    </i>
    <i r="1">
      <x v="397"/>
    </i>
    <i r="1">
      <x v="424"/>
    </i>
    <i>
      <x v="25"/>
    </i>
    <i r="1">
      <x v="2"/>
    </i>
    <i r="1">
      <x v="15"/>
    </i>
    <i r="1">
      <x v="19"/>
    </i>
    <i r="1">
      <x v="32"/>
    </i>
    <i r="1">
      <x v="43"/>
    </i>
    <i r="1">
      <x v="49"/>
    </i>
    <i r="1">
      <x v="58"/>
    </i>
    <i r="1">
      <x v="123"/>
    </i>
    <i r="1">
      <x v="133"/>
    </i>
    <i r="1">
      <x v="154"/>
    </i>
    <i r="1">
      <x v="162"/>
    </i>
    <i r="1">
      <x v="176"/>
    </i>
    <i r="1">
      <x v="182"/>
    </i>
    <i r="1">
      <x v="195"/>
    </i>
    <i r="1">
      <x v="267"/>
    </i>
    <i r="1">
      <x v="279"/>
    </i>
    <i r="1">
      <x v="281"/>
    </i>
    <i r="1">
      <x v="282"/>
    </i>
    <i r="1">
      <x v="294"/>
    </i>
    <i r="1">
      <x v="371"/>
    </i>
    <i r="1">
      <x v="425"/>
    </i>
    <i r="1">
      <x v="449"/>
    </i>
    <i>
      <x v="37"/>
    </i>
    <i r="1">
      <x v="2"/>
    </i>
    <i r="1">
      <x v="6"/>
    </i>
    <i r="1">
      <x v="66"/>
    </i>
    <i r="1">
      <x v="117"/>
    </i>
    <i r="1">
      <x v="145"/>
    </i>
    <i r="1">
      <x v="156"/>
    </i>
    <i r="1">
      <x v="164"/>
    </i>
    <i r="1">
      <x v="165"/>
    </i>
    <i r="1">
      <x v="172"/>
    </i>
    <i r="1">
      <x v="208"/>
    </i>
    <i r="1">
      <x v="238"/>
    </i>
    <i r="1">
      <x v="290"/>
    </i>
    <i r="1">
      <x v="318"/>
    </i>
    <i r="1">
      <x v="330"/>
    </i>
    <i r="1">
      <x v="347"/>
    </i>
    <i r="1">
      <x v="360"/>
    </i>
    <i r="1">
      <x v="383"/>
    </i>
    <i r="1">
      <x v="400"/>
    </i>
    <i r="1">
      <x v="405"/>
    </i>
    <i r="1">
      <x v="412"/>
    </i>
    <i r="1">
      <x v="449"/>
    </i>
    <i>
      <x v="9"/>
    </i>
    <i r="1">
      <x v="4"/>
    </i>
    <i r="1">
      <x v="8"/>
    </i>
    <i r="1">
      <x v="32"/>
    </i>
    <i r="1">
      <x v="39"/>
    </i>
    <i r="1">
      <x v="46"/>
    </i>
    <i r="1">
      <x v="84"/>
    </i>
    <i r="1">
      <x v="98"/>
    </i>
    <i r="1">
      <x v="105"/>
    </i>
    <i r="1">
      <x v="131"/>
    </i>
    <i r="1">
      <x v="136"/>
    </i>
    <i r="1">
      <x v="153"/>
    </i>
    <i r="1">
      <x v="173"/>
    </i>
    <i r="1">
      <x v="174"/>
    </i>
    <i r="1">
      <x v="221"/>
    </i>
    <i r="1">
      <x v="230"/>
    </i>
    <i r="1">
      <x v="232"/>
    </i>
    <i r="1">
      <x v="233"/>
    </i>
    <i r="1">
      <x v="254"/>
    </i>
    <i r="1">
      <x v="346"/>
    </i>
    <i r="1">
      <x v="449"/>
    </i>
    <i>
      <x v="11"/>
    </i>
    <i r="1">
      <x v="34"/>
    </i>
    <i r="1">
      <x v="69"/>
    </i>
    <i r="1">
      <x v="98"/>
    </i>
    <i r="1">
      <x v="109"/>
    </i>
    <i r="1">
      <x v="110"/>
    </i>
    <i r="1">
      <x v="116"/>
    </i>
    <i r="1">
      <x v="120"/>
    </i>
    <i r="1">
      <x v="144"/>
    </i>
    <i r="1">
      <x v="151"/>
    </i>
    <i r="1">
      <x v="156"/>
    </i>
    <i r="1">
      <x v="160"/>
    </i>
    <i r="1">
      <x v="183"/>
    </i>
    <i r="1">
      <x v="186"/>
    </i>
    <i r="1">
      <x v="197"/>
    </i>
    <i r="1">
      <x v="216"/>
    </i>
    <i r="1">
      <x v="235"/>
    </i>
    <i r="1">
      <x v="351"/>
    </i>
    <i r="1">
      <x v="373"/>
    </i>
    <i r="1">
      <x v="415"/>
    </i>
    <i r="1">
      <x v="449"/>
    </i>
    <i>
      <x v="19"/>
    </i>
    <i r="1">
      <x v="1"/>
    </i>
    <i r="1">
      <x v="14"/>
    </i>
    <i r="1">
      <x v="37"/>
    </i>
    <i r="1">
      <x v="42"/>
    </i>
    <i r="1">
      <x v="73"/>
    </i>
    <i r="1">
      <x v="76"/>
    </i>
    <i r="1">
      <x v="81"/>
    </i>
    <i r="1">
      <x v="83"/>
    </i>
    <i r="1">
      <x v="111"/>
    </i>
    <i r="1">
      <x v="169"/>
    </i>
    <i r="1">
      <x v="173"/>
    </i>
    <i r="1">
      <x v="177"/>
    </i>
    <i r="1">
      <x v="198"/>
    </i>
    <i r="1">
      <x v="204"/>
    </i>
    <i r="1">
      <x v="271"/>
    </i>
    <i r="1">
      <x v="369"/>
    </i>
    <i r="1">
      <x v="388"/>
    </i>
    <i r="1">
      <x v="429"/>
    </i>
    <i r="1">
      <x v="436"/>
    </i>
    <i r="1">
      <x v="449"/>
    </i>
    <i>
      <x v="4"/>
    </i>
    <i r="1">
      <x/>
    </i>
    <i r="1">
      <x v="2"/>
    </i>
    <i r="1">
      <x v="6"/>
    </i>
    <i r="1">
      <x v="21"/>
    </i>
    <i r="1">
      <x v="27"/>
    </i>
    <i r="1">
      <x v="80"/>
    </i>
    <i r="1">
      <x v="92"/>
    </i>
    <i r="1">
      <x v="126"/>
    </i>
    <i r="1">
      <x v="127"/>
    </i>
    <i r="1">
      <x v="134"/>
    </i>
    <i r="1">
      <x v="142"/>
    </i>
    <i r="1">
      <x v="159"/>
    </i>
    <i r="1">
      <x v="162"/>
    </i>
    <i r="1">
      <x v="169"/>
    </i>
    <i r="1">
      <x v="226"/>
    </i>
    <i r="1">
      <x v="249"/>
    </i>
    <i r="1">
      <x v="287"/>
    </i>
    <i r="1">
      <x v="328"/>
    </i>
    <i r="1">
      <x v="333"/>
    </i>
    <i>
      <x v="10"/>
    </i>
    <i r="1">
      <x v="5"/>
    </i>
    <i r="1">
      <x v="29"/>
    </i>
    <i r="1">
      <x v="55"/>
    </i>
    <i r="1">
      <x v="56"/>
    </i>
    <i r="1">
      <x v="57"/>
    </i>
    <i r="1">
      <x v="64"/>
    </i>
    <i r="1">
      <x v="78"/>
    </i>
    <i r="1">
      <x v="92"/>
    </i>
    <i r="1">
      <x v="93"/>
    </i>
    <i r="1">
      <x v="174"/>
    </i>
    <i r="1">
      <x v="176"/>
    </i>
    <i r="1">
      <x v="218"/>
    </i>
    <i r="1">
      <x v="231"/>
    </i>
    <i r="1">
      <x v="260"/>
    </i>
    <i r="1">
      <x v="282"/>
    </i>
    <i r="1">
      <x v="329"/>
    </i>
    <i r="1">
      <x v="339"/>
    </i>
    <i r="1">
      <x v="354"/>
    </i>
    <i r="1">
      <x v="449"/>
    </i>
    <i>
      <x v="15"/>
    </i>
    <i r="1">
      <x v="39"/>
    </i>
    <i r="1">
      <x v="57"/>
    </i>
    <i r="1">
      <x v="66"/>
    </i>
    <i r="1">
      <x v="125"/>
    </i>
    <i r="1">
      <x v="136"/>
    </i>
    <i r="1">
      <x v="154"/>
    </i>
    <i r="1">
      <x v="236"/>
    </i>
    <i r="1">
      <x v="265"/>
    </i>
    <i r="1">
      <x v="270"/>
    </i>
    <i r="1">
      <x v="287"/>
    </i>
    <i r="1">
      <x v="313"/>
    </i>
    <i>
      <x v="17"/>
    </i>
    <i r="1">
      <x v="10"/>
    </i>
    <i r="1">
      <x v="18"/>
    </i>
    <i r="1">
      <x v="52"/>
    </i>
    <i r="1">
      <x v="54"/>
    </i>
    <i r="1">
      <x v="108"/>
    </i>
    <i r="1">
      <x v="115"/>
    </i>
    <i r="1">
      <x v="117"/>
    </i>
    <i r="1">
      <x v="150"/>
    </i>
    <i r="1">
      <x v="153"/>
    </i>
    <i r="1">
      <x v="182"/>
    </i>
    <i r="1">
      <x v="232"/>
    </i>
    <i r="1">
      <x v="258"/>
    </i>
    <i r="1">
      <x v="262"/>
    </i>
    <i r="1">
      <x v="278"/>
    </i>
    <i r="1">
      <x v="347"/>
    </i>
    <i>
      <x v="8"/>
    </i>
    <i r="1">
      <x v="5"/>
    </i>
    <i r="1">
      <x v="33"/>
    </i>
    <i r="1">
      <x v="41"/>
    </i>
    <i r="1">
      <x v="128"/>
    </i>
    <i r="1">
      <x v="138"/>
    </i>
    <i r="1">
      <x v="168"/>
    </i>
    <i r="1">
      <x v="204"/>
    </i>
    <i r="1">
      <x v="280"/>
    </i>
    <i r="1">
      <x v="302"/>
    </i>
    <i r="1">
      <x v="327"/>
    </i>
    <i>
      <x v="31"/>
    </i>
    <i r="1">
      <x v="11"/>
    </i>
    <i r="1">
      <x v="13"/>
    </i>
    <i r="1">
      <x v="20"/>
    </i>
    <i r="1">
      <x v="112"/>
    </i>
    <i r="1">
      <x v="154"/>
    </i>
    <i r="1">
      <x v="253"/>
    </i>
    <i r="1">
      <x v="257"/>
    </i>
    <i r="1">
      <x v="266"/>
    </i>
    <i r="1">
      <x v="272"/>
    </i>
    <i r="1">
      <x v="303"/>
    </i>
    <i r="1">
      <x v="340"/>
    </i>
    <i r="1">
      <x v="427"/>
    </i>
    <i>
      <x v="39"/>
    </i>
    <i r="1">
      <x v="17"/>
    </i>
    <i r="1">
      <x v="37"/>
    </i>
    <i r="1">
      <x v="103"/>
    </i>
    <i r="1">
      <x v="138"/>
    </i>
    <i r="1">
      <x v="185"/>
    </i>
    <i r="1">
      <x v="267"/>
    </i>
    <i r="1">
      <x v="322"/>
    </i>
    <i r="1">
      <x v="360"/>
    </i>
    <i r="1">
      <x v="428"/>
    </i>
    <i r="1">
      <x v="449"/>
    </i>
    <i>
      <x v="2"/>
    </i>
    <i r="1">
      <x v="18"/>
    </i>
    <i r="1">
      <x v="41"/>
    </i>
    <i r="1">
      <x v="42"/>
    </i>
    <i r="1">
      <x v="195"/>
    </i>
    <i r="1">
      <x v="253"/>
    </i>
    <i r="1">
      <x v="263"/>
    </i>
    <i r="1">
      <x v="265"/>
    </i>
    <i r="1">
      <x v="279"/>
    </i>
    <i>
      <x v="36"/>
    </i>
    <i r="1">
      <x v="15"/>
    </i>
    <i r="1">
      <x v="26"/>
    </i>
    <i r="1">
      <x v="142"/>
    </i>
    <i r="1">
      <x v="173"/>
    </i>
    <i r="1">
      <x v="276"/>
    </i>
    <i r="1">
      <x v="309"/>
    </i>
    <i r="1">
      <x v="351"/>
    </i>
    <i>
      <x v="3"/>
    </i>
    <i r="1">
      <x v="14"/>
    </i>
    <i r="1">
      <x v="28"/>
    </i>
    <i r="1">
      <x v="120"/>
    </i>
    <i r="1">
      <x v="144"/>
    </i>
    <i r="1">
      <x v="255"/>
    </i>
    <i r="1">
      <x v="378"/>
    </i>
    <i>
      <x v="32"/>
    </i>
    <i r="1">
      <x v="44"/>
    </i>
    <i r="1">
      <x v="81"/>
    </i>
    <i r="1">
      <x v="256"/>
    </i>
    <i r="1">
      <x v="303"/>
    </i>
    <i>
      <x v="20"/>
    </i>
    <i r="1">
      <x v="166"/>
    </i>
    <i r="1">
      <x v="179"/>
    </i>
    <i r="1">
      <x v="300"/>
    </i>
    <i r="1">
      <x v="389"/>
    </i>
    <i>
      <x v="5"/>
    </i>
    <i r="1">
      <x v="98"/>
    </i>
    <i r="1">
      <x v="134"/>
    </i>
    <i>
      <x v="6"/>
    </i>
    <i r="1">
      <x v="170"/>
    </i>
    <i r="1">
      <x v="289"/>
    </i>
    <i>
      <x v="7"/>
    </i>
    <i r="1">
      <x v="427"/>
    </i>
    <i r="1">
      <x v="449"/>
    </i>
    <i>
      <x v="34"/>
    </i>
    <i r="1">
      <x v="285"/>
    </i>
    <i>
      <x v="26"/>
    </i>
    <i r="1">
      <x v="295"/>
    </i>
    <i>
      <x v="12"/>
    </i>
    <i r="1">
      <x v="197"/>
    </i>
    <i t="grand">
      <x/>
    </i>
  </rowItems>
  <colItems count="1">
    <i/>
  </colItems>
  <dataFields count="1">
    <dataField name="Sum of Fare" fld="4" baseField="0" baseItem="0"/>
  </dataFields>
  <conditionalFormats count="1">
    <conditionalFormat type="all" priority="1">
      <pivotAreas count="1">
        <pivotArea type="data" collapsedLevelsAreSubtotals="1" fieldPosition="0">
          <references count="2">
            <reference field="4294967294" count="1" selected="0">
              <x v="0"/>
            </reference>
            <reference field="2" count="41">
              <x v="0"/>
              <x v="1"/>
              <x v="2"/>
              <x v="3"/>
              <x v="4"/>
              <x v="5"/>
              <x v="6"/>
              <x v="7"/>
              <x v="8"/>
              <x v="9"/>
              <x v="10"/>
              <x v="11"/>
              <x v="12"/>
              <x v="13"/>
              <x v="14"/>
              <x v="15"/>
              <x v="16"/>
              <x v="17"/>
              <x v="18"/>
              <x v="19"/>
              <x v="20"/>
              <x v="21"/>
              <x v="22"/>
              <x v="23"/>
              <x v="24"/>
              <x v="25"/>
              <x v="26"/>
              <x v="27"/>
              <x v="28"/>
              <x v="29"/>
              <x v="30"/>
              <x v="31"/>
              <x v="32"/>
              <x v="33"/>
              <x v="34"/>
              <x v="35"/>
              <x v="36"/>
              <x v="37"/>
              <x v="38"/>
              <x v="39"/>
              <x v="4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4"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K1:L422" firstHeaderRow="1" firstDataRow="1" firstDataCol="1"/>
  <pivotFields count="6">
    <pivotField axis="axisRow" showAll="0" sortType="descending">
      <items count="421">
        <item x="174"/>
        <item x="183"/>
        <item x="44"/>
        <item x="228"/>
        <item x="239"/>
        <item x="114"/>
        <item x="60"/>
        <item x="149"/>
        <item x="1"/>
        <item x="204"/>
        <item x="134"/>
        <item x="94"/>
        <item x="31"/>
        <item x="193"/>
        <item x="104"/>
        <item x="110"/>
        <item x="229"/>
        <item x="260"/>
        <item x="62"/>
        <item x="125"/>
        <item x="201"/>
        <item x="159"/>
        <item x="112"/>
        <item x="55"/>
        <item x="126"/>
        <item x="162"/>
        <item x="230"/>
        <item x="200"/>
        <item x="122"/>
        <item x="223"/>
        <item x="212"/>
        <item x="41"/>
        <item x="22"/>
        <item x="257"/>
        <item x="261"/>
        <item x="116"/>
        <item x="170"/>
        <item x="5"/>
        <item x="87"/>
        <item x="123"/>
        <item x="52"/>
        <item x="139"/>
        <item x="28"/>
        <item x="196"/>
        <item x="61"/>
        <item x="140"/>
        <item x="3"/>
        <item x="96"/>
        <item x="10"/>
        <item x="51"/>
        <item x="164"/>
        <item x="138"/>
        <item x="177"/>
        <item x="131"/>
        <item x="15"/>
        <item x="264"/>
        <item x="111"/>
        <item x="251"/>
        <item x="243"/>
        <item x="241"/>
        <item x="65"/>
        <item x="50"/>
        <item x="157"/>
        <item x="263"/>
        <item x="43"/>
        <item x="18"/>
        <item x="12"/>
        <item x="9"/>
        <item x="121"/>
        <item x="154"/>
        <item x="267"/>
        <item x="85"/>
        <item x="75"/>
        <item x="244"/>
        <item x="273"/>
        <item x="231"/>
        <item x="30"/>
        <item x="256"/>
        <item x="32"/>
        <item x="235"/>
        <item x="132"/>
        <item x="274"/>
        <item x="99"/>
        <item x="208"/>
        <item x="186"/>
        <item x="2"/>
        <item x="82"/>
        <item x="49"/>
        <item x="72"/>
        <item x="97"/>
        <item x="80"/>
        <item x="70"/>
        <item x="103"/>
        <item x="71"/>
        <item x="188"/>
        <item x="206"/>
        <item x="258"/>
        <item x="168"/>
        <item x="54"/>
        <item x="93"/>
        <item x="252"/>
        <item x="24"/>
        <item x="178"/>
        <item x="79"/>
        <item x="262"/>
        <item x="142"/>
        <item x="109"/>
        <item x="219"/>
        <item x="40"/>
        <item x="190"/>
        <item x="81"/>
        <item x="275"/>
        <item x="195"/>
        <item x="36"/>
        <item x="46"/>
        <item x="76"/>
        <item x="220"/>
        <item x="227"/>
        <item x="145"/>
        <item x="214"/>
        <item x="29"/>
        <item x="247"/>
        <item x="86"/>
        <item x="6"/>
        <item x="83"/>
        <item x="48"/>
        <item x="197"/>
        <item x="38"/>
        <item x="181"/>
        <item x="155"/>
        <item x="218"/>
        <item x="8"/>
        <item x="117"/>
        <item x="23"/>
        <item x="175"/>
        <item x="102"/>
        <item x="153"/>
        <item x="58"/>
        <item x="191"/>
        <item x="259"/>
        <item x="78"/>
        <item x="172"/>
        <item x="137"/>
        <item x="127"/>
        <item x="144"/>
        <item x="224"/>
        <item x="158"/>
        <item x="207"/>
        <item x="187"/>
        <item x="90"/>
        <item x="73"/>
        <item x="47"/>
        <item x="63"/>
        <item x="92"/>
        <item x="118"/>
        <item x="7"/>
        <item x="133"/>
        <item x="101"/>
        <item x="156"/>
        <item x="182"/>
        <item x="27"/>
        <item x="95"/>
        <item x="254"/>
        <item x="26"/>
        <item x="180"/>
        <item x="205"/>
        <item x="11"/>
        <item x="25"/>
        <item x="91"/>
        <item x="147"/>
        <item x="253"/>
        <item x="179"/>
        <item x="66"/>
        <item x="45"/>
        <item x="105"/>
        <item x="242"/>
        <item x="209"/>
        <item x="222"/>
        <item x="42"/>
        <item x="148"/>
        <item x="119"/>
        <item x="202"/>
        <item x="56"/>
        <item x="265"/>
        <item x="57"/>
        <item x="236"/>
        <item x="194"/>
        <item x="16"/>
        <item x="64"/>
        <item x="210"/>
        <item x="184"/>
        <item x="130"/>
        <item x="59"/>
        <item x="143"/>
        <item x="234"/>
        <item x="77"/>
        <item x="171"/>
        <item x="176"/>
        <item x="128"/>
        <item x="249"/>
        <item x="165"/>
        <item x="21"/>
        <item x="141"/>
        <item x="270"/>
        <item x="199"/>
        <item x="33"/>
        <item x="84"/>
        <item x="213"/>
        <item x="108"/>
        <item x="169"/>
        <item x="215"/>
        <item x="146"/>
        <item x="68"/>
        <item x="19"/>
        <item x="120"/>
        <item x="74"/>
        <item x="89"/>
        <item x="245"/>
        <item x="238"/>
        <item x="150"/>
        <item x="203"/>
        <item x="136"/>
        <item x="268"/>
        <item x="192"/>
        <item x="211"/>
        <item x="0"/>
        <item x="271"/>
        <item x="152"/>
        <item x="163"/>
        <item x="167"/>
        <item x="106"/>
        <item x="217"/>
        <item x="13"/>
        <item x="255"/>
        <item x="266"/>
        <item x="113"/>
        <item x="98"/>
        <item x="37"/>
        <item x="225"/>
        <item x="221"/>
        <item x="100"/>
        <item x="124"/>
        <item x="233"/>
        <item x="115"/>
        <item x="226"/>
        <item x="17"/>
        <item x="129"/>
        <item x="161"/>
        <item x="166"/>
        <item x="4"/>
        <item x="198"/>
        <item x="173"/>
        <item x="88"/>
        <item x="107"/>
        <item x="34"/>
        <item x="185"/>
        <item x="20"/>
        <item x="151"/>
        <item x="248"/>
        <item x="216"/>
        <item x="14"/>
        <item x="232"/>
        <item x="250"/>
        <item x="135"/>
        <item x="246"/>
        <item x="67"/>
        <item x="53"/>
        <item x="272"/>
        <item x="39"/>
        <item x="269"/>
        <item x="160"/>
        <item x="189"/>
        <item x="69"/>
        <item x="240"/>
        <item x="237"/>
        <item x="35"/>
        <item x="334"/>
        <item x="329"/>
        <item x="319"/>
        <item x="324"/>
        <item x="393"/>
        <item x="278"/>
        <item x="394"/>
        <item x="283"/>
        <item x="330"/>
        <item x="336"/>
        <item x="311"/>
        <item x="303"/>
        <item x="365"/>
        <item x="290"/>
        <item x="411"/>
        <item x="416"/>
        <item x="372"/>
        <item x="301"/>
        <item x="385"/>
        <item x="367"/>
        <item x="379"/>
        <item x="402"/>
        <item x="355"/>
        <item x="377"/>
        <item x="291"/>
        <item x="335"/>
        <item x="282"/>
        <item x="281"/>
        <item x="312"/>
        <item x="313"/>
        <item x="363"/>
        <item x="284"/>
        <item x="400"/>
        <item x="390"/>
        <item x="280"/>
        <item x="396"/>
        <item x="384"/>
        <item x="339"/>
        <item x="395"/>
        <item x="375"/>
        <item x="299"/>
        <item x="321"/>
        <item x="376"/>
        <item x="373"/>
        <item x="391"/>
        <item x="383"/>
        <item x="308"/>
        <item x="337"/>
        <item x="302"/>
        <item x="292"/>
        <item x="331"/>
        <item x="362"/>
        <item x="345"/>
        <item x="344"/>
        <item x="293"/>
        <item x="305"/>
        <item x="418"/>
        <item x="356"/>
        <item x="346"/>
        <item x="289"/>
        <item x="328"/>
        <item x="374"/>
        <item x="358"/>
        <item x="277"/>
        <item x="360"/>
        <item x="279"/>
        <item x="413"/>
        <item x="326"/>
        <item x="405"/>
        <item x="298"/>
        <item x="417"/>
        <item x="315"/>
        <item x="401"/>
        <item x="349"/>
        <item x="338"/>
        <item x="327"/>
        <item x="347"/>
        <item x="288"/>
        <item x="343"/>
        <item x="399"/>
        <item x="320"/>
        <item x="388"/>
        <item x="357"/>
        <item x="341"/>
        <item x="369"/>
        <item x="297"/>
        <item x="398"/>
        <item x="419"/>
        <item x="316"/>
        <item x="287"/>
        <item x="276"/>
        <item x="286"/>
        <item x="380"/>
        <item x="342"/>
        <item x="314"/>
        <item x="378"/>
        <item x="414"/>
        <item x="352"/>
        <item x="392"/>
        <item x="408"/>
        <item x="403"/>
        <item x="310"/>
        <item x="294"/>
        <item x="285"/>
        <item x="370"/>
        <item x="410"/>
        <item x="323"/>
        <item x="371"/>
        <item x="354"/>
        <item x="387"/>
        <item x="295"/>
        <item x="359"/>
        <item x="409"/>
        <item x="364"/>
        <item x="300"/>
        <item x="350"/>
        <item x="406"/>
        <item x="333"/>
        <item x="351"/>
        <item x="368"/>
        <item x="340"/>
        <item x="382"/>
        <item x="366"/>
        <item x="386"/>
        <item x="306"/>
        <item x="296"/>
        <item x="353"/>
        <item x="397"/>
        <item x="415"/>
        <item x="325"/>
        <item x="307"/>
        <item x="304"/>
        <item x="381"/>
        <item x="317"/>
        <item x="407"/>
        <item x="389"/>
        <item x="361"/>
        <item x="332"/>
        <item x="348"/>
        <item x="322"/>
        <item x="412"/>
        <item x="309"/>
        <item x="318"/>
        <item x="40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s>
  <rowFields count="1">
    <field x="0"/>
  </rowFields>
  <rowItems count="421">
    <i>
      <x v="163"/>
    </i>
    <i>
      <x v="216"/>
    </i>
    <i>
      <x v="187"/>
    </i>
    <i>
      <x v="46"/>
    </i>
    <i>
      <x v="110"/>
    </i>
    <i>
      <x v="65"/>
    </i>
    <i>
      <x v="164"/>
    </i>
    <i>
      <x v="90"/>
    </i>
    <i>
      <x v="246"/>
    </i>
    <i>
      <x v="173"/>
    </i>
    <i>
      <x v="114"/>
    </i>
    <i>
      <x v="168"/>
    </i>
    <i>
      <x v="1"/>
    </i>
    <i>
      <x v="245"/>
    </i>
    <i>
      <x v="40"/>
    </i>
    <i>
      <x v="21"/>
    </i>
    <i>
      <x v="247"/>
    </i>
    <i>
      <x v="132"/>
    </i>
    <i>
      <x v="251"/>
    </i>
    <i>
      <x v="214"/>
    </i>
    <i>
      <x v="254"/>
    </i>
    <i>
      <x v="191"/>
    </i>
    <i>
      <x v="79"/>
    </i>
    <i>
      <x v="86"/>
    </i>
    <i>
      <x v="54"/>
    </i>
    <i>
      <x v="252"/>
    </i>
    <i>
      <x v="265"/>
    </i>
    <i>
      <x v="305"/>
    </i>
    <i>
      <x v="205"/>
    </i>
    <i>
      <x/>
    </i>
    <i>
      <x v="223"/>
    </i>
    <i>
      <x v="152"/>
    </i>
    <i>
      <x v="130"/>
    </i>
    <i>
      <x v="6"/>
    </i>
    <i>
      <x v="76"/>
    </i>
    <i>
      <x v="150"/>
    </i>
    <i>
      <x v="87"/>
    </i>
    <i>
      <x v="248"/>
    </i>
    <i>
      <x v="172"/>
    </i>
    <i>
      <x v="31"/>
    </i>
    <i>
      <x v="30"/>
    </i>
    <i>
      <x v="105"/>
    </i>
    <i>
      <x v="268"/>
    </i>
    <i>
      <x v="37"/>
    </i>
    <i>
      <x v="126"/>
    </i>
    <i>
      <x v="61"/>
    </i>
    <i>
      <x v="281"/>
    </i>
    <i>
      <x v="137"/>
    </i>
    <i>
      <x v="92"/>
    </i>
    <i>
      <x v="266"/>
    </i>
    <i>
      <x v="232"/>
    </i>
    <i>
      <x v="29"/>
    </i>
    <i>
      <x v="201"/>
    </i>
    <i>
      <x v="383"/>
    </i>
    <i>
      <x v="366"/>
    </i>
    <i>
      <x v="280"/>
    </i>
    <i>
      <x v="131"/>
    </i>
    <i>
      <x v="167"/>
    </i>
    <i>
      <x v="106"/>
    </i>
    <i>
      <x v="407"/>
    </i>
    <i>
      <x v="153"/>
    </i>
    <i>
      <x v="202"/>
    </i>
    <i>
      <x v="351"/>
    </i>
    <i>
      <x v="215"/>
    </i>
    <i>
      <x v="11"/>
    </i>
    <i>
      <x v="85"/>
    </i>
    <i>
      <x v="322"/>
    </i>
    <i>
      <x v="112"/>
    </i>
    <i>
      <x v="349"/>
    </i>
    <i>
      <x v="356"/>
    </i>
    <i>
      <x v="39"/>
    </i>
    <i>
      <x v="10"/>
    </i>
    <i>
      <x v="75"/>
    </i>
    <i>
      <x v="47"/>
    </i>
    <i>
      <x v="417"/>
    </i>
    <i>
      <x v="345"/>
    </i>
    <i>
      <x v="236"/>
    </i>
    <i>
      <x v="97"/>
    </i>
    <i>
      <x v="197"/>
    </i>
    <i>
      <x v="357"/>
    </i>
    <i>
      <x v="66"/>
    </i>
    <i>
      <x v="250"/>
    </i>
    <i>
      <x v="249"/>
    </i>
    <i>
      <x v="135"/>
    </i>
    <i>
      <x v="147"/>
    </i>
    <i>
      <x v="182"/>
    </i>
    <i>
      <x v="230"/>
    </i>
    <i>
      <x v="195"/>
    </i>
    <i>
      <x v="123"/>
    </i>
    <i>
      <x v="101"/>
    </i>
    <i>
      <x v="184"/>
    </i>
    <i>
      <x v="15"/>
    </i>
    <i>
      <x v="180"/>
    </i>
    <i>
      <x v="315"/>
    </i>
    <i>
      <x v="204"/>
    </i>
    <i>
      <x v="398"/>
    </i>
    <i>
      <x v="179"/>
    </i>
    <i>
      <x v="290"/>
    </i>
    <i>
      <x v="127"/>
    </i>
    <i>
      <x v="244"/>
    </i>
    <i>
      <x v="181"/>
    </i>
    <i>
      <x v="98"/>
    </i>
    <i>
      <x v="293"/>
    </i>
    <i>
      <x v="190"/>
    </i>
    <i>
      <x v="134"/>
    </i>
    <i>
      <x v="307"/>
    </i>
    <i>
      <x v="159"/>
    </i>
    <i>
      <x v="256"/>
    </i>
    <i>
      <x v="19"/>
    </i>
    <i>
      <x v="285"/>
    </i>
    <i>
      <x v="338"/>
    </i>
    <i>
      <x v="25"/>
    </i>
    <i>
      <x v="143"/>
    </i>
    <i>
      <x v="169"/>
    </i>
    <i>
      <x v="26"/>
    </i>
    <i>
      <x v="188"/>
    </i>
    <i>
      <x v="258"/>
    </i>
    <i>
      <x v="239"/>
    </i>
    <i>
      <x v="144"/>
    </i>
    <i>
      <x v="178"/>
    </i>
    <i>
      <x v="359"/>
    </i>
    <i>
      <x v="221"/>
    </i>
    <i>
      <x v="347"/>
    </i>
    <i>
      <x v="329"/>
    </i>
    <i>
      <x v="394"/>
    </i>
    <i>
      <x v="158"/>
    </i>
    <i>
      <x v="263"/>
    </i>
    <i>
      <x v="69"/>
    </i>
    <i>
      <x v="273"/>
    </i>
    <i>
      <x v="32"/>
    </i>
    <i>
      <x v="151"/>
    </i>
    <i>
      <x v="306"/>
    </i>
    <i>
      <x v="339"/>
    </i>
    <i>
      <x v="52"/>
    </i>
    <i>
      <x v="335"/>
    </i>
    <i>
      <x v="49"/>
    </i>
    <i>
      <x v="145"/>
    </i>
    <i>
      <x v="154"/>
    </i>
    <i>
      <x v="272"/>
    </i>
    <i>
      <x v="160"/>
    </i>
    <i>
      <x v="161"/>
    </i>
    <i>
      <x v="155"/>
    </i>
    <i>
      <x v="2"/>
    </i>
    <i>
      <x v="210"/>
    </i>
    <i>
      <x v="326"/>
    </i>
    <i>
      <x v="140"/>
    </i>
    <i>
      <x v="260"/>
    </i>
    <i>
      <x v="377"/>
    </i>
    <i>
      <x v="368"/>
    </i>
    <i>
      <x v="96"/>
    </i>
    <i>
      <x v="284"/>
    </i>
    <i>
      <x v="102"/>
    </i>
    <i>
      <x v="62"/>
    </i>
    <i>
      <x v="303"/>
    </i>
    <i>
      <x v="286"/>
    </i>
    <i>
      <x v="395"/>
    </i>
    <i>
      <x v="35"/>
    </i>
    <i>
      <x v="189"/>
    </i>
    <i>
      <x v="220"/>
    </i>
    <i>
      <x v="213"/>
    </i>
    <i>
      <x v="277"/>
    </i>
    <i>
      <x v="209"/>
    </i>
    <i>
      <x v="125"/>
    </i>
    <i>
      <x v="82"/>
    </i>
    <i>
      <x v="413"/>
    </i>
    <i>
      <x v="415"/>
    </i>
    <i>
      <x v="24"/>
    </i>
    <i>
      <x v="183"/>
    </i>
    <i>
      <x v="4"/>
    </i>
    <i>
      <x v="310"/>
    </i>
    <i>
      <x v="138"/>
    </i>
    <i>
      <x v="119"/>
    </i>
    <i>
      <x v="93"/>
    </i>
    <i>
      <x v="206"/>
    </i>
    <i>
      <x v="83"/>
    </i>
    <i>
      <x v="255"/>
    </i>
    <i>
      <x v="48"/>
    </i>
    <i>
      <x v="53"/>
    </i>
    <i>
      <x v="13"/>
    </i>
    <i>
      <x v="60"/>
    </i>
    <i>
      <x v="77"/>
    </i>
    <i>
      <x v="362"/>
    </i>
    <i>
      <x v="14"/>
    </i>
    <i>
      <x v="319"/>
    </i>
    <i>
      <x v="279"/>
    </i>
    <i>
      <x v="186"/>
    </i>
    <i>
      <x v="316"/>
    </i>
    <i>
      <x v="171"/>
    </i>
    <i>
      <x v="275"/>
    </i>
    <i>
      <x v="95"/>
    </i>
    <i>
      <x v="358"/>
    </i>
    <i>
      <x v="207"/>
    </i>
    <i>
      <x v="51"/>
    </i>
    <i>
      <x v="218"/>
    </i>
    <i>
      <x v="117"/>
    </i>
    <i>
      <x v="321"/>
    </i>
    <i>
      <x v="370"/>
    </i>
    <i>
      <x v="99"/>
    </i>
    <i>
      <x v="199"/>
    </i>
    <i>
      <x v="84"/>
    </i>
    <i>
      <x v="318"/>
    </i>
    <i>
      <x v="399"/>
    </i>
    <i>
      <x v="405"/>
    </i>
    <i>
      <x v="353"/>
    </i>
    <i>
      <x v="301"/>
    </i>
    <i>
      <x v="270"/>
    </i>
    <i>
      <x v="324"/>
    </i>
    <i>
      <x v="283"/>
    </i>
    <i>
      <x v="317"/>
    </i>
    <i>
      <x v="313"/>
    </i>
    <i>
      <x v="225"/>
    </i>
    <i>
      <x v="44"/>
    </i>
    <i>
      <x v="374"/>
    </i>
    <i>
      <x v="400"/>
    </i>
    <i>
      <x v="109"/>
    </i>
    <i>
      <x v="219"/>
    </i>
    <i>
      <x v="22"/>
    </i>
    <i>
      <x v="264"/>
    </i>
    <i>
      <x v="12"/>
    </i>
    <i>
      <x v="133"/>
    </i>
    <i>
      <x v="20"/>
    </i>
    <i>
      <x v="274"/>
    </i>
    <i>
      <x v="67"/>
    </i>
    <i>
      <x v="369"/>
    </i>
    <i>
      <x v="261"/>
    </i>
    <i>
      <x v="402"/>
    </i>
    <i>
      <x v="146"/>
    </i>
    <i>
      <x v="100"/>
    </i>
    <i>
      <x v="387"/>
    </i>
    <i>
      <x v="166"/>
    </i>
    <i>
      <x v="296"/>
    </i>
    <i>
      <x v="289"/>
    </i>
    <i>
      <x v="91"/>
    </i>
    <i>
      <x v="194"/>
    </i>
    <i>
      <x v="18"/>
    </i>
    <i>
      <x v="238"/>
    </i>
    <i>
      <x v="233"/>
    </i>
    <i>
      <x v="174"/>
    </i>
    <i>
      <x v="234"/>
    </i>
    <i>
      <x v="148"/>
    </i>
    <i>
      <x v="108"/>
    </i>
    <i>
      <x v="336"/>
    </i>
    <i>
      <x v="193"/>
    </i>
    <i>
      <x v="157"/>
    </i>
    <i>
      <x v="80"/>
    </i>
    <i>
      <x v="231"/>
    </i>
    <i>
      <x v="45"/>
    </i>
    <i>
      <x v="355"/>
    </i>
    <i>
      <x v="376"/>
    </i>
    <i>
      <x v="365"/>
    </i>
    <i>
      <x v="262"/>
    </i>
    <i>
      <x v="72"/>
    </i>
    <i>
      <x v="375"/>
    </i>
    <i>
      <x v="50"/>
    </i>
    <i>
      <x v="416"/>
    </i>
    <i>
      <x v="113"/>
    </i>
    <i>
      <x v="378"/>
    </i>
    <i>
      <x v="68"/>
    </i>
    <i>
      <x v="7"/>
    </i>
    <i>
      <x v="70"/>
    </i>
    <i>
      <x v="23"/>
    </i>
    <i>
      <x v="406"/>
    </i>
    <i>
      <x v="192"/>
    </i>
    <i>
      <x v="372"/>
    </i>
    <i>
      <x v="38"/>
    </i>
    <i>
      <x v="185"/>
    </i>
    <i>
      <x v="170"/>
    </i>
    <i>
      <x v="418"/>
    </i>
    <i>
      <x v="136"/>
    </i>
    <i>
      <x v="278"/>
    </i>
    <i>
      <x v="379"/>
    </i>
    <i>
      <x v="389"/>
    </i>
    <i>
      <x v="350"/>
    </i>
    <i>
      <x v="227"/>
    </i>
    <i>
      <x v="299"/>
    </i>
    <i>
      <x v="282"/>
    </i>
    <i>
      <x v="104"/>
    </i>
    <i>
      <x v="228"/>
    </i>
    <i>
      <x v="55"/>
    </i>
    <i>
      <x v="240"/>
    </i>
    <i>
      <x v="333"/>
    </i>
    <i>
      <x v="212"/>
    </i>
    <i>
      <x v="308"/>
    </i>
    <i>
      <x v="235"/>
    </i>
    <i>
      <x v="200"/>
    </i>
    <i>
      <x v="198"/>
    </i>
    <i>
      <x v="253"/>
    </i>
    <i>
      <x v="312"/>
    </i>
    <i>
      <x v="331"/>
    </i>
    <i>
      <x v="42"/>
    </i>
    <i>
      <x v="229"/>
    </i>
    <i>
      <x v="364"/>
    </i>
    <i>
      <x v="410"/>
    </i>
    <i>
      <x v="380"/>
    </i>
    <i>
      <x v="59"/>
    </i>
    <i>
      <x v="300"/>
    </i>
    <i>
      <x v="292"/>
    </i>
    <i>
      <x v="348"/>
    </i>
    <i>
      <x v="397"/>
    </i>
    <i>
      <x v="8"/>
    </i>
    <i>
      <x v="141"/>
    </i>
    <i>
      <x v="259"/>
    </i>
    <i>
      <x v="74"/>
    </i>
    <i>
      <x v="242"/>
    </i>
    <i>
      <x v="27"/>
    </i>
    <i>
      <x v="176"/>
    </i>
    <i>
      <x v="94"/>
    </i>
    <i>
      <x v="381"/>
    </i>
    <i>
      <x v="340"/>
    </i>
    <i>
      <x v="344"/>
    </i>
    <i>
      <x v="57"/>
    </i>
    <i>
      <x v="363"/>
    </i>
    <i>
      <x v="409"/>
    </i>
    <i>
      <x v="71"/>
    </i>
    <i>
      <x v="116"/>
    </i>
    <i>
      <x v="34"/>
    </i>
    <i>
      <x v="81"/>
    </i>
    <i>
      <x v="222"/>
    </i>
    <i>
      <x v="128"/>
    </i>
    <i>
      <x v="271"/>
    </i>
    <i>
      <x v="64"/>
    </i>
    <i>
      <x v="408"/>
    </i>
    <i>
      <x v="391"/>
    </i>
    <i>
      <x v="371"/>
    </i>
    <i>
      <x v="384"/>
    </i>
    <i>
      <x v="328"/>
    </i>
    <i>
      <x v="311"/>
    </i>
    <i>
      <x v="341"/>
    </i>
    <i>
      <x v="298"/>
    </i>
    <i>
      <x v="121"/>
    </i>
    <i>
      <x v="89"/>
    </i>
    <i>
      <x v="342"/>
    </i>
    <i>
      <x v="327"/>
    </i>
    <i>
      <x v="33"/>
    </i>
    <i>
      <x v="103"/>
    </i>
    <i>
      <x v="5"/>
    </i>
    <i>
      <x v="243"/>
    </i>
    <i>
      <x v="361"/>
    </i>
    <i>
      <x v="217"/>
    </i>
    <i>
      <x v="325"/>
    </i>
    <i>
      <x v="346"/>
    </i>
    <i>
      <x v="302"/>
    </i>
    <i>
      <x v="295"/>
    </i>
    <i>
      <x v="177"/>
    </i>
    <i>
      <x v="142"/>
    </i>
    <i>
      <x v="404"/>
    </i>
    <i>
      <x v="165"/>
    </i>
    <i>
      <x v="343"/>
    </i>
    <i>
      <x v="196"/>
    </i>
    <i>
      <x v="352"/>
    </i>
    <i>
      <x v="314"/>
    </i>
    <i>
      <x v="337"/>
    </i>
    <i>
      <x v="334"/>
    </i>
    <i>
      <x v="267"/>
    </i>
    <i>
      <x v="332"/>
    </i>
    <i>
      <x v="390"/>
    </i>
    <i>
      <x v="115"/>
    </i>
    <i>
      <x v="367"/>
    </i>
    <i>
      <x v="122"/>
    </i>
    <i>
      <x v="411"/>
    </i>
    <i>
      <x v="3"/>
    </i>
    <i>
      <x v="414"/>
    </i>
    <i>
      <x v="211"/>
    </i>
    <i>
      <x v="88"/>
    </i>
    <i>
      <x v="17"/>
    </i>
    <i>
      <x v="118"/>
    </i>
    <i>
      <x v="208"/>
    </i>
    <i>
      <x v="257"/>
    </i>
    <i>
      <x v="226"/>
    </i>
    <i>
      <x v="73"/>
    </i>
    <i>
      <x v="330"/>
    </i>
    <i>
      <x v="175"/>
    </i>
    <i>
      <x v="386"/>
    </i>
    <i>
      <x v="156"/>
    </i>
    <i>
      <x v="28"/>
    </i>
    <i>
      <x v="16"/>
    </i>
    <i>
      <x v="323"/>
    </i>
    <i>
      <x v="124"/>
    </i>
    <i>
      <x v="320"/>
    </i>
    <i>
      <x v="276"/>
    </i>
    <i>
      <x v="385"/>
    </i>
    <i>
      <x v="58"/>
    </i>
    <i>
      <x v="111"/>
    </i>
    <i>
      <x v="269"/>
    </i>
    <i>
      <x v="43"/>
    </i>
    <i>
      <x v="373"/>
    </i>
    <i>
      <x v="287"/>
    </i>
    <i>
      <x v="41"/>
    </i>
    <i>
      <x v="78"/>
    </i>
    <i>
      <x v="63"/>
    </i>
    <i>
      <x v="139"/>
    </i>
    <i>
      <x v="360"/>
    </i>
    <i>
      <x v="288"/>
    </i>
    <i>
      <x v="396"/>
    </i>
    <i>
      <x v="403"/>
    </i>
    <i>
      <x v="203"/>
    </i>
    <i>
      <x v="237"/>
    </i>
    <i>
      <x v="392"/>
    </i>
    <i>
      <x v="294"/>
    </i>
    <i>
      <x v="419"/>
    </i>
    <i>
      <x v="297"/>
    </i>
    <i>
      <x v="382"/>
    </i>
    <i>
      <x v="224"/>
    </i>
    <i>
      <x v="393"/>
    </i>
    <i>
      <x v="149"/>
    </i>
    <i>
      <x v="120"/>
    </i>
    <i>
      <x v="309"/>
    </i>
    <i>
      <x v="412"/>
    </i>
    <i>
      <x v="291"/>
    </i>
    <i>
      <x v="241"/>
    </i>
    <i>
      <x v="401"/>
    </i>
    <i>
      <x v="304"/>
    </i>
    <i>
      <x v="354"/>
    </i>
    <i>
      <x v="107"/>
    </i>
    <i>
      <x v="36"/>
    </i>
    <i>
      <x v="56"/>
    </i>
    <i>
      <x v="388"/>
    </i>
    <i>
      <x v="129"/>
    </i>
    <i>
      <x v="162"/>
    </i>
    <i>
      <x v="9"/>
    </i>
    <i t="grand">
      <x/>
    </i>
  </rowItems>
  <colItems count="1">
    <i/>
  </colItems>
  <dataFields count="1">
    <dataField name="Sum of Far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5D977B-D4B1-40CB-9ED6-28760C6292A3}" name="PivotTable2"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1:G32" firstHeaderRow="1" firstDataRow="1" firstDataCol="1"/>
  <pivotFields count="19">
    <pivotField compact="0" numFmtId="14" outline="0" showAll="0">
      <items count="31">
        <item x="3"/>
        <item x="14"/>
        <item x="27"/>
        <item x="2"/>
        <item x="15"/>
        <item x="28"/>
        <item x="20"/>
        <item x="9"/>
        <item x="7"/>
        <item x="12"/>
        <item x="8"/>
        <item x="10"/>
        <item x="25"/>
        <item x="0"/>
        <item x="6"/>
        <item x="16"/>
        <item x="5"/>
        <item x="13"/>
        <item x="26"/>
        <item x="23"/>
        <item x="1"/>
        <item x="22"/>
        <item x="17"/>
        <item x="24"/>
        <item x="11"/>
        <item x="19"/>
        <item x="21"/>
        <item x="18"/>
        <item x="29"/>
        <item x="4"/>
        <item t="default"/>
      </items>
    </pivotField>
    <pivotField compact="0" numFmtId="21" outline="0" showAll="0">
      <items count="100">
        <item x="44"/>
        <item x="39"/>
        <item x="97"/>
        <item x="28"/>
        <item x="59"/>
        <item x="84"/>
        <item x="98"/>
        <item x="54"/>
        <item x="96"/>
        <item x="95"/>
        <item x="81"/>
        <item x="88"/>
        <item x="86"/>
        <item x="66"/>
        <item x="40"/>
        <item x="58"/>
        <item x="43"/>
        <item x="18"/>
        <item x="13"/>
        <item x="29"/>
        <item x="60"/>
        <item x="6"/>
        <item x="1"/>
        <item x="51"/>
        <item x="61"/>
        <item x="50"/>
        <item x="10"/>
        <item x="70"/>
        <item x="20"/>
        <item x="85"/>
        <item x="49"/>
        <item x="17"/>
        <item x="15"/>
        <item x="55"/>
        <item x="32"/>
        <item x="7"/>
        <item x="37"/>
        <item x="23"/>
        <item x="9"/>
        <item x="94"/>
        <item x="52"/>
        <item x="33"/>
        <item x="38"/>
        <item x="62"/>
        <item x="35"/>
        <item x="42"/>
        <item x="4"/>
        <item x="90"/>
        <item x="30"/>
        <item x="78"/>
        <item x="21"/>
        <item x="68"/>
        <item x="74"/>
        <item x="16"/>
        <item x="22"/>
        <item x="93"/>
        <item x="19"/>
        <item x="91"/>
        <item x="64"/>
        <item x="46"/>
        <item x="27"/>
        <item x="0"/>
        <item x="25"/>
        <item x="56"/>
        <item x="11"/>
        <item x="12"/>
        <item x="8"/>
        <item x="67"/>
        <item x="45"/>
        <item x="65"/>
        <item x="89"/>
        <item x="36"/>
        <item x="47"/>
        <item x="72"/>
        <item x="3"/>
        <item x="82"/>
        <item x="34"/>
        <item x="79"/>
        <item x="31"/>
        <item x="80"/>
        <item x="2"/>
        <item x="57"/>
        <item x="76"/>
        <item x="83"/>
        <item x="71"/>
        <item x="14"/>
        <item x="53"/>
        <item x="5"/>
        <item x="41"/>
        <item x="26"/>
        <item x="69"/>
        <item x="73"/>
        <item x="63"/>
        <item x="87"/>
        <item x="92"/>
        <item x="75"/>
        <item x="24"/>
        <item x="77"/>
        <item x="48"/>
        <item t="default"/>
      </items>
    </pivotField>
    <pivotField compact="0" outline="0" showAll="0"/>
    <pivotField compact="0" numFmtId="22"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compact="0" outline="0" subtotalTop="0"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sd="0"/>
      </items>
    </pivotField>
    <pivotField axis="axisRow" compact="0" outline="0"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8"/>
  </rowFields>
  <rowItems count="31">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t="grand">
      <x/>
    </i>
  </rowItems>
  <colItems count="1">
    <i/>
  </colItems>
  <dataFields count="1">
    <dataField name="Count of Booking_id"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A5AA59-9F9B-4B5E-97EE-986173F3B687}" name="PivotTable1"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D28" firstHeaderRow="1" firstDataRow="1" firstDataCol="3"/>
  <pivotFields count="19">
    <pivotField axis="axisRow" compact="0" numFmtId="14" outline="0" showAll="0">
      <items count="31">
        <item x="3"/>
        <item x="14"/>
        <item x="27"/>
        <item x="2"/>
        <item x="15"/>
        <item x="28"/>
        <item x="20"/>
        <item x="9"/>
        <item x="7"/>
        <item x="12"/>
        <item x="8"/>
        <item x="10"/>
        <item x="25"/>
        <item x="0"/>
        <item x="6"/>
        <item x="16"/>
        <item x="5"/>
        <item x="13"/>
        <item x="26"/>
        <item x="23"/>
        <item x="1"/>
        <item x="22"/>
        <item x="17"/>
        <item x="24"/>
        <item x="11"/>
        <item x="19"/>
        <item x="21"/>
        <item x="18"/>
        <item x="29"/>
        <item x="4"/>
        <item t="default"/>
      </items>
    </pivotField>
    <pivotField compact="0" numFmtId="21" outline="0" showAll="0">
      <items count="100">
        <item x="44"/>
        <item x="39"/>
        <item x="97"/>
        <item x="28"/>
        <item x="59"/>
        <item x="84"/>
        <item x="98"/>
        <item x="54"/>
        <item x="96"/>
        <item x="95"/>
        <item x="81"/>
        <item x="88"/>
        <item x="86"/>
        <item x="66"/>
        <item x="40"/>
        <item x="58"/>
        <item x="43"/>
        <item x="18"/>
        <item x="13"/>
        <item x="29"/>
        <item x="60"/>
        <item x="6"/>
        <item x="1"/>
        <item x="51"/>
        <item x="61"/>
        <item x="50"/>
        <item x="10"/>
        <item x="70"/>
        <item x="20"/>
        <item x="85"/>
        <item x="49"/>
        <item x="17"/>
        <item x="15"/>
        <item x="55"/>
        <item x="32"/>
        <item x="7"/>
        <item x="37"/>
        <item x="23"/>
        <item x="9"/>
        <item x="94"/>
        <item x="52"/>
        <item x="33"/>
        <item x="38"/>
        <item x="62"/>
        <item x="35"/>
        <item x="42"/>
        <item x="4"/>
        <item x="90"/>
        <item x="30"/>
        <item x="78"/>
        <item x="21"/>
        <item x="68"/>
        <item x="74"/>
        <item x="16"/>
        <item x="22"/>
        <item x="93"/>
        <item x="19"/>
        <item x="91"/>
        <item x="64"/>
        <item x="46"/>
        <item x="27"/>
        <item x="0"/>
        <item x="25"/>
        <item x="56"/>
        <item x="11"/>
        <item x="12"/>
        <item x="8"/>
        <item x="67"/>
        <item x="45"/>
        <item x="65"/>
        <item x="89"/>
        <item x="36"/>
        <item x="47"/>
        <item x="72"/>
        <item x="3"/>
        <item x="82"/>
        <item x="34"/>
        <item x="79"/>
        <item x="31"/>
        <item x="80"/>
        <item x="2"/>
        <item x="57"/>
        <item x="76"/>
        <item x="83"/>
        <item x="71"/>
        <item x="14"/>
        <item x="53"/>
        <item x="5"/>
        <item x="41"/>
        <item x="26"/>
        <item x="69"/>
        <item x="73"/>
        <item x="63"/>
        <item x="87"/>
        <item x="92"/>
        <item x="75"/>
        <item x="24"/>
        <item x="77"/>
        <item x="48"/>
        <item t="default"/>
      </items>
    </pivotField>
    <pivotField compact="0" outline="0" showAll="0"/>
    <pivotField compact="0" numFmtId="22"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outline="0" showAll="0"/>
    <pivotField axis="axisRow" compact="0" outline="0" subtotalTop="0"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sd="0"/>
      </items>
    </pivotField>
    <pivotField axis="axisRow" compact="0" outline="0"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3">
    <field x="17"/>
    <field x="18"/>
    <field x="0"/>
  </rowFields>
  <rowItems count="25">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Booking_id" fld="8" subtotal="count" baseField="0" baseItem="0"/>
  </dataFields>
  <pivotTableStyleInfo name="PivotStyleLight16" showRowHeaders="1" showColHeaders="1" showRowStripes="0" showColStripes="0" showLastColumn="1"/>
  <filters count="1">
    <filter fld="0" type="dateBetween" evalOrder="-1" id="1">
      <autoFilter ref="A1">
        <filterColumn colId="0">
          <customFilters and="1">
            <customFilter operator="greaterThanOrEqual" val="41579"/>
            <customFilter operator="lessThanOrEqual" val="4158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6"/>
  <sheetViews>
    <sheetView tabSelected="1" topLeftCell="A860" workbookViewId="0">
      <selection activeCell="B872" sqref="B872"/>
    </sheetView>
  </sheetViews>
  <sheetFormatPr defaultRowHeight="14.25" x14ac:dyDescent="0.45"/>
  <cols>
    <col min="1" max="1" width="5" bestFit="1" customWidth="1"/>
    <col min="2" max="2" width="49.265625" bestFit="1" customWidth="1"/>
    <col min="3" max="3" width="6.86328125" bestFit="1" customWidth="1"/>
    <col min="4" max="4" width="9.86328125" customWidth="1"/>
  </cols>
  <sheetData>
    <row r="1" spans="1:4" x14ac:dyDescent="0.45">
      <c r="A1" s="104" t="s">
        <v>2310</v>
      </c>
      <c r="B1" s="105" t="s">
        <v>3713</v>
      </c>
      <c r="C1" s="105" t="s">
        <v>2311</v>
      </c>
      <c r="D1" s="105" t="s">
        <v>2312</v>
      </c>
    </row>
    <row r="2" spans="1:4" x14ac:dyDescent="0.45">
      <c r="A2" s="101">
        <v>2656</v>
      </c>
      <c r="B2" s="99" t="s">
        <v>3687</v>
      </c>
      <c r="C2" s="99">
        <v>4</v>
      </c>
      <c r="D2" s="99">
        <v>24</v>
      </c>
    </row>
    <row r="3" spans="1:4" x14ac:dyDescent="0.45">
      <c r="A3" s="101">
        <v>3198</v>
      </c>
      <c r="B3" s="99" t="s">
        <v>3693</v>
      </c>
      <c r="C3" s="99">
        <v>4</v>
      </c>
      <c r="D3" s="99">
        <v>24</v>
      </c>
    </row>
    <row r="4" spans="1:4" x14ac:dyDescent="0.45">
      <c r="A4" s="101">
        <v>734</v>
      </c>
      <c r="B4" s="99" t="s">
        <v>114</v>
      </c>
      <c r="C4" s="99">
        <v>4</v>
      </c>
      <c r="D4" s="99">
        <v>27</v>
      </c>
    </row>
    <row r="5" spans="1:4" x14ac:dyDescent="0.45">
      <c r="A5" s="101">
        <v>735</v>
      </c>
      <c r="B5" s="99" t="s">
        <v>2316</v>
      </c>
      <c r="C5" s="99">
        <v>4</v>
      </c>
      <c r="D5" s="99">
        <v>27</v>
      </c>
    </row>
    <row r="6" spans="1:4" x14ac:dyDescent="0.45">
      <c r="A6" s="101">
        <v>736</v>
      </c>
      <c r="B6" s="99" t="s">
        <v>2317</v>
      </c>
      <c r="C6" s="99">
        <v>4</v>
      </c>
      <c r="D6" s="99">
        <v>27</v>
      </c>
    </row>
    <row r="7" spans="1:4" x14ac:dyDescent="0.45">
      <c r="A7" s="101">
        <v>737</v>
      </c>
      <c r="B7" s="99" t="s">
        <v>2318</v>
      </c>
      <c r="C7" s="99">
        <v>4</v>
      </c>
      <c r="D7" s="99">
        <v>27</v>
      </c>
    </row>
    <row r="8" spans="1:4" x14ac:dyDescent="0.45">
      <c r="A8" s="101">
        <v>739</v>
      </c>
      <c r="B8" s="99" t="s">
        <v>2320</v>
      </c>
      <c r="C8" s="99">
        <v>4</v>
      </c>
      <c r="D8" s="99">
        <v>27</v>
      </c>
    </row>
    <row r="9" spans="1:4" x14ac:dyDescent="0.45">
      <c r="A9" s="101">
        <v>756</v>
      </c>
      <c r="B9" s="99" t="s">
        <v>544</v>
      </c>
      <c r="C9" s="99">
        <v>4</v>
      </c>
      <c r="D9" s="99">
        <v>27</v>
      </c>
    </row>
    <row r="10" spans="1:4" x14ac:dyDescent="0.45">
      <c r="A10" s="101">
        <v>757</v>
      </c>
      <c r="B10" s="99" t="s">
        <v>2331</v>
      </c>
      <c r="C10" s="99">
        <v>4</v>
      </c>
      <c r="D10" s="99">
        <v>27</v>
      </c>
    </row>
    <row r="11" spans="1:4" x14ac:dyDescent="0.45">
      <c r="A11" s="101">
        <v>780</v>
      </c>
      <c r="B11" s="99" t="s">
        <v>152</v>
      </c>
      <c r="C11" s="99">
        <v>4</v>
      </c>
      <c r="D11" s="99">
        <v>27</v>
      </c>
    </row>
    <row r="12" spans="1:4" x14ac:dyDescent="0.45">
      <c r="A12" s="101">
        <v>781</v>
      </c>
      <c r="B12" s="99" t="s">
        <v>571</v>
      </c>
      <c r="C12" s="99">
        <v>4</v>
      </c>
      <c r="D12" s="99">
        <v>27</v>
      </c>
    </row>
    <row r="13" spans="1:4" x14ac:dyDescent="0.45">
      <c r="A13" s="101">
        <v>782</v>
      </c>
      <c r="B13" s="99" t="s">
        <v>2341</v>
      </c>
      <c r="C13" s="99">
        <v>4</v>
      </c>
      <c r="D13" s="99">
        <v>27</v>
      </c>
    </row>
    <row r="14" spans="1:4" x14ac:dyDescent="0.45">
      <c r="A14" s="101">
        <v>784</v>
      </c>
      <c r="B14" s="99" t="s">
        <v>2342</v>
      </c>
      <c r="C14" s="99">
        <v>4</v>
      </c>
      <c r="D14" s="99">
        <v>27</v>
      </c>
    </row>
    <row r="15" spans="1:4" x14ac:dyDescent="0.45">
      <c r="A15" s="101">
        <v>785</v>
      </c>
      <c r="B15" s="99" t="s">
        <v>2343</v>
      </c>
      <c r="C15" s="99">
        <v>4</v>
      </c>
      <c r="D15" s="99">
        <v>27</v>
      </c>
    </row>
    <row r="16" spans="1:4" x14ac:dyDescent="0.45">
      <c r="A16" s="101">
        <v>786</v>
      </c>
      <c r="B16" s="99" t="s">
        <v>167</v>
      </c>
      <c r="C16" s="99">
        <v>4</v>
      </c>
      <c r="D16" s="99">
        <v>27</v>
      </c>
    </row>
    <row r="17" spans="1:4" x14ac:dyDescent="0.45">
      <c r="A17" s="101">
        <v>787</v>
      </c>
      <c r="B17" s="99" t="s">
        <v>2344</v>
      </c>
      <c r="C17" s="99">
        <v>4</v>
      </c>
      <c r="D17" s="99">
        <v>27</v>
      </c>
    </row>
    <row r="18" spans="1:4" x14ac:dyDescent="0.45">
      <c r="A18" s="101">
        <v>788</v>
      </c>
      <c r="B18" s="99" t="s">
        <v>1544</v>
      </c>
      <c r="C18" s="99">
        <v>4</v>
      </c>
      <c r="D18" s="99">
        <v>27</v>
      </c>
    </row>
    <row r="19" spans="1:4" x14ac:dyDescent="0.45">
      <c r="A19" s="101">
        <v>789</v>
      </c>
      <c r="B19" s="99" t="s">
        <v>2345</v>
      </c>
      <c r="C19" s="99">
        <v>4</v>
      </c>
      <c r="D19" s="99">
        <v>27</v>
      </c>
    </row>
    <row r="20" spans="1:4" x14ac:dyDescent="0.45">
      <c r="A20" s="101">
        <v>790</v>
      </c>
      <c r="B20" s="99" t="s">
        <v>2346</v>
      </c>
      <c r="C20" s="99">
        <v>4</v>
      </c>
      <c r="D20" s="99">
        <v>27</v>
      </c>
    </row>
    <row r="21" spans="1:4" x14ac:dyDescent="0.45">
      <c r="A21" s="101">
        <v>791</v>
      </c>
      <c r="B21" s="99" t="s">
        <v>2347</v>
      </c>
      <c r="C21" s="99">
        <v>4</v>
      </c>
      <c r="D21" s="99">
        <v>27</v>
      </c>
    </row>
    <row r="22" spans="1:4" x14ac:dyDescent="0.45">
      <c r="A22" s="101">
        <v>2284</v>
      </c>
      <c r="B22" s="99" t="s">
        <v>3463</v>
      </c>
      <c r="C22" s="99">
        <v>4</v>
      </c>
      <c r="D22" s="99">
        <v>27</v>
      </c>
    </row>
    <row r="23" spans="1:4" x14ac:dyDescent="0.45">
      <c r="A23" s="101">
        <v>2285</v>
      </c>
      <c r="B23" s="99" t="s">
        <v>3464</v>
      </c>
      <c r="C23" s="99">
        <v>4</v>
      </c>
      <c r="D23" s="99">
        <v>27</v>
      </c>
    </row>
    <row r="24" spans="1:4" x14ac:dyDescent="0.45">
      <c r="A24" s="101">
        <v>2286</v>
      </c>
      <c r="B24" s="99" t="s">
        <v>1761</v>
      </c>
      <c r="C24" s="99">
        <v>4</v>
      </c>
      <c r="D24" s="99">
        <v>27</v>
      </c>
    </row>
    <row r="25" spans="1:4" x14ac:dyDescent="0.45">
      <c r="A25" s="101">
        <v>2287</v>
      </c>
      <c r="B25" s="99" t="s">
        <v>3465</v>
      </c>
      <c r="C25" s="99">
        <v>4</v>
      </c>
      <c r="D25" s="99">
        <v>27</v>
      </c>
    </row>
    <row r="26" spans="1:4" x14ac:dyDescent="0.45">
      <c r="A26" s="101">
        <v>2288</v>
      </c>
      <c r="B26" s="99" t="s">
        <v>3466</v>
      </c>
      <c r="C26" s="99">
        <v>4</v>
      </c>
      <c r="D26" s="99">
        <v>27</v>
      </c>
    </row>
    <row r="27" spans="1:4" x14ac:dyDescent="0.45">
      <c r="A27" s="101">
        <v>2515</v>
      </c>
      <c r="B27" s="99" t="s">
        <v>430</v>
      </c>
      <c r="C27" s="99">
        <v>4</v>
      </c>
      <c r="D27" s="99">
        <v>27</v>
      </c>
    </row>
    <row r="28" spans="1:4" x14ac:dyDescent="0.45">
      <c r="A28" s="101">
        <v>752</v>
      </c>
      <c r="B28" s="99" t="s">
        <v>600</v>
      </c>
      <c r="C28" s="99">
        <v>4</v>
      </c>
      <c r="D28" s="99">
        <v>28</v>
      </c>
    </row>
    <row r="29" spans="1:4" x14ac:dyDescent="0.45">
      <c r="A29" s="101">
        <v>753</v>
      </c>
      <c r="B29" s="99" t="s">
        <v>555</v>
      </c>
      <c r="C29" s="99">
        <v>4</v>
      </c>
      <c r="D29" s="99">
        <v>28</v>
      </c>
    </row>
    <row r="30" spans="1:4" x14ac:dyDescent="0.45">
      <c r="A30" s="101">
        <v>754</v>
      </c>
      <c r="B30" s="99" t="s">
        <v>1139</v>
      </c>
      <c r="C30" s="99">
        <v>4</v>
      </c>
      <c r="D30" s="99">
        <v>28</v>
      </c>
    </row>
    <row r="31" spans="1:4" x14ac:dyDescent="0.45">
      <c r="A31" s="101">
        <v>755</v>
      </c>
      <c r="B31" s="99" t="s">
        <v>283</v>
      </c>
      <c r="C31" s="99">
        <v>4</v>
      </c>
      <c r="D31" s="99">
        <v>28</v>
      </c>
    </row>
    <row r="32" spans="1:4" x14ac:dyDescent="0.45">
      <c r="A32" s="101">
        <v>758</v>
      </c>
      <c r="B32" s="99" t="s">
        <v>229</v>
      </c>
      <c r="C32" s="99">
        <v>4</v>
      </c>
      <c r="D32" s="99">
        <v>28</v>
      </c>
    </row>
    <row r="33" spans="1:4" x14ac:dyDescent="0.45">
      <c r="A33" s="101">
        <v>759</v>
      </c>
      <c r="B33" s="99" t="s">
        <v>488</v>
      </c>
      <c r="C33" s="99">
        <v>4</v>
      </c>
      <c r="D33" s="99">
        <v>28</v>
      </c>
    </row>
    <row r="34" spans="1:4" x14ac:dyDescent="0.45">
      <c r="A34" s="101">
        <v>760</v>
      </c>
      <c r="B34" s="99" t="s">
        <v>320</v>
      </c>
      <c r="C34" s="99">
        <v>4</v>
      </c>
      <c r="D34" s="99">
        <v>28</v>
      </c>
    </row>
    <row r="35" spans="1:4" x14ac:dyDescent="0.45">
      <c r="A35" s="101">
        <v>761</v>
      </c>
      <c r="B35" s="99" t="s">
        <v>753</v>
      </c>
      <c r="C35" s="99">
        <v>4</v>
      </c>
      <c r="D35" s="99">
        <v>28</v>
      </c>
    </row>
    <row r="36" spans="1:4" x14ac:dyDescent="0.45">
      <c r="A36" s="101">
        <v>762</v>
      </c>
      <c r="B36" s="99" t="s">
        <v>620</v>
      </c>
      <c r="C36" s="99">
        <v>4</v>
      </c>
      <c r="D36" s="99">
        <v>28</v>
      </c>
    </row>
    <row r="37" spans="1:4" x14ac:dyDescent="0.45">
      <c r="A37" s="101">
        <v>763</v>
      </c>
      <c r="B37" s="99" t="s">
        <v>1051</v>
      </c>
      <c r="C37" s="99">
        <v>4</v>
      </c>
      <c r="D37" s="99">
        <v>28</v>
      </c>
    </row>
    <row r="38" spans="1:4" x14ac:dyDescent="0.45">
      <c r="A38" s="101">
        <v>764</v>
      </c>
      <c r="B38" s="99" t="s">
        <v>2332</v>
      </c>
      <c r="C38" s="99">
        <v>4</v>
      </c>
      <c r="D38" s="99">
        <v>28</v>
      </c>
    </row>
    <row r="39" spans="1:4" x14ac:dyDescent="0.45">
      <c r="A39" s="101">
        <v>765</v>
      </c>
      <c r="B39" s="99" t="s">
        <v>2333</v>
      </c>
      <c r="C39" s="99">
        <v>4</v>
      </c>
      <c r="D39" s="99">
        <v>28</v>
      </c>
    </row>
    <row r="40" spans="1:4" x14ac:dyDescent="0.45">
      <c r="A40" s="101">
        <v>766</v>
      </c>
      <c r="B40" s="99" t="s">
        <v>2120</v>
      </c>
      <c r="C40" s="99">
        <v>4</v>
      </c>
      <c r="D40" s="99">
        <v>28</v>
      </c>
    </row>
    <row r="41" spans="1:4" x14ac:dyDescent="0.45">
      <c r="A41" s="101">
        <v>767</v>
      </c>
      <c r="B41" s="99" t="s">
        <v>1351</v>
      </c>
      <c r="C41" s="99">
        <v>4</v>
      </c>
      <c r="D41" s="99">
        <v>28</v>
      </c>
    </row>
    <row r="42" spans="1:4" x14ac:dyDescent="0.45">
      <c r="A42" s="101">
        <v>768</v>
      </c>
      <c r="B42" s="99" t="s">
        <v>117</v>
      </c>
      <c r="C42" s="99">
        <v>4</v>
      </c>
      <c r="D42" s="99">
        <v>28</v>
      </c>
    </row>
    <row r="43" spans="1:4" x14ac:dyDescent="0.45">
      <c r="A43" s="101">
        <v>769</v>
      </c>
      <c r="B43" s="99" t="s">
        <v>2334</v>
      </c>
      <c r="C43" s="99">
        <v>4</v>
      </c>
      <c r="D43" s="99">
        <v>28</v>
      </c>
    </row>
    <row r="44" spans="1:4" x14ac:dyDescent="0.45">
      <c r="A44" s="101">
        <v>770</v>
      </c>
      <c r="B44" s="99" t="s">
        <v>1680</v>
      </c>
      <c r="C44" s="99">
        <v>4</v>
      </c>
      <c r="D44" s="99">
        <v>28</v>
      </c>
    </row>
    <row r="45" spans="1:4" x14ac:dyDescent="0.45">
      <c r="A45" s="101">
        <v>771</v>
      </c>
      <c r="B45" s="99" t="s">
        <v>39</v>
      </c>
      <c r="C45" s="99">
        <v>4</v>
      </c>
      <c r="D45" s="99">
        <v>28</v>
      </c>
    </row>
    <row r="46" spans="1:4" x14ac:dyDescent="0.45">
      <c r="A46" s="101">
        <v>772</v>
      </c>
      <c r="B46" s="99" t="s">
        <v>714</v>
      </c>
      <c r="C46" s="99">
        <v>4</v>
      </c>
      <c r="D46" s="99">
        <v>28</v>
      </c>
    </row>
    <row r="47" spans="1:4" x14ac:dyDescent="0.45">
      <c r="A47" s="101">
        <v>773</v>
      </c>
      <c r="B47" s="99" t="s">
        <v>2335</v>
      </c>
      <c r="C47" s="99">
        <v>4</v>
      </c>
      <c r="D47" s="99">
        <v>28</v>
      </c>
    </row>
    <row r="48" spans="1:4" x14ac:dyDescent="0.45">
      <c r="A48" s="101">
        <v>774</v>
      </c>
      <c r="B48" s="99" t="s">
        <v>2336</v>
      </c>
      <c r="C48" s="99">
        <v>4</v>
      </c>
      <c r="D48" s="99">
        <v>28</v>
      </c>
    </row>
    <row r="49" spans="1:4" x14ac:dyDescent="0.45">
      <c r="A49" s="101">
        <v>775</v>
      </c>
      <c r="B49" s="99" t="s">
        <v>1969</v>
      </c>
      <c r="C49" s="99">
        <v>4</v>
      </c>
      <c r="D49" s="99">
        <v>28</v>
      </c>
    </row>
    <row r="50" spans="1:4" x14ac:dyDescent="0.45">
      <c r="A50" s="101">
        <v>776</v>
      </c>
      <c r="B50" s="99" t="s">
        <v>2337</v>
      </c>
      <c r="C50" s="99">
        <v>4</v>
      </c>
      <c r="D50" s="99">
        <v>28</v>
      </c>
    </row>
    <row r="51" spans="1:4" x14ac:dyDescent="0.45">
      <c r="A51" s="101">
        <v>777</v>
      </c>
      <c r="B51" s="99" t="s">
        <v>2338</v>
      </c>
      <c r="C51" s="99">
        <v>4</v>
      </c>
      <c r="D51" s="99">
        <v>28</v>
      </c>
    </row>
    <row r="52" spans="1:4" x14ac:dyDescent="0.45">
      <c r="A52" s="101">
        <v>778</v>
      </c>
      <c r="B52" s="99" t="s">
        <v>2339</v>
      </c>
      <c r="C52" s="99">
        <v>4</v>
      </c>
      <c r="D52" s="99">
        <v>28</v>
      </c>
    </row>
    <row r="53" spans="1:4" x14ac:dyDescent="0.45">
      <c r="A53" s="101">
        <v>779</v>
      </c>
      <c r="B53" s="99" t="s">
        <v>2340</v>
      </c>
      <c r="C53" s="99">
        <v>4</v>
      </c>
      <c r="D53" s="99">
        <v>28</v>
      </c>
    </row>
    <row r="54" spans="1:4" x14ac:dyDescent="0.45">
      <c r="A54" s="101">
        <v>2660</v>
      </c>
      <c r="B54" s="99" t="s">
        <v>3690</v>
      </c>
      <c r="C54" s="99">
        <v>4</v>
      </c>
      <c r="D54" s="99">
        <v>28</v>
      </c>
    </row>
    <row r="55" spans="1:4" x14ac:dyDescent="0.45">
      <c r="A55" s="101">
        <v>2661</v>
      </c>
      <c r="B55" s="99" t="s">
        <v>3691</v>
      </c>
      <c r="C55" s="99">
        <v>4</v>
      </c>
      <c r="D55" s="99">
        <v>28</v>
      </c>
    </row>
    <row r="56" spans="1:4" x14ac:dyDescent="0.45">
      <c r="A56" s="101">
        <v>818</v>
      </c>
      <c r="B56" s="99" t="s">
        <v>633</v>
      </c>
      <c r="C56" s="99">
        <v>4</v>
      </c>
      <c r="D56" s="99">
        <v>30</v>
      </c>
    </row>
    <row r="57" spans="1:4" x14ac:dyDescent="0.45">
      <c r="A57" s="101">
        <v>819</v>
      </c>
      <c r="B57" s="99" t="s">
        <v>2366</v>
      </c>
      <c r="C57" s="99">
        <v>4</v>
      </c>
      <c r="D57" s="99">
        <v>30</v>
      </c>
    </row>
    <row r="58" spans="1:4" x14ac:dyDescent="0.45">
      <c r="A58" s="101">
        <v>820</v>
      </c>
      <c r="B58" s="99" t="s">
        <v>1194</v>
      </c>
      <c r="C58" s="99">
        <v>4</v>
      </c>
      <c r="D58" s="99">
        <v>30</v>
      </c>
    </row>
    <row r="59" spans="1:4" x14ac:dyDescent="0.45">
      <c r="A59" s="101">
        <v>821</v>
      </c>
      <c r="B59" s="99" t="s">
        <v>2367</v>
      </c>
      <c r="C59" s="99">
        <v>4</v>
      </c>
      <c r="D59" s="99">
        <v>30</v>
      </c>
    </row>
    <row r="60" spans="1:4" x14ac:dyDescent="0.45">
      <c r="A60" s="101">
        <v>822</v>
      </c>
      <c r="B60" s="99" t="s">
        <v>2368</v>
      </c>
      <c r="C60" s="99">
        <v>4</v>
      </c>
      <c r="D60" s="99">
        <v>30</v>
      </c>
    </row>
    <row r="61" spans="1:4" x14ac:dyDescent="0.45">
      <c r="A61" s="101">
        <v>823</v>
      </c>
      <c r="B61" s="99" t="s">
        <v>2369</v>
      </c>
      <c r="C61" s="99">
        <v>4</v>
      </c>
      <c r="D61" s="99">
        <v>30</v>
      </c>
    </row>
    <row r="62" spans="1:4" x14ac:dyDescent="0.45">
      <c r="A62" s="101">
        <v>824</v>
      </c>
      <c r="B62" s="99" t="s">
        <v>2370</v>
      </c>
      <c r="C62" s="99">
        <v>4</v>
      </c>
      <c r="D62" s="99">
        <v>30</v>
      </c>
    </row>
    <row r="63" spans="1:4" x14ac:dyDescent="0.45">
      <c r="A63" s="101">
        <v>825</v>
      </c>
      <c r="B63" s="99" t="s">
        <v>2371</v>
      </c>
      <c r="C63" s="99">
        <v>4</v>
      </c>
      <c r="D63" s="99">
        <v>30</v>
      </c>
    </row>
    <row r="64" spans="1:4" x14ac:dyDescent="0.45">
      <c r="A64" s="101">
        <v>826</v>
      </c>
      <c r="B64" s="99" t="s">
        <v>2372</v>
      </c>
      <c r="C64" s="99">
        <v>4</v>
      </c>
      <c r="D64" s="99">
        <v>30</v>
      </c>
    </row>
    <row r="65" spans="1:4" x14ac:dyDescent="0.45">
      <c r="A65" s="101">
        <v>827</v>
      </c>
      <c r="B65" s="99" t="s">
        <v>1672</v>
      </c>
      <c r="C65" s="99">
        <v>4</v>
      </c>
      <c r="D65" s="99">
        <v>30</v>
      </c>
    </row>
    <row r="66" spans="1:4" x14ac:dyDescent="0.45">
      <c r="A66" s="101">
        <v>828</v>
      </c>
      <c r="B66" s="99" t="s">
        <v>2373</v>
      </c>
      <c r="C66" s="99">
        <v>4</v>
      </c>
      <c r="D66" s="99">
        <v>30</v>
      </c>
    </row>
    <row r="67" spans="1:4" x14ac:dyDescent="0.45">
      <c r="A67" s="101">
        <v>829</v>
      </c>
      <c r="B67" s="99" t="s">
        <v>2374</v>
      </c>
      <c r="C67" s="99">
        <v>4</v>
      </c>
      <c r="D67" s="99">
        <v>30</v>
      </c>
    </row>
    <row r="68" spans="1:4" x14ac:dyDescent="0.45">
      <c r="A68" s="101">
        <v>830</v>
      </c>
      <c r="B68" s="99" t="s">
        <v>2375</v>
      </c>
      <c r="C68" s="99">
        <v>4</v>
      </c>
      <c r="D68" s="99">
        <v>30</v>
      </c>
    </row>
    <row r="69" spans="1:4" x14ac:dyDescent="0.45">
      <c r="A69" s="101">
        <v>831</v>
      </c>
      <c r="B69" s="99" t="s">
        <v>672</v>
      </c>
      <c r="C69" s="99">
        <v>4</v>
      </c>
      <c r="D69" s="99">
        <v>30</v>
      </c>
    </row>
    <row r="70" spans="1:4" x14ac:dyDescent="0.45">
      <c r="A70" s="101">
        <v>832</v>
      </c>
      <c r="B70" s="99" t="s">
        <v>2376</v>
      </c>
      <c r="C70" s="99">
        <v>4</v>
      </c>
      <c r="D70" s="99">
        <v>30</v>
      </c>
    </row>
    <row r="71" spans="1:4" x14ac:dyDescent="0.45">
      <c r="A71" s="101">
        <v>833</v>
      </c>
      <c r="B71" s="99" t="s">
        <v>2377</v>
      </c>
      <c r="C71" s="99">
        <v>4</v>
      </c>
      <c r="D71" s="99">
        <v>30</v>
      </c>
    </row>
    <row r="72" spans="1:4" x14ac:dyDescent="0.45">
      <c r="A72" s="101">
        <v>740</v>
      </c>
      <c r="B72" s="99" t="s">
        <v>2321</v>
      </c>
      <c r="C72" s="99">
        <v>4</v>
      </c>
      <c r="D72" s="99">
        <v>31</v>
      </c>
    </row>
    <row r="73" spans="1:4" x14ac:dyDescent="0.45">
      <c r="A73" s="101">
        <v>741</v>
      </c>
      <c r="B73" s="99" t="s">
        <v>2322</v>
      </c>
      <c r="C73" s="99">
        <v>4</v>
      </c>
      <c r="D73" s="99">
        <v>31</v>
      </c>
    </row>
    <row r="74" spans="1:4" x14ac:dyDescent="0.45">
      <c r="A74" s="101">
        <v>742</v>
      </c>
      <c r="B74" s="99" t="s">
        <v>2323</v>
      </c>
      <c r="C74" s="99">
        <v>4</v>
      </c>
      <c r="D74" s="99">
        <v>31</v>
      </c>
    </row>
    <row r="75" spans="1:4" x14ac:dyDescent="0.45">
      <c r="A75" s="101">
        <v>743</v>
      </c>
      <c r="B75" s="99" t="s">
        <v>2324</v>
      </c>
      <c r="C75" s="99">
        <v>4</v>
      </c>
      <c r="D75" s="99">
        <v>31</v>
      </c>
    </row>
    <row r="76" spans="1:4" x14ac:dyDescent="0.45">
      <c r="A76" s="101">
        <v>744</v>
      </c>
      <c r="B76" s="99" t="s">
        <v>2325</v>
      </c>
      <c r="C76" s="99">
        <v>4</v>
      </c>
      <c r="D76" s="99">
        <v>31</v>
      </c>
    </row>
    <row r="77" spans="1:4" x14ac:dyDescent="0.45">
      <c r="A77" s="101">
        <v>745</v>
      </c>
      <c r="B77" s="99" t="s">
        <v>685</v>
      </c>
      <c r="C77" s="99">
        <v>4</v>
      </c>
      <c r="D77" s="99">
        <v>31</v>
      </c>
    </row>
    <row r="78" spans="1:4" x14ac:dyDescent="0.45">
      <c r="A78" s="101">
        <v>746</v>
      </c>
      <c r="B78" s="99" t="s">
        <v>984</v>
      </c>
      <c r="C78" s="99">
        <v>4</v>
      </c>
      <c r="D78" s="99">
        <v>31</v>
      </c>
    </row>
    <row r="79" spans="1:4" x14ac:dyDescent="0.45">
      <c r="A79" s="101">
        <v>747</v>
      </c>
      <c r="B79" s="99" t="s">
        <v>2326</v>
      </c>
      <c r="C79" s="99">
        <v>4</v>
      </c>
      <c r="D79" s="99">
        <v>31</v>
      </c>
    </row>
    <row r="80" spans="1:4" x14ac:dyDescent="0.45">
      <c r="A80" s="101">
        <v>748</v>
      </c>
      <c r="B80" s="99" t="s">
        <v>2327</v>
      </c>
      <c r="C80" s="99">
        <v>4</v>
      </c>
      <c r="D80" s="99">
        <v>31</v>
      </c>
    </row>
    <row r="81" spans="1:4" x14ac:dyDescent="0.45">
      <c r="A81" s="101">
        <v>749</v>
      </c>
      <c r="B81" s="99" t="s">
        <v>2328</v>
      </c>
      <c r="C81" s="99">
        <v>4</v>
      </c>
      <c r="D81" s="99">
        <v>31</v>
      </c>
    </row>
    <row r="82" spans="1:4" x14ac:dyDescent="0.45">
      <c r="A82" s="101">
        <v>750</v>
      </c>
      <c r="B82" s="99" t="s">
        <v>2329</v>
      </c>
      <c r="C82" s="99">
        <v>4</v>
      </c>
      <c r="D82" s="99">
        <v>31</v>
      </c>
    </row>
    <row r="83" spans="1:4" x14ac:dyDescent="0.45">
      <c r="A83" s="101">
        <v>751</v>
      </c>
      <c r="B83" s="99" t="s">
        <v>2330</v>
      </c>
      <c r="C83" s="99">
        <v>4</v>
      </c>
      <c r="D83" s="99">
        <v>31</v>
      </c>
    </row>
    <row r="84" spans="1:4" x14ac:dyDescent="0.45">
      <c r="A84" s="101">
        <v>792</v>
      </c>
      <c r="B84" s="99" t="s">
        <v>699</v>
      </c>
      <c r="C84" s="99">
        <v>4</v>
      </c>
      <c r="D84" s="99">
        <v>32</v>
      </c>
    </row>
    <row r="85" spans="1:4" x14ac:dyDescent="0.45">
      <c r="A85" s="101">
        <v>793</v>
      </c>
      <c r="B85" s="99" t="s">
        <v>2348</v>
      </c>
      <c r="C85" s="99">
        <v>4</v>
      </c>
      <c r="D85" s="99">
        <v>32</v>
      </c>
    </row>
    <row r="86" spans="1:4" x14ac:dyDescent="0.45">
      <c r="A86" s="101">
        <v>794</v>
      </c>
      <c r="B86" s="99" t="s">
        <v>331</v>
      </c>
      <c r="C86" s="99">
        <v>4</v>
      </c>
      <c r="D86" s="99">
        <v>32</v>
      </c>
    </row>
    <row r="87" spans="1:4" x14ac:dyDescent="0.45">
      <c r="A87" s="101">
        <v>795</v>
      </c>
      <c r="B87" s="99" t="s">
        <v>688</v>
      </c>
      <c r="C87" s="99">
        <v>4</v>
      </c>
      <c r="D87" s="99">
        <v>32</v>
      </c>
    </row>
    <row r="88" spans="1:4" x14ac:dyDescent="0.45">
      <c r="A88" s="101">
        <v>796</v>
      </c>
      <c r="B88" s="99" t="s">
        <v>2349</v>
      </c>
      <c r="C88" s="99">
        <v>4</v>
      </c>
      <c r="D88" s="99">
        <v>32</v>
      </c>
    </row>
    <row r="89" spans="1:4" x14ac:dyDescent="0.45">
      <c r="A89" s="101">
        <v>797</v>
      </c>
      <c r="B89" s="99" t="s">
        <v>2350</v>
      </c>
      <c r="C89" s="99">
        <v>4</v>
      </c>
      <c r="D89" s="99">
        <v>32</v>
      </c>
    </row>
    <row r="90" spans="1:4" x14ac:dyDescent="0.45">
      <c r="A90" s="101">
        <v>798</v>
      </c>
      <c r="B90" s="99" t="s">
        <v>872</v>
      </c>
      <c r="C90" s="99">
        <v>4</v>
      </c>
      <c r="D90" s="99">
        <v>32</v>
      </c>
    </row>
    <row r="91" spans="1:4" x14ac:dyDescent="0.45">
      <c r="A91" s="101">
        <v>799</v>
      </c>
      <c r="B91" s="99" t="s">
        <v>2351</v>
      </c>
      <c r="C91" s="99">
        <v>4</v>
      </c>
      <c r="D91" s="99">
        <v>32</v>
      </c>
    </row>
    <row r="92" spans="1:4" x14ac:dyDescent="0.45">
      <c r="A92" s="101">
        <v>800</v>
      </c>
      <c r="B92" s="99" t="s">
        <v>649</v>
      </c>
      <c r="C92" s="99">
        <v>4</v>
      </c>
      <c r="D92" s="99">
        <v>32</v>
      </c>
    </row>
    <row r="93" spans="1:4" x14ac:dyDescent="0.45">
      <c r="A93" s="101">
        <v>801</v>
      </c>
      <c r="B93" s="99" t="s">
        <v>2352</v>
      </c>
      <c r="C93" s="99">
        <v>4</v>
      </c>
      <c r="D93" s="99">
        <v>32</v>
      </c>
    </row>
    <row r="94" spans="1:4" x14ac:dyDescent="0.45">
      <c r="A94" s="101">
        <v>802</v>
      </c>
      <c r="B94" s="99" t="s">
        <v>2353</v>
      </c>
      <c r="C94" s="99">
        <v>4</v>
      </c>
      <c r="D94" s="99">
        <v>32</v>
      </c>
    </row>
    <row r="95" spans="1:4" x14ac:dyDescent="0.45">
      <c r="A95" s="101">
        <v>803</v>
      </c>
      <c r="B95" s="99" t="s">
        <v>2354</v>
      </c>
      <c r="C95" s="99">
        <v>4</v>
      </c>
      <c r="D95" s="99">
        <v>32</v>
      </c>
    </row>
    <row r="96" spans="1:4" x14ac:dyDescent="0.45">
      <c r="A96" s="101">
        <v>804</v>
      </c>
      <c r="B96" s="99" t="s">
        <v>2355</v>
      </c>
      <c r="C96" s="99">
        <v>4</v>
      </c>
      <c r="D96" s="99">
        <v>32</v>
      </c>
    </row>
    <row r="97" spans="1:4" x14ac:dyDescent="0.45">
      <c r="A97" s="101">
        <v>805</v>
      </c>
      <c r="B97" s="99" t="s">
        <v>337</v>
      </c>
      <c r="C97" s="99">
        <v>4</v>
      </c>
      <c r="D97" s="99">
        <v>32</v>
      </c>
    </row>
    <row r="98" spans="1:4" x14ac:dyDescent="0.45">
      <c r="A98" s="101">
        <v>806</v>
      </c>
      <c r="B98" s="99" t="s">
        <v>2356</v>
      </c>
      <c r="C98" s="99">
        <v>4</v>
      </c>
      <c r="D98" s="99">
        <v>32</v>
      </c>
    </row>
    <row r="99" spans="1:4" x14ac:dyDescent="0.45">
      <c r="A99" s="101">
        <v>807</v>
      </c>
      <c r="B99" s="99" t="s">
        <v>160</v>
      </c>
      <c r="C99" s="99">
        <v>4</v>
      </c>
      <c r="D99" s="99">
        <v>32</v>
      </c>
    </row>
    <row r="100" spans="1:4" x14ac:dyDescent="0.45">
      <c r="A100" s="101">
        <v>808</v>
      </c>
      <c r="B100" s="99" t="s">
        <v>2357</v>
      </c>
      <c r="C100" s="99">
        <v>4</v>
      </c>
      <c r="D100" s="99">
        <v>32</v>
      </c>
    </row>
    <row r="101" spans="1:4" x14ac:dyDescent="0.45">
      <c r="A101" s="101">
        <v>809</v>
      </c>
      <c r="B101" s="99" t="s">
        <v>2358</v>
      </c>
      <c r="C101" s="99">
        <v>4</v>
      </c>
      <c r="D101" s="99">
        <v>32</v>
      </c>
    </row>
    <row r="102" spans="1:4" x14ac:dyDescent="0.45">
      <c r="A102" s="101">
        <v>810</v>
      </c>
      <c r="B102" s="99" t="s">
        <v>1770</v>
      </c>
      <c r="C102" s="99">
        <v>4</v>
      </c>
      <c r="D102" s="99">
        <v>32</v>
      </c>
    </row>
    <row r="103" spans="1:4" x14ac:dyDescent="0.45">
      <c r="A103" s="101">
        <v>811</v>
      </c>
      <c r="B103" s="99" t="s">
        <v>2359</v>
      </c>
      <c r="C103" s="99">
        <v>4</v>
      </c>
      <c r="D103" s="99">
        <v>32</v>
      </c>
    </row>
    <row r="104" spans="1:4" x14ac:dyDescent="0.45">
      <c r="A104" s="101">
        <v>812</v>
      </c>
      <c r="B104" s="99" t="s">
        <v>2360</v>
      </c>
      <c r="C104" s="99">
        <v>4</v>
      </c>
      <c r="D104" s="99">
        <v>32</v>
      </c>
    </row>
    <row r="105" spans="1:4" x14ac:dyDescent="0.45">
      <c r="A105" s="101">
        <v>813</v>
      </c>
      <c r="B105" s="99" t="s">
        <v>2361</v>
      </c>
      <c r="C105" s="99">
        <v>4</v>
      </c>
      <c r="D105" s="99">
        <v>32</v>
      </c>
    </row>
    <row r="106" spans="1:4" x14ac:dyDescent="0.45">
      <c r="A106" s="101">
        <v>814</v>
      </c>
      <c r="B106" s="99" t="s">
        <v>2362</v>
      </c>
      <c r="C106" s="99">
        <v>4</v>
      </c>
      <c r="D106" s="99">
        <v>32</v>
      </c>
    </row>
    <row r="107" spans="1:4" x14ac:dyDescent="0.45">
      <c r="A107" s="101">
        <v>815</v>
      </c>
      <c r="B107" s="99" t="s">
        <v>2363</v>
      </c>
      <c r="C107" s="99">
        <v>4</v>
      </c>
      <c r="D107" s="99">
        <v>32</v>
      </c>
    </row>
    <row r="108" spans="1:4" x14ac:dyDescent="0.45">
      <c r="A108" s="101">
        <v>816</v>
      </c>
      <c r="B108" s="99" t="s">
        <v>2364</v>
      </c>
      <c r="C108" s="99">
        <v>4</v>
      </c>
      <c r="D108" s="99">
        <v>32</v>
      </c>
    </row>
    <row r="109" spans="1:4" x14ac:dyDescent="0.45">
      <c r="A109" s="101">
        <v>817</v>
      </c>
      <c r="B109" s="99" t="s">
        <v>2365</v>
      </c>
      <c r="C109" s="99">
        <v>4</v>
      </c>
      <c r="D109" s="99">
        <v>32</v>
      </c>
    </row>
    <row r="110" spans="1:4" x14ac:dyDescent="0.45">
      <c r="A110" s="101">
        <v>878</v>
      </c>
      <c r="B110" s="99" t="s">
        <v>221</v>
      </c>
      <c r="C110" s="99">
        <v>4</v>
      </c>
      <c r="D110" s="99">
        <v>32</v>
      </c>
    </row>
    <row r="111" spans="1:4" x14ac:dyDescent="0.45">
      <c r="A111" s="101">
        <v>879</v>
      </c>
      <c r="B111" s="99" t="s">
        <v>2406</v>
      </c>
      <c r="C111" s="99">
        <v>4</v>
      </c>
      <c r="D111" s="99">
        <v>32</v>
      </c>
    </row>
    <row r="112" spans="1:4" x14ac:dyDescent="0.45">
      <c r="A112" s="101">
        <v>880</v>
      </c>
      <c r="B112" s="99" t="s">
        <v>414</v>
      </c>
      <c r="C112" s="99">
        <v>4</v>
      </c>
      <c r="D112" s="99">
        <v>32</v>
      </c>
    </row>
    <row r="113" spans="1:4" x14ac:dyDescent="0.45">
      <c r="A113" s="101">
        <v>881</v>
      </c>
      <c r="B113" s="99" t="s">
        <v>2407</v>
      </c>
      <c r="C113" s="99">
        <v>4</v>
      </c>
      <c r="D113" s="99">
        <v>32</v>
      </c>
    </row>
    <row r="114" spans="1:4" x14ac:dyDescent="0.45">
      <c r="A114" s="101">
        <v>882</v>
      </c>
      <c r="B114" s="99" t="s">
        <v>2408</v>
      </c>
      <c r="C114" s="99">
        <v>4</v>
      </c>
      <c r="D114" s="99">
        <v>32</v>
      </c>
    </row>
    <row r="115" spans="1:4" x14ac:dyDescent="0.45">
      <c r="A115" s="101">
        <v>883</v>
      </c>
      <c r="B115" s="99" t="s">
        <v>2409</v>
      </c>
      <c r="C115" s="99">
        <v>4</v>
      </c>
      <c r="D115" s="99">
        <v>32</v>
      </c>
    </row>
    <row r="116" spans="1:4" x14ac:dyDescent="0.45">
      <c r="A116" s="101">
        <v>884</v>
      </c>
      <c r="B116" s="99" t="s">
        <v>2410</v>
      </c>
      <c r="C116" s="99">
        <v>4</v>
      </c>
      <c r="D116" s="99">
        <v>32</v>
      </c>
    </row>
    <row r="117" spans="1:4" x14ac:dyDescent="0.45">
      <c r="A117" s="101">
        <v>885</v>
      </c>
      <c r="B117" s="99" t="s">
        <v>2411</v>
      </c>
      <c r="C117" s="99">
        <v>4</v>
      </c>
      <c r="D117" s="99">
        <v>32</v>
      </c>
    </row>
    <row r="118" spans="1:4" x14ac:dyDescent="0.45">
      <c r="A118" s="101">
        <v>886</v>
      </c>
      <c r="B118" s="99" t="s">
        <v>2412</v>
      </c>
      <c r="C118" s="99">
        <v>4</v>
      </c>
      <c r="D118" s="99">
        <v>32</v>
      </c>
    </row>
    <row r="119" spans="1:4" x14ac:dyDescent="0.45">
      <c r="A119" s="101">
        <v>887</v>
      </c>
      <c r="B119" s="99" t="s">
        <v>2042</v>
      </c>
      <c r="C119" s="99">
        <v>4</v>
      </c>
      <c r="D119" s="99">
        <v>32</v>
      </c>
    </row>
    <row r="120" spans="1:4" x14ac:dyDescent="0.45">
      <c r="A120" s="101">
        <v>888</v>
      </c>
      <c r="B120" s="99" t="s">
        <v>2413</v>
      </c>
      <c r="C120" s="99">
        <v>4</v>
      </c>
      <c r="D120" s="99">
        <v>32</v>
      </c>
    </row>
    <row r="121" spans="1:4" x14ac:dyDescent="0.45">
      <c r="A121" s="101">
        <v>889</v>
      </c>
      <c r="B121" s="99" t="s">
        <v>2414</v>
      </c>
      <c r="C121" s="99">
        <v>4</v>
      </c>
      <c r="D121" s="99">
        <v>32</v>
      </c>
    </row>
    <row r="122" spans="1:4" x14ac:dyDescent="0.45">
      <c r="A122" s="101">
        <v>890</v>
      </c>
      <c r="B122" s="99" t="s">
        <v>1468</v>
      </c>
      <c r="C122" s="99">
        <v>4</v>
      </c>
      <c r="D122" s="99">
        <v>32</v>
      </c>
    </row>
    <row r="123" spans="1:4" x14ac:dyDescent="0.45">
      <c r="A123" s="101">
        <v>891</v>
      </c>
      <c r="B123" s="99" t="s">
        <v>2415</v>
      </c>
      <c r="C123" s="99">
        <v>4</v>
      </c>
      <c r="D123" s="99">
        <v>32</v>
      </c>
    </row>
    <row r="124" spans="1:4" x14ac:dyDescent="0.45">
      <c r="A124" s="101">
        <v>892</v>
      </c>
      <c r="B124" s="99" t="s">
        <v>2416</v>
      </c>
      <c r="C124" s="99">
        <v>4</v>
      </c>
      <c r="D124" s="99">
        <v>32</v>
      </c>
    </row>
    <row r="125" spans="1:4" x14ac:dyDescent="0.45">
      <c r="A125" s="101">
        <v>893</v>
      </c>
      <c r="B125" s="99" t="s">
        <v>2417</v>
      </c>
      <c r="C125" s="99">
        <v>4</v>
      </c>
      <c r="D125" s="99">
        <v>32</v>
      </c>
    </row>
    <row r="126" spans="1:4" x14ac:dyDescent="0.45">
      <c r="A126" s="101">
        <v>894</v>
      </c>
      <c r="B126" s="99" t="s">
        <v>2418</v>
      </c>
      <c r="C126" s="99">
        <v>4</v>
      </c>
      <c r="D126" s="99">
        <v>32</v>
      </c>
    </row>
    <row r="127" spans="1:4" x14ac:dyDescent="0.45">
      <c r="A127" s="101">
        <v>895</v>
      </c>
      <c r="B127" s="99" t="s">
        <v>2314</v>
      </c>
      <c r="C127" s="99">
        <v>4</v>
      </c>
      <c r="D127" s="99">
        <v>32</v>
      </c>
    </row>
    <row r="128" spans="1:4" x14ac:dyDescent="0.45">
      <c r="A128" s="101">
        <v>896</v>
      </c>
      <c r="B128" s="99" t="s">
        <v>2419</v>
      </c>
      <c r="C128" s="99">
        <v>4</v>
      </c>
      <c r="D128" s="99">
        <v>32</v>
      </c>
    </row>
    <row r="129" spans="1:4" x14ac:dyDescent="0.45">
      <c r="A129" s="101">
        <v>924</v>
      </c>
      <c r="B129" s="99" t="s">
        <v>2444</v>
      </c>
      <c r="C129" s="99">
        <v>4</v>
      </c>
      <c r="D129" s="99">
        <v>32</v>
      </c>
    </row>
    <row r="130" spans="1:4" x14ac:dyDescent="0.45">
      <c r="A130" s="101">
        <v>925</v>
      </c>
      <c r="B130" s="99" t="s">
        <v>49</v>
      </c>
      <c r="C130" s="99">
        <v>4</v>
      </c>
      <c r="D130" s="99">
        <v>32</v>
      </c>
    </row>
    <row r="131" spans="1:4" x14ac:dyDescent="0.45">
      <c r="A131" s="101">
        <v>926</v>
      </c>
      <c r="B131" s="99" t="s">
        <v>2445</v>
      </c>
      <c r="C131" s="99">
        <v>4</v>
      </c>
      <c r="D131" s="99">
        <v>32</v>
      </c>
    </row>
    <row r="132" spans="1:4" x14ac:dyDescent="0.45">
      <c r="A132" s="101">
        <v>927</v>
      </c>
      <c r="B132" s="99" t="s">
        <v>2446</v>
      </c>
      <c r="C132" s="99">
        <v>4</v>
      </c>
      <c r="D132" s="99">
        <v>32</v>
      </c>
    </row>
    <row r="133" spans="1:4" x14ac:dyDescent="0.45">
      <c r="A133" s="101">
        <v>928</v>
      </c>
      <c r="B133" s="99" t="s">
        <v>2447</v>
      </c>
      <c r="C133" s="99">
        <v>4</v>
      </c>
      <c r="D133" s="99">
        <v>32</v>
      </c>
    </row>
    <row r="134" spans="1:4" x14ac:dyDescent="0.45">
      <c r="A134" s="101">
        <v>929</v>
      </c>
      <c r="B134" s="99" t="s">
        <v>2448</v>
      </c>
      <c r="C134" s="99">
        <v>4</v>
      </c>
      <c r="D134" s="99">
        <v>32</v>
      </c>
    </row>
    <row r="135" spans="1:4" x14ac:dyDescent="0.45">
      <c r="A135" s="101">
        <v>930</v>
      </c>
      <c r="B135" s="99" t="s">
        <v>2449</v>
      </c>
      <c r="C135" s="99">
        <v>4</v>
      </c>
      <c r="D135" s="99">
        <v>32</v>
      </c>
    </row>
    <row r="136" spans="1:4" x14ac:dyDescent="0.45">
      <c r="A136" s="101">
        <v>931</v>
      </c>
      <c r="B136" s="99" t="s">
        <v>2450</v>
      </c>
      <c r="C136" s="99">
        <v>4</v>
      </c>
      <c r="D136" s="99">
        <v>32</v>
      </c>
    </row>
    <row r="137" spans="1:4" x14ac:dyDescent="0.45">
      <c r="A137" s="101">
        <v>932</v>
      </c>
      <c r="B137" s="99" t="s">
        <v>2451</v>
      </c>
      <c r="C137" s="99">
        <v>4</v>
      </c>
      <c r="D137" s="99">
        <v>32</v>
      </c>
    </row>
    <row r="138" spans="1:4" x14ac:dyDescent="0.45">
      <c r="A138" s="101">
        <v>933</v>
      </c>
      <c r="B138" s="99" t="s">
        <v>2452</v>
      </c>
      <c r="C138" s="99">
        <v>4</v>
      </c>
      <c r="D138" s="99">
        <v>32</v>
      </c>
    </row>
    <row r="139" spans="1:4" x14ac:dyDescent="0.45">
      <c r="A139" s="101">
        <v>934</v>
      </c>
      <c r="B139" s="99" t="s">
        <v>2453</v>
      </c>
      <c r="C139" s="99">
        <v>4</v>
      </c>
      <c r="D139" s="99">
        <v>32</v>
      </c>
    </row>
    <row r="140" spans="1:4" x14ac:dyDescent="0.45">
      <c r="A140" s="101">
        <v>2543</v>
      </c>
      <c r="B140" s="99" t="s">
        <v>3663</v>
      </c>
      <c r="C140" s="99">
        <v>4</v>
      </c>
      <c r="D140" s="99">
        <v>32</v>
      </c>
    </row>
    <row r="141" spans="1:4" x14ac:dyDescent="0.45">
      <c r="A141" s="101">
        <v>2562</v>
      </c>
      <c r="B141" s="99" t="s">
        <v>828</v>
      </c>
      <c r="C141" s="99">
        <v>4</v>
      </c>
      <c r="D141" s="99">
        <v>32</v>
      </c>
    </row>
    <row r="142" spans="1:4" x14ac:dyDescent="0.45">
      <c r="A142" s="101">
        <v>897</v>
      </c>
      <c r="B142" s="99" t="s">
        <v>581</v>
      </c>
      <c r="C142" s="99">
        <v>4</v>
      </c>
      <c r="D142" s="99">
        <v>33</v>
      </c>
    </row>
    <row r="143" spans="1:4" x14ac:dyDescent="0.45">
      <c r="A143" s="101">
        <v>898</v>
      </c>
      <c r="B143" s="99" t="s">
        <v>2420</v>
      </c>
      <c r="C143" s="99">
        <v>4</v>
      </c>
      <c r="D143" s="99">
        <v>33</v>
      </c>
    </row>
    <row r="144" spans="1:4" x14ac:dyDescent="0.45">
      <c r="A144" s="101">
        <v>899</v>
      </c>
      <c r="B144" s="99" t="s">
        <v>2421</v>
      </c>
      <c r="C144" s="99">
        <v>4</v>
      </c>
      <c r="D144" s="99">
        <v>33</v>
      </c>
    </row>
    <row r="145" spans="1:4" x14ac:dyDescent="0.45">
      <c r="A145" s="101">
        <v>900</v>
      </c>
      <c r="B145" s="99" t="s">
        <v>2422</v>
      </c>
      <c r="C145" s="99">
        <v>4</v>
      </c>
      <c r="D145" s="99">
        <v>33</v>
      </c>
    </row>
    <row r="146" spans="1:4" x14ac:dyDescent="0.45">
      <c r="A146" s="101">
        <v>901</v>
      </c>
      <c r="B146" s="99" t="s">
        <v>2423</v>
      </c>
      <c r="C146" s="99">
        <v>4</v>
      </c>
      <c r="D146" s="99">
        <v>33</v>
      </c>
    </row>
    <row r="147" spans="1:4" x14ac:dyDescent="0.45">
      <c r="A147" s="101">
        <v>902</v>
      </c>
      <c r="B147" s="99" t="s">
        <v>2424</v>
      </c>
      <c r="C147" s="99">
        <v>4</v>
      </c>
      <c r="D147" s="99">
        <v>33</v>
      </c>
    </row>
    <row r="148" spans="1:4" x14ac:dyDescent="0.45">
      <c r="A148" s="101">
        <v>903</v>
      </c>
      <c r="B148" s="99" t="s">
        <v>2425</v>
      </c>
      <c r="C148" s="99">
        <v>4</v>
      </c>
      <c r="D148" s="99">
        <v>33</v>
      </c>
    </row>
    <row r="149" spans="1:4" x14ac:dyDescent="0.45">
      <c r="A149" s="101">
        <v>904</v>
      </c>
      <c r="B149" s="99" t="s">
        <v>2426</v>
      </c>
      <c r="C149" s="99">
        <v>4</v>
      </c>
      <c r="D149" s="99">
        <v>33</v>
      </c>
    </row>
    <row r="150" spans="1:4" x14ac:dyDescent="0.45">
      <c r="A150" s="101">
        <v>905</v>
      </c>
      <c r="B150" s="99" t="s">
        <v>2427</v>
      </c>
      <c r="C150" s="99">
        <v>4</v>
      </c>
      <c r="D150" s="99">
        <v>33</v>
      </c>
    </row>
    <row r="151" spans="1:4" x14ac:dyDescent="0.45">
      <c r="A151" s="101">
        <v>906</v>
      </c>
      <c r="B151" s="99" t="s">
        <v>2428</v>
      </c>
      <c r="C151" s="99">
        <v>4</v>
      </c>
      <c r="D151" s="99">
        <v>33</v>
      </c>
    </row>
    <row r="152" spans="1:4" x14ac:dyDescent="0.45">
      <c r="A152" s="101">
        <v>907</v>
      </c>
      <c r="B152" s="99" t="s">
        <v>2429</v>
      </c>
      <c r="C152" s="99">
        <v>4</v>
      </c>
      <c r="D152" s="99">
        <v>33</v>
      </c>
    </row>
    <row r="153" spans="1:4" x14ac:dyDescent="0.45">
      <c r="A153" s="101">
        <v>912</v>
      </c>
      <c r="B153" s="99" t="s">
        <v>2433</v>
      </c>
      <c r="C153" s="99">
        <v>4</v>
      </c>
      <c r="D153" s="99">
        <v>34</v>
      </c>
    </row>
    <row r="154" spans="1:4" x14ac:dyDescent="0.45">
      <c r="A154" s="101">
        <v>913</v>
      </c>
      <c r="B154" s="99" t="s">
        <v>2434</v>
      </c>
      <c r="C154" s="99">
        <v>4</v>
      </c>
      <c r="D154" s="99">
        <v>34</v>
      </c>
    </row>
    <row r="155" spans="1:4" x14ac:dyDescent="0.45">
      <c r="A155" s="101">
        <v>914</v>
      </c>
      <c r="B155" s="99" t="s">
        <v>2435</v>
      </c>
      <c r="C155" s="99">
        <v>4</v>
      </c>
      <c r="D155" s="99">
        <v>34</v>
      </c>
    </row>
    <row r="156" spans="1:4" x14ac:dyDescent="0.45">
      <c r="A156" s="101">
        <v>915</v>
      </c>
      <c r="B156" s="99" t="s">
        <v>2436</v>
      </c>
      <c r="C156" s="99">
        <v>4</v>
      </c>
      <c r="D156" s="99">
        <v>34</v>
      </c>
    </row>
    <row r="157" spans="1:4" x14ac:dyDescent="0.45">
      <c r="A157" s="101">
        <v>916</v>
      </c>
      <c r="B157" s="99" t="s">
        <v>2437</v>
      </c>
      <c r="C157" s="99">
        <v>4</v>
      </c>
      <c r="D157" s="99">
        <v>34</v>
      </c>
    </row>
    <row r="158" spans="1:4" x14ac:dyDescent="0.45">
      <c r="A158" s="101">
        <v>917</v>
      </c>
      <c r="B158" s="99" t="s">
        <v>2438</v>
      </c>
      <c r="C158" s="99">
        <v>4</v>
      </c>
      <c r="D158" s="99">
        <v>34</v>
      </c>
    </row>
    <row r="159" spans="1:4" x14ac:dyDescent="0.45">
      <c r="A159" s="101">
        <v>918</v>
      </c>
      <c r="B159" s="99" t="s">
        <v>2439</v>
      </c>
      <c r="C159" s="99">
        <v>4</v>
      </c>
      <c r="D159" s="99">
        <v>34</v>
      </c>
    </row>
    <row r="160" spans="1:4" x14ac:dyDescent="0.45">
      <c r="A160" s="101">
        <v>919</v>
      </c>
      <c r="B160" s="99" t="s">
        <v>2440</v>
      </c>
      <c r="C160" s="99">
        <v>4</v>
      </c>
      <c r="D160" s="99">
        <v>34</v>
      </c>
    </row>
    <row r="161" spans="1:4" x14ac:dyDescent="0.45">
      <c r="A161" s="101">
        <v>920</v>
      </c>
      <c r="B161" s="99" t="s">
        <v>2441</v>
      </c>
      <c r="C161" s="99">
        <v>4</v>
      </c>
      <c r="D161" s="99">
        <v>34</v>
      </c>
    </row>
    <row r="162" spans="1:4" x14ac:dyDescent="0.45">
      <c r="A162" s="101">
        <v>921</v>
      </c>
      <c r="B162" s="99" t="s">
        <v>2442</v>
      </c>
      <c r="C162" s="99">
        <v>4</v>
      </c>
      <c r="D162" s="99">
        <v>34</v>
      </c>
    </row>
    <row r="163" spans="1:4" x14ac:dyDescent="0.45">
      <c r="A163" s="101">
        <v>922</v>
      </c>
      <c r="B163" s="99" t="s">
        <v>2443</v>
      </c>
      <c r="C163" s="99">
        <v>4</v>
      </c>
      <c r="D163" s="99">
        <v>34</v>
      </c>
    </row>
    <row r="164" spans="1:4" x14ac:dyDescent="0.45">
      <c r="A164" s="101">
        <v>923</v>
      </c>
      <c r="B164" s="99" t="s">
        <v>383</v>
      </c>
      <c r="C164" s="99">
        <v>4</v>
      </c>
      <c r="D164" s="99">
        <v>34</v>
      </c>
    </row>
    <row r="165" spans="1:4" x14ac:dyDescent="0.45">
      <c r="A165" s="101">
        <v>1105</v>
      </c>
      <c r="B165" s="99" t="s">
        <v>1193</v>
      </c>
      <c r="C165" s="99">
        <v>4</v>
      </c>
      <c r="D165" s="99">
        <v>35</v>
      </c>
    </row>
    <row r="166" spans="1:4" x14ac:dyDescent="0.45">
      <c r="A166" s="101">
        <v>1106</v>
      </c>
      <c r="B166" s="99" t="s">
        <v>2586</v>
      </c>
      <c r="C166" s="99">
        <v>4</v>
      </c>
      <c r="D166" s="99">
        <v>35</v>
      </c>
    </row>
    <row r="167" spans="1:4" x14ac:dyDescent="0.45">
      <c r="A167" s="101">
        <v>1107</v>
      </c>
      <c r="B167" s="99" t="s">
        <v>2587</v>
      </c>
      <c r="C167" s="99">
        <v>4</v>
      </c>
      <c r="D167" s="99">
        <v>35</v>
      </c>
    </row>
    <row r="168" spans="1:4" x14ac:dyDescent="0.45">
      <c r="A168" s="101">
        <v>1108</v>
      </c>
      <c r="B168" s="99" t="s">
        <v>2588</v>
      </c>
      <c r="C168" s="99">
        <v>4</v>
      </c>
      <c r="D168" s="99">
        <v>35</v>
      </c>
    </row>
    <row r="169" spans="1:4" x14ac:dyDescent="0.45">
      <c r="A169" s="101">
        <v>1109</v>
      </c>
      <c r="B169" s="99" t="s">
        <v>2589</v>
      </c>
      <c r="C169" s="99">
        <v>4</v>
      </c>
      <c r="D169" s="99">
        <v>35</v>
      </c>
    </row>
    <row r="170" spans="1:4" x14ac:dyDescent="0.45">
      <c r="A170" s="101">
        <v>1110</v>
      </c>
      <c r="B170" s="99" t="s">
        <v>1126</v>
      </c>
      <c r="C170" s="99">
        <v>4</v>
      </c>
      <c r="D170" s="99">
        <v>35</v>
      </c>
    </row>
    <row r="171" spans="1:4" x14ac:dyDescent="0.45">
      <c r="A171" s="101">
        <v>1111</v>
      </c>
      <c r="B171" s="99" t="s">
        <v>2590</v>
      </c>
      <c r="C171" s="99">
        <v>4</v>
      </c>
      <c r="D171" s="99">
        <v>35</v>
      </c>
    </row>
    <row r="172" spans="1:4" x14ac:dyDescent="0.45">
      <c r="A172" s="101">
        <v>738</v>
      </c>
      <c r="B172" s="99" t="s">
        <v>2319</v>
      </c>
      <c r="C172" s="99">
        <v>4</v>
      </c>
      <c r="D172" s="99">
        <v>36</v>
      </c>
    </row>
    <row r="173" spans="1:4" x14ac:dyDescent="0.45">
      <c r="A173" s="101">
        <v>2289</v>
      </c>
      <c r="B173" s="99" t="s">
        <v>3467</v>
      </c>
      <c r="C173" s="99">
        <v>4</v>
      </c>
      <c r="D173" s="99">
        <v>36</v>
      </c>
    </row>
    <row r="174" spans="1:4" x14ac:dyDescent="0.45">
      <c r="A174" s="101">
        <v>2518</v>
      </c>
      <c r="B174" s="99" t="s">
        <v>200</v>
      </c>
      <c r="C174" s="99">
        <v>4</v>
      </c>
      <c r="D174" s="99">
        <v>36</v>
      </c>
    </row>
    <row r="175" spans="1:4" x14ac:dyDescent="0.45">
      <c r="A175" s="101">
        <v>834</v>
      </c>
      <c r="B175" s="99" t="s">
        <v>362</v>
      </c>
      <c r="C175" s="99">
        <v>4</v>
      </c>
      <c r="D175" s="99">
        <v>37</v>
      </c>
    </row>
    <row r="176" spans="1:4" x14ac:dyDescent="0.45">
      <c r="A176" s="101">
        <v>835</v>
      </c>
      <c r="B176" s="99" t="s">
        <v>2378</v>
      </c>
      <c r="C176" s="99">
        <v>4</v>
      </c>
      <c r="D176" s="99">
        <v>37</v>
      </c>
    </row>
    <row r="177" spans="1:4" x14ac:dyDescent="0.45">
      <c r="A177" s="101">
        <v>836</v>
      </c>
      <c r="B177" s="99" t="s">
        <v>2379</v>
      </c>
      <c r="C177" s="99">
        <v>4</v>
      </c>
      <c r="D177" s="99">
        <v>37</v>
      </c>
    </row>
    <row r="178" spans="1:4" x14ac:dyDescent="0.45">
      <c r="A178" s="101">
        <v>837</v>
      </c>
      <c r="B178" s="99" t="s">
        <v>2380</v>
      </c>
      <c r="C178" s="99">
        <v>4</v>
      </c>
      <c r="D178" s="99">
        <v>37</v>
      </c>
    </row>
    <row r="179" spans="1:4" x14ac:dyDescent="0.45">
      <c r="A179" s="101">
        <v>838</v>
      </c>
      <c r="B179" s="99" t="s">
        <v>183</v>
      </c>
      <c r="C179" s="99">
        <v>4</v>
      </c>
      <c r="D179" s="99">
        <v>37</v>
      </c>
    </row>
    <row r="180" spans="1:4" x14ac:dyDescent="0.45">
      <c r="A180" s="101">
        <v>839</v>
      </c>
      <c r="B180" s="99" t="s">
        <v>2381</v>
      </c>
      <c r="C180" s="99">
        <v>4</v>
      </c>
      <c r="D180" s="99">
        <v>37</v>
      </c>
    </row>
    <row r="181" spans="1:4" x14ac:dyDescent="0.45">
      <c r="A181" s="101">
        <v>840</v>
      </c>
      <c r="B181" s="99" t="s">
        <v>2382</v>
      </c>
      <c r="C181" s="99">
        <v>4</v>
      </c>
      <c r="D181" s="99">
        <v>37</v>
      </c>
    </row>
    <row r="182" spans="1:4" x14ac:dyDescent="0.45">
      <c r="A182" s="101">
        <v>841</v>
      </c>
      <c r="B182" s="99" t="s">
        <v>2383</v>
      </c>
      <c r="C182" s="99">
        <v>4</v>
      </c>
      <c r="D182" s="99">
        <v>37</v>
      </c>
    </row>
    <row r="183" spans="1:4" x14ac:dyDescent="0.45">
      <c r="A183" s="101">
        <v>842</v>
      </c>
      <c r="B183" s="99" t="s">
        <v>2384</v>
      </c>
      <c r="C183" s="99">
        <v>4</v>
      </c>
      <c r="D183" s="99">
        <v>37</v>
      </c>
    </row>
    <row r="184" spans="1:4" x14ac:dyDescent="0.45">
      <c r="A184" s="101">
        <v>843</v>
      </c>
      <c r="B184" s="99" t="s">
        <v>2385</v>
      </c>
      <c r="C184" s="99">
        <v>4</v>
      </c>
      <c r="D184" s="99">
        <v>37</v>
      </c>
    </row>
    <row r="185" spans="1:4" x14ac:dyDescent="0.45">
      <c r="A185" s="101">
        <v>844</v>
      </c>
      <c r="B185" s="99" t="s">
        <v>2386</v>
      </c>
      <c r="C185" s="99">
        <v>4</v>
      </c>
      <c r="D185" s="99">
        <v>37</v>
      </c>
    </row>
    <row r="186" spans="1:4" x14ac:dyDescent="0.45">
      <c r="A186" s="101">
        <v>845</v>
      </c>
      <c r="B186" s="99" t="s">
        <v>2387</v>
      </c>
      <c r="C186" s="99">
        <v>4</v>
      </c>
      <c r="D186" s="99">
        <v>37</v>
      </c>
    </row>
    <row r="187" spans="1:4" x14ac:dyDescent="0.45">
      <c r="A187" s="101">
        <v>846</v>
      </c>
      <c r="B187" s="99" t="s">
        <v>1270</v>
      </c>
      <c r="C187" s="99">
        <v>4</v>
      </c>
      <c r="D187" s="99">
        <v>37</v>
      </c>
    </row>
    <row r="188" spans="1:4" x14ac:dyDescent="0.45">
      <c r="A188" s="101">
        <v>847</v>
      </c>
      <c r="B188" s="99" t="s">
        <v>2388</v>
      </c>
      <c r="C188" s="99">
        <v>4</v>
      </c>
      <c r="D188" s="99">
        <v>37</v>
      </c>
    </row>
    <row r="189" spans="1:4" x14ac:dyDescent="0.45">
      <c r="A189" s="101">
        <v>848</v>
      </c>
      <c r="B189" s="99" t="s">
        <v>948</v>
      </c>
      <c r="C189" s="99">
        <v>4</v>
      </c>
      <c r="D189" s="99">
        <v>37</v>
      </c>
    </row>
    <row r="190" spans="1:4" x14ac:dyDescent="0.45">
      <c r="A190" s="101">
        <v>849</v>
      </c>
      <c r="B190" s="99" t="s">
        <v>2389</v>
      </c>
      <c r="C190" s="99">
        <v>4</v>
      </c>
      <c r="D190" s="99">
        <v>37</v>
      </c>
    </row>
    <row r="191" spans="1:4" x14ac:dyDescent="0.45">
      <c r="A191" s="101">
        <v>850</v>
      </c>
      <c r="B191" s="99" t="s">
        <v>2390</v>
      </c>
      <c r="C191" s="99">
        <v>4</v>
      </c>
      <c r="D191" s="99">
        <v>37</v>
      </c>
    </row>
    <row r="192" spans="1:4" x14ac:dyDescent="0.45">
      <c r="A192" s="101">
        <v>851</v>
      </c>
      <c r="B192" s="99" t="s">
        <v>2391</v>
      </c>
      <c r="C192" s="99">
        <v>4</v>
      </c>
      <c r="D192" s="99">
        <v>37</v>
      </c>
    </row>
    <row r="193" spans="1:4" x14ac:dyDescent="0.45">
      <c r="A193" s="101">
        <v>1469</v>
      </c>
      <c r="B193" s="99" t="s">
        <v>2840</v>
      </c>
      <c r="C193" s="99">
        <v>4</v>
      </c>
      <c r="D193" s="99">
        <v>37</v>
      </c>
    </row>
    <row r="194" spans="1:4" x14ac:dyDescent="0.45">
      <c r="A194" s="101">
        <v>2561</v>
      </c>
      <c r="B194" s="99" t="s">
        <v>3673</v>
      </c>
      <c r="C194" s="99">
        <v>4</v>
      </c>
      <c r="D194" s="99">
        <v>37</v>
      </c>
    </row>
    <row r="195" spans="1:4" x14ac:dyDescent="0.45">
      <c r="A195" s="101">
        <v>852</v>
      </c>
      <c r="B195" s="99" t="s">
        <v>1634</v>
      </c>
      <c r="C195" s="99">
        <v>4</v>
      </c>
      <c r="D195" s="99">
        <v>38</v>
      </c>
    </row>
    <row r="196" spans="1:4" x14ac:dyDescent="0.45">
      <c r="A196" s="101">
        <v>853</v>
      </c>
      <c r="B196" s="99" t="s">
        <v>122</v>
      </c>
      <c r="C196" s="99">
        <v>4</v>
      </c>
      <c r="D196" s="99">
        <v>38</v>
      </c>
    </row>
    <row r="197" spans="1:4" x14ac:dyDescent="0.45">
      <c r="A197" s="101">
        <v>854</v>
      </c>
      <c r="B197" s="99" t="s">
        <v>1796</v>
      </c>
      <c r="C197" s="99">
        <v>4</v>
      </c>
      <c r="D197" s="99">
        <v>38</v>
      </c>
    </row>
    <row r="198" spans="1:4" x14ac:dyDescent="0.45">
      <c r="A198" s="101">
        <v>855</v>
      </c>
      <c r="B198" s="99" t="s">
        <v>2392</v>
      </c>
      <c r="C198" s="99">
        <v>4</v>
      </c>
      <c r="D198" s="99">
        <v>38</v>
      </c>
    </row>
    <row r="199" spans="1:4" x14ac:dyDescent="0.45">
      <c r="A199" s="101">
        <v>856</v>
      </c>
      <c r="B199" s="99" t="s">
        <v>2393</v>
      </c>
      <c r="C199" s="99">
        <v>4</v>
      </c>
      <c r="D199" s="99">
        <v>38</v>
      </c>
    </row>
    <row r="200" spans="1:4" x14ac:dyDescent="0.45">
      <c r="A200" s="101">
        <v>857</v>
      </c>
      <c r="B200" s="99" t="s">
        <v>2394</v>
      </c>
      <c r="C200" s="99">
        <v>4</v>
      </c>
      <c r="D200" s="99">
        <v>38</v>
      </c>
    </row>
    <row r="201" spans="1:4" x14ac:dyDescent="0.45">
      <c r="A201" s="101">
        <v>858</v>
      </c>
      <c r="B201" s="99" t="s">
        <v>2395</v>
      </c>
      <c r="C201" s="99">
        <v>4</v>
      </c>
      <c r="D201" s="99">
        <v>38</v>
      </c>
    </row>
    <row r="202" spans="1:4" x14ac:dyDescent="0.45">
      <c r="A202" s="101">
        <v>859</v>
      </c>
      <c r="B202" s="99" t="s">
        <v>2396</v>
      </c>
      <c r="C202" s="99">
        <v>4</v>
      </c>
      <c r="D202" s="99">
        <v>38</v>
      </c>
    </row>
    <row r="203" spans="1:4" x14ac:dyDescent="0.45">
      <c r="A203" s="101">
        <v>860</v>
      </c>
      <c r="B203" s="99" t="s">
        <v>1063</v>
      </c>
      <c r="C203" s="99">
        <v>4</v>
      </c>
      <c r="D203" s="99">
        <v>38</v>
      </c>
    </row>
    <row r="204" spans="1:4" x14ac:dyDescent="0.45">
      <c r="A204" s="101">
        <v>861</v>
      </c>
      <c r="B204" s="99" t="s">
        <v>237</v>
      </c>
      <c r="C204" s="99">
        <v>4</v>
      </c>
      <c r="D204" s="99">
        <v>38</v>
      </c>
    </row>
    <row r="205" spans="1:4" x14ac:dyDescent="0.45">
      <c r="A205" s="101">
        <v>862</v>
      </c>
      <c r="B205" s="99" t="s">
        <v>676</v>
      </c>
      <c r="C205" s="99">
        <v>4</v>
      </c>
      <c r="D205" s="99">
        <v>38</v>
      </c>
    </row>
    <row r="206" spans="1:4" x14ac:dyDescent="0.45">
      <c r="A206" s="101">
        <v>863</v>
      </c>
      <c r="B206" s="99" t="s">
        <v>1130</v>
      </c>
      <c r="C206" s="99">
        <v>4</v>
      </c>
      <c r="D206" s="99">
        <v>38</v>
      </c>
    </row>
    <row r="207" spans="1:4" x14ac:dyDescent="0.45">
      <c r="A207" s="101">
        <v>864</v>
      </c>
      <c r="B207" s="99" t="s">
        <v>751</v>
      </c>
      <c r="C207" s="99">
        <v>4</v>
      </c>
      <c r="D207" s="99">
        <v>38</v>
      </c>
    </row>
    <row r="208" spans="1:4" x14ac:dyDescent="0.45">
      <c r="A208" s="101">
        <v>865</v>
      </c>
      <c r="B208" s="99" t="s">
        <v>2397</v>
      </c>
      <c r="C208" s="99">
        <v>4</v>
      </c>
      <c r="D208" s="99">
        <v>38</v>
      </c>
    </row>
    <row r="209" spans="1:4" x14ac:dyDescent="0.45">
      <c r="A209" s="101">
        <v>866</v>
      </c>
      <c r="B209" s="99" t="s">
        <v>2398</v>
      </c>
      <c r="C209" s="99">
        <v>4</v>
      </c>
      <c r="D209" s="99">
        <v>38</v>
      </c>
    </row>
    <row r="210" spans="1:4" x14ac:dyDescent="0.45">
      <c r="A210" s="101">
        <v>867</v>
      </c>
      <c r="B210" s="99" t="s">
        <v>2399</v>
      </c>
      <c r="C210" s="99">
        <v>4</v>
      </c>
      <c r="D210" s="99">
        <v>38</v>
      </c>
    </row>
    <row r="211" spans="1:4" x14ac:dyDescent="0.45">
      <c r="A211" s="101">
        <v>868</v>
      </c>
      <c r="B211" s="99" t="s">
        <v>1224</v>
      </c>
      <c r="C211" s="99">
        <v>4</v>
      </c>
      <c r="D211" s="99">
        <v>38</v>
      </c>
    </row>
    <row r="212" spans="1:4" x14ac:dyDescent="0.45">
      <c r="A212" s="101">
        <v>869</v>
      </c>
      <c r="B212" s="99" t="s">
        <v>2400</v>
      </c>
      <c r="C212" s="99">
        <v>4</v>
      </c>
      <c r="D212" s="99">
        <v>38</v>
      </c>
    </row>
    <row r="213" spans="1:4" x14ac:dyDescent="0.45">
      <c r="A213" s="101">
        <v>870</v>
      </c>
      <c r="B213" s="99" t="s">
        <v>2401</v>
      </c>
      <c r="C213" s="99">
        <v>4</v>
      </c>
      <c r="D213" s="99">
        <v>38</v>
      </c>
    </row>
    <row r="214" spans="1:4" x14ac:dyDescent="0.45">
      <c r="A214" s="101">
        <v>871</v>
      </c>
      <c r="B214" s="99" t="s">
        <v>2402</v>
      </c>
      <c r="C214" s="99">
        <v>4</v>
      </c>
      <c r="D214" s="99">
        <v>38</v>
      </c>
    </row>
    <row r="215" spans="1:4" x14ac:dyDescent="0.45">
      <c r="A215" s="101">
        <v>872</v>
      </c>
      <c r="B215" s="99" t="s">
        <v>2403</v>
      </c>
      <c r="C215" s="99">
        <v>4</v>
      </c>
      <c r="D215" s="99">
        <v>38</v>
      </c>
    </row>
    <row r="216" spans="1:4" x14ac:dyDescent="0.45">
      <c r="A216" s="101">
        <v>873</v>
      </c>
      <c r="B216" s="99" t="s">
        <v>2404</v>
      </c>
      <c r="C216" s="99">
        <v>4</v>
      </c>
      <c r="D216" s="99">
        <v>38</v>
      </c>
    </row>
    <row r="217" spans="1:4" x14ac:dyDescent="0.45">
      <c r="A217" s="101">
        <v>874</v>
      </c>
      <c r="B217" s="99" t="s">
        <v>966</v>
      </c>
      <c r="C217" s="99">
        <v>4</v>
      </c>
      <c r="D217" s="99">
        <v>38</v>
      </c>
    </row>
    <row r="218" spans="1:4" x14ac:dyDescent="0.45">
      <c r="A218" s="101">
        <v>875</v>
      </c>
      <c r="B218" s="99" t="s">
        <v>1116</v>
      </c>
      <c r="C218" s="99">
        <v>4</v>
      </c>
      <c r="D218" s="99">
        <v>38</v>
      </c>
    </row>
    <row r="219" spans="1:4" x14ac:dyDescent="0.45">
      <c r="A219" s="101">
        <v>876</v>
      </c>
      <c r="B219" s="99" t="s">
        <v>1956</v>
      </c>
      <c r="C219" s="99">
        <v>4</v>
      </c>
      <c r="D219" s="99">
        <v>38</v>
      </c>
    </row>
    <row r="220" spans="1:4" x14ac:dyDescent="0.45">
      <c r="A220" s="101">
        <v>877</v>
      </c>
      <c r="B220" s="99" t="s">
        <v>2405</v>
      </c>
      <c r="C220" s="99">
        <v>4</v>
      </c>
      <c r="D220" s="99">
        <v>38</v>
      </c>
    </row>
    <row r="221" spans="1:4" x14ac:dyDescent="0.45">
      <c r="A221" s="101">
        <v>2548</v>
      </c>
      <c r="B221" s="99" t="s">
        <v>3664</v>
      </c>
      <c r="C221" s="99">
        <v>4</v>
      </c>
      <c r="D221" s="99">
        <v>38</v>
      </c>
    </row>
    <row r="222" spans="1:4" x14ac:dyDescent="0.45">
      <c r="A222" s="101">
        <v>1689</v>
      </c>
      <c r="B222" s="99" t="s">
        <v>55</v>
      </c>
      <c r="C222" s="99">
        <v>4</v>
      </c>
      <c r="D222" s="99">
        <v>39</v>
      </c>
    </row>
    <row r="223" spans="1:4" x14ac:dyDescent="0.45">
      <c r="A223" s="101">
        <v>1690</v>
      </c>
      <c r="B223" s="99" t="s">
        <v>3026</v>
      </c>
      <c r="C223" s="99">
        <v>4</v>
      </c>
      <c r="D223" s="99">
        <v>39</v>
      </c>
    </row>
    <row r="224" spans="1:4" x14ac:dyDescent="0.45">
      <c r="A224" s="101">
        <v>1691</v>
      </c>
      <c r="B224" s="99" t="s">
        <v>3027</v>
      </c>
      <c r="C224" s="99">
        <v>4</v>
      </c>
      <c r="D224" s="99">
        <v>39</v>
      </c>
    </row>
    <row r="225" spans="1:4" x14ac:dyDescent="0.45">
      <c r="A225" s="101">
        <v>1692</v>
      </c>
      <c r="B225" s="99" t="s">
        <v>3028</v>
      </c>
      <c r="C225" s="99">
        <v>4</v>
      </c>
      <c r="D225" s="99">
        <v>39</v>
      </c>
    </row>
    <row r="226" spans="1:4" x14ac:dyDescent="0.45">
      <c r="A226" s="101">
        <v>1693</v>
      </c>
      <c r="B226" s="99" t="s">
        <v>3029</v>
      </c>
      <c r="C226" s="99">
        <v>4</v>
      </c>
      <c r="D226" s="99">
        <v>39</v>
      </c>
    </row>
    <row r="227" spans="1:4" x14ac:dyDescent="0.45">
      <c r="A227" s="101">
        <v>1694</v>
      </c>
      <c r="B227" s="99" t="s">
        <v>3030</v>
      </c>
      <c r="C227" s="99">
        <v>4</v>
      </c>
      <c r="D227" s="99">
        <v>39</v>
      </c>
    </row>
    <row r="228" spans="1:4" x14ac:dyDescent="0.45">
      <c r="A228" s="101">
        <v>1695</v>
      </c>
      <c r="B228" s="99" t="s">
        <v>3031</v>
      </c>
      <c r="C228" s="99">
        <v>4</v>
      </c>
      <c r="D228" s="99">
        <v>39</v>
      </c>
    </row>
    <row r="229" spans="1:4" x14ac:dyDescent="0.45">
      <c r="A229" s="101">
        <v>1696</v>
      </c>
      <c r="B229" s="99" t="s">
        <v>3032</v>
      </c>
      <c r="C229" s="99">
        <v>4</v>
      </c>
      <c r="D229" s="99">
        <v>39</v>
      </c>
    </row>
    <row r="230" spans="1:4" x14ac:dyDescent="0.45">
      <c r="A230" s="101">
        <v>1697</v>
      </c>
      <c r="B230" s="99" t="s">
        <v>3033</v>
      </c>
      <c r="C230" s="99">
        <v>4</v>
      </c>
      <c r="D230" s="99">
        <v>39</v>
      </c>
    </row>
    <row r="231" spans="1:4" x14ac:dyDescent="0.45">
      <c r="A231" s="101">
        <v>1698</v>
      </c>
      <c r="B231" s="99" t="s">
        <v>3034</v>
      </c>
      <c r="C231" s="99">
        <v>4</v>
      </c>
      <c r="D231" s="99">
        <v>39</v>
      </c>
    </row>
    <row r="232" spans="1:4" x14ac:dyDescent="0.45">
      <c r="A232" s="101">
        <v>1699</v>
      </c>
      <c r="B232" s="99" t="s">
        <v>3035</v>
      </c>
      <c r="C232" s="99">
        <v>4</v>
      </c>
      <c r="D232" s="99">
        <v>39</v>
      </c>
    </row>
    <row r="233" spans="1:4" x14ac:dyDescent="0.45">
      <c r="A233" s="101">
        <v>1700</v>
      </c>
      <c r="B233" s="99" t="s">
        <v>3036</v>
      </c>
      <c r="C233" s="99">
        <v>4</v>
      </c>
      <c r="D233" s="99">
        <v>39</v>
      </c>
    </row>
    <row r="234" spans="1:4" x14ac:dyDescent="0.45">
      <c r="A234" s="101">
        <v>1710</v>
      </c>
      <c r="B234" s="99" t="s">
        <v>3045</v>
      </c>
      <c r="C234" s="99">
        <v>4</v>
      </c>
      <c r="D234" s="99">
        <v>39</v>
      </c>
    </row>
    <row r="235" spans="1:4" x14ac:dyDescent="0.45">
      <c r="A235" s="101">
        <v>1711</v>
      </c>
      <c r="B235" s="99" t="s">
        <v>538</v>
      </c>
      <c r="C235" s="99">
        <v>4</v>
      </c>
      <c r="D235" s="99">
        <v>39</v>
      </c>
    </row>
    <row r="236" spans="1:4" x14ac:dyDescent="0.45">
      <c r="A236" s="101">
        <v>1712</v>
      </c>
      <c r="B236" s="99" t="s">
        <v>264</v>
      </c>
      <c r="C236" s="99">
        <v>4</v>
      </c>
      <c r="D236" s="99">
        <v>39</v>
      </c>
    </row>
    <row r="237" spans="1:4" x14ac:dyDescent="0.45">
      <c r="A237" s="101">
        <v>1713</v>
      </c>
      <c r="B237" s="99" t="s">
        <v>3046</v>
      </c>
      <c r="C237" s="99">
        <v>4</v>
      </c>
      <c r="D237" s="99">
        <v>39</v>
      </c>
    </row>
    <row r="238" spans="1:4" x14ac:dyDescent="0.45">
      <c r="A238" s="101">
        <v>1714</v>
      </c>
      <c r="B238" s="99" t="s">
        <v>3047</v>
      </c>
      <c r="C238" s="99">
        <v>4</v>
      </c>
      <c r="D238" s="99">
        <v>39</v>
      </c>
    </row>
    <row r="239" spans="1:4" x14ac:dyDescent="0.45">
      <c r="A239" s="101">
        <v>1715</v>
      </c>
      <c r="B239" s="99" t="s">
        <v>3048</v>
      </c>
      <c r="C239" s="99">
        <v>4</v>
      </c>
      <c r="D239" s="99">
        <v>39</v>
      </c>
    </row>
    <row r="240" spans="1:4" x14ac:dyDescent="0.45">
      <c r="A240" s="101">
        <v>1716</v>
      </c>
      <c r="B240" s="99" t="s">
        <v>132</v>
      </c>
      <c r="C240" s="99">
        <v>4</v>
      </c>
      <c r="D240" s="99">
        <v>39</v>
      </c>
    </row>
    <row r="241" spans="1:4" x14ac:dyDescent="0.45">
      <c r="A241" s="101">
        <v>1717</v>
      </c>
      <c r="B241" s="99" t="s">
        <v>3049</v>
      </c>
      <c r="C241" s="99">
        <v>4</v>
      </c>
      <c r="D241" s="99">
        <v>39</v>
      </c>
    </row>
    <row r="242" spans="1:4" x14ac:dyDescent="0.45">
      <c r="A242" s="101">
        <v>1718</v>
      </c>
      <c r="B242" s="99" t="s">
        <v>1020</v>
      </c>
      <c r="C242" s="99">
        <v>4</v>
      </c>
      <c r="D242" s="99">
        <v>39</v>
      </c>
    </row>
    <row r="243" spans="1:4" x14ac:dyDescent="0.45">
      <c r="A243" s="101">
        <v>1719</v>
      </c>
      <c r="B243" s="99" t="s">
        <v>824</v>
      </c>
      <c r="C243" s="99">
        <v>4</v>
      </c>
      <c r="D243" s="99">
        <v>39</v>
      </c>
    </row>
    <row r="244" spans="1:4" x14ac:dyDescent="0.45">
      <c r="A244" s="101">
        <v>1720</v>
      </c>
      <c r="B244" s="99" t="s">
        <v>1411</v>
      </c>
      <c r="C244" s="99">
        <v>4</v>
      </c>
      <c r="D244" s="99">
        <v>39</v>
      </c>
    </row>
    <row r="245" spans="1:4" x14ac:dyDescent="0.45">
      <c r="A245" s="101">
        <v>1721</v>
      </c>
      <c r="B245" s="99" t="s">
        <v>3050</v>
      </c>
      <c r="C245" s="99">
        <v>4</v>
      </c>
      <c r="D245" s="99">
        <v>39</v>
      </c>
    </row>
    <row r="246" spans="1:4" x14ac:dyDescent="0.45">
      <c r="A246" s="101">
        <v>1722</v>
      </c>
      <c r="B246" s="99" t="s">
        <v>3051</v>
      </c>
      <c r="C246" s="99">
        <v>4</v>
      </c>
      <c r="D246" s="99">
        <v>39</v>
      </c>
    </row>
    <row r="247" spans="1:4" x14ac:dyDescent="0.45">
      <c r="A247" s="101">
        <v>1723</v>
      </c>
      <c r="B247" s="99" t="s">
        <v>3052</v>
      </c>
      <c r="C247" s="99">
        <v>4</v>
      </c>
      <c r="D247" s="99">
        <v>39</v>
      </c>
    </row>
    <row r="248" spans="1:4" x14ac:dyDescent="0.45">
      <c r="A248" s="101">
        <v>2539</v>
      </c>
      <c r="B248" s="99" t="s">
        <v>259</v>
      </c>
      <c r="C248" s="99">
        <v>4</v>
      </c>
      <c r="D248" s="99">
        <v>39</v>
      </c>
    </row>
    <row r="249" spans="1:4" x14ac:dyDescent="0.45">
      <c r="A249" s="101">
        <v>2541</v>
      </c>
      <c r="B249" s="99" t="s">
        <v>636</v>
      </c>
      <c r="C249" s="99">
        <v>4</v>
      </c>
      <c r="D249" s="99">
        <v>39</v>
      </c>
    </row>
    <row r="250" spans="1:4" x14ac:dyDescent="0.45">
      <c r="A250" s="101">
        <v>2552</v>
      </c>
      <c r="B250" s="99" t="s">
        <v>3665</v>
      </c>
      <c r="C250" s="99">
        <v>4</v>
      </c>
      <c r="D250" s="99">
        <v>39</v>
      </c>
    </row>
    <row r="251" spans="1:4" x14ac:dyDescent="0.45">
      <c r="A251" s="101">
        <v>1000</v>
      </c>
      <c r="B251" s="99" t="s">
        <v>1745</v>
      </c>
      <c r="C251" s="99">
        <v>4</v>
      </c>
      <c r="D251" s="99">
        <v>40</v>
      </c>
    </row>
    <row r="252" spans="1:4" x14ac:dyDescent="0.45">
      <c r="A252" s="101">
        <v>1001</v>
      </c>
      <c r="B252" s="99" t="s">
        <v>2508</v>
      </c>
      <c r="C252" s="99">
        <v>4</v>
      </c>
      <c r="D252" s="99">
        <v>40</v>
      </c>
    </row>
    <row r="253" spans="1:4" x14ac:dyDescent="0.45">
      <c r="A253" s="101">
        <v>1002</v>
      </c>
      <c r="B253" s="99" t="s">
        <v>2509</v>
      </c>
      <c r="C253" s="99">
        <v>4</v>
      </c>
      <c r="D253" s="99">
        <v>40</v>
      </c>
    </row>
    <row r="254" spans="1:4" x14ac:dyDescent="0.45">
      <c r="A254" s="101">
        <v>1003</v>
      </c>
      <c r="B254" s="99" t="s">
        <v>2082</v>
      </c>
      <c r="C254" s="99">
        <v>4</v>
      </c>
      <c r="D254" s="99">
        <v>40</v>
      </c>
    </row>
    <row r="255" spans="1:4" x14ac:dyDescent="0.45">
      <c r="A255" s="101">
        <v>1004</v>
      </c>
      <c r="B255" s="99" t="s">
        <v>476</v>
      </c>
      <c r="C255" s="99">
        <v>4</v>
      </c>
      <c r="D255" s="99">
        <v>40</v>
      </c>
    </row>
    <row r="256" spans="1:4" x14ac:dyDescent="0.45">
      <c r="A256" s="101">
        <v>1005</v>
      </c>
      <c r="B256" s="99" t="s">
        <v>2510</v>
      </c>
      <c r="C256" s="99">
        <v>4</v>
      </c>
      <c r="D256" s="99">
        <v>40</v>
      </c>
    </row>
    <row r="257" spans="1:4" x14ac:dyDescent="0.45">
      <c r="A257" s="101">
        <v>1006</v>
      </c>
      <c r="B257" s="99" t="s">
        <v>143</v>
      </c>
      <c r="C257" s="99">
        <v>4</v>
      </c>
      <c r="D257" s="99">
        <v>40</v>
      </c>
    </row>
    <row r="258" spans="1:4" x14ac:dyDescent="0.45">
      <c r="A258" s="101">
        <v>1007</v>
      </c>
      <c r="B258" s="99" t="s">
        <v>1006</v>
      </c>
      <c r="C258" s="99">
        <v>4</v>
      </c>
      <c r="D258" s="99">
        <v>40</v>
      </c>
    </row>
    <row r="259" spans="1:4" x14ac:dyDescent="0.45">
      <c r="A259" s="101">
        <v>1008</v>
      </c>
      <c r="B259" s="99" t="s">
        <v>485</v>
      </c>
      <c r="C259" s="99">
        <v>4</v>
      </c>
      <c r="D259" s="99">
        <v>40</v>
      </c>
    </row>
    <row r="260" spans="1:4" x14ac:dyDescent="0.45">
      <c r="A260" s="101">
        <v>1009</v>
      </c>
      <c r="B260" s="99" t="s">
        <v>926</v>
      </c>
      <c r="C260" s="99">
        <v>4</v>
      </c>
      <c r="D260" s="99">
        <v>40</v>
      </c>
    </row>
    <row r="261" spans="1:4" x14ac:dyDescent="0.45">
      <c r="A261" s="101">
        <v>1010</v>
      </c>
      <c r="B261" s="99" t="s">
        <v>2511</v>
      </c>
      <c r="C261" s="99">
        <v>4</v>
      </c>
      <c r="D261" s="99">
        <v>40</v>
      </c>
    </row>
    <row r="262" spans="1:4" x14ac:dyDescent="0.45">
      <c r="A262" s="101">
        <v>1011</v>
      </c>
      <c r="B262" s="99" t="s">
        <v>2512</v>
      </c>
      <c r="C262" s="99">
        <v>4</v>
      </c>
      <c r="D262" s="99">
        <v>40</v>
      </c>
    </row>
    <row r="263" spans="1:4" x14ac:dyDescent="0.45">
      <c r="A263" s="101">
        <v>1012</v>
      </c>
      <c r="B263" s="99" t="s">
        <v>313</v>
      </c>
      <c r="C263" s="99">
        <v>4</v>
      </c>
      <c r="D263" s="99">
        <v>40</v>
      </c>
    </row>
    <row r="264" spans="1:4" x14ac:dyDescent="0.45">
      <c r="A264" s="101">
        <v>1013</v>
      </c>
      <c r="B264" s="99" t="s">
        <v>1416</v>
      </c>
      <c r="C264" s="99">
        <v>4</v>
      </c>
      <c r="D264" s="99">
        <v>40</v>
      </c>
    </row>
    <row r="265" spans="1:4" x14ac:dyDescent="0.45">
      <c r="A265" s="101">
        <v>1014</v>
      </c>
      <c r="B265" s="99" t="s">
        <v>457</v>
      </c>
      <c r="C265" s="99">
        <v>4</v>
      </c>
      <c r="D265" s="99">
        <v>40</v>
      </c>
    </row>
    <row r="266" spans="1:4" x14ac:dyDescent="0.45">
      <c r="A266" s="101">
        <v>1015</v>
      </c>
      <c r="B266" s="99" t="s">
        <v>1256</v>
      </c>
      <c r="C266" s="99">
        <v>4</v>
      </c>
      <c r="D266" s="99">
        <v>40</v>
      </c>
    </row>
    <row r="267" spans="1:4" x14ac:dyDescent="0.45">
      <c r="A267" s="101">
        <v>1016</v>
      </c>
      <c r="B267" s="99" t="s">
        <v>2513</v>
      </c>
      <c r="C267" s="99">
        <v>4</v>
      </c>
      <c r="D267" s="99">
        <v>40</v>
      </c>
    </row>
    <row r="268" spans="1:4" x14ac:dyDescent="0.45">
      <c r="A268" s="101">
        <v>1017</v>
      </c>
      <c r="B268" s="99" t="s">
        <v>2514</v>
      </c>
      <c r="C268" s="99">
        <v>4</v>
      </c>
      <c r="D268" s="99">
        <v>40</v>
      </c>
    </row>
    <row r="269" spans="1:4" x14ac:dyDescent="0.45">
      <c r="A269" s="101">
        <v>1018</v>
      </c>
      <c r="B269" s="99" t="s">
        <v>2515</v>
      </c>
      <c r="C269" s="99">
        <v>4</v>
      </c>
      <c r="D269" s="99">
        <v>40</v>
      </c>
    </row>
    <row r="270" spans="1:4" x14ac:dyDescent="0.45">
      <c r="A270" s="101">
        <v>1019</v>
      </c>
      <c r="B270" s="99" t="s">
        <v>2516</v>
      </c>
      <c r="C270" s="99">
        <v>4</v>
      </c>
      <c r="D270" s="99">
        <v>40</v>
      </c>
    </row>
    <row r="271" spans="1:4" x14ac:dyDescent="0.45">
      <c r="A271" s="101">
        <v>1020</v>
      </c>
      <c r="B271" s="99" t="s">
        <v>276</v>
      </c>
      <c r="C271" s="99">
        <v>4</v>
      </c>
      <c r="D271" s="99">
        <v>40</v>
      </c>
    </row>
    <row r="272" spans="1:4" x14ac:dyDescent="0.45">
      <c r="A272" s="101">
        <v>1021</v>
      </c>
      <c r="B272" s="99" t="s">
        <v>2517</v>
      </c>
      <c r="C272" s="99">
        <v>4</v>
      </c>
      <c r="D272" s="99">
        <v>40</v>
      </c>
    </row>
    <row r="273" spans="1:4" x14ac:dyDescent="0.45">
      <c r="A273" s="101">
        <v>1022</v>
      </c>
      <c r="B273" s="99" t="s">
        <v>2518</v>
      </c>
      <c r="C273" s="99">
        <v>4</v>
      </c>
      <c r="D273" s="99">
        <v>40</v>
      </c>
    </row>
    <row r="274" spans="1:4" x14ac:dyDescent="0.45">
      <c r="A274" s="101">
        <v>1023</v>
      </c>
      <c r="B274" s="99" t="s">
        <v>1816</v>
      </c>
      <c r="C274" s="99">
        <v>4</v>
      </c>
      <c r="D274" s="99">
        <v>40</v>
      </c>
    </row>
    <row r="275" spans="1:4" x14ac:dyDescent="0.45">
      <c r="A275" s="101">
        <v>1024</v>
      </c>
      <c r="B275" s="99" t="s">
        <v>2519</v>
      </c>
      <c r="C275" s="99">
        <v>4</v>
      </c>
      <c r="D275" s="99">
        <v>40</v>
      </c>
    </row>
    <row r="276" spans="1:4" x14ac:dyDescent="0.45">
      <c r="A276" s="101">
        <v>1025</v>
      </c>
      <c r="B276" s="99" t="s">
        <v>2520</v>
      </c>
      <c r="C276" s="99">
        <v>4</v>
      </c>
      <c r="D276" s="99">
        <v>40</v>
      </c>
    </row>
    <row r="277" spans="1:4" x14ac:dyDescent="0.45">
      <c r="A277" s="101">
        <v>1026</v>
      </c>
      <c r="B277" s="99" t="s">
        <v>2521</v>
      </c>
      <c r="C277" s="99">
        <v>4</v>
      </c>
      <c r="D277" s="99">
        <v>40</v>
      </c>
    </row>
    <row r="278" spans="1:4" x14ac:dyDescent="0.45">
      <c r="A278" s="101">
        <v>2495</v>
      </c>
      <c r="B278" s="99" t="s">
        <v>3637</v>
      </c>
      <c r="C278" s="99">
        <v>4</v>
      </c>
      <c r="D278" s="99">
        <v>40</v>
      </c>
    </row>
    <row r="279" spans="1:4" x14ac:dyDescent="0.45">
      <c r="A279" s="101">
        <v>2497</v>
      </c>
      <c r="B279" s="99" t="s">
        <v>3639</v>
      </c>
      <c r="C279" s="99">
        <v>4</v>
      </c>
      <c r="D279" s="99">
        <v>40</v>
      </c>
    </row>
    <row r="280" spans="1:4" x14ac:dyDescent="0.45">
      <c r="A280" s="101">
        <v>963</v>
      </c>
      <c r="B280" s="99" t="s">
        <v>2480</v>
      </c>
      <c r="C280" s="99">
        <v>4</v>
      </c>
      <c r="D280" s="99">
        <v>41</v>
      </c>
    </row>
    <row r="281" spans="1:4" x14ac:dyDescent="0.45">
      <c r="A281" s="101">
        <v>964</v>
      </c>
      <c r="B281" s="99" t="s">
        <v>2481</v>
      </c>
      <c r="C281" s="99">
        <v>4</v>
      </c>
      <c r="D281" s="99">
        <v>41</v>
      </c>
    </row>
    <row r="282" spans="1:4" x14ac:dyDescent="0.45">
      <c r="A282" s="101">
        <v>965</v>
      </c>
      <c r="B282" s="99" t="s">
        <v>2482</v>
      </c>
      <c r="C282" s="99">
        <v>4</v>
      </c>
      <c r="D282" s="99">
        <v>41</v>
      </c>
    </row>
    <row r="283" spans="1:4" x14ac:dyDescent="0.45">
      <c r="A283" s="101">
        <v>966</v>
      </c>
      <c r="B283" s="99" t="s">
        <v>2483</v>
      </c>
      <c r="C283" s="99">
        <v>4</v>
      </c>
      <c r="D283" s="99">
        <v>41</v>
      </c>
    </row>
    <row r="284" spans="1:4" x14ac:dyDescent="0.45">
      <c r="A284" s="101">
        <v>967</v>
      </c>
      <c r="B284" s="99" t="s">
        <v>2484</v>
      </c>
      <c r="C284" s="99">
        <v>4</v>
      </c>
      <c r="D284" s="99">
        <v>41</v>
      </c>
    </row>
    <row r="285" spans="1:4" x14ac:dyDescent="0.45">
      <c r="A285" s="101">
        <v>968</v>
      </c>
      <c r="B285" s="99" t="s">
        <v>2485</v>
      </c>
      <c r="C285" s="99">
        <v>4</v>
      </c>
      <c r="D285" s="99">
        <v>41</v>
      </c>
    </row>
    <row r="286" spans="1:4" x14ac:dyDescent="0.45">
      <c r="A286" s="101">
        <v>969</v>
      </c>
      <c r="B286" s="99" t="s">
        <v>2486</v>
      </c>
      <c r="C286" s="99">
        <v>4</v>
      </c>
      <c r="D286" s="99">
        <v>41</v>
      </c>
    </row>
    <row r="287" spans="1:4" x14ac:dyDescent="0.45">
      <c r="A287" s="101">
        <v>970</v>
      </c>
      <c r="B287" s="99" t="s">
        <v>2487</v>
      </c>
      <c r="C287" s="99">
        <v>4</v>
      </c>
      <c r="D287" s="99">
        <v>41</v>
      </c>
    </row>
    <row r="288" spans="1:4" x14ac:dyDescent="0.45">
      <c r="A288" s="101">
        <v>971</v>
      </c>
      <c r="B288" s="99" t="s">
        <v>1528</v>
      </c>
      <c r="C288" s="99">
        <v>4</v>
      </c>
      <c r="D288" s="99">
        <v>41</v>
      </c>
    </row>
    <row r="289" spans="1:4" x14ac:dyDescent="0.45">
      <c r="A289" s="101">
        <v>972</v>
      </c>
      <c r="B289" s="99" t="s">
        <v>2488</v>
      </c>
      <c r="C289" s="99">
        <v>4</v>
      </c>
      <c r="D289" s="99">
        <v>41</v>
      </c>
    </row>
    <row r="290" spans="1:4" x14ac:dyDescent="0.45">
      <c r="A290" s="101">
        <v>973</v>
      </c>
      <c r="B290" s="99" t="s">
        <v>2489</v>
      </c>
      <c r="C290" s="99">
        <v>4</v>
      </c>
      <c r="D290" s="99">
        <v>41</v>
      </c>
    </row>
    <row r="291" spans="1:4" x14ac:dyDescent="0.45">
      <c r="A291" s="101">
        <v>974</v>
      </c>
      <c r="B291" s="99" t="s">
        <v>2490</v>
      </c>
      <c r="C291" s="99">
        <v>4</v>
      </c>
      <c r="D291" s="99">
        <v>41</v>
      </c>
    </row>
    <row r="292" spans="1:4" x14ac:dyDescent="0.45">
      <c r="A292" s="101">
        <v>975</v>
      </c>
      <c r="B292" s="99" t="s">
        <v>2491</v>
      </c>
      <c r="C292" s="99">
        <v>4</v>
      </c>
      <c r="D292" s="99">
        <v>41</v>
      </c>
    </row>
    <row r="293" spans="1:4" x14ac:dyDescent="0.45">
      <c r="A293" s="101">
        <v>1127</v>
      </c>
      <c r="B293" s="99" t="s">
        <v>2601</v>
      </c>
      <c r="C293" s="99">
        <v>4</v>
      </c>
      <c r="D293" s="99">
        <v>41</v>
      </c>
    </row>
    <row r="294" spans="1:4" x14ac:dyDescent="0.45">
      <c r="A294" s="101">
        <v>1129</v>
      </c>
      <c r="B294" s="99" t="s">
        <v>2602</v>
      </c>
      <c r="C294" s="99">
        <v>4</v>
      </c>
      <c r="D294" s="99">
        <v>41</v>
      </c>
    </row>
    <row r="295" spans="1:4" x14ac:dyDescent="0.45">
      <c r="A295" s="101">
        <v>1130</v>
      </c>
      <c r="B295" s="99" t="s">
        <v>2603</v>
      </c>
      <c r="C295" s="99">
        <v>4</v>
      </c>
      <c r="D295" s="99">
        <v>41</v>
      </c>
    </row>
    <row r="296" spans="1:4" x14ac:dyDescent="0.45">
      <c r="A296" s="101">
        <v>2499</v>
      </c>
      <c r="B296" s="99" t="s">
        <v>3641</v>
      </c>
      <c r="C296" s="99">
        <v>4</v>
      </c>
      <c r="D296" s="99">
        <v>41</v>
      </c>
    </row>
    <row r="297" spans="1:4" x14ac:dyDescent="0.45">
      <c r="A297" s="101">
        <v>935</v>
      </c>
      <c r="B297" s="99" t="s">
        <v>1650</v>
      </c>
      <c r="C297" s="99">
        <v>4</v>
      </c>
      <c r="D297" s="99">
        <v>42</v>
      </c>
    </row>
    <row r="298" spans="1:4" x14ac:dyDescent="0.45">
      <c r="A298" s="101">
        <v>936</v>
      </c>
      <c r="B298" s="99" t="s">
        <v>2454</v>
      </c>
      <c r="C298" s="99">
        <v>4</v>
      </c>
      <c r="D298" s="99">
        <v>42</v>
      </c>
    </row>
    <row r="299" spans="1:4" x14ac:dyDescent="0.45">
      <c r="A299" s="101">
        <v>937</v>
      </c>
      <c r="B299" s="99" t="s">
        <v>2455</v>
      </c>
      <c r="C299" s="99">
        <v>4</v>
      </c>
      <c r="D299" s="99">
        <v>42</v>
      </c>
    </row>
    <row r="300" spans="1:4" x14ac:dyDescent="0.45">
      <c r="A300" s="101">
        <v>938</v>
      </c>
      <c r="B300" s="99" t="s">
        <v>2456</v>
      </c>
      <c r="C300" s="99">
        <v>4</v>
      </c>
      <c r="D300" s="99">
        <v>42</v>
      </c>
    </row>
    <row r="301" spans="1:4" x14ac:dyDescent="0.45">
      <c r="A301" s="101">
        <v>939</v>
      </c>
      <c r="B301" s="99" t="s">
        <v>2457</v>
      </c>
      <c r="C301" s="99">
        <v>4</v>
      </c>
      <c r="D301" s="99">
        <v>42</v>
      </c>
    </row>
    <row r="302" spans="1:4" x14ac:dyDescent="0.45">
      <c r="A302" s="101">
        <v>940</v>
      </c>
      <c r="B302" s="99" t="s">
        <v>2458</v>
      </c>
      <c r="C302" s="99">
        <v>4</v>
      </c>
      <c r="D302" s="99">
        <v>42</v>
      </c>
    </row>
    <row r="303" spans="1:4" x14ac:dyDescent="0.45">
      <c r="A303" s="101">
        <v>941</v>
      </c>
      <c r="B303" s="99" t="s">
        <v>254</v>
      </c>
      <c r="C303" s="99">
        <v>4</v>
      </c>
      <c r="D303" s="99">
        <v>42</v>
      </c>
    </row>
    <row r="304" spans="1:4" x14ac:dyDescent="0.45">
      <c r="A304" s="101">
        <v>942</v>
      </c>
      <c r="B304" s="99" t="s">
        <v>2459</v>
      </c>
      <c r="C304" s="99">
        <v>4</v>
      </c>
      <c r="D304" s="99">
        <v>42</v>
      </c>
    </row>
    <row r="305" spans="1:4" x14ac:dyDescent="0.45">
      <c r="A305" s="101">
        <v>943</v>
      </c>
      <c r="B305" s="99" t="s">
        <v>2460</v>
      </c>
      <c r="C305" s="99">
        <v>4</v>
      </c>
      <c r="D305" s="99">
        <v>42</v>
      </c>
    </row>
    <row r="306" spans="1:4" x14ac:dyDescent="0.45">
      <c r="A306" s="101">
        <v>944</v>
      </c>
      <c r="B306" s="99" t="s">
        <v>2461</v>
      </c>
      <c r="C306" s="99">
        <v>4</v>
      </c>
      <c r="D306" s="99">
        <v>42</v>
      </c>
    </row>
    <row r="307" spans="1:4" x14ac:dyDescent="0.45">
      <c r="A307" s="101">
        <v>945</v>
      </c>
      <c r="B307" s="99" t="s">
        <v>2462</v>
      </c>
      <c r="C307" s="99">
        <v>4</v>
      </c>
      <c r="D307" s="99">
        <v>42</v>
      </c>
    </row>
    <row r="308" spans="1:4" x14ac:dyDescent="0.45">
      <c r="A308" s="101">
        <v>946</v>
      </c>
      <c r="B308" s="99" t="s">
        <v>2463</v>
      </c>
      <c r="C308" s="99">
        <v>4</v>
      </c>
      <c r="D308" s="99">
        <v>42</v>
      </c>
    </row>
    <row r="309" spans="1:4" x14ac:dyDescent="0.45">
      <c r="A309" s="101">
        <v>947</v>
      </c>
      <c r="B309" s="99" t="s">
        <v>2464</v>
      </c>
      <c r="C309" s="99">
        <v>4</v>
      </c>
      <c r="D309" s="99">
        <v>42</v>
      </c>
    </row>
    <row r="310" spans="1:4" x14ac:dyDescent="0.45">
      <c r="A310" s="101">
        <v>948</v>
      </c>
      <c r="B310" s="99" t="s">
        <v>2465</v>
      </c>
      <c r="C310" s="99">
        <v>4</v>
      </c>
      <c r="D310" s="99">
        <v>42</v>
      </c>
    </row>
    <row r="311" spans="1:4" x14ac:dyDescent="0.45">
      <c r="A311" s="101">
        <v>949</v>
      </c>
      <c r="B311" s="99" t="s">
        <v>2466</v>
      </c>
      <c r="C311" s="99">
        <v>4</v>
      </c>
      <c r="D311" s="99">
        <v>42</v>
      </c>
    </row>
    <row r="312" spans="1:4" x14ac:dyDescent="0.45">
      <c r="A312" s="101">
        <v>950</v>
      </c>
      <c r="B312" s="99" t="s">
        <v>2467</v>
      </c>
      <c r="C312" s="99">
        <v>4</v>
      </c>
      <c r="D312" s="99">
        <v>42</v>
      </c>
    </row>
    <row r="313" spans="1:4" x14ac:dyDescent="0.45">
      <c r="A313" s="101">
        <v>951</v>
      </c>
      <c r="B313" s="99" t="s">
        <v>2468</v>
      </c>
      <c r="C313" s="99">
        <v>4</v>
      </c>
      <c r="D313" s="99">
        <v>42</v>
      </c>
    </row>
    <row r="314" spans="1:4" x14ac:dyDescent="0.45">
      <c r="A314" s="101">
        <v>952</v>
      </c>
      <c r="B314" s="99" t="s">
        <v>2469</v>
      </c>
      <c r="C314" s="99">
        <v>4</v>
      </c>
      <c r="D314" s="99">
        <v>42</v>
      </c>
    </row>
    <row r="315" spans="1:4" x14ac:dyDescent="0.45">
      <c r="A315" s="101">
        <v>953</v>
      </c>
      <c r="B315" s="99" t="s">
        <v>2470</v>
      </c>
      <c r="C315" s="99">
        <v>4</v>
      </c>
      <c r="D315" s="99">
        <v>42</v>
      </c>
    </row>
    <row r="316" spans="1:4" x14ac:dyDescent="0.45">
      <c r="A316" s="101">
        <v>954</v>
      </c>
      <c r="B316" s="99" t="s">
        <v>2471</v>
      </c>
      <c r="C316" s="99">
        <v>4</v>
      </c>
      <c r="D316" s="99">
        <v>42</v>
      </c>
    </row>
    <row r="317" spans="1:4" x14ac:dyDescent="0.45">
      <c r="A317" s="101">
        <v>955</v>
      </c>
      <c r="B317" s="99" t="s">
        <v>2472</v>
      </c>
      <c r="C317" s="99">
        <v>4</v>
      </c>
      <c r="D317" s="99">
        <v>42</v>
      </c>
    </row>
    <row r="318" spans="1:4" x14ac:dyDescent="0.45">
      <c r="A318" s="101">
        <v>956</v>
      </c>
      <c r="B318" s="99" t="s">
        <v>2473</v>
      </c>
      <c r="C318" s="99">
        <v>4</v>
      </c>
      <c r="D318" s="99">
        <v>42</v>
      </c>
    </row>
    <row r="319" spans="1:4" x14ac:dyDescent="0.45">
      <c r="A319" s="101">
        <v>957</v>
      </c>
      <c r="B319" s="99" t="s">
        <v>2474</v>
      </c>
      <c r="C319" s="99">
        <v>4</v>
      </c>
      <c r="D319" s="99">
        <v>42</v>
      </c>
    </row>
    <row r="320" spans="1:4" x14ac:dyDescent="0.45">
      <c r="A320" s="101">
        <v>958</v>
      </c>
      <c r="B320" s="99" t="s">
        <v>2475</v>
      </c>
      <c r="C320" s="99">
        <v>4</v>
      </c>
      <c r="D320" s="99">
        <v>42</v>
      </c>
    </row>
    <row r="321" spans="1:4" x14ac:dyDescent="0.45">
      <c r="A321" s="101">
        <v>959</v>
      </c>
      <c r="B321" s="99" t="s">
        <v>2476</v>
      </c>
      <c r="C321" s="99">
        <v>4</v>
      </c>
      <c r="D321" s="99">
        <v>42</v>
      </c>
    </row>
    <row r="322" spans="1:4" x14ac:dyDescent="0.45">
      <c r="A322" s="101">
        <v>960</v>
      </c>
      <c r="B322" s="99" t="s">
        <v>2477</v>
      </c>
      <c r="C322" s="99">
        <v>4</v>
      </c>
      <c r="D322" s="99">
        <v>42</v>
      </c>
    </row>
    <row r="323" spans="1:4" x14ac:dyDescent="0.45">
      <c r="A323" s="101">
        <v>961</v>
      </c>
      <c r="B323" s="99" t="s">
        <v>2478</v>
      </c>
      <c r="C323" s="99">
        <v>4</v>
      </c>
      <c r="D323" s="99">
        <v>42</v>
      </c>
    </row>
    <row r="324" spans="1:4" x14ac:dyDescent="0.45">
      <c r="A324" s="101">
        <v>962</v>
      </c>
      <c r="B324" s="99" t="s">
        <v>2479</v>
      </c>
      <c r="C324" s="99">
        <v>4</v>
      </c>
      <c r="D324" s="99">
        <v>42</v>
      </c>
    </row>
    <row r="325" spans="1:4" x14ac:dyDescent="0.45">
      <c r="A325" s="101">
        <v>976</v>
      </c>
      <c r="B325" s="99" t="s">
        <v>110</v>
      </c>
      <c r="C325" s="99">
        <v>4</v>
      </c>
      <c r="D325" s="99">
        <v>42</v>
      </c>
    </row>
    <row r="326" spans="1:4" x14ac:dyDescent="0.45">
      <c r="A326" s="101">
        <v>977</v>
      </c>
      <c r="B326" s="99" t="s">
        <v>452</v>
      </c>
      <c r="C326" s="99">
        <v>4</v>
      </c>
      <c r="D326" s="99">
        <v>42</v>
      </c>
    </row>
    <row r="327" spans="1:4" x14ac:dyDescent="0.45">
      <c r="A327" s="101">
        <v>978</v>
      </c>
      <c r="B327" s="99" t="s">
        <v>1605</v>
      </c>
      <c r="C327" s="99">
        <v>4</v>
      </c>
      <c r="D327" s="99">
        <v>42</v>
      </c>
    </row>
    <row r="328" spans="1:4" x14ac:dyDescent="0.45">
      <c r="A328" s="101">
        <v>979</v>
      </c>
      <c r="B328" s="99" t="s">
        <v>377</v>
      </c>
      <c r="C328" s="99">
        <v>4</v>
      </c>
      <c r="D328" s="99">
        <v>42</v>
      </c>
    </row>
    <row r="329" spans="1:4" x14ac:dyDescent="0.45">
      <c r="A329" s="101">
        <v>980</v>
      </c>
      <c r="B329" s="99" t="s">
        <v>2492</v>
      </c>
      <c r="C329" s="99">
        <v>4</v>
      </c>
      <c r="D329" s="99">
        <v>42</v>
      </c>
    </row>
    <row r="330" spans="1:4" x14ac:dyDescent="0.45">
      <c r="A330" s="101">
        <v>981</v>
      </c>
      <c r="B330" s="99" t="s">
        <v>2493</v>
      </c>
      <c r="C330" s="99">
        <v>4</v>
      </c>
      <c r="D330" s="99">
        <v>42</v>
      </c>
    </row>
    <row r="331" spans="1:4" x14ac:dyDescent="0.45">
      <c r="A331" s="101">
        <v>982</v>
      </c>
      <c r="B331" s="99" t="s">
        <v>2494</v>
      </c>
      <c r="C331" s="99">
        <v>4</v>
      </c>
      <c r="D331" s="99">
        <v>42</v>
      </c>
    </row>
    <row r="332" spans="1:4" x14ac:dyDescent="0.45">
      <c r="A332" s="101">
        <v>983</v>
      </c>
      <c r="B332" s="99" t="s">
        <v>2495</v>
      </c>
      <c r="C332" s="99">
        <v>4</v>
      </c>
      <c r="D332" s="99">
        <v>42</v>
      </c>
    </row>
    <row r="333" spans="1:4" x14ac:dyDescent="0.45">
      <c r="A333" s="101">
        <v>984</v>
      </c>
      <c r="B333" s="99" t="s">
        <v>2173</v>
      </c>
      <c r="C333" s="99">
        <v>4</v>
      </c>
      <c r="D333" s="99">
        <v>42</v>
      </c>
    </row>
    <row r="334" spans="1:4" x14ac:dyDescent="0.45">
      <c r="A334" s="101">
        <v>985</v>
      </c>
      <c r="B334" s="99" t="s">
        <v>2496</v>
      </c>
      <c r="C334" s="99">
        <v>4</v>
      </c>
      <c r="D334" s="99">
        <v>42</v>
      </c>
    </row>
    <row r="335" spans="1:4" x14ac:dyDescent="0.45">
      <c r="A335" s="101">
        <v>986</v>
      </c>
      <c r="B335" s="99" t="s">
        <v>2497</v>
      </c>
      <c r="C335" s="99">
        <v>4</v>
      </c>
      <c r="D335" s="99">
        <v>42</v>
      </c>
    </row>
    <row r="336" spans="1:4" x14ac:dyDescent="0.45">
      <c r="A336" s="101">
        <v>987</v>
      </c>
      <c r="B336" s="99" t="s">
        <v>573</v>
      </c>
      <c r="C336" s="99">
        <v>4</v>
      </c>
      <c r="D336" s="99">
        <v>42</v>
      </c>
    </row>
    <row r="337" spans="1:4" x14ac:dyDescent="0.45">
      <c r="A337" s="101">
        <v>988</v>
      </c>
      <c r="B337" s="99" t="s">
        <v>2498</v>
      </c>
      <c r="C337" s="99">
        <v>4</v>
      </c>
      <c r="D337" s="99">
        <v>42</v>
      </c>
    </row>
    <row r="338" spans="1:4" x14ac:dyDescent="0.45">
      <c r="A338" s="101">
        <v>989</v>
      </c>
      <c r="B338" s="99" t="s">
        <v>2499</v>
      </c>
      <c r="C338" s="99">
        <v>4</v>
      </c>
      <c r="D338" s="99">
        <v>42</v>
      </c>
    </row>
    <row r="339" spans="1:4" x14ac:dyDescent="0.45">
      <c r="A339" s="101">
        <v>990</v>
      </c>
      <c r="B339" s="99" t="s">
        <v>2500</v>
      </c>
      <c r="C339" s="99">
        <v>4</v>
      </c>
      <c r="D339" s="99">
        <v>42</v>
      </c>
    </row>
    <row r="340" spans="1:4" x14ac:dyDescent="0.45">
      <c r="A340" s="101">
        <v>991</v>
      </c>
      <c r="B340" s="99" t="s">
        <v>2501</v>
      </c>
      <c r="C340" s="99">
        <v>4</v>
      </c>
      <c r="D340" s="99">
        <v>42</v>
      </c>
    </row>
    <row r="341" spans="1:4" x14ac:dyDescent="0.45">
      <c r="A341" s="101">
        <v>992</v>
      </c>
      <c r="B341" s="99" t="s">
        <v>1713</v>
      </c>
      <c r="C341" s="99">
        <v>4</v>
      </c>
      <c r="D341" s="99">
        <v>42</v>
      </c>
    </row>
    <row r="342" spans="1:4" x14ac:dyDescent="0.45">
      <c r="A342" s="101">
        <v>993</v>
      </c>
      <c r="B342" s="99" t="s">
        <v>2502</v>
      </c>
      <c r="C342" s="99">
        <v>4</v>
      </c>
      <c r="D342" s="99">
        <v>42</v>
      </c>
    </row>
    <row r="343" spans="1:4" x14ac:dyDescent="0.45">
      <c r="A343" s="101">
        <v>994</v>
      </c>
      <c r="B343" s="99" t="s">
        <v>2503</v>
      </c>
      <c r="C343" s="99">
        <v>4</v>
      </c>
      <c r="D343" s="99">
        <v>42</v>
      </c>
    </row>
    <row r="344" spans="1:4" x14ac:dyDescent="0.45">
      <c r="A344" s="101">
        <v>995</v>
      </c>
      <c r="B344" s="99" t="s">
        <v>2504</v>
      </c>
      <c r="C344" s="99">
        <v>4</v>
      </c>
      <c r="D344" s="99">
        <v>42</v>
      </c>
    </row>
    <row r="345" spans="1:4" x14ac:dyDescent="0.45">
      <c r="A345" s="101">
        <v>996</v>
      </c>
      <c r="B345" s="99" t="s">
        <v>2505</v>
      </c>
      <c r="C345" s="99">
        <v>4</v>
      </c>
      <c r="D345" s="99">
        <v>42</v>
      </c>
    </row>
    <row r="346" spans="1:4" x14ac:dyDescent="0.45">
      <c r="A346" s="101">
        <v>997</v>
      </c>
      <c r="B346" s="99" t="s">
        <v>537</v>
      </c>
      <c r="C346" s="99">
        <v>4</v>
      </c>
      <c r="D346" s="99">
        <v>42</v>
      </c>
    </row>
    <row r="347" spans="1:4" x14ac:dyDescent="0.45">
      <c r="A347" s="101">
        <v>998</v>
      </c>
      <c r="B347" s="99" t="s">
        <v>2506</v>
      </c>
      <c r="C347" s="99">
        <v>4</v>
      </c>
      <c r="D347" s="99">
        <v>42</v>
      </c>
    </row>
    <row r="348" spans="1:4" x14ac:dyDescent="0.45">
      <c r="A348" s="101">
        <v>999</v>
      </c>
      <c r="B348" s="99" t="s">
        <v>2507</v>
      </c>
      <c r="C348" s="99">
        <v>4</v>
      </c>
      <c r="D348" s="99">
        <v>42</v>
      </c>
    </row>
    <row r="349" spans="1:4" x14ac:dyDescent="0.45">
      <c r="A349" s="101">
        <v>1027</v>
      </c>
      <c r="B349" s="99" t="s">
        <v>2522</v>
      </c>
      <c r="C349" s="99">
        <v>4</v>
      </c>
      <c r="D349" s="99">
        <v>42</v>
      </c>
    </row>
    <row r="350" spans="1:4" x14ac:dyDescent="0.45">
      <c r="A350" s="101">
        <v>1028</v>
      </c>
      <c r="B350" s="99" t="s">
        <v>2523</v>
      </c>
      <c r="C350" s="99">
        <v>4</v>
      </c>
      <c r="D350" s="99">
        <v>42</v>
      </c>
    </row>
    <row r="351" spans="1:4" x14ac:dyDescent="0.45">
      <c r="A351" s="101">
        <v>1029</v>
      </c>
      <c r="B351" s="99" t="s">
        <v>2524</v>
      </c>
      <c r="C351" s="99">
        <v>4</v>
      </c>
      <c r="D351" s="99">
        <v>42</v>
      </c>
    </row>
    <row r="352" spans="1:4" x14ac:dyDescent="0.45">
      <c r="A352" s="101">
        <v>1030</v>
      </c>
      <c r="B352" s="99" t="s">
        <v>2525</v>
      </c>
      <c r="C352" s="99">
        <v>4</v>
      </c>
      <c r="D352" s="99">
        <v>42</v>
      </c>
    </row>
    <row r="353" spans="1:4" x14ac:dyDescent="0.45">
      <c r="A353" s="101">
        <v>1031</v>
      </c>
      <c r="B353" s="99" t="s">
        <v>2526</v>
      </c>
      <c r="C353" s="99">
        <v>4</v>
      </c>
      <c r="D353" s="99">
        <v>42</v>
      </c>
    </row>
    <row r="354" spans="1:4" x14ac:dyDescent="0.45">
      <c r="A354" s="101">
        <v>1032</v>
      </c>
      <c r="B354" s="99" t="s">
        <v>67</v>
      </c>
      <c r="C354" s="99">
        <v>4</v>
      </c>
      <c r="D354" s="99">
        <v>42</v>
      </c>
    </row>
    <row r="355" spans="1:4" x14ac:dyDescent="0.45">
      <c r="A355" s="101">
        <v>1033</v>
      </c>
      <c r="B355" s="99" t="s">
        <v>2527</v>
      </c>
      <c r="C355" s="99">
        <v>4</v>
      </c>
      <c r="D355" s="99">
        <v>42</v>
      </c>
    </row>
    <row r="356" spans="1:4" x14ac:dyDescent="0.45">
      <c r="A356" s="101">
        <v>1034</v>
      </c>
      <c r="B356" s="99" t="s">
        <v>2528</v>
      </c>
      <c r="C356" s="99">
        <v>4</v>
      </c>
      <c r="D356" s="99">
        <v>42</v>
      </c>
    </row>
    <row r="357" spans="1:4" x14ac:dyDescent="0.45">
      <c r="A357" s="101">
        <v>1035</v>
      </c>
      <c r="B357" s="99" t="s">
        <v>2529</v>
      </c>
      <c r="C357" s="99">
        <v>4</v>
      </c>
      <c r="D357" s="99">
        <v>42</v>
      </c>
    </row>
    <row r="358" spans="1:4" x14ac:dyDescent="0.45">
      <c r="A358" s="101">
        <v>1036</v>
      </c>
      <c r="B358" s="99" t="s">
        <v>2530</v>
      </c>
      <c r="C358" s="99">
        <v>4</v>
      </c>
      <c r="D358" s="99">
        <v>42</v>
      </c>
    </row>
    <row r="359" spans="1:4" x14ac:dyDescent="0.45">
      <c r="A359" s="101">
        <v>1037</v>
      </c>
      <c r="B359" s="99" t="s">
        <v>2531</v>
      </c>
      <c r="C359" s="99">
        <v>4</v>
      </c>
      <c r="D359" s="99">
        <v>42</v>
      </c>
    </row>
    <row r="360" spans="1:4" x14ac:dyDescent="0.45">
      <c r="A360" s="101">
        <v>1038</v>
      </c>
      <c r="B360" s="99" t="s">
        <v>2532</v>
      </c>
      <c r="C360" s="99">
        <v>4</v>
      </c>
      <c r="D360" s="99">
        <v>42</v>
      </c>
    </row>
    <row r="361" spans="1:4" x14ac:dyDescent="0.45">
      <c r="A361" s="101">
        <v>1039</v>
      </c>
      <c r="B361" s="99" t="s">
        <v>2533</v>
      </c>
      <c r="C361" s="99">
        <v>4</v>
      </c>
      <c r="D361" s="99">
        <v>42</v>
      </c>
    </row>
    <row r="362" spans="1:4" x14ac:dyDescent="0.45">
      <c r="A362" s="101">
        <v>1040</v>
      </c>
      <c r="B362" s="99" t="s">
        <v>2534</v>
      </c>
      <c r="C362" s="99">
        <v>4</v>
      </c>
      <c r="D362" s="99">
        <v>42</v>
      </c>
    </row>
    <row r="363" spans="1:4" x14ac:dyDescent="0.45">
      <c r="A363" s="101">
        <v>1041</v>
      </c>
      <c r="B363" s="99" t="s">
        <v>2535</v>
      </c>
      <c r="C363" s="99">
        <v>4</v>
      </c>
      <c r="D363" s="99">
        <v>42</v>
      </c>
    </row>
    <row r="364" spans="1:4" x14ac:dyDescent="0.45">
      <c r="A364" s="101">
        <v>1042</v>
      </c>
      <c r="B364" s="99" t="s">
        <v>2536</v>
      </c>
      <c r="C364" s="99">
        <v>4</v>
      </c>
      <c r="D364" s="99">
        <v>42</v>
      </c>
    </row>
    <row r="365" spans="1:4" x14ac:dyDescent="0.45">
      <c r="A365" s="101">
        <v>1043</v>
      </c>
      <c r="B365" s="99" t="s">
        <v>2537</v>
      </c>
      <c r="C365" s="99">
        <v>4</v>
      </c>
      <c r="D365" s="99">
        <v>42</v>
      </c>
    </row>
    <row r="366" spans="1:4" x14ac:dyDescent="0.45">
      <c r="A366" s="101">
        <v>1044</v>
      </c>
      <c r="B366" s="99" t="s">
        <v>2538</v>
      </c>
      <c r="C366" s="99">
        <v>4</v>
      </c>
      <c r="D366" s="99">
        <v>42</v>
      </c>
    </row>
    <row r="367" spans="1:4" x14ac:dyDescent="0.45">
      <c r="A367" s="101">
        <v>1062</v>
      </c>
      <c r="B367" s="99" t="s">
        <v>156</v>
      </c>
      <c r="C367" s="99">
        <v>4</v>
      </c>
      <c r="D367" s="99">
        <v>42</v>
      </c>
    </row>
    <row r="368" spans="1:4" x14ac:dyDescent="0.45">
      <c r="A368" s="101">
        <v>1063</v>
      </c>
      <c r="B368" s="99" t="s">
        <v>2552</v>
      </c>
      <c r="C368" s="99">
        <v>4</v>
      </c>
      <c r="D368" s="99">
        <v>42</v>
      </c>
    </row>
    <row r="369" spans="1:4" x14ac:dyDescent="0.45">
      <c r="A369" s="101">
        <v>1064</v>
      </c>
      <c r="B369" s="99" t="s">
        <v>1226</v>
      </c>
      <c r="C369" s="99">
        <v>4</v>
      </c>
      <c r="D369" s="99">
        <v>42</v>
      </c>
    </row>
    <row r="370" spans="1:4" x14ac:dyDescent="0.45">
      <c r="A370" s="101">
        <v>1065</v>
      </c>
      <c r="B370" s="99" t="s">
        <v>2553</v>
      </c>
      <c r="C370" s="99">
        <v>4</v>
      </c>
      <c r="D370" s="99">
        <v>42</v>
      </c>
    </row>
    <row r="371" spans="1:4" x14ac:dyDescent="0.45">
      <c r="A371" s="101">
        <v>1066</v>
      </c>
      <c r="B371" s="99" t="s">
        <v>2554</v>
      </c>
      <c r="C371" s="99">
        <v>4</v>
      </c>
      <c r="D371" s="99">
        <v>42</v>
      </c>
    </row>
    <row r="372" spans="1:4" x14ac:dyDescent="0.45">
      <c r="A372" s="101">
        <v>1067</v>
      </c>
      <c r="B372" s="99" t="s">
        <v>1088</v>
      </c>
      <c r="C372" s="99">
        <v>4</v>
      </c>
      <c r="D372" s="99">
        <v>42</v>
      </c>
    </row>
    <row r="373" spans="1:4" x14ac:dyDescent="0.45">
      <c r="A373" s="101">
        <v>1068</v>
      </c>
      <c r="B373" s="99" t="s">
        <v>2555</v>
      </c>
      <c r="C373" s="99">
        <v>4</v>
      </c>
      <c r="D373" s="99">
        <v>42</v>
      </c>
    </row>
    <row r="374" spans="1:4" x14ac:dyDescent="0.45">
      <c r="A374" s="101">
        <v>1069</v>
      </c>
      <c r="B374" s="99" t="s">
        <v>2556</v>
      </c>
      <c r="C374" s="99">
        <v>4</v>
      </c>
      <c r="D374" s="99">
        <v>42</v>
      </c>
    </row>
    <row r="375" spans="1:4" x14ac:dyDescent="0.45">
      <c r="A375" s="101">
        <v>1070</v>
      </c>
      <c r="B375" s="99" t="s">
        <v>2557</v>
      </c>
      <c r="C375" s="99">
        <v>4</v>
      </c>
      <c r="D375" s="99">
        <v>42</v>
      </c>
    </row>
    <row r="376" spans="1:4" x14ac:dyDescent="0.45">
      <c r="A376" s="101">
        <v>1071</v>
      </c>
      <c r="B376" s="99" t="s">
        <v>2558</v>
      </c>
      <c r="C376" s="99">
        <v>4</v>
      </c>
      <c r="D376" s="99">
        <v>42</v>
      </c>
    </row>
    <row r="377" spans="1:4" x14ac:dyDescent="0.45">
      <c r="A377" s="101">
        <v>1072</v>
      </c>
      <c r="B377" s="99" t="s">
        <v>2559</v>
      </c>
      <c r="C377" s="99">
        <v>4</v>
      </c>
      <c r="D377" s="99">
        <v>42</v>
      </c>
    </row>
    <row r="378" spans="1:4" x14ac:dyDescent="0.45">
      <c r="A378" s="101">
        <v>1073</v>
      </c>
      <c r="B378" s="99" t="s">
        <v>194</v>
      </c>
      <c r="C378" s="99">
        <v>4</v>
      </c>
      <c r="D378" s="99">
        <v>42</v>
      </c>
    </row>
    <row r="379" spans="1:4" x14ac:dyDescent="0.45">
      <c r="A379" s="101">
        <v>1074</v>
      </c>
      <c r="B379" s="99" t="s">
        <v>304</v>
      </c>
      <c r="C379" s="99">
        <v>4</v>
      </c>
      <c r="D379" s="99">
        <v>42</v>
      </c>
    </row>
    <row r="380" spans="1:4" x14ac:dyDescent="0.45">
      <c r="A380" s="101">
        <v>1075</v>
      </c>
      <c r="B380" s="99" t="s">
        <v>2560</v>
      </c>
      <c r="C380" s="99">
        <v>4</v>
      </c>
      <c r="D380" s="99">
        <v>42</v>
      </c>
    </row>
    <row r="381" spans="1:4" x14ac:dyDescent="0.45">
      <c r="A381" s="101">
        <v>1076</v>
      </c>
      <c r="B381" s="99" t="s">
        <v>1320</v>
      </c>
      <c r="C381" s="99">
        <v>4</v>
      </c>
      <c r="D381" s="99">
        <v>42</v>
      </c>
    </row>
    <row r="382" spans="1:4" x14ac:dyDescent="0.45">
      <c r="A382" s="101">
        <v>1077</v>
      </c>
      <c r="B382" s="99" t="s">
        <v>2561</v>
      </c>
      <c r="C382" s="99">
        <v>4</v>
      </c>
      <c r="D382" s="99">
        <v>42</v>
      </c>
    </row>
    <row r="383" spans="1:4" x14ac:dyDescent="0.45">
      <c r="A383" s="101">
        <v>1078</v>
      </c>
      <c r="B383" s="99" t="s">
        <v>2562</v>
      </c>
      <c r="C383" s="99">
        <v>4</v>
      </c>
      <c r="D383" s="99">
        <v>42</v>
      </c>
    </row>
    <row r="384" spans="1:4" x14ac:dyDescent="0.45">
      <c r="A384" s="101">
        <v>1079</v>
      </c>
      <c r="B384" s="99" t="s">
        <v>2563</v>
      </c>
      <c r="C384" s="99">
        <v>4</v>
      </c>
      <c r="D384" s="99">
        <v>42</v>
      </c>
    </row>
    <row r="385" spans="1:4" x14ac:dyDescent="0.45">
      <c r="A385" s="101">
        <v>1080</v>
      </c>
      <c r="B385" s="99" t="s">
        <v>2564</v>
      </c>
      <c r="C385" s="99">
        <v>4</v>
      </c>
      <c r="D385" s="99">
        <v>42</v>
      </c>
    </row>
    <row r="386" spans="1:4" x14ac:dyDescent="0.45">
      <c r="A386" s="101">
        <v>1081</v>
      </c>
      <c r="B386" s="99" t="s">
        <v>2565</v>
      </c>
      <c r="C386" s="99">
        <v>4</v>
      </c>
      <c r="D386" s="99">
        <v>42</v>
      </c>
    </row>
    <row r="387" spans="1:4" x14ac:dyDescent="0.45">
      <c r="A387" s="101">
        <v>1082</v>
      </c>
      <c r="B387" s="99" t="s">
        <v>2566</v>
      </c>
      <c r="C387" s="99">
        <v>4</v>
      </c>
      <c r="D387" s="99">
        <v>42</v>
      </c>
    </row>
    <row r="388" spans="1:4" x14ac:dyDescent="0.45">
      <c r="A388" s="101">
        <v>1083</v>
      </c>
      <c r="B388" s="99" t="s">
        <v>2567</v>
      </c>
      <c r="C388" s="99">
        <v>4</v>
      </c>
      <c r="D388" s="99">
        <v>42</v>
      </c>
    </row>
    <row r="389" spans="1:4" x14ac:dyDescent="0.45">
      <c r="A389" s="101">
        <v>1084</v>
      </c>
      <c r="B389" s="99" t="s">
        <v>2568</v>
      </c>
      <c r="C389" s="99">
        <v>4</v>
      </c>
      <c r="D389" s="99">
        <v>42</v>
      </c>
    </row>
    <row r="390" spans="1:4" x14ac:dyDescent="0.45">
      <c r="A390" s="101">
        <v>1085</v>
      </c>
      <c r="B390" s="99" t="s">
        <v>2569</v>
      </c>
      <c r="C390" s="99">
        <v>4</v>
      </c>
      <c r="D390" s="99">
        <v>42</v>
      </c>
    </row>
    <row r="391" spans="1:4" x14ac:dyDescent="0.45">
      <c r="A391" s="101">
        <v>1086</v>
      </c>
      <c r="B391" s="99" t="s">
        <v>1023</v>
      </c>
      <c r="C391" s="99">
        <v>4</v>
      </c>
      <c r="D391" s="99">
        <v>42</v>
      </c>
    </row>
    <row r="392" spans="1:4" x14ac:dyDescent="0.45">
      <c r="A392" s="101">
        <v>1087</v>
      </c>
      <c r="B392" s="99" t="s">
        <v>2570</v>
      </c>
      <c r="C392" s="99">
        <v>4</v>
      </c>
      <c r="D392" s="99">
        <v>42</v>
      </c>
    </row>
    <row r="393" spans="1:4" x14ac:dyDescent="0.45">
      <c r="A393" s="101">
        <v>1088</v>
      </c>
      <c r="B393" s="99" t="s">
        <v>2571</v>
      </c>
      <c r="C393" s="99">
        <v>4</v>
      </c>
      <c r="D393" s="99">
        <v>42</v>
      </c>
    </row>
    <row r="394" spans="1:4" x14ac:dyDescent="0.45">
      <c r="A394" s="101">
        <v>1089</v>
      </c>
      <c r="B394" s="99" t="s">
        <v>2572</v>
      </c>
      <c r="C394" s="99">
        <v>4</v>
      </c>
      <c r="D394" s="99">
        <v>42</v>
      </c>
    </row>
    <row r="395" spans="1:4" x14ac:dyDescent="0.45">
      <c r="A395" s="101">
        <v>1090</v>
      </c>
      <c r="B395" s="99" t="s">
        <v>2573</v>
      </c>
      <c r="C395" s="99">
        <v>4</v>
      </c>
      <c r="D395" s="99">
        <v>42</v>
      </c>
    </row>
    <row r="396" spans="1:4" x14ac:dyDescent="0.45">
      <c r="A396" s="101">
        <v>1091</v>
      </c>
      <c r="B396" s="99" t="s">
        <v>2574</v>
      </c>
      <c r="C396" s="99">
        <v>4</v>
      </c>
      <c r="D396" s="99">
        <v>42</v>
      </c>
    </row>
    <row r="397" spans="1:4" x14ac:dyDescent="0.45">
      <c r="A397" s="101">
        <v>1092</v>
      </c>
      <c r="B397" s="99" t="s">
        <v>2575</v>
      </c>
      <c r="C397" s="99">
        <v>4</v>
      </c>
      <c r="D397" s="99">
        <v>42</v>
      </c>
    </row>
    <row r="398" spans="1:4" x14ac:dyDescent="0.45">
      <c r="A398" s="101">
        <v>1093</v>
      </c>
      <c r="B398" s="99" t="s">
        <v>2576</v>
      </c>
      <c r="C398" s="99">
        <v>4</v>
      </c>
      <c r="D398" s="99">
        <v>42</v>
      </c>
    </row>
    <row r="399" spans="1:4" x14ac:dyDescent="0.45">
      <c r="A399" s="101">
        <v>1094</v>
      </c>
      <c r="B399" s="99" t="s">
        <v>2577</v>
      </c>
      <c r="C399" s="99">
        <v>4</v>
      </c>
      <c r="D399" s="99">
        <v>42</v>
      </c>
    </row>
    <row r="400" spans="1:4" x14ac:dyDescent="0.45">
      <c r="A400" s="101">
        <v>1095</v>
      </c>
      <c r="B400" s="99" t="s">
        <v>2578</v>
      </c>
      <c r="C400" s="99">
        <v>4</v>
      </c>
      <c r="D400" s="99">
        <v>42</v>
      </c>
    </row>
    <row r="401" spans="1:4" x14ac:dyDescent="0.45">
      <c r="A401" s="101">
        <v>1096</v>
      </c>
      <c r="B401" s="99" t="s">
        <v>2579</v>
      </c>
      <c r="C401" s="99">
        <v>4</v>
      </c>
      <c r="D401" s="99">
        <v>42</v>
      </c>
    </row>
    <row r="402" spans="1:4" x14ac:dyDescent="0.45">
      <c r="A402" s="101">
        <v>1097</v>
      </c>
      <c r="B402" s="99" t="s">
        <v>2580</v>
      </c>
      <c r="C402" s="99">
        <v>4</v>
      </c>
      <c r="D402" s="99">
        <v>42</v>
      </c>
    </row>
    <row r="403" spans="1:4" x14ac:dyDescent="0.45">
      <c r="A403" s="101">
        <v>1098</v>
      </c>
      <c r="B403" s="99" t="s">
        <v>263</v>
      </c>
      <c r="C403" s="99">
        <v>4</v>
      </c>
      <c r="D403" s="99">
        <v>42</v>
      </c>
    </row>
    <row r="404" spans="1:4" x14ac:dyDescent="0.45">
      <c r="A404" s="101">
        <v>1099</v>
      </c>
      <c r="B404" s="99" t="s">
        <v>2581</v>
      </c>
      <c r="C404" s="99">
        <v>4</v>
      </c>
      <c r="D404" s="99">
        <v>42</v>
      </c>
    </row>
    <row r="405" spans="1:4" x14ac:dyDescent="0.45">
      <c r="A405" s="101">
        <v>1100</v>
      </c>
      <c r="B405" s="99" t="s">
        <v>96</v>
      </c>
      <c r="C405" s="99">
        <v>4</v>
      </c>
      <c r="D405" s="99">
        <v>42</v>
      </c>
    </row>
    <row r="406" spans="1:4" x14ac:dyDescent="0.45">
      <c r="A406" s="101">
        <v>1101</v>
      </c>
      <c r="B406" s="99" t="s">
        <v>2582</v>
      </c>
      <c r="C406" s="99">
        <v>4</v>
      </c>
      <c r="D406" s="99">
        <v>42</v>
      </c>
    </row>
    <row r="407" spans="1:4" x14ac:dyDescent="0.45">
      <c r="A407" s="101">
        <v>1102</v>
      </c>
      <c r="B407" s="99" t="s">
        <v>2583</v>
      </c>
      <c r="C407" s="99">
        <v>4</v>
      </c>
      <c r="D407" s="99">
        <v>42</v>
      </c>
    </row>
    <row r="408" spans="1:4" x14ac:dyDescent="0.45">
      <c r="A408" s="101">
        <v>1103</v>
      </c>
      <c r="B408" s="99" t="s">
        <v>2584</v>
      </c>
      <c r="C408" s="99">
        <v>4</v>
      </c>
      <c r="D408" s="99">
        <v>42</v>
      </c>
    </row>
    <row r="409" spans="1:4" x14ac:dyDescent="0.45">
      <c r="A409" s="101">
        <v>1104</v>
      </c>
      <c r="B409" s="99" t="s">
        <v>2585</v>
      </c>
      <c r="C409" s="99">
        <v>4</v>
      </c>
      <c r="D409" s="99">
        <v>42</v>
      </c>
    </row>
    <row r="410" spans="1:4" x14ac:dyDescent="0.45">
      <c r="A410" s="101">
        <v>1112</v>
      </c>
      <c r="B410" s="99" t="s">
        <v>158</v>
      </c>
      <c r="C410" s="99">
        <v>4</v>
      </c>
      <c r="D410" s="99">
        <v>42</v>
      </c>
    </row>
    <row r="411" spans="1:4" x14ac:dyDescent="0.45">
      <c r="A411" s="101">
        <v>1113</v>
      </c>
      <c r="B411" s="99" t="s">
        <v>2591</v>
      </c>
      <c r="C411" s="99">
        <v>4</v>
      </c>
      <c r="D411" s="99">
        <v>42</v>
      </c>
    </row>
    <row r="412" spans="1:4" x14ac:dyDescent="0.45">
      <c r="A412" s="101">
        <v>1114</v>
      </c>
      <c r="B412" s="99" t="s">
        <v>290</v>
      </c>
      <c r="C412" s="99">
        <v>4</v>
      </c>
      <c r="D412" s="99">
        <v>42</v>
      </c>
    </row>
    <row r="413" spans="1:4" x14ac:dyDescent="0.45">
      <c r="A413" s="101">
        <v>1115</v>
      </c>
      <c r="B413" s="99" t="s">
        <v>2592</v>
      </c>
      <c r="C413" s="99">
        <v>4</v>
      </c>
      <c r="D413" s="99">
        <v>42</v>
      </c>
    </row>
    <row r="414" spans="1:4" x14ac:dyDescent="0.45">
      <c r="A414" s="101">
        <v>1116</v>
      </c>
      <c r="B414" s="99" t="s">
        <v>2593</v>
      </c>
      <c r="C414" s="99">
        <v>4</v>
      </c>
      <c r="D414" s="99">
        <v>42</v>
      </c>
    </row>
    <row r="415" spans="1:4" x14ac:dyDescent="0.45">
      <c r="A415" s="101">
        <v>1117</v>
      </c>
      <c r="B415" s="99" t="s">
        <v>2594</v>
      </c>
      <c r="C415" s="99">
        <v>4</v>
      </c>
      <c r="D415" s="99">
        <v>42</v>
      </c>
    </row>
    <row r="416" spans="1:4" x14ac:dyDescent="0.45">
      <c r="A416" s="101">
        <v>1118</v>
      </c>
      <c r="B416" s="99" t="s">
        <v>1944</v>
      </c>
      <c r="C416" s="99">
        <v>4</v>
      </c>
      <c r="D416" s="99">
        <v>42</v>
      </c>
    </row>
    <row r="417" spans="1:4" x14ac:dyDescent="0.45">
      <c r="A417" s="101">
        <v>1119</v>
      </c>
      <c r="B417" s="99" t="s">
        <v>2595</v>
      </c>
      <c r="C417" s="99">
        <v>4</v>
      </c>
      <c r="D417" s="99">
        <v>42</v>
      </c>
    </row>
    <row r="418" spans="1:4" x14ac:dyDescent="0.45">
      <c r="A418" s="101">
        <v>1120</v>
      </c>
      <c r="B418" s="99" t="s">
        <v>762</v>
      </c>
      <c r="C418" s="99">
        <v>4</v>
      </c>
      <c r="D418" s="99">
        <v>42</v>
      </c>
    </row>
    <row r="419" spans="1:4" x14ac:dyDescent="0.45">
      <c r="A419" s="101">
        <v>1121</v>
      </c>
      <c r="B419" s="99" t="s">
        <v>2596</v>
      </c>
      <c r="C419" s="99">
        <v>4</v>
      </c>
      <c r="D419" s="99">
        <v>42</v>
      </c>
    </row>
    <row r="420" spans="1:4" x14ac:dyDescent="0.45">
      <c r="A420" s="101">
        <v>1122</v>
      </c>
      <c r="B420" s="99" t="s">
        <v>1864</v>
      </c>
      <c r="C420" s="99">
        <v>4</v>
      </c>
      <c r="D420" s="99">
        <v>42</v>
      </c>
    </row>
    <row r="421" spans="1:4" x14ac:dyDescent="0.45">
      <c r="A421" s="101">
        <v>1123</v>
      </c>
      <c r="B421" s="99" t="s">
        <v>2597</v>
      </c>
      <c r="C421" s="99">
        <v>4</v>
      </c>
      <c r="D421" s="99">
        <v>42</v>
      </c>
    </row>
    <row r="422" spans="1:4" x14ac:dyDescent="0.45">
      <c r="A422" s="101">
        <v>1124</v>
      </c>
      <c r="B422" s="99" t="s">
        <v>2598</v>
      </c>
      <c r="C422" s="99">
        <v>4</v>
      </c>
      <c r="D422" s="99">
        <v>42</v>
      </c>
    </row>
    <row r="423" spans="1:4" x14ac:dyDescent="0.45">
      <c r="A423" s="101">
        <v>1125</v>
      </c>
      <c r="B423" s="99" t="s">
        <v>2599</v>
      </c>
      <c r="C423" s="99">
        <v>4</v>
      </c>
      <c r="D423" s="99">
        <v>42</v>
      </c>
    </row>
    <row r="424" spans="1:4" x14ac:dyDescent="0.45">
      <c r="A424" s="101">
        <v>1126</v>
      </c>
      <c r="B424" s="99" t="s">
        <v>2600</v>
      </c>
      <c r="C424" s="99">
        <v>4</v>
      </c>
      <c r="D424" s="99">
        <v>42</v>
      </c>
    </row>
    <row r="425" spans="1:4" x14ac:dyDescent="0.45">
      <c r="A425" s="101">
        <v>1701</v>
      </c>
      <c r="B425" s="99" t="s">
        <v>107</v>
      </c>
      <c r="C425" s="99">
        <v>4</v>
      </c>
      <c r="D425" s="99">
        <v>42</v>
      </c>
    </row>
    <row r="426" spans="1:4" x14ac:dyDescent="0.45">
      <c r="A426" s="101">
        <v>1702</v>
      </c>
      <c r="B426" s="99" t="s">
        <v>3037</v>
      </c>
      <c r="C426" s="99">
        <v>4</v>
      </c>
      <c r="D426" s="99">
        <v>42</v>
      </c>
    </row>
    <row r="427" spans="1:4" x14ac:dyDescent="0.45">
      <c r="A427" s="101">
        <v>1703</v>
      </c>
      <c r="B427" s="99" t="s">
        <v>3038</v>
      </c>
      <c r="C427" s="99">
        <v>4</v>
      </c>
      <c r="D427" s="99">
        <v>42</v>
      </c>
    </row>
    <row r="428" spans="1:4" x14ac:dyDescent="0.45">
      <c r="A428" s="101">
        <v>1704</v>
      </c>
      <c r="B428" s="99" t="s">
        <v>3039</v>
      </c>
      <c r="C428" s="99">
        <v>4</v>
      </c>
      <c r="D428" s="99">
        <v>42</v>
      </c>
    </row>
    <row r="429" spans="1:4" x14ac:dyDescent="0.45">
      <c r="A429" s="101">
        <v>1705</v>
      </c>
      <c r="B429" s="99" t="s">
        <v>3040</v>
      </c>
      <c r="C429" s="99">
        <v>4</v>
      </c>
      <c r="D429" s="99">
        <v>42</v>
      </c>
    </row>
    <row r="430" spans="1:4" x14ac:dyDescent="0.45">
      <c r="A430" s="101">
        <v>1706</v>
      </c>
      <c r="B430" s="99" t="s">
        <v>3041</v>
      </c>
      <c r="C430" s="99">
        <v>4</v>
      </c>
      <c r="D430" s="99">
        <v>42</v>
      </c>
    </row>
    <row r="431" spans="1:4" x14ac:dyDescent="0.45">
      <c r="A431" s="101">
        <v>1707</v>
      </c>
      <c r="B431" s="99" t="s">
        <v>3042</v>
      </c>
      <c r="C431" s="99">
        <v>4</v>
      </c>
      <c r="D431" s="99">
        <v>42</v>
      </c>
    </row>
    <row r="432" spans="1:4" x14ac:dyDescent="0.45">
      <c r="A432" s="101">
        <v>1708</v>
      </c>
      <c r="B432" s="99" t="s">
        <v>3043</v>
      </c>
      <c r="C432" s="99">
        <v>4</v>
      </c>
      <c r="D432" s="99">
        <v>42</v>
      </c>
    </row>
    <row r="433" spans="1:4" x14ac:dyDescent="0.45">
      <c r="A433" s="101">
        <v>1709</v>
      </c>
      <c r="B433" s="99" t="s">
        <v>3044</v>
      </c>
      <c r="C433" s="99">
        <v>4</v>
      </c>
      <c r="D433" s="99">
        <v>42</v>
      </c>
    </row>
    <row r="434" spans="1:4" x14ac:dyDescent="0.45">
      <c r="A434" s="101">
        <v>2494</v>
      </c>
      <c r="B434" s="99" t="s">
        <v>586</v>
      </c>
      <c r="C434" s="99">
        <v>4</v>
      </c>
      <c r="D434" s="99">
        <v>42</v>
      </c>
    </row>
    <row r="435" spans="1:4" x14ac:dyDescent="0.45">
      <c r="A435" s="101">
        <v>2496</v>
      </c>
      <c r="B435" s="99" t="s">
        <v>3638</v>
      </c>
      <c r="C435" s="99">
        <v>4</v>
      </c>
      <c r="D435" s="99">
        <v>42</v>
      </c>
    </row>
    <row r="436" spans="1:4" x14ac:dyDescent="0.45">
      <c r="A436" s="101">
        <v>2500</v>
      </c>
      <c r="B436" s="99" t="s">
        <v>3642</v>
      </c>
      <c r="C436" s="99">
        <v>4</v>
      </c>
      <c r="D436" s="99">
        <v>42</v>
      </c>
    </row>
    <row r="437" spans="1:4" x14ac:dyDescent="0.45">
      <c r="A437" s="101">
        <v>2501</v>
      </c>
      <c r="B437" s="99" t="s">
        <v>3643</v>
      </c>
      <c r="C437" s="99">
        <v>4</v>
      </c>
      <c r="D437" s="99">
        <v>42</v>
      </c>
    </row>
    <row r="438" spans="1:4" x14ac:dyDescent="0.45">
      <c r="A438" s="101">
        <v>2643</v>
      </c>
      <c r="B438" s="99" t="s">
        <v>3681</v>
      </c>
      <c r="C438" s="99">
        <v>4</v>
      </c>
      <c r="D438" s="99">
        <v>42</v>
      </c>
    </row>
    <row r="439" spans="1:4" x14ac:dyDescent="0.45">
      <c r="A439" s="101">
        <v>733</v>
      </c>
      <c r="B439" s="99" t="s">
        <v>35</v>
      </c>
      <c r="C439" s="99">
        <v>4</v>
      </c>
      <c r="D439" s="99">
        <v>43</v>
      </c>
    </row>
    <row r="440" spans="1:4" x14ac:dyDescent="0.45">
      <c r="A440" s="101">
        <v>1128</v>
      </c>
      <c r="B440" s="99" t="s">
        <v>1478</v>
      </c>
      <c r="C440" s="99">
        <v>4</v>
      </c>
      <c r="D440" s="99">
        <v>44</v>
      </c>
    </row>
    <row r="441" spans="1:4" x14ac:dyDescent="0.45">
      <c r="A441" s="101">
        <v>1162</v>
      </c>
      <c r="B441" s="99" t="s">
        <v>1766</v>
      </c>
      <c r="C441" s="99">
        <v>4</v>
      </c>
      <c r="D441" s="99">
        <v>44</v>
      </c>
    </row>
    <row r="442" spans="1:4" x14ac:dyDescent="0.45">
      <c r="A442" s="101">
        <v>1180</v>
      </c>
      <c r="B442" s="99" t="s">
        <v>1362</v>
      </c>
      <c r="C442" s="99">
        <v>4</v>
      </c>
      <c r="D442" s="99">
        <v>44</v>
      </c>
    </row>
    <row r="443" spans="1:4" x14ac:dyDescent="0.45">
      <c r="A443" s="101">
        <v>1181</v>
      </c>
      <c r="B443" s="99" t="s">
        <v>228</v>
      </c>
      <c r="C443" s="99">
        <v>4</v>
      </c>
      <c r="D443" s="99">
        <v>44</v>
      </c>
    </row>
    <row r="444" spans="1:4" x14ac:dyDescent="0.45">
      <c r="A444" s="101">
        <v>1182</v>
      </c>
      <c r="B444" s="99" t="s">
        <v>853</v>
      </c>
      <c r="C444" s="99">
        <v>4</v>
      </c>
      <c r="D444" s="99">
        <v>44</v>
      </c>
    </row>
    <row r="445" spans="1:4" x14ac:dyDescent="0.45">
      <c r="A445" s="101">
        <v>1183</v>
      </c>
      <c r="B445" s="99" t="s">
        <v>2633</v>
      </c>
      <c r="C445" s="99">
        <v>4</v>
      </c>
      <c r="D445" s="99">
        <v>44</v>
      </c>
    </row>
    <row r="446" spans="1:4" x14ac:dyDescent="0.45">
      <c r="A446" s="101">
        <v>1184</v>
      </c>
      <c r="B446" s="99" t="s">
        <v>2634</v>
      </c>
      <c r="C446" s="99">
        <v>4</v>
      </c>
      <c r="D446" s="99">
        <v>44</v>
      </c>
    </row>
    <row r="447" spans="1:4" x14ac:dyDescent="0.45">
      <c r="A447" s="101">
        <v>1185</v>
      </c>
      <c r="B447" s="99" t="s">
        <v>2635</v>
      </c>
      <c r="C447" s="99">
        <v>4</v>
      </c>
      <c r="D447" s="99">
        <v>44</v>
      </c>
    </row>
    <row r="448" spans="1:4" x14ac:dyDescent="0.45">
      <c r="A448" s="101">
        <v>1201</v>
      </c>
      <c r="B448" s="99" t="s">
        <v>2648</v>
      </c>
      <c r="C448" s="99">
        <v>4</v>
      </c>
      <c r="D448" s="99">
        <v>44</v>
      </c>
    </row>
    <row r="449" spans="1:4" x14ac:dyDescent="0.45">
      <c r="A449" s="101">
        <v>1202</v>
      </c>
      <c r="B449" s="99" t="s">
        <v>2649</v>
      </c>
      <c r="C449" s="99">
        <v>4</v>
      </c>
      <c r="D449" s="99">
        <v>44</v>
      </c>
    </row>
    <row r="450" spans="1:4" x14ac:dyDescent="0.45">
      <c r="A450" s="101">
        <v>1203</v>
      </c>
      <c r="B450" s="99" t="s">
        <v>2650</v>
      </c>
      <c r="C450" s="99">
        <v>4</v>
      </c>
      <c r="D450" s="99">
        <v>44</v>
      </c>
    </row>
    <row r="451" spans="1:4" x14ac:dyDescent="0.45">
      <c r="A451" s="101">
        <v>1204</v>
      </c>
      <c r="B451" s="99" t="s">
        <v>2651</v>
      </c>
      <c r="C451" s="99">
        <v>4</v>
      </c>
      <c r="D451" s="99">
        <v>44</v>
      </c>
    </row>
    <row r="452" spans="1:4" x14ac:dyDescent="0.45">
      <c r="A452" s="101">
        <v>1205</v>
      </c>
      <c r="B452" s="99" t="s">
        <v>2652</v>
      </c>
      <c r="C452" s="99">
        <v>4</v>
      </c>
      <c r="D452" s="99">
        <v>44</v>
      </c>
    </row>
    <row r="453" spans="1:4" x14ac:dyDescent="0.45">
      <c r="A453" s="101">
        <v>1206</v>
      </c>
      <c r="B453" s="99" t="s">
        <v>2653</v>
      </c>
      <c r="C453" s="99">
        <v>4</v>
      </c>
      <c r="D453" s="99">
        <v>44</v>
      </c>
    </row>
    <row r="454" spans="1:4" x14ac:dyDescent="0.45">
      <c r="A454" s="101">
        <v>1207</v>
      </c>
      <c r="B454" s="99" t="s">
        <v>2654</v>
      </c>
      <c r="C454" s="99">
        <v>4</v>
      </c>
      <c r="D454" s="99">
        <v>44</v>
      </c>
    </row>
    <row r="455" spans="1:4" x14ac:dyDescent="0.45">
      <c r="A455" s="101">
        <v>1208</v>
      </c>
      <c r="B455" s="99" t="s">
        <v>2655</v>
      </c>
      <c r="C455" s="99">
        <v>4</v>
      </c>
      <c r="D455" s="99">
        <v>44</v>
      </c>
    </row>
    <row r="456" spans="1:4" x14ac:dyDescent="0.45">
      <c r="A456" s="101">
        <v>1209</v>
      </c>
      <c r="B456" s="99" t="s">
        <v>2656</v>
      </c>
      <c r="C456" s="99">
        <v>4</v>
      </c>
      <c r="D456" s="99">
        <v>44</v>
      </c>
    </row>
    <row r="457" spans="1:4" x14ac:dyDescent="0.45">
      <c r="A457" s="101">
        <v>1222</v>
      </c>
      <c r="B457" s="99" t="s">
        <v>119</v>
      </c>
      <c r="C457" s="99">
        <v>4</v>
      </c>
      <c r="D457" s="99">
        <v>44</v>
      </c>
    </row>
    <row r="458" spans="1:4" x14ac:dyDescent="0.45">
      <c r="A458" s="101">
        <v>1223</v>
      </c>
      <c r="B458" s="99" t="s">
        <v>2665</v>
      </c>
      <c r="C458" s="99">
        <v>4</v>
      </c>
      <c r="D458" s="99">
        <v>44</v>
      </c>
    </row>
    <row r="459" spans="1:4" x14ac:dyDescent="0.45">
      <c r="A459" s="101">
        <v>1224</v>
      </c>
      <c r="B459" s="99" t="s">
        <v>2666</v>
      </c>
      <c r="C459" s="99">
        <v>4</v>
      </c>
      <c r="D459" s="99">
        <v>44</v>
      </c>
    </row>
    <row r="460" spans="1:4" x14ac:dyDescent="0.45">
      <c r="A460" s="101">
        <v>1225</v>
      </c>
      <c r="B460" s="99" t="s">
        <v>2667</v>
      </c>
      <c r="C460" s="99">
        <v>4</v>
      </c>
      <c r="D460" s="99">
        <v>44</v>
      </c>
    </row>
    <row r="461" spans="1:4" x14ac:dyDescent="0.45">
      <c r="A461" s="101">
        <v>1226</v>
      </c>
      <c r="B461" s="99" t="s">
        <v>2668</v>
      </c>
      <c r="C461" s="99">
        <v>4</v>
      </c>
      <c r="D461" s="99">
        <v>44</v>
      </c>
    </row>
    <row r="462" spans="1:4" x14ac:dyDescent="0.45">
      <c r="A462" s="101">
        <v>1227</v>
      </c>
      <c r="B462" s="99" t="s">
        <v>2669</v>
      </c>
      <c r="C462" s="99">
        <v>4</v>
      </c>
      <c r="D462" s="99">
        <v>44</v>
      </c>
    </row>
    <row r="463" spans="1:4" x14ac:dyDescent="0.45">
      <c r="A463" s="101">
        <v>1228</v>
      </c>
      <c r="B463" s="99" t="s">
        <v>2670</v>
      </c>
      <c r="C463" s="99">
        <v>4</v>
      </c>
      <c r="D463" s="99">
        <v>44</v>
      </c>
    </row>
    <row r="464" spans="1:4" x14ac:dyDescent="0.45">
      <c r="A464" s="101">
        <v>1229</v>
      </c>
      <c r="B464" s="99" t="s">
        <v>2671</v>
      </c>
      <c r="C464" s="99">
        <v>4</v>
      </c>
      <c r="D464" s="99">
        <v>44</v>
      </c>
    </row>
    <row r="465" spans="1:4" x14ac:dyDescent="0.45">
      <c r="A465" s="101">
        <v>1230</v>
      </c>
      <c r="B465" s="99" t="s">
        <v>2672</v>
      </c>
      <c r="C465" s="99">
        <v>4</v>
      </c>
      <c r="D465" s="99">
        <v>44</v>
      </c>
    </row>
    <row r="466" spans="1:4" x14ac:dyDescent="0.45">
      <c r="A466" s="101">
        <v>1231</v>
      </c>
      <c r="B466" s="99" t="s">
        <v>2673</v>
      </c>
      <c r="C466" s="99">
        <v>4</v>
      </c>
      <c r="D466" s="99">
        <v>44</v>
      </c>
    </row>
    <row r="467" spans="1:4" x14ac:dyDescent="0.45">
      <c r="A467" s="101">
        <v>1232</v>
      </c>
      <c r="B467" s="99" t="s">
        <v>2674</v>
      </c>
      <c r="C467" s="99">
        <v>4</v>
      </c>
      <c r="D467" s="99">
        <v>44</v>
      </c>
    </row>
    <row r="468" spans="1:4" x14ac:dyDescent="0.45">
      <c r="A468" s="101">
        <v>1233</v>
      </c>
      <c r="B468" s="99" t="s">
        <v>2675</v>
      </c>
      <c r="C468" s="99">
        <v>4</v>
      </c>
      <c r="D468" s="99">
        <v>44</v>
      </c>
    </row>
    <row r="469" spans="1:4" x14ac:dyDescent="0.45">
      <c r="A469" s="101">
        <v>2344</v>
      </c>
      <c r="B469" s="99" t="s">
        <v>693</v>
      </c>
      <c r="C469" s="99">
        <v>4</v>
      </c>
      <c r="D469" s="99">
        <v>44</v>
      </c>
    </row>
    <row r="470" spans="1:4" x14ac:dyDescent="0.45">
      <c r="A470" s="101">
        <v>2345</v>
      </c>
      <c r="B470" s="99" t="s">
        <v>3502</v>
      </c>
      <c r="C470" s="99">
        <v>4</v>
      </c>
      <c r="D470" s="99">
        <v>44</v>
      </c>
    </row>
    <row r="471" spans="1:4" x14ac:dyDescent="0.45">
      <c r="A471" s="101">
        <v>2346</v>
      </c>
      <c r="B471" s="99" t="s">
        <v>233</v>
      </c>
      <c r="C471" s="99">
        <v>4</v>
      </c>
      <c r="D471" s="99">
        <v>44</v>
      </c>
    </row>
    <row r="472" spans="1:4" x14ac:dyDescent="0.45">
      <c r="A472" s="101">
        <v>2347</v>
      </c>
      <c r="B472" s="99" t="s">
        <v>3503</v>
      </c>
      <c r="C472" s="99">
        <v>4</v>
      </c>
      <c r="D472" s="99">
        <v>44</v>
      </c>
    </row>
    <row r="473" spans="1:4" x14ac:dyDescent="0.45">
      <c r="A473" s="101">
        <v>2348</v>
      </c>
      <c r="B473" s="99" t="s">
        <v>3504</v>
      </c>
      <c r="C473" s="99">
        <v>4</v>
      </c>
      <c r="D473" s="99">
        <v>44</v>
      </c>
    </row>
    <row r="474" spans="1:4" x14ac:dyDescent="0.45">
      <c r="A474" s="101">
        <v>2349</v>
      </c>
      <c r="B474" s="99" t="s">
        <v>3505</v>
      </c>
      <c r="C474" s="99">
        <v>4</v>
      </c>
      <c r="D474" s="99">
        <v>44</v>
      </c>
    </row>
    <row r="475" spans="1:4" x14ac:dyDescent="0.45">
      <c r="A475" s="101">
        <v>2350</v>
      </c>
      <c r="B475" s="99" t="s">
        <v>3506</v>
      </c>
      <c r="C475" s="99">
        <v>4</v>
      </c>
      <c r="D475" s="99">
        <v>44</v>
      </c>
    </row>
    <row r="476" spans="1:4" x14ac:dyDescent="0.45">
      <c r="A476" s="101">
        <v>2352</v>
      </c>
      <c r="B476" s="99" t="s">
        <v>3508</v>
      </c>
      <c r="C476" s="99">
        <v>4</v>
      </c>
      <c r="D476" s="99">
        <v>44</v>
      </c>
    </row>
    <row r="477" spans="1:4" x14ac:dyDescent="0.45">
      <c r="A477" s="101">
        <v>2353</v>
      </c>
      <c r="B477" s="99" t="s">
        <v>3509</v>
      </c>
      <c r="C477" s="99">
        <v>4</v>
      </c>
      <c r="D477" s="99">
        <v>44</v>
      </c>
    </row>
    <row r="478" spans="1:4" x14ac:dyDescent="0.45">
      <c r="A478" s="101">
        <v>2354</v>
      </c>
      <c r="B478" s="99" t="s">
        <v>3510</v>
      </c>
      <c r="C478" s="99">
        <v>4</v>
      </c>
      <c r="D478" s="99">
        <v>44</v>
      </c>
    </row>
    <row r="479" spans="1:4" x14ac:dyDescent="0.45">
      <c r="A479" s="101">
        <v>2355</v>
      </c>
      <c r="B479" s="99" t="s">
        <v>3511</v>
      </c>
      <c r="C479" s="99">
        <v>4</v>
      </c>
      <c r="D479" s="99">
        <v>44</v>
      </c>
    </row>
    <row r="480" spans="1:4" x14ac:dyDescent="0.45">
      <c r="A480" s="101">
        <v>1147</v>
      </c>
      <c r="B480" s="99" t="s">
        <v>111</v>
      </c>
      <c r="C480" s="99">
        <v>4</v>
      </c>
      <c r="D480" s="99">
        <v>45</v>
      </c>
    </row>
    <row r="481" spans="1:4" x14ac:dyDescent="0.45">
      <c r="A481" s="101">
        <v>1148</v>
      </c>
      <c r="B481" s="99" t="s">
        <v>1557</v>
      </c>
      <c r="C481" s="99">
        <v>4</v>
      </c>
      <c r="D481" s="99">
        <v>45</v>
      </c>
    </row>
    <row r="482" spans="1:4" x14ac:dyDescent="0.45">
      <c r="A482" s="101">
        <v>1149</v>
      </c>
      <c r="B482" s="99" t="s">
        <v>557</v>
      </c>
      <c r="C482" s="99">
        <v>4</v>
      </c>
      <c r="D482" s="99">
        <v>45</v>
      </c>
    </row>
    <row r="483" spans="1:4" x14ac:dyDescent="0.45">
      <c r="A483" s="101">
        <v>1150</v>
      </c>
      <c r="B483" s="99" t="s">
        <v>2615</v>
      </c>
      <c r="C483" s="99">
        <v>4</v>
      </c>
      <c r="D483" s="99">
        <v>45</v>
      </c>
    </row>
    <row r="484" spans="1:4" x14ac:dyDescent="0.45">
      <c r="A484" s="101">
        <v>1151</v>
      </c>
      <c r="B484" s="99" t="s">
        <v>2616</v>
      </c>
      <c r="C484" s="99">
        <v>4</v>
      </c>
      <c r="D484" s="99">
        <v>45</v>
      </c>
    </row>
    <row r="485" spans="1:4" x14ac:dyDescent="0.45">
      <c r="A485" s="101">
        <v>1152</v>
      </c>
      <c r="B485" s="99" t="s">
        <v>2617</v>
      </c>
      <c r="C485" s="99">
        <v>4</v>
      </c>
      <c r="D485" s="99">
        <v>45</v>
      </c>
    </row>
    <row r="486" spans="1:4" x14ac:dyDescent="0.45">
      <c r="A486" s="101">
        <v>1153</v>
      </c>
      <c r="B486" s="99" t="s">
        <v>2618</v>
      </c>
      <c r="C486" s="99">
        <v>4</v>
      </c>
      <c r="D486" s="99">
        <v>45</v>
      </c>
    </row>
    <row r="487" spans="1:4" x14ac:dyDescent="0.45">
      <c r="A487" s="101">
        <v>1154</v>
      </c>
      <c r="B487" s="99" t="s">
        <v>1246</v>
      </c>
      <c r="C487" s="99">
        <v>4</v>
      </c>
      <c r="D487" s="99">
        <v>45</v>
      </c>
    </row>
    <row r="488" spans="1:4" x14ac:dyDescent="0.45">
      <c r="A488" s="101">
        <v>1155</v>
      </c>
      <c r="B488" s="99" t="s">
        <v>2619</v>
      </c>
      <c r="C488" s="99">
        <v>4</v>
      </c>
      <c r="D488" s="99">
        <v>45</v>
      </c>
    </row>
    <row r="489" spans="1:4" x14ac:dyDescent="0.45">
      <c r="A489" s="101">
        <v>1156</v>
      </c>
      <c r="B489" s="99" t="s">
        <v>2620</v>
      </c>
      <c r="C489" s="99">
        <v>4</v>
      </c>
      <c r="D489" s="99">
        <v>45</v>
      </c>
    </row>
    <row r="490" spans="1:4" x14ac:dyDescent="0.45">
      <c r="A490" s="101">
        <v>1157</v>
      </c>
      <c r="B490" s="99" t="s">
        <v>1447</v>
      </c>
      <c r="C490" s="99">
        <v>4</v>
      </c>
      <c r="D490" s="99">
        <v>45</v>
      </c>
    </row>
    <row r="491" spans="1:4" x14ac:dyDescent="0.45">
      <c r="A491" s="101">
        <v>1158</v>
      </c>
      <c r="B491" s="99" t="s">
        <v>597</v>
      </c>
      <c r="C491" s="99">
        <v>4</v>
      </c>
      <c r="D491" s="99">
        <v>45</v>
      </c>
    </row>
    <row r="492" spans="1:4" x14ac:dyDescent="0.45">
      <c r="A492" s="101">
        <v>1159</v>
      </c>
      <c r="B492" s="99" t="s">
        <v>906</v>
      </c>
      <c r="C492" s="99">
        <v>4</v>
      </c>
      <c r="D492" s="99">
        <v>45</v>
      </c>
    </row>
    <row r="493" spans="1:4" x14ac:dyDescent="0.45">
      <c r="A493" s="101">
        <v>1160</v>
      </c>
      <c r="B493" s="99" t="s">
        <v>2621</v>
      </c>
      <c r="C493" s="99">
        <v>4</v>
      </c>
      <c r="D493" s="99">
        <v>45</v>
      </c>
    </row>
    <row r="494" spans="1:4" x14ac:dyDescent="0.45">
      <c r="A494" s="101">
        <v>1161</v>
      </c>
      <c r="B494" s="99" t="s">
        <v>1826</v>
      </c>
      <c r="C494" s="99">
        <v>4</v>
      </c>
      <c r="D494" s="99">
        <v>45</v>
      </c>
    </row>
    <row r="495" spans="1:4" x14ac:dyDescent="0.45">
      <c r="A495" s="101">
        <v>1163</v>
      </c>
      <c r="B495" s="99" t="s">
        <v>593</v>
      </c>
      <c r="C495" s="99">
        <v>4</v>
      </c>
      <c r="D495" s="99">
        <v>45</v>
      </c>
    </row>
    <row r="496" spans="1:4" x14ac:dyDescent="0.45">
      <c r="A496" s="101">
        <v>1164</v>
      </c>
      <c r="B496" s="99" t="s">
        <v>2622</v>
      </c>
      <c r="C496" s="99">
        <v>4</v>
      </c>
      <c r="D496" s="99">
        <v>45</v>
      </c>
    </row>
    <row r="497" spans="1:4" x14ac:dyDescent="0.45">
      <c r="A497" s="101">
        <v>1165</v>
      </c>
      <c r="B497" s="99" t="s">
        <v>297</v>
      </c>
      <c r="C497" s="99">
        <v>4</v>
      </c>
      <c r="D497" s="99">
        <v>45</v>
      </c>
    </row>
    <row r="498" spans="1:4" x14ac:dyDescent="0.45">
      <c r="A498" s="101">
        <v>1166</v>
      </c>
      <c r="B498" s="99" t="s">
        <v>1413</v>
      </c>
      <c r="C498" s="99">
        <v>4</v>
      </c>
      <c r="D498" s="99">
        <v>45</v>
      </c>
    </row>
    <row r="499" spans="1:4" x14ac:dyDescent="0.45">
      <c r="A499" s="101">
        <v>1167</v>
      </c>
      <c r="B499" s="99" t="s">
        <v>2623</v>
      </c>
      <c r="C499" s="99">
        <v>4</v>
      </c>
      <c r="D499" s="99">
        <v>45</v>
      </c>
    </row>
    <row r="500" spans="1:4" x14ac:dyDescent="0.45">
      <c r="A500" s="101">
        <v>1168</v>
      </c>
      <c r="B500" s="99" t="s">
        <v>2624</v>
      </c>
      <c r="C500" s="99">
        <v>4</v>
      </c>
      <c r="D500" s="99">
        <v>45</v>
      </c>
    </row>
    <row r="501" spans="1:4" x14ac:dyDescent="0.45">
      <c r="A501" s="101">
        <v>1169</v>
      </c>
      <c r="B501" s="99" t="s">
        <v>2625</v>
      </c>
      <c r="C501" s="99">
        <v>4</v>
      </c>
      <c r="D501" s="99">
        <v>45</v>
      </c>
    </row>
    <row r="502" spans="1:4" x14ac:dyDescent="0.45">
      <c r="A502" s="101">
        <v>1170</v>
      </c>
      <c r="B502" s="99" t="s">
        <v>106</v>
      </c>
      <c r="C502" s="99">
        <v>4</v>
      </c>
      <c r="D502" s="99">
        <v>45</v>
      </c>
    </row>
    <row r="503" spans="1:4" x14ac:dyDescent="0.45">
      <c r="A503" s="101">
        <v>1171</v>
      </c>
      <c r="B503" s="99" t="s">
        <v>2626</v>
      </c>
      <c r="C503" s="99">
        <v>4</v>
      </c>
      <c r="D503" s="99">
        <v>45</v>
      </c>
    </row>
    <row r="504" spans="1:4" x14ac:dyDescent="0.45">
      <c r="A504" s="101">
        <v>1172</v>
      </c>
      <c r="B504" s="99" t="s">
        <v>668</v>
      </c>
      <c r="C504" s="99">
        <v>4</v>
      </c>
      <c r="D504" s="99">
        <v>45</v>
      </c>
    </row>
    <row r="505" spans="1:4" x14ac:dyDescent="0.45">
      <c r="A505" s="101">
        <v>1173</v>
      </c>
      <c r="B505" s="99" t="s">
        <v>57</v>
      </c>
      <c r="C505" s="99">
        <v>4</v>
      </c>
      <c r="D505" s="99">
        <v>45</v>
      </c>
    </row>
    <row r="506" spans="1:4" x14ac:dyDescent="0.45">
      <c r="A506" s="101">
        <v>1174</v>
      </c>
      <c r="B506" s="99" t="s">
        <v>2627</v>
      </c>
      <c r="C506" s="99">
        <v>4</v>
      </c>
      <c r="D506" s="99">
        <v>45</v>
      </c>
    </row>
    <row r="507" spans="1:4" x14ac:dyDescent="0.45">
      <c r="A507" s="101">
        <v>1175</v>
      </c>
      <c r="B507" s="99" t="s">
        <v>2628</v>
      </c>
      <c r="C507" s="99">
        <v>4</v>
      </c>
      <c r="D507" s="99">
        <v>45</v>
      </c>
    </row>
    <row r="508" spans="1:4" x14ac:dyDescent="0.45">
      <c r="A508" s="101">
        <v>1176</v>
      </c>
      <c r="B508" s="99" t="s">
        <v>2629</v>
      </c>
      <c r="C508" s="99">
        <v>4</v>
      </c>
      <c r="D508" s="99">
        <v>45</v>
      </c>
    </row>
    <row r="509" spans="1:4" x14ac:dyDescent="0.45">
      <c r="A509" s="101">
        <v>1186</v>
      </c>
      <c r="B509" s="99" t="s">
        <v>186</v>
      </c>
      <c r="C509" s="99">
        <v>4</v>
      </c>
      <c r="D509" s="99">
        <v>45</v>
      </c>
    </row>
    <row r="510" spans="1:4" x14ac:dyDescent="0.45">
      <c r="A510" s="101">
        <v>1187</v>
      </c>
      <c r="B510" s="99" t="s">
        <v>2636</v>
      </c>
      <c r="C510" s="99">
        <v>4</v>
      </c>
      <c r="D510" s="99">
        <v>45</v>
      </c>
    </row>
    <row r="511" spans="1:4" x14ac:dyDescent="0.45">
      <c r="A511" s="101">
        <v>1188</v>
      </c>
      <c r="B511" s="99" t="s">
        <v>2637</v>
      </c>
      <c r="C511" s="99">
        <v>4</v>
      </c>
      <c r="D511" s="99">
        <v>45</v>
      </c>
    </row>
    <row r="512" spans="1:4" x14ac:dyDescent="0.45">
      <c r="A512" s="101">
        <v>1189</v>
      </c>
      <c r="B512" s="99" t="s">
        <v>2638</v>
      </c>
      <c r="C512" s="99">
        <v>4</v>
      </c>
      <c r="D512" s="99">
        <v>45</v>
      </c>
    </row>
    <row r="513" spans="1:4" x14ac:dyDescent="0.45">
      <c r="A513" s="101">
        <v>1190</v>
      </c>
      <c r="B513" s="99" t="s">
        <v>2313</v>
      </c>
      <c r="C513" s="99">
        <v>4</v>
      </c>
      <c r="D513" s="99">
        <v>45</v>
      </c>
    </row>
    <row r="514" spans="1:4" x14ac:dyDescent="0.45">
      <c r="A514" s="101">
        <v>1191</v>
      </c>
      <c r="B514" s="99" t="s">
        <v>2639</v>
      </c>
      <c r="C514" s="99">
        <v>4</v>
      </c>
      <c r="D514" s="99">
        <v>45</v>
      </c>
    </row>
    <row r="515" spans="1:4" x14ac:dyDescent="0.45">
      <c r="A515" s="101">
        <v>1192</v>
      </c>
      <c r="B515" s="99" t="s">
        <v>2640</v>
      </c>
      <c r="C515" s="99">
        <v>4</v>
      </c>
      <c r="D515" s="99">
        <v>45</v>
      </c>
    </row>
    <row r="516" spans="1:4" x14ac:dyDescent="0.45">
      <c r="A516" s="101">
        <v>1193</v>
      </c>
      <c r="B516" s="99" t="s">
        <v>2641</v>
      </c>
      <c r="C516" s="99">
        <v>4</v>
      </c>
      <c r="D516" s="99">
        <v>45</v>
      </c>
    </row>
    <row r="517" spans="1:4" x14ac:dyDescent="0.45">
      <c r="A517" s="101">
        <v>1194</v>
      </c>
      <c r="B517" s="99" t="s">
        <v>2642</v>
      </c>
      <c r="C517" s="99">
        <v>4</v>
      </c>
      <c r="D517" s="99">
        <v>45</v>
      </c>
    </row>
    <row r="518" spans="1:4" x14ac:dyDescent="0.45">
      <c r="A518" s="101">
        <v>1195</v>
      </c>
      <c r="B518" s="99" t="s">
        <v>2643</v>
      </c>
      <c r="C518" s="99">
        <v>4</v>
      </c>
      <c r="D518" s="99">
        <v>45</v>
      </c>
    </row>
    <row r="519" spans="1:4" x14ac:dyDescent="0.45">
      <c r="A519" s="101">
        <v>1196</v>
      </c>
      <c r="B519" s="99" t="s">
        <v>1187</v>
      </c>
      <c r="C519" s="99">
        <v>4</v>
      </c>
      <c r="D519" s="99">
        <v>45</v>
      </c>
    </row>
    <row r="520" spans="1:4" x14ac:dyDescent="0.45">
      <c r="A520" s="101">
        <v>1197</v>
      </c>
      <c r="B520" s="99" t="s">
        <v>2644</v>
      </c>
      <c r="C520" s="99">
        <v>4</v>
      </c>
      <c r="D520" s="99">
        <v>45</v>
      </c>
    </row>
    <row r="521" spans="1:4" x14ac:dyDescent="0.45">
      <c r="A521" s="101">
        <v>1198</v>
      </c>
      <c r="B521" s="99" t="s">
        <v>2645</v>
      </c>
      <c r="C521" s="99">
        <v>4</v>
      </c>
      <c r="D521" s="99">
        <v>45</v>
      </c>
    </row>
    <row r="522" spans="1:4" x14ac:dyDescent="0.45">
      <c r="A522" s="101">
        <v>1199</v>
      </c>
      <c r="B522" s="99" t="s">
        <v>2646</v>
      </c>
      <c r="C522" s="99">
        <v>4</v>
      </c>
      <c r="D522" s="99">
        <v>45</v>
      </c>
    </row>
    <row r="523" spans="1:4" x14ac:dyDescent="0.45">
      <c r="A523" s="101">
        <v>1200</v>
      </c>
      <c r="B523" s="99" t="s">
        <v>2647</v>
      </c>
      <c r="C523" s="99">
        <v>4</v>
      </c>
      <c r="D523" s="99">
        <v>45</v>
      </c>
    </row>
    <row r="524" spans="1:4" x14ac:dyDescent="0.45">
      <c r="A524" s="101">
        <v>1210</v>
      </c>
      <c r="B524" s="99" t="s">
        <v>90</v>
      </c>
      <c r="C524" s="99">
        <v>4</v>
      </c>
      <c r="D524" s="99">
        <v>45</v>
      </c>
    </row>
    <row r="525" spans="1:4" x14ac:dyDescent="0.45">
      <c r="A525" s="101">
        <v>1211</v>
      </c>
      <c r="B525" s="99" t="s">
        <v>1343</v>
      </c>
      <c r="C525" s="99">
        <v>4</v>
      </c>
      <c r="D525" s="99">
        <v>45</v>
      </c>
    </row>
    <row r="526" spans="1:4" x14ac:dyDescent="0.45">
      <c r="A526" s="101">
        <v>1212</v>
      </c>
      <c r="B526" s="99" t="s">
        <v>420</v>
      </c>
      <c r="C526" s="99">
        <v>4</v>
      </c>
      <c r="D526" s="99">
        <v>45</v>
      </c>
    </row>
    <row r="527" spans="1:4" x14ac:dyDescent="0.45">
      <c r="A527" s="101">
        <v>1213</v>
      </c>
      <c r="B527" s="99" t="s">
        <v>1669</v>
      </c>
      <c r="C527" s="99">
        <v>4</v>
      </c>
      <c r="D527" s="99">
        <v>45</v>
      </c>
    </row>
    <row r="528" spans="1:4" x14ac:dyDescent="0.45">
      <c r="A528" s="101">
        <v>1214</v>
      </c>
      <c r="B528" s="99" t="s">
        <v>2657</v>
      </c>
      <c r="C528" s="99">
        <v>4</v>
      </c>
      <c r="D528" s="99">
        <v>45</v>
      </c>
    </row>
    <row r="529" spans="1:4" x14ac:dyDescent="0.45">
      <c r="A529" s="101">
        <v>1215</v>
      </c>
      <c r="B529" s="99" t="s">
        <v>2658</v>
      </c>
      <c r="C529" s="99">
        <v>4</v>
      </c>
      <c r="D529" s="99">
        <v>45</v>
      </c>
    </row>
    <row r="530" spans="1:4" x14ac:dyDescent="0.45">
      <c r="A530" s="101">
        <v>1216</v>
      </c>
      <c r="B530" s="99" t="s">
        <v>2659</v>
      </c>
      <c r="C530" s="99">
        <v>4</v>
      </c>
      <c r="D530" s="99">
        <v>45</v>
      </c>
    </row>
    <row r="531" spans="1:4" x14ac:dyDescent="0.45">
      <c r="A531" s="101">
        <v>1217</v>
      </c>
      <c r="B531" s="99" t="s">
        <v>2660</v>
      </c>
      <c r="C531" s="99">
        <v>4</v>
      </c>
      <c r="D531" s="99">
        <v>45</v>
      </c>
    </row>
    <row r="532" spans="1:4" x14ac:dyDescent="0.45">
      <c r="A532" s="101">
        <v>1218</v>
      </c>
      <c r="B532" s="99" t="s">
        <v>2661</v>
      </c>
      <c r="C532" s="99">
        <v>4</v>
      </c>
      <c r="D532" s="99">
        <v>45</v>
      </c>
    </row>
    <row r="533" spans="1:4" x14ac:dyDescent="0.45">
      <c r="A533" s="101">
        <v>1219</v>
      </c>
      <c r="B533" s="99" t="s">
        <v>2662</v>
      </c>
      <c r="C533" s="99">
        <v>4</v>
      </c>
      <c r="D533" s="99">
        <v>45</v>
      </c>
    </row>
    <row r="534" spans="1:4" x14ac:dyDescent="0.45">
      <c r="A534" s="101">
        <v>1220</v>
      </c>
      <c r="B534" s="99" t="s">
        <v>2663</v>
      </c>
      <c r="C534" s="99">
        <v>4</v>
      </c>
      <c r="D534" s="99">
        <v>45</v>
      </c>
    </row>
    <row r="535" spans="1:4" x14ac:dyDescent="0.45">
      <c r="A535" s="101">
        <v>1221</v>
      </c>
      <c r="B535" s="99" t="s">
        <v>2664</v>
      </c>
      <c r="C535" s="99">
        <v>4</v>
      </c>
      <c r="D535" s="99">
        <v>45</v>
      </c>
    </row>
    <row r="536" spans="1:4" x14ac:dyDescent="0.45">
      <c r="A536" s="101">
        <v>2547</v>
      </c>
      <c r="B536" s="99" t="s">
        <v>130</v>
      </c>
      <c r="C536" s="99">
        <v>4</v>
      </c>
      <c r="D536" s="99">
        <v>45</v>
      </c>
    </row>
    <row r="537" spans="1:4" x14ac:dyDescent="0.45">
      <c r="A537" s="101">
        <v>2549</v>
      </c>
      <c r="B537" s="99" t="s">
        <v>154</v>
      </c>
      <c r="C537" s="99">
        <v>4</v>
      </c>
      <c r="D537" s="99">
        <v>45</v>
      </c>
    </row>
    <row r="538" spans="1:4" x14ac:dyDescent="0.45">
      <c r="A538" s="101">
        <v>2644</v>
      </c>
      <c r="B538" s="99" t="s">
        <v>3682</v>
      </c>
      <c r="C538" s="99">
        <v>4</v>
      </c>
      <c r="D538" s="99">
        <v>45</v>
      </c>
    </row>
    <row r="539" spans="1:4" x14ac:dyDescent="0.45">
      <c r="A539" s="101">
        <v>1131</v>
      </c>
      <c r="B539" s="99" t="s">
        <v>141</v>
      </c>
      <c r="C539" s="99">
        <v>4</v>
      </c>
      <c r="D539" s="99">
        <v>46</v>
      </c>
    </row>
    <row r="540" spans="1:4" x14ac:dyDescent="0.45">
      <c r="A540" s="101">
        <v>1132</v>
      </c>
      <c r="B540" s="99" t="s">
        <v>849</v>
      </c>
      <c r="C540" s="99">
        <v>4</v>
      </c>
      <c r="D540" s="99">
        <v>46</v>
      </c>
    </row>
    <row r="541" spans="1:4" x14ac:dyDescent="0.45">
      <c r="A541" s="101">
        <v>1133</v>
      </c>
      <c r="B541" s="99" t="s">
        <v>595</v>
      </c>
      <c r="C541" s="99">
        <v>4</v>
      </c>
      <c r="D541" s="99">
        <v>46</v>
      </c>
    </row>
    <row r="542" spans="1:4" x14ac:dyDescent="0.45">
      <c r="A542" s="101">
        <v>1134</v>
      </c>
      <c r="B542" s="99" t="s">
        <v>2604</v>
      </c>
      <c r="C542" s="99">
        <v>4</v>
      </c>
      <c r="D542" s="99">
        <v>46</v>
      </c>
    </row>
    <row r="543" spans="1:4" x14ac:dyDescent="0.45">
      <c r="A543" s="101">
        <v>1135</v>
      </c>
      <c r="B543" s="99" t="s">
        <v>2605</v>
      </c>
      <c r="C543" s="99">
        <v>4</v>
      </c>
      <c r="D543" s="99">
        <v>46</v>
      </c>
    </row>
    <row r="544" spans="1:4" x14ac:dyDescent="0.45">
      <c r="A544" s="101">
        <v>1136</v>
      </c>
      <c r="B544" s="99" t="s">
        <v>2606</v>
      </c>
      <c r="C544" s="99">
        <v>4</v>
      </c>
      <c r="D544" s="99">
        <v>46</v>
      </c>
    </row>
    <row r="545" spans="1:4" x14ac:dyDescent="0.45">
      <c r="A545" s="101">
        <v>1137</v>
      </c>
      <c r="B545" s="99" t="s">
        <v>2607</v>
      </c>
      <c r="C545" s="99">
        <v>4</v>
      </c>
      <c r="D545" s="99">
        <v>46</v>
      </c>
    </row>
    <row r="546" spans="1:4" x14ac:dyDescent="0.45">
      <c r="A546" s="101">
        <v>1138</v>
      </c>
      <c r="B546" s="99" t="s">
        <v>2608</v>
      </c>
      <c r="C546" s="99">
        <v>4</v>
      </c>
      <c r="D546" s="99">
        <v>46</v>
      </c>
    </row>
    <row r="547" spans="1:4" x14ac:dyDescent="0.45">
      <c r="A547" s="101">
        <v>1234</v>
      </c>
      <c r="B547" s="99" t="s">
        <v>1056</v>
      </c>
      <c r="C547" s="99">
        <v>4</v>
      </c>
      <c r="D547" s="99">
        <v>46</v>
      </c>
    </row>
    <row r="548" spans="1:4" x14ac:dyDescent="0.45">
      <c r="A548" s="101">
        <v>1235</v>
      </c>
      <c r="B548" s="99" t="s">
        <v>566</v>
      </c>
      <c r="C548" s="99">
        <v>4</v>
      </c>
      <c r="D548" s="99">
        <v>46</v>
      </c>
    </row>
    <row r="549" spans="1:4" x14ac:dyDescent="0.45">
      <c r="A549" s="101">
        <v>1236</v>
      </c>
      <c r="B549" s="99" t="s">
        <v>2676</v>
      </c>
      <c r="C549" s="99">
        <v>4</v>
      </c>
      <c r="D549" s="99">
        <v>46</v>
      </c>
    </row>
    <row r="550" spans="1:4" x14ac:dyDescent="0.45">
      <c r="A550" s="101">
        <v>1237</v>
      </c>
      <c r="B550" s="99" t="s">
        <v>292</v>
      </c>
      <c r="C550" s="99">
        <v>4</v>
      </c>
      <c r="D550" s="99">
        <v>46</v>
      </c>
    </row>
    <row r="551" spans="1:4" x14ac:dyDescent="0.45">
      <c r="A551" s="101">
        <v>1238</v>
      </c>
      <c r="B551" s="99" t="s">
        <v>2677</v>
      </c>
      <c r="C551" s="99">
        <v>4</v>
      </c>
      <c r="D551" s="99">
        <v>46</v>
      </c>
    </row>
    <row r="552" spans="1:4" x14ac:dyDescent="0.45">
      <c r="A552" s="101">
        <v>1045</v>
      </c>
      <c r="B552" s="99" t="s">
        <v>375</v>
      </c>
      <c r="C552" s="99">
        <v>4</v>
      </c>
      <c r="D552" s="99">
        <v>47</v>
      </c>
    </row>
    <row r="553" spans="1:4" x14ac:dyDescent="0.45">
      <c r="A553" s="101">
        <v>1046</v>
      </c>
      <c r="B553" s="99" t="s">
        <v>2539</v>
      </c>
      <c r="C553" s="99">
        <v>4</v>
      </c>
      <c r="D553" s="99">
        <v>47</v>
      </c>
    </row>
    <row r="554" spans="1:4" x14ac:dyDescent="0.45">
      <c r="A554" s="101">
        <v>1047</v>
      </c>
      <c r="B554" s="99" t="s">
        <v>2540</v>
      </c>
      <c r="C554" s="99">
        <v>4</v>
      </c>
      <c r="D554" s="99">
        <v>47</v>
      </c>
    </row>
    <row r="555" spans="1:4" x14ac:dyDescent="0.45">
      <c r="A555" s="101">
        <v>1048</v>
      </c>
      <c r="B555" s="99" t="s">
        <v>2541</v>
      </c>
      <c r="C555" s="99">
        <v>4</v>
      </c>
      <c r="D555" s="99">
        <v>47</v>
      </c>
    </row>
    <row r="556" spans="1:4" x14ac:dyDescent="0.45">
      <c r="A556" s="101">
        <v>1049</v>
      </c>
      <c r="B556" s="99" t="s">
        <v>2542</v>
      </c>
      <c r="C556" s="99">
        <v>4</v>
      </c>
      <c r="D556" s="99">
        <v>47</v>
      </c>
    </row>
    <row r="557" spans="1:4" x14ac:dyDescent="0.45">
      <c r="A557" s="101">
        <v>1050</v>
      </c>
      <c r="B557" s="99" t="s">
        <v>2543</v>
      </c>
      <c r="C557" s="99">
        <v>4</v>
      </c>
      <c r="D557" s="99">
        <v>47</v>
      </c>
    </row>
    <row r="558" spans="1:4" x14ac:dyDescent="0.45">
      <c r="A558" s="101">
        <v>1051</v>
      </c>
      <c r="B558" s="99" t="s">
        <v>2544</v>
      </c>
      <c r="C558" s="99">
        <v>4</v>
      </c>
      <c r="D558" s="99">
        <v>47</v>
      </c>
    </row>
    <row r="559" spans="1:4" x14ac:dyDescent="0.45">
      <c r="A559" s="101">
        <v>1052</v>
      </c>
      <c r="B559" s="99" t="s">
        <v>1436</v>
      </c>
      <c r="C559" s="99">
        <v>4</v>
      </c>
      <c r="D559" s="99">
        <v>47</v>
      </c>
    </row>
    <row r="560" spans="1:4" x14ac:dyDescent="0.45">
      <c r="A560" s="101">
        <v>1053</v>
      </c>
      <c r="B560" s="99" t="s">
        <v>2545</v>
      </c>
      <c r="C560" s="99">
        <v>4</v>
      </c>
      <c r="D560" s="99">
        <v>47</v>
      </c>
    </row>
    <row r="561" spans="1:4" x14ac:dyDescent="0.45">
      <c r="A561" s="101">
        <v>1054</v>
      </c>
      <c r="B561" s="99" t="s">
        <v>2265</v>
      </c>
      <c r="C561" s="99">
        <v>4</v>
      </c>
      <c r="D561" s="99">
        <v>47</v>
      </c>
    </row>
    <row r="562" spans="1:4" x14ac:dyDescent="0.45">
      <c r="A562" s="101">
        <v>1055</v>
      </c>
      <c r="B562" s="99" t="s">
        <v>2546</v>
      </c>
      <c r="C562" s="99">
        <v>4</v>
      </c>
      <c r="D562" s="99">
        <v>47</v>
      </c>
    </row>
    <row r="563" spans="1:4" x14ac:dyDescent="0.45">
      <c r="A563" s="101">
        <v>1056</v>
      </c>
      <c r="B563" s="99" t="s">
        <v>2547</v>
      </c>
      <c r="C563" s="99">
        <v>4</v>
      </c>
      <c r="D563" s="99">
        <v>47</v>
      </c>
    </row>
    <row r="564" spans="1:4" x14ac:dyDescent="0.45">
      <c r="A564" s="101">
        <v>1057</v>
      </c>
      <c r="B564" s="99" t="s">
        <v>2548</v>
      </c>
      <c r="C564" s="99">
        <v>4</v>
      </c>
      <c r="D564" s="99">
        <v>47</v>
      </c>
    </row>
    <row r="565" spans="1:4" x14ac:dyDescent="0.45">
      <c r="A565" s="101">
        <v>1058</v>
      </c>
      <c r="B565" s="99" t="s">
        <v>345</v>
      </c>
      <c r="C565" s="99">
        <v>4</v>
      </c>
      <c r="D565" s="99">
        <v>47</v>
      </c>
    </row>
    <row r="566" spans="1:4" x14ac:dyDescent="0.45">
      <c r="A566" s="101">
        <v>1059</v>
      </c>
      <c r="B566" s="99" t="s">
        <v>2549</v>
      </c>
      <c r="C566" s="99">
        <v>4</v>
      </c>
      <c r="D566" s="99">
        <v>47</v>
      </c>
    </row>
    <row r="567" spans="1:4" x14ac:dyDescent="0.45">
      <c r="A567" s="101">
        <v>1060</v>
      </c>
      <c r="B567" s="99" t="s">
        <v>2550</v>
      </c>
      <c r="C567" s="99">
        <v>4</v>
      </c>
      <c r="D567" s="99">
        <v>47</v>
      </c>
    </row>
    <row r="568" spans="1:4" x14ac:dyDescent="0.45">
      <c r="A568" s="101">
        <v>1061</v>
      </c>
      <c r="B568" s="99" t="s">
        <v>2551</v>
      </c>
      <c r="C568" s="99">
        <v>4</v>
      </c>
      <c r="D568" s="99">
        <v>47</v>
      </c>
    </row>
    <row r="569" spans="1:4" x14ac:dyDescent="0.45">
      <c r="A569" s="101">
        <v>1482</v>
      </c>
      <c r="B569" s="99" t="s">
        <v>209</v>
      </c>
      <c r="C569" s="99">
        <v>4</v>
      </c>
      <c r="D569" s="99">
        <v>47</v>
      </c>
    </row>
    <row r="570" spans="1:4" x14ac:dyDescent="0.45">
      <c r="A570" s="101">
        <v>1483</v>
      </c>
      <c r="B570" s="99" t="s">
        <v>2850</v>
      </c>
      <c r="C570" s="99">
        <v>4</v>
      </c>
      <c r="D570" s="99">
        <v>47</v>
      </c>
    </row>
    <row r="571" spans="1:4" x14ac:dyDescent="0.45">
      <c r="A571" s="101">
        <v>1484</v>
      </c>
      <c r="B571" s="99" t="s">
        <v>2851</v>
      </c>
      <c r="C571" s="99">
        <v>4</v>
      </c>
      <c r="D571" s="99">
        <v>47</v>
      </c>
    </row>
    <row r="572" spans="1:4" x14ac:dyDescent="0.45">
      <c r="A572" s="101">
        <v>1485</v>
      </c>
      <c r="B572" s="99" t="s">
        <v>2852</v>
      </c>
      <c r="C572" s="99">
        <v>4</v>
      </c>
      <c r="D572" s="99">
        <v>47</v>
      </c>
    </row>
    <row r="573" spans="1:4" x14ac:dyDescent="0.45">
      <c r="A573" s="101">
        <v>1486</v>
      </c>
      <c r="B573" s="99" t="s">
        <v>2853</v>
      </c>
      <c r="C573" s="99">
        <v>4</v>
      </c>
      <c r="D573" s="99">
        <v>47</v>
      </c>
    </row>
    <row r="574" spans="1:4" x14ac:dyDescent="0.45">
      <c r="A574" s="101">
        <v>1487</v>
      </c>
      <c r="B574" s="99" t="s">
        <v>2854</v>
      </c>
      <c r="C574" s="99">
        <v>4</v>
      </c>
      <c r="D574" s="99">
        <v>47</v>
      </c>
    </row>
    <row r="575" spans="1:4" x14ac:dyDescent="0.45">
      <c r="A575" s="101">
        <v>1488</v>
      </c>
      <c r="B575" s="99" t="s">
        <v>2855</v>
      </c>
      <c r="C575" s="99">
        <v>4</v>
      </c>
      <c r="D575" s="99">
        <v>47</v>
      </c>
    </row>
    <row r="576" spans="1:4" x14ac:dyDescent="0.45">
      <c r="A576" s="101">
        <v>1489</v>
      </c>
      <c r="B576" s="99" t="s">
        <v>2856</v>
      </c>
      <c r="C576" s="99">
        <v>4</v>
      </c>
      <c r="D576" s="99">
        <v>47</v>
      </c>
    </row>
    <row r="577" spans="1:4" x14ac:dyDescent="0.45">
      <c r="A577" s="101">
        <v>1490</v>
      </c>
      <c r="B577" s="99" t="s">
        <v>2857</v>
      </c>
      <c r="C577" s="99">
        <v>4</v>
      </c>
      <c r="D577" s="99">
        <v>47</v>
      </c>
    </row>
    <row r="578" spans="1:4" x14ac:dyDescent="0.45">
      <c r="A578" s="101">
        <v>1491</v>
      </c>
      <c r="B578" s="99" t="s">
        <v>2858</v>
      </c>
      <c r="C578" s="99">
        <v>4</v>
      </c>
      <c r="D578" s="99">
        <v>47</v>
      </c>
    </row>
    <row r="579" spans="1:4" x14ac:dyDescent="0.45">
      <c r="A579" s="101">
        <v>1492</v>
      </c>
      <c r="B579" s="99" t="s">
        <v>2859</v>
      </c>
      <c r="C579" s="99">
        <v>4</v>
      </c>
      <c r="D579" s="99">
        <v>47</v>
      </c>
    </row>
    <row r="580" spans="1:4" x14ac:dyDescent="0.45">
      <c r="A580" s="101">
        <v>1493</v>
      </c>
      <c r="B580" s="99" t="s">
        <v>2860</v>
      </c>
      <c r="C580" s="99">
        <v>4</v>
      </c>
      <c r="D580" s="99">
        <v>47</v>
      </c>
    </row>
    <row r="581" spans="1:4" x14ac:dyDescent="0.45">
      <c r="A581" s="101">
        <v>1494</v>
      </c>
      <c r="B581" s="99" t="s">
        <v>2861</v>
      </c>
      <c r="C581" s="99">
        <v>4</v>
      </c>
      <c r="D581" s="99">
        <v>47</v>
      </c>
    </row>
    <row r="582" spans="1:4" x14ac:dyDescent="0.45">
      <c r="A582" s="101">
        <v>1495</v>
      </c>
      <c r="B582" s="99" t="s">
        <v>2862</v>
      </c>
      <c r="C582" s="99">
        <v>4</v>
      </c>
      <c r="D582" s="99">
        <v>47</v>
      </c>
    </row>
    <row r="583" spans="1:4" x14ac:dyDescent="0.45">
      <c r="A583" s="101">
        <v>1496</v>
      </c>
      <c r="B583" s="99" t="s">
        <v>2863</v>
      </c>
      <c r="C583" s="99">
        <v>4</v>
      </c>
      <c r="D583" s="99">
        <v>47</v>
      </c>
    </row>
    <row r="584" spans="1:4" x14ac:dyDescent="0.45">
      <c r="A584" s="101">
        <v>1497</v>
      </c>
      <c r="B584" s="99" t="s">
        <v>2864</v>
      </c>
      <c r="C584" s="99">
        <v>4</v>
      </c>
      <c r="D584" s="99">
        <v>47</v>
      </c>
    </row>
    <row r="585" spans="1:4" x14ac:dyDescent="0.45">
      <c r="A585" s="101">
        <v>1498</v>
      </c>
      <c r="B585" s="99" t="s">
        <v>2865</v>
      </c>
      <c r="C585" s="99">
        <v>4</v>
      </c>
      <c r="D585" s="99">
        <v>47</v>
      </c>
    </row>
    <row r="586" spans="1:4" x14ac:dyDescent="0.45">
      <c r="A586" s="101">
        <v>1499</v>
      </c>
      <c r="B586" s="99" t="s">
        <v>1684</v>
      </c>
      <c r="C586" s="99">
        <v>4</v>
      </c>
      <c r="D586" s="99">
        <v>47</v>
      </c>
    </row>
    <row r="587" spans="1:4" x14ac:dyDescent="0.45">
      <c r="A587" s="101">
        <v>1504</v>
      </c>
      <c r="B587" s="99" t="s">
        <v>2869</v>
      </c>
      <c r="C587" s="99">
        <v>4</v>
      </c>
      <c r="D587" s="99">
        <v>47</v>
      </c>
    </row>
    <row r="588" spans="1:4" x14ac:dyDescent="0.45">
      <c r="A588" s="101">
        <v>1616</v>
      </c>
      <c r="B588" s="99" t="s">
        <v>2962</v>
      </c>
      <c r="C588" s="99">
        <v>4</v>
      </c>
      <c r="D588" s="99">
        <v>47</v>
      </c>
    </row>
    <row r="589" spans="1:4" x14ac:dyDescent="0.45">
      <c r="A589" s="101">
        <v>1617</v>
      </c>
      <c r="B589" s="99" t="s">
        <v>2178</v>
      </c>
      <c r="C589" s="99">
        <v>4</v>
      </c>
      <c r="D589" s="99">
        <v>47</v>
      </c>
    </row>
    <row r="590" spans="1:4" x14ac:dyDescent="0.45">
      <c r="A590" s="101">
        <v>1618</v>
      </c>
      <c r="B590" s="99" t="s">
        <v>2963</v>
      </c>
      <c r="C590" s="99">
        <v>4</v>
      </c>
      <c r="D590" s="99">
        <v>47</v>
      </c>
    </row>
    <row r="591" spans="1:4" x14ac:dyDescent="0.45">
      <c r="A591" s="101">
        <v>1619</v>
      </c>
      <c r="B591" s="99" t="s">
        <v>2964</v>
      </c>
      <c r="C591" s="99">
        <v>4</v>
      </c>
      <c r="D591" s="99">
        <v>47</v>
      </c>
    </row>
    <row r="592" spans="1:4" x14ac:dyDescent="0.45">
      <c r="A592" s="101">
        <v>1620</v>
      </c>
      <c r="B592" s="99" t="s">
        <v>2965</v>
      </c>
      <c r="C592" s="99">
        <v>4</v>
      </c>
      <c r="D592" s="99">
        <v>47</v>
      </c>
    </row>
    <row r="593" spans="1:4" x14ac:dyDescent="0.45">
      <c r="A593" s="101">
        <v>1621</v>
      </c>
      <c r="B593" s="99" t="s">
        <v>2966</v>
      </c>
      <c r="C593" s="99">
        <v>4</v>
      </c>
      <c r="D593" s="99">
        <v>47</v>
      </c>
    </row>
    <row r="594" spans="1:4" x14ac:dyDescent="0.45">
      <c r="A594" s="101">
        <v>1622</v>
      </c>
      <c r="B594" s="99" t="s">
        <v>2967</v>
      </c>
      <c r="C594" s="99">
        <v>4</v>
      </c>
      <c r="D594" s="99">
        <v>47</v>
      </c>
    </row>
    <row r="595" spans="1:4" x14ac:dyDescent="0.45">
      <c r="A595" s="101">
        <v>1623</v>
      </c>
      <c r="B595" s="99" t="s">
        <v>2968</v>
      </c>
      <c r="C595" s="99">
        <v>4</v>
      </c>
      <c r="D595" s="99">
        <v>47</v>
      </c>
    </row>
    <row r="596" spans="1:4" x14ac:dyDescent="0.45">
      <c r="A596" s="101">
        <v>1624</v>
      </c>
      <c r="B596" s="99" t="s">
        <v>2969</v>
      </c>
      <c r="C596" s="99">
        <v>4</v>
      </c>
      <c r="D596" s="99">
        <v>47</v>
      </c>
    </row>
    <row r="597" spans="1:4" x14ac:dyDescent="0.45">
      <c r="A597" s="101">
        <v>1625</v>
      </c>
      <c r="B597" s="99" t="s">
        <v>2970</v>
      </c>
      <c r="C597" s="99">
        <v>4</v>
      </c>
      <c r="D597" s="99">
        <v>47</v>
      </c>
    </row>
    <row r="598" spans="1:4" x14ac:dyDescent="0.45">
      <c r="A598" s="101">
        <v>1626</v>
      </c>
      <c r="B598" s="99" t="s">
        <v>2971</v>
      </c>
      <c r="C598" s="99">
        <v>4</v>
      </c>
      <c r="D598" s="99">
        <v>47</v>
      </c>
    </row>
    <row r="599" spans="1:4" x14ac:dyDescent="0.45">
      <c r="A599" s="101">
        <v>1627</v>
      </c>
      <c r="B599" s="99" t="s">
        <v>2972</v>
      </c>
      <c r="C599" s="99">
        <v>4</v>
      </c>
      <c r="D599" s="99">
        <v>47</v>
      </c>
    </row>
    <row r="600" spans="1:4" x14ac:dyDescent="0.45">
      <c r="A600" s="101">
        <v>1628</v>
      </c>
      <c r="B600" s="99" t="s">
        <v>100</v>
      </c>
      <c r="C600" s="99">
        <v>4</v>
      </c>
      <c r="D600" s="99">
        <v>47</v>
      </c>
    </row>
    <row r="601" spans="1:4" x14ac:dyDescent="0.45">
      <c r="A601" s="101">
        <v>1629</v>
      </c>
      <c r="B601" s="99" t="s">
        <v>2973</v>
      </c>
      <c r="C601" s="99">
        <v>4</v>
      </c>
      <c r="D601" s="99">
        <v>47</v>
      </c>
    </row>
    <row r="602" spans="1:4" x14ac:dyDescent="0.45">
      <c r="A602" s="101">
        <v>1630</v>
      </c>
      <c r="B602" s="99" t="s">
        <v>2974</v>
      </c>
      <c r="C602" s="99">
        <v>4</v>
      </c>
      <c r="D602" s="99">
        <v>47</v>
      </c>
    </row>
    <row r="603" spans="1:4" x14ac:dyDescent="0.45">
      <c r="A603" s="101">
        <v>1631</v>
      </c>
      <c r="B603" s="99" t="s">
        <v>2975</v>
      </c>
      <c r="C603" s="99">
        <v>4</v>
      </c>
      <c r="D603" s="99">
        <v>47</v>
      </c>
    </row>
    <row r="604" spans="1:4" x14ac:dyDescent="0.45">
      <c r="A604" s="101">
        <v>1632</v>
      </c>
      <c r="B604" s="99" t="s">
        <v>2976</v>
      </c>
      <c r="C604" s="99">
        <v>4</v>
      </c>
      <c r="D604" s="99">
        <v>47</v>
      </c>
    </row>
    <row r="605" spans="1:4" x14ac:dyDescent="0.45">
      <c r="A605" s="101">
        <v>1633</v>
      </c>
      <c r="B605" s="99" t="s">
        <v>2977</v>
      </c>
      <c r="C605" s="99">
        <v>4</v>
      </c>
      <c r="D605" s="99">
        <v>47</v>
      </c>
    </row>
    <row r="606" spans="1:4" x14ac:dyDescent="0.45">
      <c r="A606" s="101">
        <v>1634</v>
      </c>
      <c r="B606" s="99" t="s">
        <v>2978</v>
      </c>
      <c r="C606" s="99">
        <v>4</v>
      </c>
      <c r="D606" s="99">
        <v>47</v>
      </c>
    </row>
    <row r="607" spans="1:4" x14ac:dyDescent="0.45">
      <c r="A607" s="101">
        <v>1635</v>
      </c>
      <c r="B607" s="99" t="s">
        <v>2979</v>
      </c>
      <c r="C607" s="99">
        <v>4</v>
      </c>
      <c r="D607" s="99">
        <v>47</v>
      </c>
    </row>
    <row r="608" spans="1:4" x14ac:dyDescent="0.45">
      <c r="A608" s="101">
        <v>1636</v>
      </c>
      <c r="B608" s="99" t="s">
        <v>2980</v>
      </c>
      <c r="C608" s="99">
        <v>4</v>
      </c>
      <c r="D608" s="99">
        <v>47</v>
      </c>
    </row>
    <row r="609" spans="1:4" x14ac:dyDescent="0.45">
      <c r="A609" s="101">
        <v>1637</v>
      </c>
      <c r="B609" s="99" t="s">
        <v>2981</v>
      </c>
      <c r="C609" s="99">
        <v>4</v>
      </c>
      <c r="D609" s="99">
        <v>47</v>
      </c>
    </row>
    <row r="610" spans="1:4" x14ac:dyDescent="0.45">
      <c r="A610" s="101">
        <v>1638</v>
      </c>
      <c r="B610" s="99" t="s">
        <v>2982</v>
      </c>
      <c r="C610" s="99">
        <v>4</v>
      </c>
      <c r="D610" s="99">
        <v>47</v>
      </c>
    </row>
    <row r="611" spans="1:4" x14ac:dyDescent="0.45">
      <c r="A611" s="101">
        <v>1639</v>
      </c>
      <c r="B611" s="99" t="s">
        <v>2983</v>
      </c>
      <c r="C611" s="99">
        <v>4</v>
      </c>
      <c r="D611" s="99">
        <v>47</v>
      </c>
    </row>
    <row r="612" spans="1:4" x14ac:dyDescent="0.45">
      <c r="A612" s="101">
        <v>1640</v>
      </c>
      <c r="B612" s="99" t="s">
        <v>2984</v>
      </c>
      <c r="C612" s="99">
        <v>4</v>
      </c>
      <c r="D612" s="99">
        <v>47</v>
      </c>
    </row>
    <row r="613" spans="1:4" x14ac:dyDescent="0.45">
      <c r="A613" s="101">
        <v>1641</v>
      </c>
      <c r="B613" s="99" t="s">
        <v>2985</v>
      </c>
      <c r="C613" s="99">
        <v>4</v>
      </c>
      <c r="D613" s="99">
        <v>47</v>
      </c>
    </row>
    <row r="614" spans="1:4" x14ac:dyDescent="0.45">
      <c r="A614" s="101">
        <v>1642</v>
      </c>
      <c r="B614" s="99" t="s">
        <v>2986</v>
      </c>
      <c r="C614" s="99">
        <v>4</v>
      </c>
      <c r="D614" s="99">
        <v>47</v>
      </c>
    </row>
    <row r="615" spans="1:4" x14ac:dyDescent="0.45">
      <c r="A615" s="101">
        <v>1643</v>
      </c>
      <c r="B615" s="99" t="s">
        <v>2987</v>
      </c>
      <c r="C615" s="99">
        <v>4</v>
      </c>
      <c r="D615" s="99">
        <v>47</v>
      </c>
    </row>
    <row r="616" spans="1:4" x14ac:dyDescent="0.45">
      <c r="A616" s="101">
        <v>1644</v>
      </c>
      <c r="B616" s="99" t="s">
        <v>2988</v>
      </c>
      <c r="C616" s="99">
        <v>4</v>
      </c>
      <c r="D616" s="99">
        <v>47</v>
      </c>
    </row>
    <row r="617" spans="1:4" x14ac:dyDescent="0.45">
      <c r="A617" s="101">
        <v>1645</v>
      </c>
      <c r="B617" s="99" t="s">
        <v>2989</v>
      </c>
      <c r="C617" s="99">
        <v>4</v>
      </c>
      <c r="D617" s="99">
        <v>47</v>
      </c>
    </row>
    <row r="618" spans="1:4" x14ac:dyDescent="0.45">
      <c r="A618" s="101">
        <v>1646</v>
      </c>
      <c r="B618" s="99" t="s">
        <v>2990</v>
      </c>
      <c r="C618" s="99">
        <v>4</v>
      </c>
      <c r="D618" s="99">
        <v>47</v>
      </c>
    </row>
    <row r="619" spans="1:4" x14ac:dyDescent="0.45">
      <c r="A619" s="101">
        <v>1647</v>
      </c>
      <c r="B619" s="99" t="s">
        <v>2991</v>
      </c>
      <c r="C619" s="99">
        <v>4</v>
      </c>
      <c r="D619" s="99">
        <v>47</v>
      </c>
    </row>
    <row r="620" spans="1:4" x14ac:dyDescent="0.45">
      <c r="A620" s="101">
        <v>1648</v>
      </c>
      <c r="B620" s="99" t="s">
        <v>2992</v>
      </c>
      <c r="C620" s="99">
        <v>4</v>
      </c>
      <c r="D620" s="99">
        <v>47</v>
      </c>
    </row>
    <row r="621" spans="1:4" x14ac:dyDescent="0.45">
      <c r="A621" s="101">
        <v>1649</v>
      </c>
      <c r="B621" s="99" t="s">
        <v>2993</v>
      </c>
      <c r="C621" s="99">
        <v>4</v>
      </c>
      <c r="D621" s="99">
        <v>47</v>
      </c>
    </row>
    <row r="622" spans="1:4" x14ac:dyDescent="0.45">
      <c r="A622" s="101">
        <v>1650</v>
      </c>
      <c r="B622" s="99" t="s">
        <v>2994</v>
      </c>
      <c r="C622" s="99">
        <v>4</v>
      </c>
      <c r="D622" s="99">
        <v>47</v>
      </c>
    </row>
    <row r="623" spans="1:4" x14ac:dyDescent="0.45">
      <c r="A623" s="101">
        <v>1651</v>
      </c>
      <c r="B623" s="99" t="s">
        <v>2995</v>
      </c>
      <c r="C623" s="99">
        <v>4</v>
      </c>
      <c r="D623" s="99">
        <v>47</v>
      </c>
    </row>
    <row r="624" spans="1:4" x14ac:dyDescent="0.45">
      <c r="A624" s="101">
        <v>1652</v>
      </c>
      <c r="B624" s="99" t="s">
        <v>2996</v>
      </c>
      <c r="C624" s="99">
        <v>4</v>
      </c>
      <c r="D624" s="99">
        <v>47</v>
      </c>
    </row>
    <row r="625" spans="1:4" x14ac:dyDescent="0.45">
      <c r="A625" s="101">
        <v>1653</v>
      </c>
      <c r="B625" s="99" t="s">
        <v>2997</v>
      </c>
      <c r="C625" s="99">
        <v>4</v>
      </c>
      <c r="D625" s="99">
        <v>47</v>
      </c>
    </row>
    <row r="626" spans="1:4" x14ac:dyDescent="0.45">
      <c r="A626" s="101">
        <v>1654</v>
      </c>
      <c r="B626" s="99" t="s">
        <v>2998</v>
      </c>
      <c r="C626" s="99">
        <v>4</v>
      </c>
      <c r="D626" s="99">
        <v>47</v>
      </c>
    </row>
    <row r="627" spans="1:4" x14ac:dyDescent="0.45">
      <c r="A627" s="101">
        <v>1655</v>
      </c>
      <c r="B627" s="99" t="s">
        <v>2999</v>
      </c>
      <c r="C627" s="99">
        <v>4</v>
      </c>
      <c r="D627" s="99">
        <v>47</v>
      </c>
    </row>
    <row r="628" spans="1:4" x14ac:dyDescent="0.45">
      <c r="A628" s="101">
        <v>1656</v>
      </c>
      <c r="B628" s="99" t="s">
        <v>3000</v>
      </c>
      <c r="C628" s="99">
        <v>4</v>
      </c>
      <c r="D628" s="99">
        <v>47</v>
      </c>
    </row>
    <row r="629" spans="1:4" x14ac:dyDescent="0.45">
      <c r="A629" s="101">
        <v>1657</v>
      </c>
      <c r="B629" s="99" t="s">
        <v>3001</v>
      </c>
      <c r="C629" s="99">
        <v>4</v>
      </c>
      <c r="D629" s="99">
        <v>47</v>
      </c>
    </row>
    <row r="630" spans="1:4" x14ac:dyDescent="0.45">
      <c r="A630" s="101">
        <v>1658</v>
      </c>
      <c r="B630" s="99" t="s">
        <v>3002</v>
      </c>
      <c r="C630" s="99">
        <v>4</v>
      </c>
      <c r="D630" s="99">
        <v>47</v>
      </c>
    </row>
    <row r="631" spans="1:4" x14ac:dyDescent="0.45">
      <c r="A631" s="101">
        <v>1659</v>
      </c>
      <c r="B631" s="99" t="s">
        <v>1957</v>
      </c>
      <c r="C631" s="99">
        <v>4</v>
      </c>
      <c r="D631" s="99">
        <v>47</v>
      </c>
    </row>
    <row r="632" spans="1:4" x14ac:dyDescent="0.45">
      <c r="A632" s="101">
        <v>1660</v>
      </c>
      <c r="B632" s="99" t="s">
        <v>102</v>
      </c>
      <c r="C632" s="99">
        <v>4</v>
      </c>
      <c r="D632" s="99">
        <v>47</v>
      </c>
    </row>
    <row r="633" spans="1:4" x14ac:dyDescent="0.45">
      <c r="A633" s="101">
        <v>1661</v>
      </c>
      <c r="B633" s="99" t="s">
        <v>1941</v>
      </c>
      <c r="C633" s="99">
        <v>4</v>
      </c>
      <c r="D633" s="99">
        <v>47</v>
      </c>
    </row>
    <row r="634" spans="1:4" x14ac:dyDescent="0.45">
      <c r="A634" s="101">
        <v>1662</v>
      </c>
      <c r="B634" s="99" t="s">
        <v>3003</v>
      </c>
      <c r="C634" s="99">
        <v>4</v>
      </c>
      <c r="D634" s="99">
        <v>47</v>
      </c>
    </row>
    <row r="635" spans="1:4" x14ac:dyDescent="0.45">
      <c r="A635" s="101">
        <v>1663</v>
      </c>
      <c r="B635" s="99" t="s">
        <v>3004</v>
      </c>
      <c r="C635" s="99">
        <v>4</v>
      </c>
      <c r="D635" s="99">
        <v>47</v>
      </c>
    </row>
    <row r="636" spans="1:4" x14ac:dyDescent="0.45">
      <c r="A636" s="101">
        <v>1664</v>
      </c>
      <c r="B636" s="99" t="s">
        <v>3005</v>
      </c>
      <c r="C636" s="99">
        <v>4</v>
      </c>
      <c r="D636" s="99">
        <v>47</v>
      </c>
    </row>
    <row r="637" spans="1:4" x14ac:dyDescent="0.45">
      <c r="A637" s="101">
        <v>1665</v>
      </c>
      <c r="B637" s="99" t="s">
        <v>3006</v>
      </c>
      <c r="C637" s="99">
        <v>4</v>
      </c>
      <c r="D637" s="99">
        <v>47</v>
      </c>
    </row>
    <row r="638" spans="1:4" x14ac:dyDescent="0.45">
      <c r="A638" s="101">
        <v>1666</v>
      </c>
      <c r="B638" s="99" t="s">
        <v>3007</v>
      </c>
      <c r="C638" s="99">
        <v>4</v>
      </c>
      <c r="D638" s="99">
        <v>47</v>
      </c>
    </row>
    <row r="639" spans="1:4" x14ac:dyDescent="0.45">
      <c r="A639" s="101">
        <v>1667</v>
      </c>
      <c r="B639" s="99" t="s">
        <v>3008</v>
      </c>
      <c r="C639" s="99">
        <v>4</v>
      </c>
      <c r="D639" s="99">
        <v>47</v>
      </c>
    </row>
    <row r="640" spans="1:4" x14ac:dyDescent="0.45">
      <c r="A640" s="101">
        <v>1668</v>
      </c>
      <c r="B640" s="99" t="s">
        <v>3009</v>
      </c>
      <c r="C640" s="99">
        <v>4</v>
      </c>
      <c r="D640" s="99">
        <v>47</v>
      </c>
    </row>
    <row r="641" spans="1:4" x14ac:dyDescent="0.45">
      <c r="A641" s="101">
        <v>1669</v>
      </c>
      <c r="B641" s="99" t="s">
        <v>3010</v>
      </c>
      <c r="C641" s="99">
        <v>4</v>
      </c>
      <c r="D641" s="99">
        <v>47</v>
      </c>
    </row>
    <row r="642" spans="1:4" x14ac:dyDescent="0.45">
      <c r="A642" s="101">
        <v>1670</v>
      </c>
      <c r="B642" s="99" t="s">
        <v>3011</v>
      </c>
      <c r="C642" s="99">
        <v>4</v>
      </c>
      <c r="D642" s="99">
        <v>47</v>
      </c>
    </row>
    <row r="643" spans="1:4" x14ac:dyDescent="0.45">
      <c r="A643" s="101">
        <v>1671</v>
      </c>
      <c r="B643" s="99" t="s">
        <v>3012</v>
      </c>
      <c r="C643" s="99">
        <v>4</v>
      </c>
      <c r="D643" s="99">
        <v>47</v>
      </c>
    </row>
    <row r="644" spans="1:4" x14ac:dyDescent="0.45">
      <c r="A644" s="101">
        <v>1672</v>
      </c>
      <c r="B644" s="99" t="s">
        <v>3013</v>
      </c>
      <c r="C644" s="99">
        <v>4</v>
      </c>
      <c r="D644" s="99">
        <v>47</v>
      </c>
    </row>
    <row r="645" spans="1:4" x14ac:dyDescent="0.45">
      <c r="A645" s="101">
        <v>1673</v>
      </c>
      <c r="B645" s="99" t="s">
        <v>3014</v>
      </c>
      <c r="C645" s="99">
        <v>4</v>
      </c>
      <c r="D645" s="99">
        <v>47</v>
      </c>
    </row>
    <row r="646" spans="1:4" x14ac:dyDescent="0.45">
      <c r="A646" s="101">
        <v>1674</v>
      </c>
      <c r="B646" s="99" t="s">
        <v>3015</v>
      </c>
      <c r="C646" s="99">
        <v>4</v>
      </c>
      <c r="D646" s="99">
        <v>47</v>
      </c>
    </row>
    <row r="647" spans="1:4" x14ac:dyDescent="0.45">
      <c r="A647" s="101">
        <v>1675</v>
      </c>
      <c r="B647" s="99" t="s">
        <v>266</v>
      </c>
      <c r="C647" s="99">
        <v>4</v>
      </c>
      <c r="D647" s="99">
        <v>47</v>
      </c>
    </row>
    <row r="648" spans="1:4" x14ac:dyDescent="0.45">
      <c r="A648" s="101">
        <v>1676</v>
      </c>
      <c r="B648" s="99" t="s">
        <v>255</v>
      </c>
      <c r="C648" s="99">
        <v>4</v>
      </c>
      <c r="D648" s="99">
        <v>47</v>
      </c>
    </row>
    <row r="649" spans="1:4" x14ac:dyDescent="0.45">
      <c r="A649" s="101">
        <v>1677</v>
      </c>
      <c r="B649" s="99" t="s">
        <v>3016</v>
      </c>
      <c r="C649" s="99">
        <v>4</v>
      </c>
      <c r="D649" s="99">
        <v>47</v>
      </c>
    </row>
    <row r="650" spans="1:4" x14ac:dyDescent="0.45">
      <c r="A650" s="101">
        <v>1678</v>
      </c>
      <c r="B650" s="99" t="s">
        <v>1353</v>
      </c>
      <c r="C650" s="99">
        <v>4</v>
      </c>
      <c r="D650" s="99">
        <v>47</v>
      </c>
    </row>
    <row r="651" spans="1:4" x14ac:dyDescent="0.45">
      <c r="A651" s="101">
        <v>1679</v>
      </c>
      <c r="B651" s="99" t="s">
        <v>3017</v>
      </c>
      <c r="C651" s="99">
        <v>4</v>
      </c>
      <c r="D651" s="99">
        <v>47</v>
      </c>
    </row>
    <row r="652" spans="1:4" x14ac:dyDescent="0.45">
      <c r="A652" s="101">
        <v>1680</v>
      </c>
      <c r="B652" s="99" t="s">
        <v>1737</v>
      </c>
      <c r="C652" s="99">
        <v>4</v>
      </c>
      <c r="D652" s="99">
        <v>47</v>
      </c>
    </row>
    <row r="653" spans="1:4" x14ac:dyDescent="0.45">
      <c r="A653" s="101">
        <v>1681</v>
      </c>
      <c r="B653" s="99" t="s">
        <v>3018</v>
      </c>
      <c r="C653" s="99">
        <v>4</v>
      </c>
      <c r="D653" s="99">
        <v>47</v>
      </c>
    </row>
    <row r="654" spans="1:4" x14ac:dyDescent="0.45">
      <c r="A654" s="101">
        <v>1682</v>
      </c>
      <c r="B654" s="99" t="s">
        <v>3019</v>
      </c>
      <c r="C654" s="99">
        <v>4</v>
      </c>
      <c r="D654" s="99">
        <v>47</v>
      </c>
    </row>
    <row r="655" spans="1:4" x14ac:dyDescent="0.45">
      <c r="A655" s="101">
        <v>1683</v>
      </c>
      <c r="B655" s="99" t="s">
        <v>3020</v>
      </c>
      <c r="C655" s="99">
        <v>4</v>
      </c>
      <c r="D655" s="99">
        <v>47</v>
      </c>
    </row>
    <row r="656" spans="1:4" x14ac:dyDescent="0.45">
      <c r="A656" s="101">
        <v>1684</v>
      </c>
      <c r="B656" s="99" t="s">
        <v>3021</v>
      </c>
      <c r="C656" s="99">
        <v>4</v>
      </c>
      <c r="D656" s="99">
        <v>47</v>
      </c>
    </row>
    <row r="657" spans="1:4" x14ac:dyDescent="0.45">
      <c r="A657" s="101">
        <v>1685</v>
      </c>
      <c r="B657" s="99" t="s">
        <v>3022</v>
      </c>
      <c r="C657" s="99">
        <v>4</v>
      </c>
      <c r="D657" s="99">
        <v>47</v>
      </c>
    </row>
    <row r="658" spans="1:4" x14ac:dyDescent="0.45">
      <c r="A658" s="101">
        <v>1686</v>
      </c>
      <c r="B658" s="99" t="s">
        <v>3023</v>
      </c>
      <c r="C658" s="99">
        <v>4</v>
      </c>
      <c r="D658" s="99">
        <v>47</v>
      </c>
    </row>
    <row r="659" spans="1:4" x14ac:dyDescent="0.45">
      <c r="A659" s="101">
        <v>1687</v>
      </c>
      <c r="B659" s="99" t="s">
        <v>3024</v>
      </c>
      <c r="C659" s="99">
        <v>4</v>
      </c>
      <c r="D659" s="99">
        <v>47</v>
      </c>
    </row>
    <row r="660" spans="1:4" x14ac:dyDescent="0.45">
      <c r="A660" s="101">
        <v>1688</v>
      </c>
      <c r="B660" s="99" t="s">
        <v>3025</v>
      </c>
      <c r="C660" s="99">
        <v>4</v>
      </c>
      <c r="D660" s="99">
        <v>47</v>
      </c>
    </row>
    <row r="661" spans="1:4" x14ac:dyDescent="0.45">
      <c r="A661" s="101">
        <v>2498</v>
      </c>
      <c r="B661" s="99" t="s">
        <v>3640</v>
      </c>
      <c r="C661" s="99">
        <v>4</v>
      </c>
      <c r="D661" s="99">
        <v>47</v>
      </c>
    </row>
    <row r="662" spans="1:4" x14ac:dyDescent="0.45">
      <c r="A662" s="101">
        <v>2542</v>
      </c>
      <c r="B662" s="99" t="s">
        <v>61</v>
      </c>
      <c r="C662" s="99">
        <v>4</v>
      </c>
      <c r="D662" s="99">
        <v>47</v>
      </c>
    </row>
    <row r="663" spans="1:4" x14ac:dyDescent="0.45">
      <c r="A663" s="101">
        <v>2654</v>
      </c>
      <c r="B663" s="99" t="s">
        <v>3685</v>
      </c>
      <c r="C663" s="99">
        <v>4</v>
      </c>
      <c r="D663" s="99">
        <v>47</v>
      </c>
    </row>
    <row r="664" spans="1:4" x14ac:dyDescent="0.45">
      <c r="A664" s="101">
        <v>1500</v>
      </c>
      <c r="B664" s="99" t="s">
        <v>2866</v>
      </c>
      <c r="C664" s="99">
        <v>4</v>
      </c>
      <c r="D664" s="99">
        <v>48</v>
      </c>
    </row>
    <row r="665" spans="1:4" x14ac:dyDescent="0.45">
      <c r="A665" s="101">
        <v>1501</v>
      </c>
      <c r="B665" s="99" t="s">
        <v>678</v>
      </c>
      <c r="C665" s="99">
        <v>4</v>
      </c>
      <c r="D665" s="99">
        <v>48</v>
      </c>
    </row>
    <row r="666" spans="1:4" x14ac:dyDescent="0.45">
      <c r="A666" s="101">
        <v>1502</v>
      </c>
      <c r="B666" s="99" t="s">
        <v>2867</v>
      </c>
      <c r="C666" s="99">
        <v>4</v>
      </c>
      <c r="D666" s="99">
        <v>48</v>
      </c>
    </row>
    <row r="667" spans="1:4" x14ac:dyDescent="0.45">
      <c r="A667" s="101">
        <v>1503</v>
      </c>
      <c r="B667" s="99" t="s">
        <v>2868</v>
      </c>
      <c r="C667" s="99">
        <v>4</v>
      </c>
      <c r="D667" s="99">
        <v>48</v>
      </c>
    </row>
    <row r="668" spans="1:4" x14ac:dyDescent="0.45">
      <c r="A668" s="101">
        <v>1505</v>
      </c>
      <c r="B668" s="99" t="s">
        <v>2870</v>
      </c>
      <c r="C668" s="99">
        <v>4</v>
      </c>
      <c r="D668" s="99">
        <v>48</v>
      </c>
    </row>
    <row r="669" spans="1:4" x14ac:dyDescent="0.45">
      <c r="A669" s="101">
        <v>1506</v>
      </c>
      <c r="B669" s="99" t="s">
        <v>2871</v>
      </c>
      <c r="C669" s="99">
        <v>4</v>
      </c>
      <c r="D669" s="99">
        <v>48</v>
      </c>
    </row>
    <row r="670" spans="1:4" x14ac:dyDescent="0.45">
      <c r="A670" s="101">
        <v>1507</v>
      </c>
      <c r="B670" s="99" t="s">
        <v>2872</v>
      </c>
      <c r="C670" s="99">
        <v>4</v>
      </c>
      <c r="D670" s="99">
        <v>48</v>
      </c>
    </row>
    <row r="671" spans="1:4" x14ac:dyDescent="0.45">
      <c r="A671" s="101">
        <v>1508</v>
      </c>
      <c r="B671" s="99" t="s">
        <v>2873</v>
      </c>
      <c r="C671" s="99">
        <v>4</v>
      </c>
      <c r="D671" s="99">
        <v>48</v>
      </c>
    </row>
    <row r="672" spans="1:4" x14ac:dyDescent="0.45">
      <c r="A672" s="101">
        <v>1509</v>
      </c>
      <c r="B672" s="99" t="s">
        <v>2874</v>
      </c>
      <c r="C672" s="99">
        <v>4</v>
      </c>
      <c r="D672" s="99">
        <v>48</v>
      </c>
    </row>
    <row r="673" spans="1:4" x14ac:dyDescent="0.45">
      <c r="A673" s="101">
        <v>1510</v>
      </c>
      <c r="B673" s="99" t="s">
        <v>2875</v>
      </c>
      <c r="C673" s="99">
        <v>4</v>
      </c>
      <c r="D673" s="99">
        <v>48</v>
      </c>
    </row>
    <row r="674" spans="1:4" x14ac:dyDescent="0.45">
      <c r="A674" s="101">
        <v>1511</v>
      </c>
      <c r="B674" s="99" t="s">
        <v>2876</v>
      </c>
      <c r="C674" s="99">
        <v>4</v>
      </c>
      <c r="D674" s="99">
        <v>48</v>
      </c>
    </row>
    <row r="675" spans="1:4" x14ac:dyDescent="0.45">
      <c r="A675" s="101">
        <v>1512</v>
      </c>
      <c r="B675" s="99" t="s">
        <v>2877</v>
      </c>
      <c r="C675" s="99">
        <v>4</v>
      </c>
      <c r="D675" s="99">
        <v>48</v>
      </c>
    </row>
    <row r="676" spans="1:4" x14ac:dyDescent="0.45">
      <c r="A676" s="101">
        <v>1513</v>
      </c>
      <c r="B676" s="99" t="s">
        <v>2878</v>
      </c>
      <c r="C676" s="99">
        <v>4</v>
      </c>
      <c r="D676" s="99">
        <v>48</v>
      </c>
    </row>
    <row r="677" spans="1:4" x14ac:dyDescent="0.45">
      <c r="A677" s="101">
        <v>1514</v>
      </c>
      <c r="B677" s="99" t="s">
        <v>2879</v>
      </c>
      <c r="C677" s="99">
        <v>4</v>
      </c>
      <c r="D677" s="99">
        <v>48</v>
      </c>
    </row>
    <row r="678" spans="1:4" x14ac:dyDescent="0.45">
      <c r="A678" s="101">
        <v>1515</v>
      </c>
      <c r="B678" s="99" t="s">
        <v>93</v>
      </c>
      <c r="C678" s="99">
        <v>4</v>
      </c>
      <c r="D678" s="99">
        <v>48</v>
      </c>
    </row>
    <row r="679" spans="1:4" x14ac:dyDescent="0.45">
      <c r="A679" s="101">
        <v>1516</v>
      </c>
      <c r="B679" s="99" t="s">
        <v>687</v>
      </c>
      <c r="C679" s="99">
        <v>4</v>
      </c>
      <c r="D679" s="99">
        <v>48</v>
      </c>
    </row>
    <row r="680" spans="1:4" x14ac:dyDescent="0.45">
      <c r="A680" s="101">
        <v>1517</v>
      </c>
      <c r="B680" s="99" t="s">
        <v>2880</v>
      </c>
      <c r="C680" s="99">
        <v>4</v>
      </c>
      <c r="D680" s="99">
        <v>48</v>
      </c>
    </row>
    <row r="681" spans="1:4" x14ac:dyDescent="0.45">
      <c r="A681" s="101">
        <v>1518</v>
      </c>
      <c r="B681" s="99" t="s">
        <v>2881</v>
      </c>
      <c r="C681" s="99">
        <v>4</v>
      </c>
      <c r="D681" s="99">
        <v>48</v>
      </c>
    </row>
    <row r="682" spans="1:4" x14ac:dyDescent="0.45">
      <c r="A682" s="101">
        <v>1519</v>
      </c>
      <c r="B682" s="99" t="s">
        <v>2882</v>
      </c>
      <c r="C682" s="99">
        <v>4</v>
      </c>
      <c r="D682" s="99">
        <v>48</v>
      </c>
    </row>
    <row r="683" spans="1:4" x14ac:dyDescent="0.45">
      <c r="A683" s="101">
        <v>1520</v>
      </c>
      <c r="B683" s="99" t="s">
        <v>2883</v>
      </c>
      <c r="C683" s="99">
        <v>4</v>
      </c>
      <c r="D683" s="99">
        <v>48</v>
      </c>
    </row>
    <row r="684" spans="1:4" x14ac:dyDescent="0.45">
      <c r="A684" s="101">
        <v>1521</v>
      </c>
      <c r="B684" s="99" t="s">
        <v>2884</v>
      </c>
      <c r="C684" s="99">
        <v>4</v>
      </c>
      <c r="D684" s="99">
        <v>48</v>
      </c>
    </row>
    <row r="685" spans="1:4" x14ac:dyDescent="0.45">
      <c r="A685" s="101">
        <v>1522</v>
      </c>
      <c r="B685" s="99" t="s">
        <v>2885</v>
      </c>
      <c r="C685" s="99">
        <v>4</v>
      </c>
      <c r="D685" s="99">
        <v>48</v>
      </c>
    </row>
    <row r="686" spans="1:4" x14ac:dyDescent="0.45">
      <c r="A686" s="101">
        <v>1523</v>
      </c>
      <c r="B686" s="99" t="s">
        <v>2886</v>
      </c>
      <c r="C686" s="99">
        <v>4</v>
      </c>
      <c r="D686" s="99">
        <v>48</v>
      </c>
    </row>
    <row r="687" spans="1:4" x14ac:dyDescent="0.45">
      <c r="A687" s="101">
        <v>1524</v>
      </c>
      <c r="B687" s="99" t="s">
        <v>2887</v>
      </c>
      <c r="C687" s="99">
        <v>4</v>
      </c>
      <c r="D687" s="99">
        <v>48</v>
      </c>
    </row>
    <row r="688" spans="1:4" x14ac:dyDescent="0.45">
      <c r="A688" s="101">
        <v>1525</v>
      </c>
      <c r="B688" s="99" t="s">
        <v>2888</v>
      </c>
      <c r="C688" s="99">
        <v>4</v>
      </c>
      <c r="D688" s="99">
        <v>48</v>
      </c>
    </row>
    <row r="689" spans="1:4" x14ac:dyDescent="0.45">
      <c r="A689" s="101">
        <v>1526</v>
      </c>
      <c r="B689" s="99" t="s">
        <v>2889</v>
      </c>
      <c r="C689" s="99">
        <v>4</v>
      </c>
      <c r="D689" s="99">
        <v>48</v>
      </c>
    </row>
    <row r="690" spans="1:4" x14ac:dyDescent="0.45">
      <c r="A690" s="101">
        <v>1527</v>
      </c>
      <c r="B690" s="99" t="s">
        <v>2890</v>
      </c>
      <c r="C690" s="99">
        <v>4</v>
      </c>
      <c r="D690" s="99">
        <v>48</v>
      </c>
    </row>
    <row r="691" spans="1:4" x14ac:dyDescent="0.45">
      <c r="A691" s="101">
        <v>1528</v>
      </c>
      <c r="B691" s="99" t="s">
        <v>2891</v>
      </c>
      <c r="C691" s="99">
        <v>4</v>
      </c>
      <c r="D691" s="99">
        <v>48</v>
      </c>
    </row>
    <row r="692" spans="1:4" x14ac:dyDescent="0.45">
      <c r="A692" s="101">
        <v>1529</v>
      </c>
      <c r="B692" s="99" t="s">
        <v>590</v>
      </c>
      <c r="C692" s="99">
        <v>4</v>
      </c>
      <c r="D692" s="99">
        <v>48</v>
      </c>
    </row>
    <row r="693" spans="1:4" x14ac:dyDescent="0.45">
      <c r="A693" s="101">
        <v>1530</v>
      </c>
      <c r="B693" s="99" t="s">
        <v>2892</v>
      </c>
      <c r="C693" s="99">
        <v>4</v>
      </c>
      <c r="D693" s="99">
        <v>48</v>
      </c>
    </row>
    <row r="694" spans="1:4" x14ac:dyDescent="0.45">
      <c r="A694" s="101">
        <v>1531</v>
      </c>
      <c r="B694" s="99" t="s">
        <v>2893</v>
      </c>
      <c r="C694" s="99">
        <v>4</v>
      </c>
      <c r="D694" s="99">
        <v>48</v>
      </c>
    </row>
    <row r="695" spans="1:4" x14ac:dyDescent="0.45">
      <c r="A695" s="101">
        <v>1532</v>
      </c>
      <c r="B695" s="99" t="s">
        <v>2894</v>
      </c>
      <c r="C695" s="99">
        <v>4</v>
      </c>
      <c r="D695" s="99">
        <v>48</v>
      </c>
    </row>
    <row r="696" spans="1:4" x14ac:dyDescent="0.45">
      <c r="A696" s="101">
        <v>1533</v>
      </c>
      <c r="B696" s="99" t="s">
        <v>2895</v>
      </c>
      <c r="C696" s="99">
        <v>4</v>
      </c>
      <c r="D696" s="99">
        <v>48</v>
      </c>
    </row>
    <row r="697" spans="1:4" x14ac:dyDescent="0.45">
      <c r="A697" s="101">
        <v>1534</v>
      </c>
      <c r="B697" s="99" t="s">
        <v>2896</v>
      </c>
      <c r="C697" s="99">
        <v>4</v>
      </c>
      <c r="D697" s="99">
        <v>48</v>
      </c>
    </row>
    <row r="698" spans="1:4" x14ac:dyDescent="0.45">
      <c r="A698" s="101">
        <v>1535</v>
      </c>
      <c r="B698" s="99" t="s">
        <v>2897</v>
      </c>
      <c r="C698" s="99">
        <v>4</v>
      </c>
      <c r="D698" s="99">
        <v>48</v>
      </c>
    </row>
    <row r="699" spans="1:4" x14ac:dyDescent="0.45">
      <c r="A699" s="101">
        <v>1536</v>
      </c>
      <c r="B699" s="99" t="s">
        <v>2898</v>
      </c>
      <c r="C699" s="99">
        <v>4</v>
      </c>
      <c r="D699" s="99">
        <v>48</v>
      </c>
    </row>
    <row r="700" spans="1:4" x14ac:dyDescent="0.45">
      <c r="A700" s="101">
        <v>1537</v>
      </c>
      <c r="B700" s="99" t="s">
        <v>2899</v>
      </c>
      <c r="C700" s="99">
        <v>4</v>
      </c>
      <c r="D700" s="99">
        <v>48</v>
      </c>
    </row>
    <row r="701" spans="1:4" x14ac:dyDescent="0.45">
      <c r="A701" s="101">
        <v>1538</v>
      </c>
      <c r="B701" s="99" t="s">
        <v>2900</v>
      </c>
      <c r="C701" s="99">
        <v>4</v>
      </c>
      <c r="D701" s="99">
        <v>48</v>
      </c>
    </row>
    <row r="702" spans="1:4" x14ac:dyDescent="0.45">
      <c r="A702" s="101">
        <v>1539</v>
      </c>
      <c r="B702" s="99" t="s">
        <v>2901</v>
      </c>
      <c r="C702" s="99">
        <v>4</v>
      </c>
      <c r="D702" s="99">
        <v>48</v>
      </c>
    </row>
    <row r="703" spans="1:4" x14ac:dyDescent="0.45">
      <c r="A703" s="101">
        <v>1540</v>
      </c>
      <c r="B703" s="99" t="s">
        <v>2902</v>
      </c>
      <c r="C703" s="99">
        <v>4</v>
      </c>
      <c r="D703" s="99">
        <v>48</v>
      </c>
    </row>
    <row r="704" spans="1:4" x14ac:dyDescent="0.45">
      <c r="A704" s="101">
        <v>1541</v>
      </c>
      <c r="B704" s="99" t="s">
        <v>2903</v>
      </c>
      <c r="C704" s="99">
        <v>4</v>
      </c>
      <c r="D704" s="99">
        <v>48</v>
      </c>
    </row>
    <row r="705" spans="1:4" x14ac:dyDescent="0.45">
      <c r="A705" s="101">
        <v>1542</v>
      </c>
      <c r="B705" s="99" t="s">
        <v>655</v>
      </c>
      <c r="C705" s="99">
        <v>4</v>
      </c>
      <c r="D705" s="99">
        <v>48</v>
      </c>
    </row>
    <row r="706" spans="1:4" x14ac:dyDescent="0.45">
      <c r="A706" s="101">
        <v>1543</v>
      </c>
      <c r="B706" s="99" t="s">
        <v>2264</v>
      </c>
      <c r="C706" s="99">
        <v>4</v>
      </c>
      <c r="D706" s="99">
        <v>48</v>
      </c>
    </row>
    <row r="707" spans="1:4" x14ac:dyDescent="0.45">
      <c r="A707" s="101">
        <v>1544</v>
      </c>
      <c r="B707" s="99" t="s">
        <v>744</v>
      </c>
      <c r="C707" s="99">
        <v>4</v>
      </c>
      <c r="D707" s="99">
        <v>48</v>
      </c>
    </row>
    <row r="708" spans="1:4" x14ac:dyDescent="0.45">
      <c r="A708" s="101">
        <v>1545</v>
      </c>
      <c r="B708" s="99" t="s">
        <v>2904</v>
      </c>
      <c r="C708" s="99">
        <v>4</v>
      </c>
      <c r="D708" s="99">
        <v>48</v>
      </c>
    </row>
    <row r="709" spans="1:4" x14ac:dyDescent="0.45">
      <c r="A709" s="101">
        <v>1546</v>
      </c>
      <c r="B709" s="99" t="s">
        <v>2905</v>
      </c>
      <c r="C709" s="99">
        <v>4</v>
      </c>
      <c r="D709" s="99">
        <v>48</v>
      </c>
    </row>
    <row r="710" spans="1:4" x14ac:dyDescent="0.45">
      <c r="A710" s="101">
        <v>1547</v>
      </c>
      <c r="B710" s="99" t="s">
        <v>2906</v>
      </c>
      <c r="C710" s="99">
        <v>4</v>
      </c>
      <c r="D710" s="99">
        <v>48</v>
      </c>
    </row>
    <row r="711" spans="1:4" x14ac:dyDescent="0.45">
      <c r="A711" s="101">
        <v>1548</v>
      </c>
      <c r="B711" s="99" t="s">
        <v>2907</v>
      </c>
      <c r="C711" s="99">
        <v>4</v>
      </c>
      <c r="D711" s="99">
        <v>48</v>
      </c>
    </row>
    <row r="712" spans="1:4" x14ac:dyDescent="0.45">
      <c r="A712" s="101">
        <v>1549</v>
      </c>
      <c r="B712" s="99" t="s">
        <v>2908</v>
      </c>
      <c r="C712" s="99">
        <v>4</v>
      </c>
      <c r="D712" s="99">
        <v>48</v>
      </c>
    </row>
    <row r="713" spans="1:4" x14ac:dyDescent="0.45">
      <c r="A713" s="101">
        <v>1550</v>
      </c>
      <c r="B713" s="99" t="s">
        <v>2909</v>
      </c>
      <c r="C713" s="99">
        <v>4</v>
      </c>
      <c r="D713" s="99">
        <v>48</v>
      </c>
    </row>
    <row r="714" spans="1:4" x14ac:dyDescent="0.45">
      <c r="A714" s="101">
        <v>1551</v>
      </c>
      <c r="B714" s="99" t="s">
        <v>2910</v>
      </c>
      <c r="C714" s="99">
        <v>4</v>
      </c>
      <c r="D714" s="99">
        <v>48</v>
      </c>
    </row>
    <row r="715" spans="1:4" x14ac:dyDescent="0.45">
      <c r="A715" s="101">
        <v>1552</v>
      </c>
      <c r="B715" s="99" t="s">
        <v>2911</v>
      </c>
      <c r="C715" s="99">
        <v>4</v>
      </c>
      <c r="D715" s="99">
        <v>48</v>
      </c>
    </row>
    <row r="716" spans="1:4" x14ac:dyDescent="0.45">
      <c r="A716" s="101">
        <v>1553</v>
      </c>
      <c r="B716" s="99" t="s">
        <v>1600</v>
      </c>
      <c r="C716" s="99">
        <v>4</v>
      </c>
      <c r="D716" s="99">
        <v>48</v>
      </c>
    </row>
    <row r="717" spans="1:4" x14ac:dyDescent="0.45">
      <c r="A717" s="101">
        <v>1554</v>
      </c>
      <c r="B717" s="99" t="s">
        <v>2912</v>
      </c>
      <c r="C717" s="99">
        <v>4</v>
      </c>
      <c r="D717" s="99">
        <v>48</v>
      </c>
    </row>
    <row r="718" spans="1:4" x14ac:dyDescent="0.45">
      <c r="A718" s="101">
        <v>1555</v>
      </c>
      <c r="B718" s="99" t="s">
        <v>2913</v>
      </c>
      <c r="C718" s="99">
        <v>4</v>
      </c>
      <c r="D718" s="99">
        <v>48</v>
      </c>
    </row>
    <row r="719" spans="1:4" x14ac:dyDescent="0.45">
      <c r="A719" s="101">
        <v>1556</v>
      </c>
      <c r="B719" s="99" t="s">
        <v>2914</v>
      </c>
      <c r="C719" s="99">
        <v>4</v>
      </c>
      <c r="D719" s="99">
        <v>48</v>
      </c>
    </row>
    <row r="720" spans="1:4" x14ac:dyDescent="0.45">
      <c r="A720" s="101">
        <v>1557</v>
      </c>
      <c r="B720" s="99" t="s">
        <v>2915</v>
      </c>
      <c r="C720" s="99">
        <v>4</v>
      </c>
      <c r="D720" s="99">
        <v>48</v>
      </c>
    </row>
    <row r="721" spans="1:4" x14ac:dyDescent="0.45">
      <c r="A721" s="101">
        <v>1558</v>
      </c>
      <c r="B721" s="99" t="s">
        <v>2916</v>
      </c>
      <c r="C721" s="99">
        <v>4</v>
      </c>
      <c r="D721" s="99">
        <v>48</v>
      </c>
    </row>
    <row r="722" spans="1:4" x14ac:dyDescent="0.45">
      <c r="A722" s="101">
        <v>1565</v>
      </c>
      <c r="B722" s="99" t="s">
        <v>2918</v>
      </c>
      <c r="C722" s="99">
        <v>4</v>
      </c>
      <c r="D722" s="99">
        <v>48</v>
      </c>
    </row>
    <row r="723" spans="1:4" x14ac:dyDescent="0.45">
      <c r="A723" s="101">
        <v>1566</v>
      </c>
      <c r="B723" s="99" t="s">
        <v>2919</v>
      </c>
      <c r="C723" s="99">
        <v>4</v>
      </c>
      <c r="D723" s="99">
        <v>48</v>
      </c>
    </row>
    <row r="724" spans="1:4" x14ac:dyDescent="0.45">
      <c r="A724" s="101">
        <v>1567</v>
      </c>
      <c r="B724" s="99" t="s">
        <v>2920</v>
      </c>
      <c r="C724" s="99">
        <v>4</v>
      </c>
      <c r="D724" s="99">
        <v>48</v>
      </c>
    </row>
    <row r="725" spans="1:4" x14ac:dyDescent="0.45">
      <c r="A725" s="101">
        <v>1568</v>
      </c>
      <c r="B725" s="99" t="s">
        <v>2921</v>
      </c>
      <c r="C725" s="99">
        <v>4</v>
      </c>
      <c r="D725" s="99">
        <v>48</v>
      </c>
    </row>
    <row r="726" spans="1:4" x14ac:dyDescent="0.45">
      <c r="A726" s="101">
        <v>1569</v>
      </c>
      <c r="B726" s="99" t="s">
        <v>2922</v>
      </c>
      <c r="C726" s="99">
        <v>4</v>
      </c>
      <c r="D726" s="99">
        <v>48</v>
      </c>
    </row>
    <row r="727" spans="1:4" x14ac:dyDescent="0.45">
      <c r="A727" s="101">
        <v>1570</v>
      </c>
      <c r="B727" s="99" t="s">
        <v>2923</v>
      </c>
      <c r="C727" s="99">
        <v>4</v>
      </c>
      <c r="D727" s="99">
        <v>48</v>
      </c>
    </row>
    <row r="728" spans="1:4" x14ac:dyDescent="0.45">
      <c r="A728" s="101">
        <v>1571</v>
      </c>
      <c r="B728" s="99" t="s">
        <v>2924</v>
      </c>
      <c r="C728" s="99">
        <v>4</v>
      </c>
      <c r="D728" s="99">
        <v>48</v>
      </c>
    </row>
    <row r="729" spans="1:4" x14ac:dyDescent="0.45">
      <c r="A729" s="101">
        <v>1572</v>
      </c>
      <c r="B729" s="99" t="s">
        <v>2925</v>
      </c>
      <c r="C729" s="99">
        <v>4</v>
      </c>
      <c r="D729" s="99">
        <v>48</v>
      </c>
    </row>
    <row r="730" spans="1:4" x14ac:dyDescent="0.45">
      <c r="A730" s="101">
        <v>1573</v>
      </c>
      <c r="B730" s="99" t="s">
        <v>2926</v>
      </c>
      <c r="C730" s="99">
        <v>4</v>
      </c>
      <c r="D730" s="99">
        <v>48</v>
      </c>
    </row>
    <row r="731" spans="1:4" x14ac:dyDescent="0.45">
      <c r="A731" s="101">
        <v>1574</v>
      </c>
      <c r="B731" s="99" t="s">
        <v>2927</v>
      </c>
      <c r="C731" s="99">
        <v>4</v>
      </c>
      <c r="D731" s="99">
        <v>48</v>
      </c>
    </row>
    <row r="732" spans="1:4" x14ac:dyDescent="0.45">
      <c r="A732" s="101">
        <v>1575</v>
      </c>
      <c r="B732" s="99" t="s">
        <v>2928</v>
      </c>
      <c r="C732" s="99">
        <v>4</v>
      </c>
      <c r="D732" s="99">
        <v>48</v>
      </c>
    </row>
    <row r="733" spans="1:4" x14ac:dyDescent="0.45">
      <c r="A733" s="101">
        <v>1576</v>
      </c>
      <c r="B733" s="99" t="s">
        <v>2929</v>
      </c>
      <c r="C733" s="99">
        <v>4</v>
      </c>
      <c r="D733" s="99">
        <v>48</v>
      </c>
    </row>
    <row r="734" spans="1:4" x14ac:dyDescent="0.45">
      <c r="A734" s="101">
        <v>1577</v>
      </c>
      <c r="B734" s="99" t="s">
        <v>189</v>
      </c>
      <c r="C734" s="99">
        <v>4</v>
      </c>
      <c r="D734" s="99">
        <v>48</v>
      </c>
    </row>
    <row r="735" spans="1:4" x14ac:dyDescent="0.45">
      <c r="A735" s="101">
        <v>1578</v>
      </c>
      <c r="B735" s="99" t="s">
        <v>2930</v>
      </c>
      <c r="C735" s="99">
        <v>4</v>
      </c>
      <c r="D735" s="99">
        <v>48</v>
      </c>
    </row>
    <row r="736" spans="1:4" x14ac:dyDescent="0.45">
      <c r="A736" s="101">
        <v>1579</v>
      </c>
      <c r="B736" s="99" t="s">
        <v>2931</v>
      </c>
      <c r="C736" s="99">
        <v>4</v>
      </c>
      <c r="D736" s="99">
        <v>48</v>
      </c>
    </row>
    <row r="737" spans="1:4" x14ac:dyDescent="0.45">
      <c r="A737" s="101">
        <v>1580</v>
      </c>
      <c r="B737" s="99" t="s">
        <v>2932</v>
      </c>
      <c r="C737" s="99">
        <v>4</v>
      </c>
      <c r="D737" s="99">
        <v>48</v>
      </c>
    </row>
    <row r="738" spans="1:4" x14ac:dyDescent="0.45">
      <c r="A738" s="101">
        <v>1581</v>
      </c>
      <c r="B738" s="99" t="s">
        <v>2933</v>
      </c>
      <c r="C738" s="99">
        <v>4</v>
      </c>
      <c r="D738" s="99">
        <v>48</v>
      </c>
    </row>
    <row r="739" spans="1:4" x14ac:dyDescent="0.45">
      <c r="A739" s="101">
        <v>1582</v>
      </c>
      <c r="B739" s="99" t="s">
        <v>2934</v>
      </c>
      <c r="C739" s="99">
        <v>4</v>
      </c>
      <c r="D739" s="99">
        <v>48</v>
      </c>
    </row>
    <row r="740" spans="1:4" x14ac:dyDescent="0.45">
      <c r="A740" s="101">
        <v>1583</v>
      </c>
      <c r="B740" s="99" t="s">
        <v>2935</v>
      </c>
      <c r="C740" s="99">
        <v>4</v>
      </c>
      <c r="D740" s="99">
        <v>48</v>
      </c>
    </row>
    <row r="741" spans="1:4" x14ac:dyDescent="0.45">
      <c r="A741" s="101">
        <v>1584</v>
      </c>
      <c r="B741" s="99" t="s">
        <v>2936</v>
      </c>
      <c r="C741" s="99">
        <v>4</v>
      </c>
      <c r="D741" s="99">
        <v>48</v>
      </c>
    </row>
    <row r="742" spans="1:4" x14ac:dyDescent="0.45">
      <c r="A742" s="101">
        <v>1585</v>
      </c>
      <c r="B742" s="99" t="s">
        <v>2937</v>
      </c>
      <c r="C742" s="99">
        <v>4</v>
      </c>
      <c r="D742" s="99">
        <v>48</v>
      </c>
    </row>
    <row r="743" spans="1:4" x14ac:dyDescent="0.45">
      <c r="A743" s="101">
        <v>1586</v>
      </c>
      <c r="B743" s="99" t="s">
        <v>2938</v>
      </c>
      <c r="C743" s="99">
        <v>4</v>
      </c>
      <c r="D743" s="99">
        <v>48</v>
      </c>
    </row>
    <row r="744" spans="1:4" x14ac:dyDescent="0.45">
      <c r="A744" s="101">
        <v>1587</v>
      </c>
      <c r="B744" s="99" t="s">
        <v>2939</v>
      </c>
      <c r="C744" s="99">
        <v>4</v>
      </c>
      <c r="D744" s="99">
        <v>48</v>
      </c>
    </row>
    <row r="745" spans="1:4" x14ac:dyDescent="0.45">
      <c r="A745" s="101">
        <v>1588</v>
      </c>
      <c r="B745" s="99" t="s">
        <v>2940</v>
      </c>
      <c r="C745" s="99">
        <v>4</v>
      </c>
      <c r="D745" s="99">
        <v>48</v>
      </c>
    </row>
    <row r="746" spans="1:4" x14ac:dyDescent="0.45">
      <c r="A746" s="101">
        <v>1589</v>
      </c>
      <c r="B746" s="99" t="s">
        <v>2941</v>
      </c>
      <c r="C746" s="99">
        <v>4</v>
      </c>
      <c r="D746" s="99">
        <v>48</v>
      </c>
    </row>
    <row r="747" spans="1:4" x14ac:dyDescent="0.45">
      <c r="A747" s="101">
        <v>1590</v>
      </c>
      <c r="B747" s="99" t="s">
        <v>2942</v>
      </c>
      <c r="C747" s="99">
        <v>4</v>
      </c>
      <c r="D747" s="99">
        <v>48</v>
      </c>
    </row>
    <row r="748" spans="1:4" x14ac:dyDescent="0.45">
      <c r="A748" s="101">
        <v>1591</v>
      </c>
      <c r="B748" s="99" t="s">
        <v>2943</v>
      </c>
      <c r="C748" s="99">
        <v>4</v>
      </c>
      <c r="D748" s="99">
        <v>48</v>
      </c>
    </row>
    <row r="749" spans="1:4" x14ac:dyDescent="0.45">
      <c r="A749" s="101">
        <v>1592</v>
      </c>
      <c r="B749" s="99" t="s">
        <v>2944</v>
      </c>
      <c r="C749" s="99">
        <v>4</v>
      </c>
      <c r="D749" s="99">
        <v>48</v>
      </c>
    </row>
    <row r="750" spans="1:4" x14ac:dyDescent="0.45">
      <c r="A750" s="101">
        <v>1593</v>
      </c>
      <c r="B750" s="99" t="s">
        <v>2945</v>
      </c>
      <c r="C750" s="99">
        <v>4</v>
      </c>
      <c r="D750" s="99">
        <v>48</v>
      </c>
    </row>
    <row r="751" spans="1:4" x14ac:dyDescent="0.45">
      <c r="A751" s="101">
        <v>1594</v>
      </c>
      <c r="B751" s="99" t="s">
        <v>1452</v>
      </c>
      <c r="C751" s="99">
        <v>4</v>
      </c>
      <c r="D751" s="99">
        <v>48</v>
      </c>
    </row>
    <row r="752" spans="1:4" x14ac:dyDescent="0.45">
      <c r="A752" s="101">
        <v>1595</v>
      </c>
      <c r="B752" s="99" t="s">
        <v>2946</v>
      </c>
      <c r="C752" s="99">
        <v>4</v>
      </c>
      <c r="D752" s="99">
        <v>48</v>
      </c>
    </row>
    <row r="753" spans="1:4" x14ac:dyDescent="0.45">
      <c r="A753" s="101">
        <v>1596</v>
      </c>
      <c r="B753" s="99" t="s">
        <v>1473</v>
      </c>
      <c r="C753" s="99">
        <v>4</v>
      </c>
      <c r="D753" s="99">
        <v>48</v>
      </c>
    </row>
    <row r="754" spans="1:4" x14ac:dyDescent="0.45">
      <c r="A754" s="101">
        <v>1597</v>
      </c>
      <c r="B754" s="99" t="s">
        <v>2947</v>
      </c>
      <c r="C754" s="99">
        <v>4</v>
      </c>
      <c r="D754" s="99">
        <v>48</v>
      </c>
    </row>
    <row r="755" spans="1:4" x14ac:dyDescent="0.45">
      <c r="A755" s="101">
        <v>1598</v>
      </c>
      <c r="B755" s="99" t="s">
        <v>2948</v>
      </c>
      <c r="C755" s="99">
        <v>4</v>
      </c>
      <c r="D755" s="99">
        <v>48</v>
      </c>
    </row>
    <row r="756" spans="1:4" x14ac:dyDescent="0.45">
      <c r="A756" s="101">
        <v>1599</v>
      </c>
      <c r="B756" s="99" t="s">
        <v>2949</v>
      </c>
      <c r="C756" s="99">
        <v>4</v>
      </c>
      <c r="D756" s="99">
        <v>48</v>
      </c>
    </row>
    <row r="757" spans="1:4" x14ac:dyDescent="0.45">
      <c r="A757" s="101">
        <v>1600</v>
      </c>
      <c r="B757" s="99" t="s">
        <v>195</v>
      </c>
      <c r="C757" s="99">
        <v>4</v>
      </c>
      <c r="D757" s="99">
        <v>48</v>
      </c>
    </row>
    <row r="758" spans="1:4" x14ac:dyDescent="0.45">
      <c r="A758" s="101">
        <v>1601</v>
      </c>
      <c r="B758" s="99" t="s">
        <v>2950</v>
      </c>
      <c r="C758" s="99">
        <v>4</v>
      </c>
      <c r="D758" s="99">
        <v>48</v>
      </c>
    </row>
    <row r="759" spans="1:4" x14ac:dyDescent="0.45">
      <c r="A759" s="101">
        <v>1602</v>
      </c>
      <c r="B759" s="99" t="s">
        <v>2951</v>
      </c>
      <c r="C759" s="99">
        <v>4</v>
      </c>
      <c r="D759" s="99">
        <v>48</v>
      </c>
    </row>
    <row r="760" spans="1:4" x14ac:dyDescent="0.45">
      <c r="A760" s="101">
        <v>1603</v>
      </c>
      <c r="B760" s="99" t="s">
        <v>2952</v>
      </c>
      <c r="C760" s="99">
        <v>4</v>
      </c>
      <c r="D760" s="99">
        <v>48</v>
      </c>
    </row>
    <row r="761" spans="1:4" x14ac:dyDescent="0.45">
      <c r="A761" s="101">
        <v>1604</v>
      </c>
      <c r="B761" s="99" t="s">
        <v>2953</v>
      </c>
      <c r="C761" s="99">
        <v>4</v>
      </c>
      <c r="D761" s="99">
        <v>48</v>
      </c>
    </row>
    <row r="762" spans="1:4" x14ac:dyDescent="0.45">
      <c r="A762" s="101">
        <v>1605</v>
      </c>
      <c r="B762" s="99" t="s">
        <v>2954</v>
      </c>
      <c r="C762" s="99">
        <v>4</v>
      </c>
      <c r="D762" s="99">
        <v>48</v>
      </c>
    </row>
    <row r="763" spans="1:4" x14ac:dyDescent="0.45">
      <c r="A763" s="101">
        <v>1606</v>
      </c>
      <c r="B763" s="99" t="s">
        <v>2955</v>
      </c>
      <c r="C763" s="99">
        <v>4</v>
      </c>
      <c r="D763" s="99">
        <v>48</v>
      </c>
    </row>
    <row r="764" spans="1:4" x14ac:dyDescent="0.45">
      <c r="A764" s="101">
        <v>1607</v>
      </c>
      <c r="B764" s="99" t="s">
        <v>2956</v>
      </c>
      <c r="C764" s="99">
        <v>4</v>
      </c>
      <c r="D764" s="99">
        <v>48</v>
      </c>
    </row>
    <row r="765" spans="1:4" x14ac:dyDescent="0.45">
      <c r="A765" s="101">
        <v>1608</v>
      </c>
      <c r="B765" s="99" t="s">
        <v>2957</v>
      </c>
      <c r="C765" s="99">
        <v>4</v>
      </c>
      <c r="D765" s="99">
        <v>48</v>
      </c>
    </row>
    <row r="766" spans="1:4" x14ac:dyDescent="0.45">
      <c r="A766" s="101">
        <v>1609</v>
      </c>
      <c r="B766" s="99" t="s">
        <v>2958</v>
      </c>
      <c r="C766" s="99">
        <v>4</v>
      </c>
      <c r="D766" s="99">
        <v>48</v>
      </c>
    </row>
    <row r="767" spans="1:4" x14ac:dyDescent="0.45">
      <c r="A767" s="101">
        <v>1610</v>
      </c>
      <c r="B767" s="99" t="s">
        <v>1884</v>
      </c>
      <c r="C767" s="99">
        <v>4</v>
      </c>
      <c r="D767" s="99">
        <v>48</v>
      </c>
    </row>
    <row r="768" spans="1:4" x14ac:dyDescent="0.45">
      <c r="A768" s="101">
        <v>1611</v>
      </c>
      <c r="B768" s="99" t="s">
        <v>2959</v>
      </c>
      <c r="C768" s="99">
        <v>4</v>
      </c>
      <c r="D768" s="99">
        <v>48</v>
      </c>
    </row>
    <row r="769" spans="1:4" x14ac:dyDescent="0.45">
      <c r="A769" s="101">
        <v>1612</v>
      </c>
      <c r="B769" s="99" t="s">
        <v>197</v>
      </c>
      <c r="C769" s="99">
        <v>4</v>
      </c>
      <c r="D769" s="99">
        <v>48</v>
      </c>
    </row>
    <row r="770" spans="1:4" x14ac:dyDescent="0.45">
      <c r="A770" s="101">
        <v>1613</v>
      </c>
      <c r="B770" s="99" t="s">
        <v>1197</v>
      </c>
      <c r="C770" s="99">
        <v>4</v>
      </c>
      <c r="D770" s="99">
        <v>48</v>
      </c>
    </row>
    <row r="771" spans="1:4" x14ac:dyDescent="0.45">
      <c r="A771" s="101">
        <v>1614</v>
      </c>
      <c r="B771" s="99" t="s">
        <v>2960</v>
      </c>
      <c r="C771" s="99">
        <v>4</v>
      </c>
      <c r="D771" s="99">
        <v>48</v>
      </c>
    </row>
    <row r="772" spans="1:4" x14ac:dyDescent="0.45">
      <c r="A772" s="101">
        <v>1615</v>
      </c>
      <c r="B772" s="99" t="s">
        <v>2961</v>
      </c>
      <c r="C772" s="99">
        <v>4</v>
      </c>
      <c r="D772" s="99">
        <v>48</v>
      </c>
    </row>
    <row r="773" spans="1:4" x14ac:dyDescent="0.45">
      <c r="A773" s="101">
        <v>1724</v>
      </c>
      <c r="B773" s="99" t="s">
        <v>3053</v>
      </c>
      <c r="C773" s="99">
        <v>4</v>
      </c>
      <c r="D773" s="99">
        <v>48</v>
      </c>
    </row>
    <row r="774" spans="1:4" x14ac:dyDescent="0.45">
      <c r="A774" s="101">
        <v>1725</v>
      </c>
      <c r="B774" s="99" t="s">
        <v>3054</v>
      </c>
      <c r="C774" s="99">
        <v>4</v>
      </c>
      <c r="D774" s="99">
        <v>48</v>
      </c>
    </row>
    <row r="775" spans="1:4" x14ac:dyDescent="0.45">
      <c r="A775" s="101">
        <v>1726</v>
      </c>
      <c r="B775" s="99" t="s">
        <v>3055</v>
      </c>
      <c r="C775" s="99">
        <v>4</v>
      </c>
      <c r="D775" s="99">
        <v>48</v>
      </c>
    </row>
    <row r="776" spans="1:4" x14ac:dyDescent="0.45">
      <c r="A776" s="101">
        <v>1727</v>
      </c>
      <c r="B776" s="99" t="s">
        <v>3056</v>
      </c>
      <c r="C776" s="99">
        <v>4</v>
      </c>
      <c r="D776" s="99">
        <v>48</v>
      </c>
    </row>
    <row r="777" spans="1:4" x14ac:dyDescent="0.45">
      <c r="A777" s="101">
        <v>1728</v>
      </c>
      <c r="B777" s="99" t="s">
        <v>3057</v>
      </c>
      <c r="C777" s="99">
        <v>4</v>
      </c>
      <c r="D777" s="99">
        <v>48</v>
      </c>
    </row>
    <row r="778" spans="1:4" x14ac:dyDescent="0.45">
      <c r="A778" s="101">
        <v>1729</v>
      </c>
      <c r="B778" s="99" t="s">
        <v>2277</v>
      </c>
      <c r="C778" s="99">
        <v>4</v>
      </c>
      <c r="D778" s="99">
        <v>48</v>
      </c>
    </row>
    <row r="779" spans="1:4" x14ac:dyDescent="0.45">
      <c r="A779" s="101">
        <v>1730</v>
      </c>
      <c r="B779" s="99" t="s">
        <v>3058</v>
      </c>
      <c r="C779" s="99">
        <v>4</v>
      </c>
      <c r="D779" s="99">
        <v>48</v>
      </c>
    </row>
    <row r="780" spans="1:4" x14ac:dyDescent="0.45">
      <c r="A780" s="101">
        <v>1731</v>
      </c>
      <c r="B780" s="99" t="s">
        <v>3059</v>
      </c>
      <c r="C780" s="99">
        <v>4</v>
      </c>
      <c r="D780" s="99">
        <v>48</v>
      </c>
    </row>
    <row r="781" spans="1:4" x14ac:dyDescent="0.45">
      <c r="A781" s="101">
        <v>1732</v>
      </c>
      <c r="B781" s="99" t="s">
        <v>3060</v>
      </c>
      <c r="C781" s="99">
        <v>4</v>
      </c>
      <c r="D781" s="99">
        <v>48</v>
      </c>
    </row>
    <row r="782" spans="1:4" x14ac:dyDescent="0.45">
      <c r="A782" s="101">
        <v>1733</v>
      </c>
      <c r="B782" s="99" t="s">
        <v>3061</v>
      </c>
      <c r="C782" s="99">
        <v>4</v>
      </c>
      <c r="D782" s="99">
        <v>48</v>
      </c>
    </row>
    <row r="783" spans="1:4" x14ac:dyDescent="0.45">
      <c r="A783" s="101">
        <v>1734</v>
      </c>
      <c r="B783" s="99" t="s">
        <v>3062</v>
      </c>
      <c r="C783" s="99">
        <v>4</v>
      </c>
      <c r="D783" s="99">
        <v>48</v>
      </c>
    </row>
    <row r="784" spans="1:4" x14ac:dyDescent="0.45">
      <c r="A784" s="101">
        <v>1735</v>
      </c>
      <c r="B784" s="99" t="s">
        <v>3063</v>
      </c>
      <c r="C784" s="99">
        <v>4</v>
      </c>
      <c r="D784" s="99">
        <v>48</v>
      </c>
    </row>
    <row r="785" spans="1:4" x14ac:dyDescent="0.45">
      <c r="A785" s="101">
        <v>1736</v>
      </c>
      <c r="B785" s="99" t="s">
        <v>3064</v>
      </c>
      <c r="C785" s="99">
        <v>4</v>
      </c>
      <c r="D785" s="99">
        <v>48</v>
      </c>
    </row>
    <row r="786" spans="1:4" x14ac:dyDescent="0.45">
      <c r="A786" s="101">
        <v>1737</v>
      </c>
      <c r="B786" s="99" t="s">
        <v>3065</v>
      </c>
      <c r="C786" s="99">
        <v>4</v>
      </c>
      <c r="D786" s="99">
        <v>48</v>
      </c>
    </row>
    <row r="787" spans="1:4" x14ac:dyDescent="0.45">
      <c r="A787" s="101">
        <v>1738</v>
      </c>
      <c r="B787" s="99" t="s">
        <v>3066</v>
      </c>
      <c r="C787" s="99">
        <v>4</v>
      </c>
      <c r="D787" s="99">
        <v>48</v>
      </c>
    </row>
    <row r="788" spans="1:4" x14ac:dyDescent="0.45">
      <c r="A788" s="101">
        <v>1739</v>
      </c>
      <c r="B788" s="99" t="s">
        <v>3067</v>
      </c>
      <c r="C788" s="99">
        <v>4</v>
      </c>
      <c r="D788" s="99">
        <v>48</v>
      </c>
    </row>
    <row r="789" spans="1:4" x14ac:dyDescent="0.45">
      <c r="A789" s="101">
        <v>1740</v>
      </c>
      <c r="B789" s="99" t="s">
        <v>3068</v>
      </c>
      <c r="C789" s="99">
        <v>4</v>
      </c>
      <c r="D789" s="99">
        <v>48</v>
      </c>
    </row>
    <row r="790" spans="1:4" x14ac:dyDescent="0.45">
      <c r="A790" s="101">
        <v>1741</v>
      </c>
      <c r="B790" s="99" t="s">
        <v>3069</v>
      </c>
      <c r="C790" s="99">
        <v>4</v>
      </c>
      <c r="D790" s="99">
        <v>48</v>
      </c>
    </row>
    <row r="791" spans="1:4" x14ac:dyDescent="0.45">
      <c r="A791" s="101">
        <v>1742</v>
      </c>
      <c r="B791" s="99" t="s">
        <v>3070</v>
      </c>
      <c r="C791" s="99">
        <v>4</v>
      </c>
      <c r="D791" s="99">
        <v>48</v>
      </c>
    </row>
    <row r="792" spans="1:4" x14ac:dyDescent="0.45">
      <c r="A792" s="101">
        <v>1743</v>
      </c>
      <c r="B792" s="99" t="s">
        <v>3071</v>
      </c>
      <c r="C792" s="99">
        <v>4</v>
      </c>
      <c r="D792" s="99">
        <v>48</v>
      </c>
    </row>
    <row r="793" spans="1:4" x14ac:dyDescent="0.45">
      <c r="A793" s="101">
        <v>1744</v>
      </c>
      <c r="B793" s="99" t="s">
        <v>3072</v>
      </c>
      <c r="C793" s="99">
        <v>4</v>
      </c>
      <c r="D793" s="99">
        <v>48</v>
      </c>
    </row>
    <row r="794" spans="1:4" x14ac:dyDescent="0.45">
      <c r="A794" s="101">
        <v>1745</v>
      </c>
      <c r="B794" s="99" t="s">
        <v>3073</v>
      </c>
      <c r="C794" s="99">
        <v>4</v>
      </c>
      <c r="D794" s="99">
        <v>48</v>
      </c>
    </row>
    <row r="795" spans="1:4" x14ac:dyDescent="0.45">
      <c r="A795" s="101">
        <v>1746</v>
      </c>
      <c r="B795" s="99" t="s">
        <v>3074</v>
      </c>
      <c r="C795" s="99">
        <v>4</v>
      </c>
      <c r="D795" s="99">
        <v>48</v>
      </c>
    </row>
    <row r="796" spans="1:4" x14ac:dyDescent="0.45">
      <c r="A796" s="101">
        <v>1747</v>
      </c>
      <c r="B796" s="99" t="s">
        <v>3075</v>
      </c>
      <c r="C796" s="99">
        <v>4</v>
      </c>
      <c r="D796" s="99">
        <v>48</v>
      </c>
    </row>
    <row r="797" spans="1:4" x14ac:dyDescent="0.45">
      <c r="A797" s="101">
        <v>1748</v>
      </c>
      <c r="B797" s="99" t="s">
        <v>3076</v>
      </c>
      <c r="C797" s="99">
        <v>4</v>
      </c>
      <c r="D797" s="99">
        <v>48</v>
      </c>
    </row>
    <row r="798" spans="1:4" x14ac:dyDescent="0.45">
      <c r="A798" s="101">
        <v>1749</v>
      </c>
      <c r="B798" s="99" t="s">
        <v>3077</v>
      </c>
      <c r="C798" s="99">
        <v>4</v>
      </c>
      <c r="D798" s="99">
        <v>48</v>
      </c>
    </row>
    <row r="799" spans="1:4" x14ac:dyDescent="0.45">
      <c r="A799" s="101">
        <v>1750</v>
      </c>
      <c r="B799" s="99" t="s">
        <v>3078</v>
      </c>
      <c r="C799" s="99">
        <v>4</v>
      </c>
      <c r="D799" s="99">
        <v>48</v>
      </c>
    </row>
    <row r="800" spans="1:4" x14ac:dyDescent="0.45">
      <c r="A800" s="101">
        <v>1751</v>
      </c>
      <c r="B800" s="99" t="s">
        <v>3079</v>
      </c>
      <c r="C800" s="99">
        <v>4</v>
      </c>
      <c r="D800" s="99">
        <v>48</v>
      </c>
    </row>
    <row r="801" spans="1:4" x14ac:dyDescent="0.45">
      <c r="A801" s="101">
        <v>1752</v>
      </c>
      <c r="B801" s="99" t="s">
        <v>3080</v>
      </c>
      <c r="C801" s="99">
        <v>4</v>
      </c>
      <c r="D801" s="99">
        <v>48</v>
      </c>
    </row>
    <row r="802" spans="1:4" x14ac:dyDescent="0.45">
      <c r="A802" s="101">
        <v>1753</v>
      </c>
      <c r="B802" s="99" t="s">
        <v>3081</v>
      </c>
      <c r="C802" s="99">
        <v>4</v>
      </c>
      <c r="D802" s="99">
        <v>48</v>
      </c>
    </row>
    <row r="803" spans="1:4" x14ac:dyDescent="0.45">
      <c r="A803" s="101">
        <v>1754</v>
      </c>
      <c r="B803" s="99" t="s">
        <v>3082</v>
      </c>
      <c r="C803" s="99">
        <v>4</v>
      </c>
      <c r="D803" s="99">
        <v>48</v>
      </c>
    </row>
    <row r="804" spans="1:4" x14ac:dyDescent="0.45">
      <c r="A804" s="101">
        <v>1755</v>
      </c>
      <c r="B804" s="99" t="s">
        <v>3083</v>
      </c>
      <c r="C804" s="99">
        <v>4</v>
      </c>
      <c r="D804" s="99">
        <v>48</v>
      </c>
    </row>
    <row r="805" spans="1:4" x14ac:dyDescent="0.45">
      <c r="A805" s="101">
        <v>1756</v>
      </c>
      <c r="B805" s="99" t="s">
        <v>3084</v>
      </c>
      <c r="C805" s="99">
        <v>4</v>
      </c>
      <c r="D805" s="99">
        <v>48</v>
      </c>
    </row>
    <row r="806" spans="1:4" x14ac:dyDescent="0.45">
      <c r="A806" s="101">
        <v>1757</v>
      </c>
      <c r="B806" s="99" t="s">
        <v>3085</v>
      </c>
      <c r="C806" s="99">
        <v>4</v>
      </c>
      <c r="D806" s="99">
        <v>48</v>
      </c>
    </row>
    <row r="807" spans="1:4" x14ac:dyDescent="0.45">
      <c r="A807" s="101">
        <v>1758</v>
      </c>
      <c r="B807" s="99" t="s">
        <v>3086</v>
      </c>
      <c r="C807" s="99">
        <v>4</v>
      </c>
      <c r="D807" s="99">
        <v>48</v>
      </c>
    </row>
    <row r="808" spans="1:4" x14ac:dyDescent="0.45">
      <c r="A808" s="101">
        <v>1759</v>
      </c>
      <c r="B808" s="99" t="s">
        <v>3087</v>
      </c>
      <c r="C808" s="99">
        <v>4</v>
      </c>
      <c r="D808" s="99">
        <v>48</v>
      </c>
    </row>
    <row r="809" spans="1:4" x14ac:dyDescent="0.45">
      <c r="A809" s="101">
        <v>1760</v>
      </c>
      <c r="B809" s="99" t="s">
        <v>3088</v>
      </c>
      <c r="C809" s="99">
        <v>4</v>
      </c>
      <c r="D809" s="99">
        <v>48</v>
      </c>
    </row>
    <row r="810" spans="1:4" x14ac:dyDescent="0.45">
      <c r="A810" s="101">
        <v>1761</v>
      </c>
      <c r="B810" s="99" t="s">
        <v>3089</v>
      </c>
      <c r="C810" s="99">
        <v>4</v>
      </c>
      <c r="D810" s="99">
        <v>48</v>
      </c>
    </row>
    <row r="811" spans="1:4" x14ac:dyDescent="0.45">
      <c r="A811" s="101">
        <v>1762</v>
      </c>
      <c r="B811" s="99" t="s">
        <v>3090</v>
      </c>
      <c r="C811" s="99">
        <v>4</v>
      </c>
      <c r="D811" s="99">
        <v>48</v>
      </c>
    </row>
    <row r="812" spans="1:4" x14ac:dyDescent="0.45">
      <c r="A812" s="101">
        <v>1763</v>
      </c>
      <c r="B812" s="99" t="s">
        <v>3091</v>
      </c>
      <c r="C812" s="99">
        <v>4</v>
      </c>
      <c r="D812" s="99">
        <v>48</v>
      </c>
    </row>
    <row r="813" spans="1:4" x14ac:dyDescent="0.45">
      <c r="A813" s="101">
        <v>1764</v>
      </c>
      <c r="B813" s="99" t="s">
        <v>3092</v>
      </c>
      <c r="C813" s="99">
        <v>4</v>
      </c>
      <c r="D813" s="99">
        <v>48</v>
      </c>
    </row>
    <row r="814" spans="1:4" x14ac:dyDescent="0.45">
      <c r="A814" s="101">
        <v>1765</v>
      </c>
      <c r="B814" s="99" t="s">
        <v>1636</v>
      </c>
      <c r="C814" s="99">
        <v>4</v>
      </c>
      <c r="D814" s="99">
        <v>48</v>
      </c>
    </row>
    <row r="815" spans="1:4" x14ac:dyDescent="0.45">
      <c r="A815" s="101">
        <v>1766</v>
      </c>
      <c r="B815" s="99" t="s">
        <v>37</v>
      </c>
      <c r="C815" s="99">
        <v>4</v>
      </c>
      <c r="D815" s="99">
        <v>48</v>
      </c>
    </row>
    <row r="816" spans="1:4" x14ac:dyDescent="0.45">
      <c r="A816" s="101">
        <v>1767</v>
      </c>
      <c r="B816" s="99" t="s">
        <v>3093</v>
      </c>
      <c r="C816" s="99">
        <v>4</v>
      </c>
      <c r="D816" s="99">
        <v>48</v>
      </c>
    </row>
    <row r="817" spans="1:4" x14ac:dyDescent="0.45">
      <c r="A817" s="101">
        <v>1768</v>
      </c>
      <c r="B817" s="99" t="s">
        <v>3094</v>
      </c>
      <c r="C817" s="99">
        <v>4</v>
      </c>
      <c r="D817" s="99">
        <v>48</v>
      </c>
    </row>
    <row r="818" spans="1:4" x14ac:dyDescent="0.45">
      <c r="A818" s="101">
        <v>1769</v>
      </c>
      <c r="B818" s="99" t="s">
        <v>3095</v>
      </c>
      <c r="C818" s="99">
        <v>4</v>
      </c>
      <c r="D818" s="99">
        <v>48</v>
      </c>
    </row>
    <row r="819" spans="1:4" x14ac:dyDescent="0.45">
      <c r="A819" s="101">
        <v>1770</v>
      </c>
      <c r="B819" s="99" t="s">
        <v>3096</v>
      </c>
      <c r="C819" s="99">
        <v>4</v>
      </c>
      <c r="D819" s="99">
        <v>48</v>
      </c>
    </row>
    <row r="820" spans="1:4" x14ac:dyDescent="0.45">
      <c r="A820" s="101">
        <v>1771</v>
      </c>
      <c r="B820" s="99" t="s">
        <v>3097</v>
      </c>
      <c r="C820" s="99">
        <v>4</v>
      </c>
      <c r="D820" s="99">
        <v>48</v>
      </c>
    </row>
    <row r="821" spans="1:4" x14ac:dyDescent="0.45">
      <c r="A821" s="101">
        <v>1772</v>
      </c>
      <c r="B821" s="99" t="s">
        <v>3098</v>
      </c>
      <c r="C821" s="99">
        <v>4</v>
      </c>
      <c r="D821" s="99">
        <v>48</v>
      </c>
    </row>
    <row r="822" spans="1:4" x14ac:dyDescent="0.45">
      <c r="A822" s="101">
        <v>1773</v>
      </c>
      <c r="B822" s="99" t="s">
        <v>3099</v>
      </c>
      <c r="C822" s="99">
        <v>4</v>
      </c>
      <c r="D822" s="99">
        <v>48</v>
      </c>
    </row>
    <row r="823" spans="1:4" x14ac:dyDescent="0.45">
      <c r="A823" s="101">
        <v>1774</v>
      </c>
      <c r="B823" s="99" t="s">
        <v>3100</v>
      </c>
      <c r="C823" s="99">
        <v>4</v>
      </c>
      <c r="D823" s="99">
        <v>48</v>
      </c>
    </row>
    <row r="824" spans="1:4" x14ac:dyDescent="0.45">
      <c r="A824" s="101">
        <v>1775</v>
      </c>
      <c r="B824" s="99" t="s">
        <v>3101</v>
      </c>
      <c r="C824" s="99">
        <v>4</v>
      </c>
      <c r="D824" s="99">
        <v>48</v>
      </c>
    </row>
    <row r="825" spans="1:4" x14ac:dyDescent="0.45">
      <c r="A825" s="101">
        <v>1776</v>
      </c>
      <c r="B825" s="99" t="s">
        <v>3102</v>
      </c>
      <c r="C825" s="99">
        <v>4</v>
      </c>
      <c r="D825" s="99">
        <v>48</v>
      </c>
    </row>
    <row r="826" spans="1:4" x14ac:dyDescent="0.45">
      <c r="A826" s="101">
        <v>1777</v>
      </c>
      <c r="B826" s="99" t="s">
        <v>3103</v>
      </c>
      <c r="C826" s="99">
        <v>4</v>
      </c>
      <c r="D826" s="99">
        <v>48</v>
      </c>
    </row>
    <row r="827" spans="1:4" x14ac:dyDescent="0.45">
      <c r="A827" s="101">
        <v>1778</v>
      </c>
      <c r="B827" s="99" t="s">
        <v>3104</v>
      </c>
      <c r="C827" s="99">
        <v>4</v>
      </c>
      <c r="D827" s="99">
        <v>48</v>
      </c>
    </row>
    <row r="828" spans="1:4" x14ac:dyDescent="0.45">
      <c r="A828" s="101">
        <v>1779</v>
      </c>
      <c r="B828" s="99" t="s">
        <v>3105</v>
      </c>
      <c r="C828" s="99">
        <v>4</v>
      </c>
      <c r="D828" s="99">
        <v>48</v>
      </c>
    </row>
    <row r="829" spans="1:4" x14ac:dyDescent="0.45">
      <c r="A829" s="101">
        <v>1780</v>
      </c>
      <c r="B829" s="99" t="s">
        <v>3106</v>
      </c>
      <c r="C829" s="99">
        <v>4</v>
      </c>
      <c r="D829" s="99">
        <v>48</v>
      </c>
    </row>
    <row r="830" spans="1:4" x14ac:dyDescent="0.45">
      <c r="A830" s="101">
        <v>1781</v>
      </c>
      <c r="B830" s="99" t="s">
        <v>1614</v>
      </c>
      <c r="C830" s="99">
        <v>4</v>
      </c>
      <c r="D830" s="99">
        <v>48</v>
      </c>
    </row>
    <row r="831" spans="1:4" x14ac:dyDescent="0.45">
      <c r="A831" s="101">
        <v>1782</v>
      </c>
      <c r="B831" s="99" t="s">
        <v>3107</v>
      </c>
      <c r="C831" s="99">
        <v>4</v>
      </c>
      <c r="D831" s="99">
        <v>48</v>
      </c>
    </row>
    <row r="832" spans="1:4" x14ac:dyDescent="0.45">
      <c r="A832" s="101">
        <v>1783</v>
      </c>
      <c r="B832" s="99" t="s">
        <v>3108</v>
      </c>
      <c r="C832" s="99">
        <v>4</v>
      </c>
      <c r="D832" s="99">
        <v>48</v>
      </c>
    </row>
    <row r="833" spans="1:4" x14ac:dyDescent="0.45">
      <c r="A833" s="101">
        <v>1784</v>
      </c>
      <c r="B833" s="99" t="s">
        <v>3109</v>
      </c>
      <c r="C833" s="99">
        <v>4</v>
      </c>
      <c r="D833" s="99">
        <v>48</v>
      </c>
    </row>
    <row r="834" spans="1:4" x14ac:dyDescent="0.45">
      <c r="A834" s="101">
        <v>1785</v>
      </c>
      <c r="B834" s="99" t="s">
        <v>3110</v>
      </c>
      <c r="C834" s="99">
        <v>4</v>
      </c>
      <c r="D834" s="99">
        <v>48</v>
      </c>
    </row>
    <row r="835" spans="1:4" x14ac:dyDescent="0.45">
      <c r="A835" s="101">
        <v>1786</v>
      </c>
      <c r="B835" s="99" t="s">
        <v>3111</v>
      </c>
      <c r="C835" s="99">
        <v>4</v>
      </c>
      <c r="D835" s="99">
        <v>48</v>
      </c>
    </row>
    <row r="836" spans="1:4" x14ac:dyDescent="0.45">
      <c r="A836" s="101">
        <v>1787</v>
      </c>
      <c r="B836" s="99" t="s">
        <v>3112</v>
      </c>
      <c r="C836" s="99">
        <v>4</v>
      </c>
      <c r="D836" s="99">
        <v>48</v>
      </c>
    </row>
    <row r="837" spans="1:4" x14ac:dyDescent="0.45">
      <c r="A837" s="101">
        <v>1788</v>
      </c>
      <c r="B837" s="99" t="s">
        <v>835</v>
      </c>
      <c r="C837" s="99">
        <v>4</v>
      </c>
      <c r="D837" s="99">
        <v>48</v>
      </c>
    </row>
    <row r="838" spans="1:4" x14ac:dyDescent="0.45">
      <c r="A838" s="101">
        <v>1789</v>
      </c>
      <c r="B838" s="99" t="s">
        <v>3113</v>
      </c>
      <c r="C838" s="99">
        <v>4</v>
      </c>
      <c r="D838" s="99">
        <v>48</v>
      </c>
    </row>
    <row r="839" spans="1:4" x14ac:dyDescent="0.45">
      <c r="A839" s="101">
        <v>1790</v>
      </c>
      <c r="B839" s="99" t="s">
        <v>3114</v>
      </c>
      <c r="C839" s="99">
        <v>4</v>
      </c>
      <c r="D839" s="99">
        <v>48</v>
      </c>
    </row>
    <row r="840" spans="1:4" x14ac:dyDescent="0.45">
      <c r="A840" s="101">
        <v>1791</v>
      </c>
      <c r="B840" s="99" t="s">
        <v>3115</v>
      </c>
      <c r="C840" s="99">
        <v>4</v>
      </c>
      <c r="D840" s="99">
        <v>48</v>
      </c>
    </row>
    <row r="841" spans="1:4" x14ac:dyDescent="0.45">
      <c r="A841" s="101">
        <v>2537</v>
      </c>
      <c r="B841" s="99" t="s">
        <v>3661</v>
      </c>
      <c r="C841" s="99">
        <v>4</v>
      </c>
      <c r="D841" s="99">
        <v>48</v>
      </c>
    </row>
    <row r="842" spans="1:4" x14ac:dyDescent="0.45">
      <c r="A842" s="101">
        <v>2538</v>
      </c>
      <c r="B842" s="99" t="s">
        <v>3662</v>
      </c>
      <c r="C842" s="99">
        <v>4</v>
      </c>
      <c r="D842" s="99">
        <v>48</v>
      </c>
    </row>
    <row r="843" spans="1:4" x14ac:dyDescent="0.45">
      <c r="A843" s="101">
        <v>2550</v>
      </c>
      <c r="B843" s="99" t="s">
        <v>2168</v>
      </c>
      <c r="C843" s="99">
        <v>4</v>
      </c>
      <c r="D843" s="99">
        <v>48</v>
      </c>
    </row>
    <row r="844" spans="1:4" x14ac:dyDescent="0.45">
      <c r="A844" s="101">
        <v>2257</v>
      </c>
      <c r="B844" s="99" t="s">
        <v>1824</v>
      </c>
      <c r="C844" s="99">
        <v>4</v>
      </c>
      <c r="D844" s="99">
        <v>49</v>
      </c>
    </row>
    <row r="845" spans="1:4" x14ac:dyDescent="0.45">
      <c r="A845" s="101">
        <v>2258</v>
      </c>
      <c r="B845" s="99" t="s">
        <v>3447</v>
      </c>
      <c r="C845" s="99">
        <v>4</v>
      </c>
      <c r="D845" s="99">
        <v>49</v>
      </c>
    </row>
    <row r="846" spans="1:4" x14ac:dyDescent="0.45">
      <c r="A846" s="101">
        <v>2259</v>
      </c>
      <c r="B846" s="99" t="s">
        <v>2297</v>
      </c>
      <c r="C846" s="99">
        <v>4</v>
      </c>
      <c r="D846" s="99">
        <v>49</v>
      </c>
    </row>
    <row r="847" spans="1:4" x14ac:dyDescent="0.45">
      <c r="A847" s="101">
        <v>2260</v>
      </c>
      <c r="B847" s="99" t="s">
        <v>3448</v>
      </c>
      <c r="C847" s="99">
        <v>4</v>
      </c>
      <c r="D847" s="99">
        <v>49</v>
      </c>
    </row>
    <row r="848" spans="1:4" x14ac:dyDescent="0.45">
      <c r="A848" s="101">
        <v>2261</v>
      </c>
      <c r="B848" s="99" t="s">
        <v>3449</v>
      </c>
      <c r="C848" s="99">
        <v>4</v>
      </c>
      <c r="D848" s="99">
        <v>49</v>
      </c>
    </row>
    <row r="849" spans="1:4" x14ac:dyDescent="0.45">
      <c r="A849" s="101">
        <v>2262</v>
      </c>
      <c r="B849" s="99" t="s">
        <v>3450</v>
      </c>
      <c r="C849" s="99">
        <v>4</v>
      </c>
      <c r="D849" s="99">
        <v>49</v>
      </c>
    </row>
    <row r="850" spans="1:4" x14ac:dyDescent="0.45">
      <c r="A850" s="101">
        <v>2263</v>
      </c>
      <c r="B850" s="99" t="s">
        <v>3451</v>
      </c>
      <c r="C850" s="99">
        <v>4</v>
      </c>
      <c r="D850" s="99">
        <v>49</v>
      </c>
    </row>
    <row r="851" spans="1:4" x14ac:dyDescent="0.45">
      <c r="A851" s="101">
        <v>2264</v>
      </c>
      <c r="B851" s="99" t="s">
        <v>2274</v>
      </c>
      <c r="C851" s="99">
        <v>4</v>
      </c>
      <c r="D851" s="99">
        <v>49</v>
      </c>
    </row>
    <row r="852" spans="1:4" x14ac:dyDescent="0.45">
      <c r="A852" s="101">
        <v>2265</v>
      </c>
      <c r="B852" s="99" t="s">
        <v>3452</v>
      </c>
      <c r="C852" s="99">
        <v>4</v>
      </c>
      <c r="D852" s="99">
        <v>49</v>
      </c>
    </row>
    <row r="853" spans="1:4" x14ac:dyDescent="0.45">
      <c r="A853" s="101">
        <v>2266</v>
      </c>
      <c r="B853" s="99" t="s">
        <v>3453</v>
      </c>
      <c r="C853" s="99">
        <v>4</v>
      </c>
      <c r="D853" s="99">
        <v>49</v>
      </c>
    </row>
    <row r="854" spans="1:4" x14ac:dyDescent="0.45">
      <c r="A854" s="101">
        <v>2534</v>
      </c>
      <c r="B854" s="99" t="s">
        <v>3659</v>
      </c>
      <c r="C854" s="99">
        <v>4</v>
      </c>
      <c r="D854" s="99">
        <v>49</v>
      </c>
    </row>
    <row r="855" spans="1:4" x14ac:dyDescent="0.45">
      <c r="A855" s="101">
        <v>2050</v>
      </c>
      <c r="B855" s="99" t="s">
        <v>1407</v>
      </c>
      <c r="C855" s="99">
        <v>4</v>
      </c>
      <c r="D855" s="99">
        <v>50</v>
      </c>
    </row>
    <row r="856" spans="1:4" x14ac:dyDescent="0.45">
      <c r="A856" s="101">
        <v>2051</v>
      </c>
      <c r="B856" s="99" t="s">
        <v>3303</v>
      </c>
      <c r="C856" s="99">
        <v>4</v>
      </c>
      <c r="D856" s="99">
        <v>50</v>
      </c>
    </row>
    <row r="857" spans="1:4" x14ac:dyDescent="0.45">
      <c r="A857" s="101">
        <v>2052</v>
      </c>
      <c r="B857" s="99" t="s">
        <v>3304</v>
      </c>
      <c r="C857" s="99">
        <v>4</v>
      </c>
      <c r="D857" s="99">
        <v>50</v>
      </c>
    </row>
    <row r="858" spans="1:4" x14ac:dyDescent="0.45">
      <c r="A858" s="101">
        <v>2053</v>
      </c>
      <c r="B858" s="99" t="s">
        <v>3305</v>
      </c>
      <c r="C858" s="99">
        <v>4</v>
      </c>
      <c r="D858" s="99">
        <v>50</v>
      </c>
    </row>
    <row r="859" spans="1:4" x14ac:dyDescent="0.45">
      <c r="A859" s="101">
        <v>2054</v>
      </c>
      <c r="B859" s="99" t="s">
        <v>691</v>
      </c>
      <c r="C859" s="99">
        <v>4</v>
      </c>
      <c r="D859" s="99">
        <v>50</v>
      </c>
    </row>
    <row r="860" spans="1:4" x14ac:dyDescent="0.45">
      <c r="A860" s="101">
        <v>2055</v>
      </c>
      <c r="B860" s="99" t="s">
        <v>3306</v>
      </c>
      <c r="C860" s="99">
        <v>4</v>
      </c>
      <c r="D860" s="99">
        <v>50</v>
      </c>
    </row>
    <row r="861" spans="1:4" x14ac:dyDescent="0.45">
      <c r="A861" s="101">
        <v>2056</v>
      </c>
      <c r="B861" s="99" t="s">
        <v>3307</v>
      </c>
      <c r="C861" s="99">
        <v>4</v>
      </c>
      <c r="D861" s="99">
        <v>50</v>
      </c>
    </row>
    <row r="862" spans="1:4" x14ac:dyDescent="0.45">
      <c r="A862" s="101">
        <v>2057</v>
      </c>
      <c r="B862" s="99" t="s">
        <v>3308</v>
      </c>
      <c r="C862" s="99">
        <v>4</v>
      </c>
      <c r="D862" s="99">
        <v>50</v>
      </c>
    </row>
    <row r="863" spans="1:4" x14ac:dyDescent="0.45">
      <c r="A863" s="101">
        <v>2058</v>
      </c>
      <c r="B863" s="99" t="s">
        <v>1072</v>
      </c>
      <c r="C863" s="99">
        <v>4</v>
      </c>
      <c r="D863" s="99">
        <v>50</v>
      </c>
    </row>
    <row r="864" spans="1:4" x14ac:dyDescent="0.45">
      <c r="A864" s="101">
        <v>2059</v>
      </c>
      <c r="B864" s="99" t="s">
        <v>3309</v>
      </c>
      <c r="C864" s="99">
        <v>4</v>
      </c>
      <c r="D864" s="99">
        <v>50</v>
      </c>
    </row>
    <row r="865" spans="1:4" x14ac:dyDescent="0.45">
      <c r="A865" s="101">
        <v>2060</v>
      </c>
      <c r="B865" s="99" t="s">
        <v>3310</v>
      </c>
      <c r="C865" s="99">
        <v>4</v>
      </c>
      <c r="D865" s="99">
        <v>50</v>
      </c>
    </row>
    <row r="866" spans="1:4" x14ac:dyDescent="0.45">
      <c r="A866" s="101">
        <v>2061</v>
      </c>
      <c r="B866" s="99" t="s">
        <v>3311</v>
      </c>
      <c r="C866" s="99">
        <v>4</v>
      </c>
      <c r="D866" s="99">
        <v>50</v>
      </c>
    </row>
    <row r="867" spans="1:4" x14ac:dyDescent="0.45">
      <c r="A867" s="101">
        <v>2062</v>
      </c>
      <c r="B867" s="99" t="s">
        <v>3312</v>
      </c>
      <c r="C867" s="99">
        <v>4</v>
      </c>
      <c r="D867" s="99">
        <v>50</v>
      </c>
    </row>
    <row r="868" spans="1:4" x14ac:dyDescent="0.45">
      <c r="A868" s="101">
        <v>2063</v>
      </c>
      <c r="B868" s="99" t="s">
        <v>3313</v>
      </c>
      <c r="C868" s="99">
        <v>4</v>
      </c>
      <c r="D868" s="99">
        <v>50</v>
      </c>
    </row>
    <row r="869" spans="1:4" x14ac:dyDescent="0.45">
      <c r="A869" s="101">
        <v>2078</v>
      </c>
      <c r="B869" s="99" t="s">
        <v>3326</v>
      </c>
      <c r="C869" s="99">
        <v>4</v>
      </c>
      <c r="D869" s="99">
        <v>50</v>
      </c>
    </row>
    <row r="870" spans="1:4" x14ac:dyDescent="0.45">
      <c r="A870" s="101">
        <v>2079</v>
      </c>
      <c r="B870" s="99" t="s">
        <v>990</v>
      </c>
      <c r="C870" s="99">
        <v>4</v>
      </c>
      <c r="D870" s="99">
        <v>50</v>
      </c>
    </row>
    <row r="871" spans="1:4" x14ac:dyDescent="0.45">
      <c r="A871" s="101">
        <v>2080</v>
      </c>
      <c r="B871" s="99" t="s">
        <v>3327</v>
      </c>
      <c r="C871" s="99">
        <v>4</v>
      </c>
      <c r="D871" s="99">
        <v>50</v>
      </c>
    </row>
    <row r="872" spans="1:4" x14ac:dyDescent="0.45">
      <c r="A872" s="101">
        <v>2081</v>
      </c>
      <c r="B872" s="99" t="s">
        <v>2224</v>
      </c>
      <c r="C872" s="99">
        <v>4</v>
      </c>
      <c r="D872" s="99">
        <v>50</v>
      </c>
    </row>
    <row r="873" spans="1:4" x14ac:dyDescent="0.45">
      <c r="A873" s="101">
        <v>2082</v>
      </c>
      <c r="B873" s="99" t="s">
        <v>245</v>
      </c>
      <c r="C873" s="99">
        <v>4</v>
      </c>
      <c r="D873" s="99">
        <v>50</v>
      </c>
    </row>
    <row r="874" spans="1:4" x14ac:dyDescent="0.45">
      <c r="A874" s="101">
        <v>2083</v>
      </c>
      <c r="B874" s="99" t="s">
        <v>3328</v>
      </c>
      <c r="C874" s="99">
        <v>4</v>
      </c>
      <c r="D874" s="99">
        <v>50</v>
      </c>
    </row>
    <row r="875" spans="1:4" x14ac:dyDescent="0.45">
      <c r="A875" s="101">
        <v>2084</v>
      </c>
      <c r="B875" s="99" t="s">
        <v>3329</v>
      </c>
      <c r="C875" s="99">
        <v>4</v>
      </c>
      <c r="D875" s="99">
        <v>50</v>
      </c>
    </row>
    <row r="876" spans="1:4" x14ac:dyDescent="0.45">
      <c r="A876" s="101">
        <v>2184</v>
      </c>
      <c r="B876" s="99" t="s">
        <v>120</v>
      </c>
      <c r="C876" s="99">
        <v>4</v>
      </c>
      <c r="D876" s="99">
        <v>50</v>
      </c>
    </row>
    <row r="877" spans="1:4" x14ac:dyDescent="0.45">
      <c r="A877" s="101">
        <v>2185</v>
      </c>
      <c r="B877" s="99" t="s">
        <v>3396</v>
      </c>
      <c r="C877" s="99">
        <v>4</v>
      </c>
      <c r="D877" s="99">
        <v>50</v>
      </c>
    </row>
    <row r="878" spans="1:4" x14ac:dyDescent="0.45">
      <c r="A878" s="101">
        <v>2186</v>
      </c>
      <c r="B878" s="99" t="s">
        <v>3397</v>
      </c>
      <c r="C878" s="99">
        <v>4</v>
      </c>
      <c r="D878" s="99">
        <v>50</v>
      </c>
    </row>
    <row r="879" spans="1:4" x14ac:dyDescent="0.45">
      <c r="A879" s="101">
        <v>2187</v>
      </c>
      <c r="B879" s="99" t="s">
        <v>3398</v>
      </c>
      <c r="C879" s="99">
        <v>4</v>
      </c>
      <c r="D879" s="99">
        <v>50</v>
      </c>
    </row>
    <row r="880" spans="1:4" x14ac:dyDescent="0.45">
      <c r="A880" s="101">
        <v>2191</v>
      </c>
      <c r="B880" s="99" t="s">
        <v>3402</v>
      </c>
      <c r="C880" s="99">
        <v>4</v>
      </c>
      <c r="D880" s="99">
        <v>50</v>
      </c>
    </row>
    <row r="881" spans="1:4" x14ac:dyDescent="0.45">
      <c r="A881" s="101">
        <v>2192</v>
      </c>
      <c r="B881" s="99" t="s">
        <v>41</v>
      </c>
      <c r="C881" s="99">
        <v>4</v>
      </c>
      <c r="D881" s="99">
        <v>50</v>
      </c>
    </row>
    <row r="882" spans="1:4" x14ac:dyDescent="0.45">
      <c r="A882" s="101">
        <v>2193</v>
      </c>
      <c r="B882" s="99" t="s">
        <v>3403</v>
      </c>
      <c r="C882" s="99">
        <v>4</v>
      </c>
      <c r="D882" s="99">
        <v>50</v>
      </c>
    </row>
    <row r="883" spans="1:4" x14ac:dyDescent="0.45">
      <c r="A883" s="101">
        <v>2194</v>
      </c>
      <c r="B883" s="99" t="s">
        <v>3404</v>
      </c>
      <c r="C883" s="99">
        <v>4</v>
      </c>
      <c r="D883" s="99">
        <v>50</v>
      </c>
    </row>
    <row r="884" spans="1:4" x14ac:dyDescent="0.45">
      <c r="A884" s="101">
        <v>2195</v>
      </c>
      <c r="B884" s="99" t="s">
        <v>3405</v>
      </c>
      <c r="C884" s="99">
        <v>4</v>
      </c>
      <c r="D884" s="99">
        <v>50</v>
      </c>
    </row>
    <row r="885" spans="1:4" x14ac:dyDescent="0.45">
      <c r="A885" s="101">
        <v>2196</v>
      </c>
      <c r="B885" s="99" t="s">
        <v>3406</v>
      </c>
      <c r="C885" s="99">
        <v>4</v>
      </c>
      <c r="D885" s="99">
        <v>50</v>
      </c>
    </row>
    <row r="886" spans="1:4" x14ac:dyDescent="0.45">
      <c r="A886" s="101">
        <v>2197</v>
      </c>
      <c r="B886" s="99" t="s">
        <v>1090</v>
      </c>
      <c r="C886" s="99">
        <v>4</v>
      </c>
      <c r="D886" s="99">
        <v>50</v>
      </c>
    </row>
    <row r="887" spans="1:4" x14ac:dyDescent="0.45">
      <c r="A887" s="101">
        <v>2198</v>
      </c>
      <c r="B887" s="99" t="s">
        <v>3407</v>
      </c>
      <c r="C887" s="99">
        <v>4</v>
      </c>
      <c r="D887" s="99">
        <v>50</v>
      </c>
    </row>
    <row r="888" spans="1:4" x14ac:dyDescent="0.45">
      <c r="A888" s="101">
        <v>2199</v>
      </c>
      <c r="B888" s="99" t="s">
        <v>3408</v>
      </c>
      <c r="C888" s="99">
        <v>4</v>
      </c>
      <c r="D888" s="99">
        <v>50</v>
      </c>
    </row>
    <row r="889" spans="1:4" x14ac:dyDescent="0.45">
      <c r="A889" s="101">
        <v>2204</v>
      </c>
      <c r="B889" s="99" t="s">
        <v>3411</v>
      </c>
      <c r="C889" s="99">
        <v>4</v>
      </c>
      <c r="D889" s="99">
        <v>50</v>
      </c>
    </row>
    <row r="890" spans="1:4" x14ac:dyDescent="0.45">
      <c r="A890" s="101">
        <v>2205</v>
      </c>
      <c r="B890" s="99" t="s">
        <v>3412</v>
      </c>
      <c r="C890" s="99">
        <v>4</v>
      </c>
      <c r="D890" s="99">
        <v>50</v>
      </c>
    </row>
    <row r="891" spans="1:4" x14ac:dyDescent="0.45">
      <c r="A891" s="101">
        <v>2206</v>
      </c>
      <c r="B891" s="99" t="s">
        <v>3413</v>
      </c>
      <c r="C891" s="99">
        <v>4</v>
      </c>
      <c r="D891" s="99">
        <v>50</v>
      </c>
    </row>
    <row r="892" spans="1:4" x14ac:dyDescent="0.45">
      <c r="A892" s="101">
        <v>2207</v>
      </c>
      <c r="B892" s="99" t="s">
        <v>3414</v>
      </c>
      <c r="C892" s="99">
        <v>4</v>
      </c>
      <c r="D892" s="99">
        <v>50</v>
      </c>
    </row>
    <row r="893" spans="1:4" x14ac:dyDescent="0.45">
      <c r="A893" s="101">
        <v>2208</v>
      </c>
      <c r="B893" s="99" t="s">
        <v>2253</v>
      </c>
      <c r="C893" s="99">
        <v>4</v>
      </c>
      <c r="D893" s="99">
        <v>50</v>
      </c>
    </row>
    <row r="894" spans="1:4" x14ac:dyDescent="0.45">
      <c r="A894" s="101">
        <v>2209</v>
      </c>
      <c r="B894" s="99" t="s">
        <v>3415</v>
      </c>
      <c r="C894" s="99">
        <v>4</v>
      </c>
      <c r="D894" s="99">
        <v>50</v>
      </c>
    </row>
    <row r="895" spans="1:4" x14ac:dyDescent="0.45">
      <c r="A895" s="101">
        <v>2210</v>
      </c>
      <c r="B895" s="99" t="s">
        <v>3416</v>
      </c>
      <c r="C895" s="99">
        <v>4</v>
      </c>
      <c r="D895" s="99">
        <v>50</v>
      </c>
    </row>
    <row r="896" spans="1:4" x14ac:dyDescent="0.45">
      <c r="A896" s="101">
        <v>2211</v>
      </c>
      <c r="B896" s="99" t="s">
        <v>3417</v>
      </c>
      <c r="C896" s="99">
        <v>4</v>
      </c>
      <c r="D896" s="99">
        <v>50</v>
      </c>
    </row>
    <row r="897" spans="1:4" x14ac:dyDescent="0.45">
      <c r="A897" s="101">
        <v>2212</v>
      </c>
      <c r="B897" s="99" t="s">
        <v>1274</v>
      </c>
      <c r="C897" s="99">
        <v>4</v>
      </c>
      <c r="D897" s="99">
        <v>50</v>
      </c>
    </row>
    <row r="898" spans="1:4" x14ac:dyDescent="0.45">
      <c r="A898" s="101">
        <v>2213</v>
      </c>
      <c r="B898" s="99" t="s">
        <v>908</v>
      </c>
      <c r="C898" s="99">
        <v>4</v>
      </c>
      <c r="D898" s="99">
        <v>50</v>
      </c>
    </row>
    <row r="899" spans="1:4" x14ac:dyDescent="0.45">
      <c r="A899" s="101">
        <v>2214</v>
      </c>
      <c r="B899" s="99" t="s">
        <v>3418</v>
      </c>
      <c r="C899" s="99">
        <v>4</v>
      </c>
      <c r="D899" s="99">
        <v>50</v>
      </c>
    </row>
    <row r="900" spans="1:4" x14ac:dyDescent="0.45">
      <c r="A900" s="101">
        <v>2215</v>
      </c>
      <c r="B900" s="99" t="s">
        <v>3419</v>
      </c>
      <c r="C900" s="99">
        <v>4</v>
      </c>
      <c r="D900" s="99">
        <v>50</v>
      </c>
    </row>
    <row r="901" spans="1:4" x14ac:dyDescent="0.45">
      <c r="A901" s="101">
        <v>2216</v>
      </c>
      <c r="B901" s="99" t="s">
        <v>3420</v>
      </c>
      <c r="C901" s="99">
        <v>4</v>
      </c>
      <c r="D901" s="99">
        <v>50</v>
      </c>
    </row>
    <row r="902" spans="1:4" x14ac:dyDescent="0.45">
      <c r="A902" s="101">
        <v>2217</v>
      </c>
      <c r="B902" s="99" t="s">
        <v>1755</v>
      </c>
      <c r="C902" s="99">
        <v>4</v>
      </c>
      <c r="D902" s="99">
        <v>50</v>
      </c>
    </row>
    <row r="903" spans="1:4" x14ac:dyDescent="0.45">
      <c r="A903" s="101">
        <v>2218</v>
      </c>
      <c r="B903" s="99" t="s">
        <v>1859</v>
      </c>
      <c r="C903" s="99">
        <v>4</v>
      </c>
      <c r="D903" s="99">
        <v>50</v>
      </c>
    </row>
    <row r="904" spans="1:4" x14ac:dyDescent="0.45">
      <c r="A904" s="101">
        <v>2219</v>
      </c>
      <c r="B904" s="99" t="s">
        <v>3421</v>
      </c>
      <c r="C904" s="99">
        <v>4</v>
      </c>
      <c r="D904" s="99">
        <v>50</v>
      </c>
    </row>
    <row r="905" spans="1:4" x14ac:dyDescent="0.45">
      <c r="A905" s="101">
        <v>2221</v>
      </c>
      <c r="B905" s="99" t="s">
        <v>1687</v>
      </c>
      <c r="C905" s="99">
        <v>4</v>
      </c>
      <c r="D905" s="99">
        <v>50</v>
      </c>
    </row>
    <row r="906" spans="1:4" x14ac:dyDescent="0.45">
      <c r="A906" s="101">
        <v>2223</v>
      </c>
      <c r="B906" s="99" t="s">
        <v>643</v>
      </c>
      <c r="C906" s="99">
        <v>4</v>
      </c>
      <c r="D906" s="99">
        <v>50</v>
      </c>
    </row>
    <row r="907" spans="1:4" x14ac:dyDescent="0.45">
      <c r="A907" s="101">
        <v>2227</v>
      </c>
      <c r="B907" s="99" t="s">
        <v>350</v>
      </c>
      <c r="C907" s="99">
        <v>4</v>
      </c>
      <c r="D907" s="99">
        <v>50</v>
      </c>
    </row>
    <row r="908" spans="1:4" x14ac:dyDescent="0.45">
      <c r="A908" s="101">
        <v>2228</v>
      </c>
      <c r="B908" s="99" t="s">
        <v>3425</v>
      </c>
      <c r="C908" s="99">
        <v>4</v>
      </c>
      <c r="D908" s="99">
        <v>50</v>
      </c>
    </row>
    <row r="909" spans="1:4" x14ac:dyDescent="0.45">
      <c r="A909" s="101">
        <v>2229</v>
      </c>
      <c r="B909" s="99" t="s">
        <v>3426</v>
      </c>
      <c r="C909" s="99">
        <v>4</v>
      </c>
      <c r="D909" s="99">
        <v>50</v>
      </c>
    </row>
    <row r="910" spans="1:4" x14ac:dyDescent="0.45">
      <c r="A910" s="101">
        <v>2230</v>
      </c>
      <c r="B910" s="99" t="s">
        <v>1893</v>
      </c>
      <c r="C910" s="99">
        <v>4</v>
      </c>
      <c r="D910" s="99">
        <v>50</v>
      </c>
    </row>
    <row r="911" spans="1:4" x14ac:dyDescent="0.45">
      <c r="A911" s="101">
        <v>2231</v>
      </c>
      <c r="B911" s="99" t="s">
        <v>3427</v>
      </c>
      <c r="C911" s="99">
        <v>4</v>
      </c>
      <c r="D911" s="99">
        <v>50</v>
      </c>
    </row>
    <row r="912" spans="1:4" x14ac:dyDescent="0.45">
      <c r="A912" s="101">
        <v>2232</v>
      </c>
      <c r="B912" s="99" t="s">
        <v>3428</v>
      </c>
      <c r="C912" s="99">
        <v>4</v>
      </c>
      <c r="D912" s="99">
        <v>50</v>
      </c>
    </row>
    <row r="913" spans="1:4" x14ac:dyDescent="0.45">
      <c r="A913" s="101">
        <v>2302</v>
      </c>
      <c r="B913" s="99" t="s">
        <v>206</v>
      </c>
      <c r="C913" s="99">
        <v>4</v>
      </c>
      <c r="D913" s="99">
        <v>50</v>
      </c>
    </row>
    <row r="914" spans="1:4" x14ac:dyDescent="0.45">
      <c r="A914" s="101">
        <v>2303</v>
      </c>
      <c r="B914" s="99" t="s">
        <v>3473</v>
      </c>
      <c r="C914" s="99">
        <v>4</v>
      </c>
      <c r="D914" s="99">
        <v>50</v>
      </c>
    </row>
    <row r="915" spans="1:4" x14ac:dyDescent="0.45">
      <c r="A915" s="101">
        <v>2304</v>
      </c>
      <c r="B915" s="99" t="s">
        <v>3474</v>
      </c>
      <c r="C915" s="99">
        <v>4</v>
      </c>
      <c r="D915" s="99">
        <v>50</v>
      </c>
    </row>
    <row r="916" spans="1:4" x14ac:dyDescent="0.45">
      <c r="A916" s="101">
        <v>2305</v>
      </c>
      <c r="B916" s="99" t="s">
        <v>3475</v>
      </c>
      <c r="C916" s="99">
        <v>4</v>
      </c>
      <c r="D916" s="99">
        <v>50</v>
      </c>
    </row>
    <row r="917" spans="1:4" x14ac:dyDescent="0.45">
      <c r="A917" s="101">
        <v>2306</v>
      </c>
      <c r="B917" s="99" t="s">
        <v>3476</v>
      </c>
      <c r="C917" s="99">
        <v>4</v>
      </c>
      <c r="D917" s="99">
        <v>50</v>
      </c>
    </row>
    <row r="918" spans="1:4" x14ac:dyDescent="0.45">
      <c r="A918" s="101">
        <v>2307</v>
      </c>
      <c r="B918" s="99" t="s">
        <v>1497</v>
      </c>
      <c r="C918" s="99">
        <v>4</v>
      </c>
      <c r="D918" s="99">
        <v>50</v>
      </c>
    </row>
    <row r="919" spans="1:4" x14ac:dyDescent="0.45">
      <c r="A919" s="101">
        <v>2308</v>
      </c>
      <c r="B919" s="99" t="s">
        <v>832</v>
      </c>
      <c r="C919" s="99">
        <v>4</v>
      </c>
      <c r="D919" s="99">
        <v>50</v>
      </c>
    </row>
    <row r="920" spans="1:4" x14ac:dyDescent="0.45">
      <c r="A920" s="101">
        <v>2309</v>
      </c>
      <c r="B920" s="99" t="s">
        <v>3477</v>
      </c>
      <c r="C920" s="99">
        <v>4</v>
      </c>
      <c r="D920" s="99">
        <v>50</v>
      </c>
    </row>
    <row r="921" spans="1:4" x14ac:dyDescent="0.45">
      <c r="A921" s="101">
        <v>2351</v>
      </c>
      <c r="B921" s="99" t="s">
        <v>3507</v>
      </c>
      <c r="C921" s="99">
        <v>4</v>
      </c>
      <c r="D921" s="99">
        <v>50</v>
      </c>
    </row>
    <row r="922" spans="1:4" x14ac:dyDescent="0.45">
      <c r="A922" s="101">
        <v>2367</v>
      </c>
      <c r="B922" s="99" t="s">
        <v>3521</v>
      </c>
      <c r="C922" s="99">
        <v>4</v>
      </c>
      <c r="D922" s="99">
        <v>50</v>
      </c>
    </row>
    <row r="923" spans="1:4" x14ac:dyDescent="0.45">
      <c r="A923" s="101">
        <v>2368</v>
      </c>
      <c r="B923" s="99" t="s">
        <v>3522</v>
      </c>
      <c r="C923" s="99">
        <v>4</v>
      </c>
      <c r="D923" s="99">
        <v>50</v>
      </c>
    </row>
    <row r="924" spans="1:4" x14ac:dyDescent="0.45">
      <c r="A924" s="101">
        <v>2369</v>
      </c>
      <c r="B924" s="99" t="s">
        <v>3523</v>
      </c>
      <c r="C924" s="99">
        <v>4</v>
      </c>
      <c r="D924" s="99">
        <v>50</v>
      </c>
    </row>
    <row r="925" spans="1:4" x14ac:dyDescent="0.45">
      <c r="A925" s="101">
        <v>2370</v>
      </c>
      <c r="B925" s="99" t="s">
        <v>3524</v>
      </c>
      <c r="C925" s="99">
        <v>4</v>
      </c>
      <c r="D925" s="99">
        <v>50</v>
      </c>
    </row>
    <row r="926" spans="1:4" x14ac:dyDescent="0.45">
      <c r="A926" s="101">
        <v>2371</v>
      </c>
      <c r="B926" s="99" t="s">
        <v>3525</v>
      </c>
      <c r="C926" s="99">
        <v>4</v>
      </c>
      <c r="D926" s="99">
        <v>50</v>
      </c>
    </row>
    <row r="927" spans="1:4" x14ac:dyDescent="0.45">
      <c r="A927" s="101">
        <v>2373</v>
      </c>
      <c r="B927" s="99" t="s">
        <v>3527</v>
      </c>
      <c r="C927" s="99">
        <v>4</v>
      </c>
      <c r="D927" s="99">
        <v>50</v>
      </c>
    </row>
    <row r="928" spans="1:4" x14ac:dyDescent="0.45">
      <c r="A928" s="101">
        <v>2374</v>
      </c>
      <c r="B928" s="99" t="s">
        <v>3528</v>
      </c>
      <c r="C928" s="99">
        <v>4</v>
      </c>
      <c r="D928" s="99">
        <v>50</v>
      </c>
    </row>
    <row r="929" spans="1:4" x14ac:dyDescent="0.45">
      <c r="A929" s="101">
        <v>2375</v>
      </c>
      <c r="B929" s="99" t="s">
        <v>3529</v>
      </c>
      <c r="C929" s="99">
        <v>4</v>
      </c>
      <c r="D929" s="99">
        <v>50</v>
      </c>
    </row>
    <row r="930" spans="1:4" x14ac:dyDescent="0.45">
      <c r="A930" s="101">
        <v>2376</v>
      </c>
      <c r="B930" s="99" t="s">
        <v>3530</v>
      </c>
      <c r="C930" s="99">
        <v>4</v>
      </c>
      <c r="D930" s="99">
        <v>50</v>
      </c>
    </row>
    <row r="931" spans="1:4" x14ac:dyDescent="0.45">
      <c r="A931" s="101">
        <v>2377</v>
      </c>
      <c r="B931" s="99" t="s">
        <v>3531</v>
      </c>
      <c r="C931" s="99">
        <v>4</v>
      </c>
      <c r="D931" s="99">
        <v>50</v>
      </c>
    </row>
    <row r="932" spans="1:4" x14ac:dyDescent="0.45">
      <c r="A932" s="101">
        <v>2378</v>
      </c>
      <c r="B932" s="99" t="s">
        <v>3532</v>
      </c>
      <c r="C932" s="99">
        <v>4</v>
      </c>
      <c r="D932" s="99">
        <v>50</v>
      </c>
    </row>
    <row r="933" spans="1:4" x14ac:dyDescent="0.45">
      <c r="A933" s="101">
        <v>2517</v>
      </c>
      <c r="B933" s="99" t="s">
        <v>1853</v>
      </c>
      <c r="C933" s="99">
        <v>4</v>
      </c>
      <c r="D933" s="99">
        <v>50</v>
      </c>
    </row>
    <row r="934" spans="1:4" x14ac:dyDescent="0.45">
      <c r="A934" s="101">
        <v>2519</v>
      </c>
      <c r="B934" s="99" t="s">
        <v>3651</v>
      </c>
      <c r="C934" s="99">
        <v>4</v>
      </c>
      <c r="D934" s="99">
        <v>50</v>
      </c>
    </row>
    <row r="935" spans="1:4" x14ac:dyDescent="0.45">
      <c r="A935" s="101">
        <v>2520</v>
      </c>
      <c r="B935" s="99" t="s">
        <v>3652</v>
      </c>
      <c r="C935" s="99">
        <v>4</v>
      </c>
      <c r="D935" s="99">
        <v>50</v>
      </c>
    </row>
    <row r="936" spans="1:4" x14ac:dyDescent="0.45">
      <c r="A936" s="101">
        <v>2521</v>
      </c>
      <c r="B936" s="99" t="s">
        <v>3653</v>
      </c>
      <c r="C936" s="99">
        <v>4</v>
      </c>
      <c r="D936" s="99">
        <v>50</v>
      </c>
    </row>
    <row r="937" spans="1:4" x14ac:dyDescent="0.45">
      <c r="A937" s="101">
        <v>2522</v>
      </c>
      <c r="B937" s="99" t="s">
        <v>2035</v>
      </c>
      <c r="C937" s="99">
        <v>4</v>
      </c>
      <c r="D937" s="99">
        <v>50</v>
      </c>
    </row>
    <row r="938" spans="1:4" x14ac:dyDescent="0.45">
      <c r="A938" s="101">
        <v>2523</v>
      </c>
      <c r="B938" s="99" t="s">
        <v>3654</v>
      </c>
      <c r="C938" s="99">
        <v>4</v>
      </c>
      <c r="D938" s="99">
        <v>50</v>
      </c>
    </row>
    <row r="939" spans="1:4" x14ac:dyDescent="0.45">
      <c r="A939" s="101">
        <v>2524</v>
      </c>
      <c r="B939" s="99" t="s">
        <v>1561</v>
      </c>
      <c r="C939" s="99">
        <v>4</v>
      </c>
      <c r="D939" s="99">
        <v>50</v>
      </c>
    </row>
    <row r="940" spans="1:4" x14ac:dyDescent="0.45">
      <c r="A940" s="101">
        <v>2526</v>
      </c>
      <c r="B940" s="99" t="s">
        <v>3656</v>
      </c>
      <c r="C940" s="99">
        <v>4</v>
      </c>
      <c r="D940" s="99">
        <v>50</v>
      </c>
    </row>
    <row r="941" spans="1:4" x14ac:dyDescent="0.45">
      <c r="A941" s="101">
        <v>2527</v>
      </c>
      <c r="B941" s="99" t="s">
        <v>3657</v>
      </c>
      <c r="C941" s="99">
        <v>4</v>
      </c>
      <c r="D941" s="99">
        <v>50</v>
      </c>
    </row>
    <row r="942" spans="1:4" x14ac:dyDescent="0.45">
      <c r="A942" s="101">
        <v>2528</v>
      </c>
      <c r="B942" s="99" t="s">
        <v>1974</v>
      </c>
      <c r="C942" s="99">
        <v>4</v>
      </c>
      <c r="D942" s="99">
        <v>50</v>
      </c>
    </row>
    <row r="943" spans="1:4" x14ac:dyDescent="0.45">
      <c r="A943" s="101">
        <v>2529</v>
      </c>
      <c r="B943" s="99" t="s">
        <v>1773</v>
      </c>
      <c r="C943" s="99">
        <v>4</v>
      </c>
      <c r="D943" s="99">
        <v>50</v>
      </c>
    </row>
    <row r="944" spans="1:4" x14ac:dyDescent="0.45">
      <c r="A944" s="101">
        <v>2531</v>
      </c>
      <c r="B944" s="99" t="s">
        <v>3658</v>
      </c>
      <c r="C944" s="99">
        <v>4</v>
      </c>
      <c r="D944" s="99">
        <v>50</v>
      </c>
    </row>
    <row r="945" spans="1:4" x14ac:dyDescent="0.45">
      <c r="A945" s="101">
        <v>2540</v>
      </c>
      <c r="B945" s="99" t="s">
        <v>1462</v>
      </c>
      <c r="C945" s="99">
        <v>4</v>
      </c>
      <c r="D945" s="99">
        <v>50</v>
      </c>
    </row>
    <row r="946" spans="1:4" x14ac:dyDescent="0.45">
      <c r="A946" s="101">
        <v>3215</v>
      </c>
      <c r="B946" s="99" t="s">
        <v>3694</v>
      </c>
      <c r="C946" s="99">
        <v>4</v>
      </c>
      <c r="D946" s="99">
        <v>50</v>
      </c>
    </row>
    <row r="947" spans="1:4" x14ac:dyDescent="0.45">
      <c r="A947" s="101">
        <v>1559</v>
      </c>
      <c r="B947" s="99" t="s">
        <v>51</v>
      </c>
      <c r="C947" s="99">
        <v>4</v>
      </c>
      <c r="D947" s="99">
        <v>51</v>
      </c>
    </row>
    <row r="948" spans="1:4" x14ac:dyDescent="0.45">
      <c r="A948" s="101">
        <v>1560</v>
      </c>
      <c r="B948" s="99" t="s">
        <v>2917</v>
      </c>
      <c r="C948" s="99">
        <v>4</v>
      </c>
      <c r="D948" s="99">
        <v>51</v>
      </c>
    </row>
    <row r="949" spans="1:4" x14ac:dyDescent="0.45">
      <c r="A949" s="101">
        <v>1561</v>
      </c>
      <c r="B949" s="99" t="s">
        <v>1923</v>
      </c>
      <c r="C949" s="99">
        <v>4</v>
      </c>
      <c r="D949" s="99">
        <v>51</v>
      </c>
    </row>
    <row r="950" spans="1:4" x14ac:dyDescent="0.45">
      <c r="A950" s="101">
        <v>1562</v>
      </c>
      <c r="B950" s="99" t="s">
        <v>850</v>
      </c>
      <c r="C950" s="99">
        <v>4</v>
      </c>
      <c r="D950" s="99">
        <v>51</v>
      </c>
    </row>
    <row r="951" spans="1:4" x14ac:dyDescent="0.45">
      <c r="A951" s="101">
        <v>1563</v>
      </c>
      <c r="B951" s="99" t="s">
        <v>498</v>
      </c>
      <c r="C951" s="99">
        <v>4</v>
      </c>
      <c r="D951" s="99">
        <v>51</v>
      </c>
    </row>
    <row r="952" spans="1:4" x14ac:dyDescent="0.45">
      <c r="A952" s="101">
        <v>1564</v>
      </c>
      <c r="B952" s="99" t="s">
        <v>1803</v>
      </c>
      <c r="C952" s="99">
        <v>4</v>
      </c>
      <c r="D952" s="99">
        <v>51</v>
      </c>
    </row>
    <row r="953" spans="1:4" x14ac:dyDescent="0.45">
      <c r="A953" s="101">
        <v>2138</v>
      </c>
      <c r="B953" s="99" t="s">
        <v>758</v>
      </c>
      <c r="C953" s="99">
        <v>4</v>
      </c>
      <c r="D953" s="99">
        <v>51</v>
      </c>
    </row>
    <row r="954" spans="1:4" x14ac:dyDescent="0.45">
      <c r="A954" s="101">
        <v>2139</v>
      </c>
      <c r="B954" s="99" t="s">
        <v>3367</v>
      </c>
      <c r="C954" s="99">
        <v>4</v>
      </c>
      <c r="D954" s="99">
        <v>51</v>
      </c>
    </row>
    <row r="955" spans="1:4" x14ac:dyDescent="0.45">
      <c r="A955" s="101">
        <v>2140</v>
      </c>
      <c r="B955" s="99" t="s">
        <v>434</v>
      </c>
      <c r="C955" s="99">
        <v>4</v>
      </c>
      <c r="D955" s="99">
        <v>51</v>
      </c>
    </row>
    <row r="956" spans="1:4" x14ac:dyDescent="0.45">
      <c r="A956" s="101">
        <v>2141</v>
      </c>
      <c r="B956" s="99" t="s">
        <v>3368</v>
      </c>
      <c r="C956" s="99">
        <v>4</v>
      </c>
      <c r="D956" s="99">
        <v>51</v>
      </c>
    </row>
    <row r="957" spans="1:4" x14ac:dyDescent="0.45">
      <c r="A957" s="101">
        <v>2142</v>
      </c>
      <c r="B957" s="99" t="s">
        <v>3369</v>
      </c>
      <c r="C957" s="99">
        <v>4</v>
      </c>
      <c r="D957" s="99">
        <v>51</v>
      </c>
    </row>
    <row r="958" spans="1:4" x14ac:dyDescent="0.45">
      <c r="A958" s="101">
        <v>2143</v>
      </c>
      <c r="B958" s="99" t="s">
        <v>3370</v>
      </c>
      <c r="C958" s="99">
        <v>4</v>
      </c>
      <c r="D958" s="99">
        <v>51</v>
      </c>
    </row>
    <row r="959" spans="1:4" x14ac:dyDescent="0.45">
      <c r="A959" s="101">
        <v>2144</v>
      </c>
      <c r="B959" s="99" t="s">
        <v>1880</v>
      </c>
      <c r="C959" s="99">
        <v>4</v>
      </c>
      <c r="D959" s="99">
        <v>51</v>
      </c>
    </row>
    <row r="960" spans="1:4" x14ac:dyDescent="0.45">
      <c r="A960" s="101">
        <v>2145</v>
      </c>
      <c r="B960" s="99" t="s">
        <v>3371</v>
      </c>
      <c r="C960" s="99">
        <v>4</v>
      </c>
      <c r="D960" s="99">
        <v>51</v>
      </c>
    </row>
    <row r="961" spans="1:4" x14ac:dyDescent="0.45">
      <c r="A961" s="101">
        <v>2146</v>
      </c>
      <c r="B961" s="99" t="s">
        <v>903</v>
      </c>
      <c r="C961" s="99">
        <v>4</v>
      </c>
      <c r="D961" s="99">
        <v>51</v>
      </c>
    </row>
    <row r="962" spans="1:4" x14ac:dyDescent="0.45">
      <c r="A962" s="101">
        <v>2147</v>
      </c>
      <c r="B962" s="99" t="s">
        <v>3372</v>
      </c>
      <c r="C962" s="99">
        <v>4</v>
      </c>
      <c r="D962" s="99">
        <v>51</v>
      </c>
    </row>
    <row r="963" spans="1:4" x14ac:dyDescent="0.45">
      <c r="A963" s="101">
        <v>2148</v>
      </c>
      <c r="B963" s="99" t="s">
        <v>3373</v>
      </c>
      <c r="C963" s="99">
        <v>4</v>
      </c>
      <c r="D963" s="99">
        <v>51</v>
      </c>
    </row>
    <row r="964" spans="1:4" x14ac:dyDescent="0.45">
      <c r="A964" s="101">
        <v>2149</v>
      </c>
      <c r="B964" s="99" t="s">
        <v>3374</v>
      </c>
      <c r="C964" s="99">
        <v>4</v>
      </c>
      <c r="D964" s="99">
        <v>51</v>
      </c>
    </row>
    <row r="965" spans="1:4" x14ac:dyDescent="0.45">
      <c r="A965" s="101">
        <v>2150</v>
      </c>
      <c r="B965" s="99" t="s">
        <v>793</v>
      </c>
      <c r="C965" s="99">
        <v>4</v>
      </c>
      <c r="D965" s="99">
        <v>51</v>
      </c>
    </row>
    <row r="966" spans="1:4" x14ac:dyDescent="0.45">
      <c r="A966" s="101">
        <v>2151</v>
      </c>
      <c r="B966" s="99" t="s">
        <v>3375</v>
      </c>
      <c r="C966" s="99">
        <v>4</v>
      </c>
      <c r="D966" s="99">
        <v>51</v>
      </c>
    </row>
    <row r="967" spans="1:4" x14ac:dyDescent="0.45">
      <c r="A967" s="101">
        <v>2152</v>
      </c>
      <c r="B967" s="99" t="s">
        <v>1069</v>
      </c>
      <c r="C967" s="99">
        <v>4</v>
      </c>
      <c r="D967" s="99">
        <v>51</v>
      </c>
    </row>
    <row r="968" spans="1:4" x14ac:dyDescent="0.45">
      <c r="A968" s="101">
        <v>2153</v>
      </c>
      <c r="B968" s="99" t="s">
        <v>3376</v>
      </c>
      <c r="C968" s="99">
        <v>4</v>
      </c>
      <c r="D968" s="99">
        <v>51</v>
      </c>
    </row>
    <row r="969" spans="1:4" x14ac:dyDescent="0.45">
      <c r="A969" s="101">
        <v>2154</v>
      </c>
      <c r="B969" s="99" t="s">
        <v>3377</v>
      </c>
      <c r="C969" s="99">
        <v>4</v>
      </c>
      <c r="D969" s="99">
        <v>51</v>
      </c>
    </row>
    <row r="970" spans="1:4" x14ac:dyDescent="0.45">
      <c r="A970" s="101">
        <v>2155</v>
      </c>
      <c r="B970" s="99" t="s">
        <v>3378</v>
      </c>
      <c r="C970" s="99">
        <v>4</v>
      </c>
      <c r="D970" s="99">
        <v>51</v>
      </c>
    </row>
    <row r="971" spans="1:4" x14ac:dyDescent="0.45">
      <c r="A971" s="101">
        <v>2156</v>
      </c>
      <c r="B971" s="99" t="s">
        <v>2108</v>
      </c>
      <c r="C971" s="99">
        <v>4</v>
      </c>
      <c r="D971" s="99">
        <v>51</v>
      </c>
    </row>
    <row r="972" spans="1:4" x14ac:dyDescent="0.45">
      <c r="A972" s="101">
        <v>2157</v>
      </c>
      <c r="B972" s="99" t="s">
        <v>3379</v>
      </c>
      <c r="C972" s="99">
        <v>4</v>
      </c>
      <c r="D972" s="99">
        <v>51</v>
      </c>
    </row>
    <row r="973" spans="1:4" x14ac:dyDescent="0.45">
      <c r="A973" s="101">
        <v>2158</v>
      </c>
      <c r="B973" s="99" t="s">
        <v>1098</v>
      </c>
      <c r="C973" s="99">
        <v>4</v>
      </c>
      <c r="D973" s="99">
        <v>51</v>
      </c>
    </row>
    <row r="974" spans="1:4" x14ac:dyDescent="0.45">
      <c r="A974" s="101">
        <v>2159</v>
      </c>
      <c r="B974" s="99" t="s">
        <v>3380</v>
      </c>
      <c r="C974" s="99">
        <v>4</v>
      </c>
      <c r="D974" s="99">
        <v>51</v>
      </c>
    </row>
    <row r="975" spans="1:4" x14ac:dyDescent="0.45">
      <c r="A975" s="101">
        <v>2160</v>
      </c>
      <c r="B975" s="99" t="s">
        <v>3381</v>
      </c>
      <c r="C975" s="99">
        <v>4</v>
      </c>
      <c r="D975" s="99">
        <v>51</v>
      </c>
    </row>
    <row r="976" spans="1:4" x14ac:dyDescent="0.45">
      <c r="A976" s="101">
        <v>2161</v>
      </c>
      <c r="B976" s="99" t="s">
        <v>3382</v>
      </c>
      <c r="C976" s="99">
        <v>4</v>
      </c>
      <c r="D976" s="99">
        <v>51</v>
      </c>
    </row>
    <row r="977" spans="1:4" x14ac:dyDescent="0.45">
      <c r="A977" s="101">
        <v>2162</v>
      </c>
      <c r="B977" s="99" t="s">
        <v>3383</v>
      </c>
      <c r="C977" s="99">
        <v>4</v>
      </c>
      <c r="D977" s="99">
        <v>51</v>
      </c>
    </row>
    <row r="978" spans="1:4" x14ac:dyDescent="0.45">
      <c r="A978" s="101">
        <v>2163</v>
      </c>
      <c r="B978" s="99" t="s">
        <v>188</v>
      </c>
      <c r="C978" s="99">
        <v>4</v>
      </c>
      <c r="D978" s="99">
        <v>51</v>
      </c>
    </row>
    <row r="979" spans="1:4" x14ac:dyDescent="0.45">
      <c r="A979" s="101">
        <v>2164</v>
      </c>
      <c r="B979" s="99" t="s">
        <v>3384</v>
      </c>
      <c r="C979" s="99">
        <v>4</v>
      </c>
      <c r="D979" s="99">
        <v>51</v>
      </c>
    </row>
    <row r="980" spans="1:4" x14ac:dyDescent="0.45">
      <c r="A980" s="101">
        <v>2165</v>
      </c>
      <c r="B980" s="99" t="s">
        <v>3385</v>
      </c>
      <c r="C980" s="99">
        <v>4</v>
      </c>
      <c r="D980" s="99">
        <v>51</v>
      </c>
    </row>
    <row r="981" spans="1:4" x14ac:dyDescent="0.45">
      <c r="A981" s="101">
        <v>2166</v>
      </c>
      <c r="B981" s="99" t="s">
        <v>911</v>
      </c>
      <c r="C981" s="99">
        <v>4</v>
      </c>
      <c r="D981" s="99">
        <v>51</v>
      </c>
    </row>
    <row r="982" spans="1:4" x14ac:dyDescent="0.45">
      <c r="A982" s="101">
        <v>2167</v>
      </c>
      <c r="B982" s="99" t="s">
        <v>3386</v>
      </c>
      <c r="C982" s="99">
        <v>4</v>
      </c>
      <c r="D982" s="99">
        <v>51</v>
      </c>
    </row>
    <row r="983" spans="1:4" x14ac:dyDescent="0.45">
      <c r="A983" s="101">
        <v>2168</v>
      </c>
      <c r="B983" s="99" t="s">
        <v>3387</v>
      </c>
      <c r="C983" s="99">
        <v>4</v>
      </c>
      <c r="D983" s="99">
        <v>51</v>
      </c>
    </row>
    <row r="984" spans="1:4" x14ac:dyDescent="0.45">
      <c r="A984" s="101">
        <v>2530</v>
      </c>
      <c r="B984" s="99" t="s">
        <v>1167</v>
      </c>
      <c r="C984" s="99">
        <v>4</v>
      </c>
      <c r="D984" s="99">
        <v>51</v>
      </c>
    </row>
    <row r="985" spans="1:4" x14ac:dyDescent="0.45">
      <c r="A985" s="101">
        <v>2533</v>
      </c>
      <c r="B985" s="99" t="s">
        <v>454</v>
      </c>
      <c r="C985" s="99">
        <v>4</v>
      </c>
      <c r="D985" s="99">
        <v>51</v>
      </c>
    </row>
    <row r="986" spans="1:4" x14ac:dyDescent="0.45">
      <c r="A986" s="101">
        <v>2551</v>
      </c>
      <c r="B986" s="99" t="s">
        <v>1778</v>
      </c>
      <c r="C986" s="99">
        <v>4</v>
      </c>
      <c r="D986" s="99">
        <v>51</v>
      </c>
    </row>
    <row r="987" spans="1:4" x14ac:dyDescent="0.45">
      <c r="A987" s="101">
        <v>2085</v>
      </c>
      <c r="B987" s="99" t="s">
        <v>59</v>
      </c>
      <c r="C987" s="99">
        <v>4</v>
      </c>
      <c r="D987" s="99">
        <v>52</v>
      </c>
    </row>
    <row r="988" spans="1:4" x14ac:dyDescent="0.45">
      <c r="A988" s="101">
        <v>2086</v>
      </c>
      <c r="B988" s="99" t="s">
        <v>3330</v>
      </c>
      <c r="C988" s="99">
        <v>4</v>
      </c>
      <c r="D988" s="99">
        <v>52</v>
      </c>
    </row>
    <row r="989" spans="1:4" x14ac:dyDescent="0.45">
      <c r="A989" s="101">
        <v>2087</v>
      </c>
      <c r="B989" s="99" t="s">
        <v>2020</v>
      </c>
      <c r="C989" s="99">
        <v>4</v>
      </c>
      <c r="D989" s="99">
        <v>52</v>
      </c>
    </row>
    <row r="990" spans="1:4" x14ac:dyDescent="0.45">
      <c r="A990" s="101">
        <v>2088</v>
      </c>
      <c r="B990" s="99" t="s">
        <v>3331</v>
      </c>
      <c r="C990" s="99">
        <v>4</v>
      </c>
      <c r="D990" s="99">
        <v>52</v>
      </c>
    </row>
    <row r="991" spans="1:4" x14ac:dyDescent="0.45">
      <c r="A991" s="101">
        <v>2089</v>
      </c>
      <c r="B991" s="99" t="s">
        <v>3332</v>
      </c>
      <c r="C991" s="99">
        <v>4</v>
      </c>
      <c r="D991" s="99">
        <v>52</v>
      </c>
    </row>
    <row r="992" spans="1:4" x14ac:dyDescent="0.45">
      <c r="A992" s="101">
        <v>2100</v>
      </c>
      <c r="B992" s="99" t="s">
        <v>3340</v>
      </c>
      <c r="C992" s="99">
        <v>4</v>
      </c>
      <c r="D992" s="99">
        <v>52</v>
      </c>
    </row>
    <row r="993" spans="1:4" x14ac:dyDescent="0.45">
      <c r="A993" s="101">
        <v>2101</v>
      </c>
      <c r="B993" s="99" t="s">
        <v>3341</v>
      </c>
      <c r="C993" s="99">
        <v>4</v>
      </c>
      <c r="D993" s="99">
        <v>52</v>
      </c>
    </row>
    <row r="994" spans="1:4" x14ac:dyDescent="0.45">
      <c r="A994" s="101">
        <v>2102</v>
      </c>
      <c r="B994" s="99" t="s">
        <v>1674</v>
      </c>
      <c r="C994" s="99">
        <v>4</v>
      </c>
      <c r="D994" s="99">
        <v>52</v>
      </c>
    </row>
    <row r="995" spans="1:4" x14ac:dyDescent="0.45">
      <c r="A995" s="101">
        <v>2103</v>
      </c>
      <c r="B995" s="99" t="s">
        <v>231</v>
      </c>
      <c r="C995" s="99">
        <v>4</v>
      </c>
      <c r="D995" s="99">
        <v>52</v>
      </c>
    </row>
    <row r="996" spans="1:4" x14ac:dyDescent="0.45">
      <c r="A996" s="101">
        <v>2104</v>
      </c>
      <c r="B996" s="99" t="s">
        <v>3342</v>
      </c>
      <c r="C996" s="99">
        <v>4</v>
      </c>
      <c r="D996" s="99">
        <v>52</v>
      </c>
    </row>
    <row r="997" spans="1:4" x14ac:dyDescent="0.45">
      <c r="A997" s="101">
        <v>2105</v>
      </c>
      <c r="B997" s="99" t="s">
        <v>3343</v>
      </c>
      <c r="C997" s="99">
        <v>4</v>
      </c>
      <c r="D997" s="99">
        <v>52</v>
      </c>
    </row>
    <row r="998" spans="1:4" x14ac:dyDescent="0.45">
      <c r="A998" s="101">
        <v>2106</v>
      </c>
      <c r="B998" s="99" t="s">
        <v>3344</v>
      </c>
      <c r="C998" s="99">
        <v>4</v>
      </c>
      <c r="D998" s="99">
        <v>52</v>
      </c>
    </row>
    <row r="999" spans="1:4" x14ac:dyDescent="0.45">
      <c r="A999" s="101">
        <v>2107</v>
      </c>
      <c r="B999" s="99" t="s">
        <v>3345</v>
      </c>
      <c r="C999" s="99">
        <v>4</v>
      </c>
      <c r="D999" s="99">
        <v>52</v>
      </c>
    </row>
    <row r="1000" spans="1:4" x14ac:dyDescent="0.45">
      <c r="A1000" s="101">
        <v>2108</v>
      </c>
      <c r="B1000" s="99" t="s">
        <v>3346</v>
      </c>
      <c r="C1000" s="99">
        <v>4</v>
      </c>
      <c r="D1000" s="99">
        <v>52</v>
      </c>
    </row>
    <row r="1001" spans="1:4" x14ac:dyDescent="0.45">
      <c r="A1001" s="101">
        <v>2131</v>
      </c>
      <c r="B1001" s="99" t="s">
        <v>651</v>
      </c>
      <c r="C1001" s="99">
        <v>4</v>
      </c>
      <c r="D1001" s="99">
        <v>52</v>
      </c>
    </row>
    <row r="1002" spans="1:4" x14ac:dyDescent="0.45">
      <c r="A1002" s="101">
        <v>2132</v>
      </c>
      <c r="B1002" s="99" t="s">
        <v>3363</v>
      </c>
      <c r="C1002" s="99">
        <v>4</v>
      </c>
      <c r="D1002" s="99">
        <v>52</v>
      </c>
    </row>
    <row r="1003" spans="1:4" x14ac:dyDescent="0.45">
      <c r="A1003" s="101">
        <v>2133</v>
      </c>
      <c r="B1003" s="99" t="s">
        <v>2014</v>
      </c>
      <c r="C1003" s="99">
        <v>4</v>
      </c>
      <c r="D1003" s="99">
        <v>52</v>
      </c>
    </row>
    <row r="1004" spans="1:4" x14ac:dyDescent="0.45">
      <c r="A1004" s="101">
        <v>2134</v>
      </c>
      <c r="B1004" s="99" t="s">
        <v>3364</v>
      </c>
      <c r="C1004" s="99">
        <v>4</v>
      </c>
      <c r="D1004" s="99">
        <v>52</v>
      </c>
    </row>
    <row r="1005" spans="1:4" x14ac:dyDescent="0.45">
      <c r="A1005" s="101">
        <v>2135</v>
      </c>
      <c r="B1005" s="99" t="s">
        <v>1210</v>
      </c>
      <c r="C1005" s="99">
        <v>4</v>
      </c>
      <c r="D1005" s="99">
        <v>52</v>
      </c>
    </row>
    <row r="1006" spans="1:4" x14ac:dyDescent="0.45">
      <c r="A1006" s="101">
        <v>2136</v>
      </c>
      <c r="B1006" s="99" t="s">
        <v>3365</v>
      </c>
      <c r="C1006" s="99">
        <v>4</v>
      </c>
      <c r="D1006" s="99">
        <v>52</v>
      </c>
    </row>
    <row r="1007" spans="1:4" x14ac:dyDescent="0.45">
      <c r="A1007" s="101">
        <v>2137</v>
      </c>
      <c r="B1007" s="99" t="s">
        <v>3366</v>
      </c>
      <c r="C1007" s="99">
        <v>4</v>
      </c>
      <c r="D1007" s="99">
        <v>52</v>
      </c>
    </row>
    <row r="1008" spans="1:4" x14ac:dyDescent="0.45">
      <c r="A1008" s="101">
        <v>2169</v>
      </c>
      <c r="B1008" s="99" t="s">
        <v>113</v>
      </c>
      <c r="C1008" s="99">
        <v>4</v>
      </c>
      <c r="D1008" s="99">
        <v>52</v>
      </c>
    </row>
    <row r="1009" spans="1:4" x14ac:dyDescent="0.45">
      <c r="A1009" s="101">
        <v>2170</v>
      </c>
      <c r="B1009" s="99" t="s">
        <v>3388</v>
      </c>
      <c r="C1009" s="99">
        <v>4</v>
      </c>
      <c r="D1009" s="99">
        <v>52</v>
      </c>
    </row>
    <row r="1010" spans="1:4" x14ac:dyDescent="0.45">
      <c r="A1010" s="101">
        <v>2171</v>
      </c>
      <c r="B1010" s="99" t="s">
        <v>1512</v>
      </c>
      <c r="C1010" s="99">
        <v>4</v>
      </c>
      <c r="D1010" s="99">
        <v>52</v>
      </c>
    </row>
    <row r="1011" spans="1:4" x14ac:dyDescent="0.45">
      <c r="A1011" s="101">
        <v>2172</v>
      </c>
      <c r="B1011" s="99" t="s">
        <v>3389</v>
      </c>
      <c r="C1011" s="99">
        <v>4</v>
      </c>
      <c r="D1011" s="99">
        <v>52</v>
      </c>
    </row>
    <row r="1012" spans="1:4" x14ac:dyDescent="0.45">
      <c r="A1012" s="101">
        <v>2173</v>
      </c>
      <c r="B1012" s="99" t="s">
        <v>390</v>
      </c>
      <c r="C1012" s="99">
        <v>4</v>
      </c>
      <c r="D1012" s="99">
        <v>52</v>
      </c>
    </row>
    <row r="1013" spans="1:4" x14ac:dyDescent="0.45">
      <c r="A1013" s="101">
        <v>2174</v>
      </c>
      <c r="B1013" s="99" t="s">
        <v>3390</v>
      </c>
      <c r="C1013" s="99">
        <v>4</v>
      </c>
      <c r="D1013" s="99">
        <v>52</v>
      </c>
    </row>
    <row r="1014" spans="1:4" x14ac:dyDescent="0.45">
      <c r="A1014" s="101">
        <v>2175</v>
      </c>
      <c r="B1014" s="99" t="s">
        <v>3391</v>
      </c>
      <c r="C1014" s="99">
        <v>4</v>
      </c>
      <c r="D1014" s="99">
        <v>52</v>
      </c>
    </row>
    <row r="1015" spans="1:4" x14ac:dyDescent="0.45">
      <c r="A1015" s="101">
        <v>2176</v>
      </c>
      <c r="B1015" s="99" t="s">
        <v>3392</v>
      </c>
      <c r="C1015" s="99">
        <v>4</v>
      </c>
      <c r="D1015" s="99">
        <v>52</v>
      </c>
    </row>
    <row r="1016" spans="1:4" x14ac:dyDescent="0.45">
      <c r="A1016" s="101">
        <v>2177</v>
      </c>
      <c r="B1016" s="99" t="s">
        <v>3393</v>
      </c>
      <c r="C1016" s="99">
        <v>4</v>
      </c>
      <c r="D1016" s="99">
        <v>52</v>
      </c>
    </row>
    <row r="1017" spans="1:4" x14ac:dyDescent="0.45">
      <c r="A1017" s="101">
        <v>2178</v>
      </c>
      <c r="B1017" s="99" t="s">
        <v>1860</v>
      </c>
      <c r="C1017" s="99">
        <v>4</v>
      </c>
      <c r="D1017" s="99">
        <v>52</v>
      </c>
    </row>
    <row r="1018" spans="1:4" x14ac:dyDescent="0.45">
      <c r="A1018" s="101">
        <v>2179</v>
      </c>
      <c r="B1018" s="99" t="s">
        <v>333</v>
      </c>
      <c r="C1018" s="99">
        <v>4</v>
      </c>
      <c r="D1018" s="99">
        <v>52</v>
      </c>
    </row>
    <row r="1019" spans="1:4" x14ac:dyDescent="0.45">
      <c r="A1019" s="101">
        <v>2180</v>
      </c>
      <c r="B1019" s="99" t="s">
        <v>268</v>
      </c>
      <c r="C1019" s="99">
        <v>4</v>
      </c>
      <c r="D1019" s="99">
        <v>52</v>
      </c>
    </row>
    <row r="1020" spans="1:4" x14ac:dyDescent="0.45">
      <c r="A1020" s="101">
        <v>2181</v>
      </c>
      <c r="B1020" s="99" t="s">
        <v>315</v>
      </c>
      <c r="C1020" s="99">
        <v>4</v>
      </c>
      <c r="D1020" s="99">
        <v>52</v>
      </c>
    </row>
    <row r="1021" spans="1:4" x14ac:dyDescent="0.45">
      <c r="A1021" s="101">
        <v>2182</v>
      </c>
      <c r="B1021" s="99" t="s">
        <v>3394</v>
      </c>
      <c r="C1021" s="99">
        <v>4</v>
      </c>
      <c r="D1021" s="99">
        <v>52</v>
      </c>
    </row>
    <row r="1022" spans="1:4" x14ac:dyDescent="0.45">
      <c r="A1022" s="101">
        <v>2183</v>
      </c>
      <c r="B1022" s="99" t="s">
        <v>3395</v>
      </c>
      <c r="C1022" s="99">
        <v>4</v>
      </c>
      <c r="D1022" s="99">
        <v>52</v>
      </c>
    </row>
    <row r="1023" spans="1:4" x14ac:dyDescent="0.45">
      <c r="A1023" s="101">
        <v>2188</v>
      </c>
      <c r="B1023" s="99" t="s">
        <v>3399</v>
      </c>
      <c r="C1023" s="99">
        <v>4</v>
      </c>
      <c r="D1023" s="99">
        <v>52</v>
      </c>
    </row>
    <row r="1024" spans="1:4" x14ac:dyDescent="0.45">
      <c r="A1024" s="101">
        <v>2189</v>
      </c>
      <c r="B1024" s="99" t="s">
        <v>3400</v>
      </c>
      <c r="C1024" s="99">
        <v>4</v>
      </c>
      <c r="D1024" s="99">
        <v>52</v>
      </c>
    </row>
    <row r="1025" spans="1:4" x14ac:dyDescent="0.45">
      <c r="A1025" s="101">
        <v>2190</v>
      </c>
      <c r="B1025" s="99" t="s">
        <v>3401</v>
      </c>
      <c r="C1025" s="99">
        <v>4</v>
      </c>
      <c r="D1025" s="99">
        <v>52</v>
      </c>
    </row>
    <row r="1026" spans="1:4" x14ac:dyDescent="0.45">
      <c r="A1026" s="101">
        <v>2200</v>
      </c>
      <c r="B1026" s="99" t="s">
        <v>604</v>
      </c>
      <c r="C1026" s="99">
        <v>4</v>
      </c>
      <c r="D1026" s="99">
        <v>52</v>
      </c>
    </row>
    <row r="1027" spans="1:4" x14ac:dyDescent="0.45">
      <c r="A1027" s="101">
        <v>2201</v>
      </c>
      <c r="B1027" s="99" t="s">
        <v>2171</v>
      </c>
      <c r="C1027" s="99">
        <v>4</v>
      </c>
      <c r="D1027" s="99">
        <v>52</v>
      </c>
    </row>
    <row r="1028" spans="1:4" x14ac:dyDescent="0.45">
      <c r="A1028" s="101">
        <v>2202</v>
      </c>
      <c r="B1028" s="99" t="s">
        <v>3409</v>
      </c>
      <c r="C1028" s="99">
        <v>4</v>
      </c>
      <c r="D1028" s="99">
        <v>52</v>
      </c>
    </row>
    <row r="1029" spans="1:4" x14ac:dyDescent="0.45">
      <c r="A1029" s="101">
        <v>2203</v>
      </c>
      <c r="B1029" s="99" t="s">
        <v>3410</v>
      </c>
      <c r="C1029" s="99">
        <v>4</v>
      </c>
      <c r="D1029" s="99">
        <v>52</v>
      </c>
    </row>
    <row r="1030" spans="1:4" x14ac:dyDescent="0.45">
      <c r="A1030" s="101">
        <v>2505</v>
      </c>
      <c r="B1030" s="99" t="s">
        <v>3645</v>
      </c>
      <c r="C1030" s="99">
        <v>4</v>
      </c>
      <c r="D1030" s="99">
        <v>52</v>
      </c>
    </row>
    <row r="1031" spans="1:4" x14ac:dyDescent="0.45">
      <c r="A1031" s="101">
        <v>2532</v>
      </c>
      <c r="B1031" s="99" t="s">
        <v>1456</v>
      </c>
      <c r="C1031" s="99">
        <v>4</v>
      </c>
      <c r="D1031" s="99">
        <v>52</v>
      </c>
    </row>
    <row r="1032" spans="1:4" x14ac:dyDescent="0.45">
      <c r="A1032" s="101">
        <v>2536</v>
      </c>
      <c r="B1032" s="99" t="s">
        <v>3660</v>
      </c>
      <c r="C1032" s="99">
        <v>4</v>
      </c>
      <c r="D1032" s="99">
        <v>52</v>
      </c>
    </row>
    <row r="1033" spans="1:4" x14ac:dyDescent="0.45">
      <c r="A1033" s="101">
        <v>2555</v>
      </c>
      <c r="B1033" s="99" t="s">
        <v>3667</v>
      </c>
      <c r="C1033" s="99">
        <v>4</v>
      </c>
      <c r="D1033" s="99">
        <v>52</v>
      </c>
    </row>
    <row r="1034" spans="1:4" x14ac:dyDescent="0.45">
      <c r="A1034" s="101">
        <v>2556</v>
      </c>
      <c r="B1034" s="99" t="s">
        <v>3668</v>
      </c>
      <c r="C1034" s="99">
        <v>4</v>
      </c>
      <c r="D1034" s="99">
        <v>52</v>
      </c>
    </row>
    <row r="1035" spans="1:4" x14ac:dyDescent="0.45">
      <c r="A1035" s="101">
        <v>2557</v>
      </c>
      <c r="B1035" s="99" t="s">
        <v>3669</v>
      </c>
      <c r="C1035" s="99">
        <v>4</v>
      </c>
      <c r="D1035" s="99">
        <v>52</v>
      </c>
    </row>
    <row r="1036" spans="1:4" x14ac:dyDescent="0.45">
      <c r="A1036" s="101">
        <v>2652</v>
      </c>
      <c r="B1036" s="99" t="s">
        <v>3684</v>
      </c>
      <c r="C1036" s="99">
        <v>4</v>
      </c>
      <c r="D1036" s="99">
        <v>52</v>
      </c>
    </row>
    <row r="1037" spans="1:4" x14ac:dyDescent="0.45">
      <c r="A1037" s="101">
        <v>2064</v>
      </c>
      <c r="B1037" s="99" t="s">
        <v>401</v>
      </c>
      <c r="C1037" s="99">
        <v>4</v>
      </c>
      <c r="D1037" s="99">
        <v>53</v>
      </c>
    </row>
    <row r="1038" spans="1:4" x14ac:dyDescent="0.45">
      <c r="A1038" s="101">
        <v>2065</v>
      </c>
      <c r="B1038" s="99" t="s">
        <v>3314</v>
      </c>
      <c r="C1038" s="99">
        <v>4</v>
      </c>
      <c r="D1038" s="99">
        <v>53</v>
      </c>
    </row>
    <row r="1039" spans="1:4" x14ac:dyDescent="0.45">
      <c r="A1039" s="101">
        <v>2066</v>
      </c>
      <c r="B1039" s="99" t="s">
        <v>3315</v>
      </c>
      <c r="C1039" s="99">
        <v>4</v>
      </c>
      <c r="D1039" s="99">
        <v>53</v>
      </c>
    </row>
    <row r="1040" spans="1:4" x14ac:dyDescent="0.45">
      <c r="A1040" s="101">
        <v>2067</v>
      </c>
      <c r="B1040" s="99" t="s">
        <v>3316</v>
      </c>
      <c r="C1040" s="99">
        <v>4</v>
      </c>
      <c r="D1040" s="99">
        <v>53</v>
      </c>
    </row>
    <row r="1041" spans="1:4" x14ac:dyDescent="0.45">
      <c r="A1041" s="101">
        <v>2068</v>
      </c>
      <c r="B1041" s="99" t="s">
        <v>3317</v>
      </c>
      <c r="C1041" s="99">
        <v>4</v>
      </c>
      <c r="D1041" s="99">
        <v>53</v>
      </c>
    </row>
    <row r="1042" spans="1:4" x14ac:dyDescent="0.45">
      <c r="A1042" s="101">
        <v>2069</v>
      </c>
      <c r="B1042" s="99" t="s">
        <v>3318</v>
      </c>
      <c r="C1042" s="99">
        <v>4</v>
      </c>
      <c r="D1042" s="99">
        <v>53</v>
      </c>
    </row>
    <row r="1043" spans="1:4" x14ac:dyDescent="0.45">
      <c r="A1043" s="101">
        <v>2070</v>
      </c>
      <c r="B1043" s="99" t="s">
        <v>3319</v>
      </c>
      <c r="C1043" s="99">
        <v>4</v>
      </c>
      <c r="D1043" s="99">
        <v>53</v>
      </c>
    </row>
    <row r="1044" spans="1:4" x14ac:dyDescent="0.45">
      <c r="A1044" s="101">
        <v>2071</v>
      </c>
      <c r="B1044" s="99" t="s">
        <v>166</v>
      </c>
      <c r="C1044" s="99">
        <v>4</v>
      </c>
      <c r="D1044" s="99">
        <v>53</v>
      </c>
    </row>
    <row r="1045" spans="1:4" x14ac:dyDescent="0.45">
      <c r="A1045" s="101">
        <v>2072</v>
      </c>
      <c r="B1045" s="99" t="s">
        <v>3320</v>
      </c>
      <c r="C1045" s="99">
        <v>4</v>
      </c>
      <c r="D1045" s="99">
        <v>53</v>
      </c>
    </row>
    <row r="1046" spans="1:4" x14ac:dyDescent="0.45">
      <c r="A1046" s="101">
        <v>2073</v>
      </c>
      <c r="B1046" s="99" t="s">
        <v>3321</v>
      </c>
      <c r="C1046" s="99">
        <v>4</v>
      </c>
      <c r="D1046" s="99">
        <v>53</v>
      </c>
    </row>
    <row r="1047" spans="1:4" x14ac:dyDescent="0.45">
      <c r="A1047" s="101">
        <v>2074</v>
      </c>
      <c r="B1047" s="99" t="s">
        <v>3322</v>
      </c>
      <c r="C1047" s="99">
        <v>4</v>
      </c>
      <c r="D1047" s="99">
        <v>53</v>
      </c>
    </row>
    <row r="1048" spans="1:4" x14ac:dyDescent="0.45">
      <c r="A1048" s="101">
        <v>2109</v>
      </c>
      <c r="B1048" s="99" t="s">
        <v>3347</v>
      </c>
      <c r="C1048" s="99">
        <v>4</v>
      </c>
      <c r="D1048" s="99">
        <v>53</v>
      </c>
    </row>
    <row r="1049" spans="1:4" x14ac:dyDescent="0.45">
      <c r="A1049" s="101">
        <v>2110</v>
      </c>
      <c r="B1049" s="99" t="s">
        <v>3348</v>
      </c>
      <c r="C1049" s="99">
        <v>4</v>
      </c>
      <c r="D1049" s="99">
        <v>53</v>
      </c>
    </row>
    <row r="1050" spans="1:4" x14ac:dyDescent="0.45">
      <c r="A1050" s="101">
        <v>2111</v>
      </c>
      <c r="B1050" s="99" t="s">
        <v>3349</v>
      </c>
      <c r="C1050" s="99">
        <v>4</v>
      </c>
      <c r="D1050" s="99">
        <v>53</v>
      </c>
    </row>
    <row r="1051" spans="1:4" x14ac:dyDescent="0.45">
      <c r="A1051" s="101">
        <v>2233</v>
      </c>
      <c r="B1051" s="99" t="s">
        <v>69</v>
      </c>
      <c r="C1051" s="99">
        <v>4</v>
      </c>
      <c r="D1051" s="99">
        <v>53</v>
      </c>
    </row>
    <row r="1052" spans="1:4" x14ac:dyDescent="0.45">
      <c r="A1052" s="101">
        <v>2234</v>
      </c>
      <c r="B1052" s="99" t="s">
        <v>1054</v>
      </c>
      <c r="C1052" s="99">
        <v>4</v>
      </c>
      <c r="D1052" s="99">
        <v>53</v>
      </c>
    </row>
    <row r="1053" spans="1:4" x14ac:dyDescent="0.45">
      <c r="A1053" s="101">
        <v>2235</v>
      </c>
      <c r="B1053" s="99" t="s">
        <v>3429</v>
      </c>
      <c r="C1053" s="99">
        <v>4</v>
      </c>
      <c r="D1053" s="99">
        <v>53</v>
      </c>
    </row>
    <row r="1054" spans="1:4" x14ac:dyDescent="0.45">
      <c r="A1054" s="101">
        <v>2236</v>
      </c>
      <c r="B1054" s="99" t="s">
        <v>3430</v>
      </c>
      <c r="C1054" s="99">
        <v>4</v>
      </c>
      <c r="D1054" s="99">
        <v>53</v>
      </c>
    </row>
    <row r="1055" spans="1:4" x14ac:dyDescent="0.45">
      <c r="A1055" s="101">
        <v>2237</v>
      </c>
      <c r="B1055" s="99" t="s">
        <v>3431</v>
      </c>
      <c r="C1055" s="99">
        <v>4</v>
      </c>
      <c r="D1055" s="99">
        <v>53</v>
      </c>
    </row>
    <row r="1056" spans="1:4" x14ac:dyDescent="0.45">
      <c r="A1056" s="101">
        <v>2238</v>
      </c>
      <c r="B1056" s="99" t="s">
        <v>3432</v>
      </c>
      <c r="C1056" s="99">
        <v>4</v>
      </c>
      <c r="D1056" s="99">
        <v>53</v>
      </c>
    </row>
    <row r="1057" spans="1:4" x14ac:dyDescent="0.45">
      <c r="A1057" s="101">
        <v>2239</v>
      </c>
      <c r="B1057" s="99" t="s">
        <v>3433</v>
      </c>
      <c r="C1057" s="99">
        <v>4</v>
      </c>
      <c r="D1057" s="99">
        <v>53</v>
      </c>
    </row>
    <row r="1058" spans="1:4" x14ac:dyDescent="0.45">
      <c r="A1058" s="101">
        <v>2240</v>
      </c>
      <c r="B1058" s="99" t="s">
        <v>3434</v>
      </c>
      <c r="C1058" s="99">
        <v>4</v>
      </c>
      <c r="D1058" s="99">
        <v>53</v>
      </c>
    </row>
    <row r="1059" spans="1:4" x14ac:dyDescent="0.45">
      <c r="A1059" s="101">
        <v>2241</v>
      </c>
      <c r="B1059" s="99" t="s">
        <v>3435</v>
      </c>
      <c r="C1059" s="99">
        <v>4</v>
      </c>
      <c r="D1059" s="99">
        <v>53</v>
      </c>
    </row>
    <row r="1060" spans="1:4" x14ac:dyDescent="0.45">
      <c r="A1060" s="101">
        <v>2242</v>
      </c>
      <c r="B1060" s="99" t="s">
        <v>3436</v>
      </c>
      <c r="C1060" s="99">
        <v>4</v>
      </c>
      <c r="D1060" s="99">
        <v>53</v>
      </c>
    </row>
    <row r="1061" spans="1:4" x14ac:dyDescent="0.45">
      <c r="A1061" s="101">
        <v>2243</v>
      </c>
      <c r="B1061" s="99" t="s">
        <v>1312</v>
      </c>
      <c r="C1061" s="99">
        <v>4</v>
      </c>
      <c r="D1061" s="99">
        <v>53</v>
      </c>
    </row>
    <row r="1062" spans="1:4" x14ac:dyDescent="0.45">
      <c r="A1062" s="101">
        <v>2244</v>
      </c>
      <c r="B1062" s="99" t="s">
        <v>3437</v>
      </c>
      <c r="C1062" s="99">
        <v>4</v>
      </c>
      <c r="D1062" s="99">
        <v>53</v>
      </c>
    </row>
    <row r="1063" spans="1:4" x14ac:dyDescent="0.45">
      <c r="A1063" s="101">
        <v>2245</v>
      </c>
      <c r="B1063" s="99" t="s">
        <v>3438</v>
      </c>
      <c r="C1063" s="99">
        <v>4</v>
      </c>
      <c r="D1063" s="99">
        <v>53</v>
      </c>
    </row>
    <row r="1064" spans="1:4" x14ac:dyDescent="0.45">
      <c r="A1064" s="101">
        <v>2246</v>
      </c>
      <c r="B1064" s="99" t="s">
        <v>3439</v>
      </c>
      <c r="C1064" s="99">
        <v>4</v>
      </c>
      <c r="D1064" s="99">
        <v>53</v>
      </c>
    </row>
    <row r="1065" spans="1:4" x14ac:dyDescent="0.45">
      <c r="A1065" s="101">
        <v>2247</v>
      </c>
      <c r="B1065" s="99" t="s">
        <v>3440</v>
      </c>
      <c r="C1065" s="99">
        <v>4</v>
      </c>
      <c r="D1065" s="99">
        <v>53</v>
      </c>
    </row>
    <row r="1066" spans="1:4" x14ac:dyDescent="0.45">
      <c r="A1066" s="101">
        <v>2248</v>
      </c>
      <c r="B1066" s="99" t="s">
        <v>3441</v>
      </c>
      <c r="C1066" s="99">
        <v>4</v>
      </c>
      <c r="D1066" s="99">
        <v>53</v>
      </c>
    </row>
    <row r="1067" spans="1:4" x14ac:dyDescent="0.45">
      <c r="A1067" s="101">
        <v>2249</v>
      </c>
      <c r="B1067" s="99" t="s">
        <v>3442</v>
      </c>
      <c r="C1067" s="99">
        <v>4</v>
      </c>
      <c r="D1067" s="99">
        <v>53</v>
      </c>
    </row>
    <row r="1068" spans="1:4" x14ac:dyDescent="0.45">
      <c r="A1068" s="101">
        <v>2250</v>
      </c>
      <c r="B1068" s="99" t="s">
        <v>1913</v>
      </c>
      <c r="C1068" s="99">
        <v>4</v>
      </c>
      <c r="D1068" s="99">
        <v>53</v>
      </c>
    </row>
    <row r="1069" spans="1:4" x14ac:dyDescent="0.45">
      <c r="A1069" s="101">
        <v>2251</v>
      </c>
      <c r="B1069" s="99" t="s">
        <v>3443</v>
      </c>
      <c r="C1069" s="99">
        <v>4</v>
      </c>
      <c r="D1069" s="99">
        <v>53</v>
      </c>
    </row>
    <row r="1070" spans="1:4" x14ac:dyDescent="0.45">
      <c r="A1070" s="101">
        <v>2252</v>
      </c>
      <c r="B1070" s="99" t="s">
        <v>3444</v>
      </c>
      <c r="C1070" s="99">
        <v>4</v>
      </c>
      <c r="D1070" s="99">
        <v>53</v>
      </c>
    </row>
    <row r="1071" spans="1:4" x14ac:dyDescent="0.45">
      <c r="A1071" s="101">
        <v>2253</v>
      </c>
      <c r="B1071" s="99" t="s">
        <v>1058</v>
      </c>
      <c r="C1071" s="99">
        <v>4</v>
      </c>
      <c r="D1071" s="99">
        <v>53</v>
      </c>
    </row>
    <row r="1072" spans="1:4" x14ac:dyDescent="0.45">
      <c r="A1072" s="101">
        <v>2254</v>
      </c>
      <c r="B1072" s="99" t="s">
        <v>3445</v>
      </c>
      <c r="C1072" s="99">
        <v>4</v>
      </c>
      <c r="D1072" s="99">
        <v>53</v>
      </c>
    </row>
    <row r="1073" spans="1:4" x14ac:dyDescent="0.45">
      <c r="A1073" s="101">
        <v>2255</v>
      </c>
      <c r="B1073" s="99" t="s">
        <v>1931</v>
      </c>
      <c r="C1073" s="99">
        <v>4</v>
      </c>
      <c r="D1073" s="99">
        <v>53</v>
      </c>
    </row>
    <row r="1074" spans="1:4" x14ac:dyDescent="0.45">
      <c r="A1074" s="101">
        <v>2256</v>
      </c>
      <c r="B1074" s="99" t="s">
        <v>3446</v>
      </c>
      <c r="C1074" s="99">
        <v>4</v>
      </c>
      <c r="D1074" s="99">
        <v>53</v>
      </c>
    </row>
    <row r="1075" spans="1:4" x14ac:dyDescent="0.45">
      <c r="A1075" s="101">
        <v>2267</v>
      </c>
      <c r="B1075" s="99" t="s">
        <v>659</v>
      </c>
      <c r="C1075" s="99">
        <v>4</v>
      </c>
      <c r="D1075" s="99">
        <v>53</v>
      </c>
    </row>
    <row r="1076" spans="1:4" x14ac:dyDescent="0.45">
      <c r="A1076" s="101">
        <v>2268</v>
      </c>
      <c r="B1076" s="99" t="s">
        <v>3454</v>
      </c>
      <c r="C1076" s="99">
        <v>4</v>
      </c>
      <c r="D1076" s="99">
        <v>53</v>
      </c>
    </row>
    <row r="1077" spans="1:4" x14ac:dyDescent="0.45">
      <c r="A1077" s="101">
        <v>2269</v>
      </c>
      <c r="B1077" s="99" t="s">
        <v>398</v>
      </c>
      <c r="C1077" s="99">
        <v>4</v>
      </c>
      <c r="D1077" s="99">
        <v>53</v>
      </c>
    </row>
    <row r="1078" spans="1:4" x14ac:dyDescent="0.45">
      <c r="A1078" s="101">
        <v>2270</v>
      </c>
      <c r="B1078" s="99" t="s">
        <v>3455</v>
      </c>
      <c r="C1078" s="99">
        <v>4</v>
      </c>
      <c r="D1078" s="99">
        <v>53</v>
      </c>
    </row>
    <row r="1079" spans="1:4" x14ac:dyDescent="0.45">
      <c r="A1079" s="101">
        <v>2271</v>
      </c>
      <c r="B1079" s="99" t="s">
        <v>920</v>
      </c>
      <c r="C1079" s="99">
        <v>4</v>
      </c>
      <c r="D1079" s="99">
        <v>53</v>
      </c>
    </row>
    <row r="1080" spans="1:4" x14ac:dyDescent="0.45">
      <c r="A1080" s="101">
        <v>2272</v>
      </c>
      <c r="B1080" s="99" t="s">
        <v>3456</v>
      </c>
      <c r="C1080" s="99">
        <v>4</v>
      </c>
      <c r="D1080" s="99">
        <v>53</v>
      </c>
    </row>
    <row r="1081" spans="1:4" x14ac:dyDescent="0.45">
      <c r="A1081" s="101">
        <v>2273</v>
      </c>
      <c r="B1081" s="99" t="s">
        <v>3457</v>
      </c>
      <c r="C1081" s="99">
        <v>4</v>
      </c>
      <c r="D1081" s="99">
        <v>53</v>
      </c>
    </row>
    <row r="1082" spans="1:4" x14ac:dyDescent="0.45">
      <c r="A1082" s="101">
        <v>2274</v>
      </c>
      <c r="B1082" s="99" t="s">
        <v>3458</v>
      </c>
      <c r="C1082" s="99">
        <v>4</v>
      </c>
      <c r="D1082" s="99">
        <v>53</v>
      </c>
    </row>
    <row r="1083" spans="1:4" x14ac:dyDescent="0.45">
      <c r="A1083" s="101">
        <v>2275</v>
      </c>
      <c r="B1083" s="99" t="s">
        <v>646</v>
      </c>
      <c r="C1083" s="99">
        <v>4</v>
      </c>
      <c r="D1083" s="99">
        <v>53</v>
      </c>
    </row>
    <row r="1084" spans="1:4" x14ac:dyDescent="0.45">
      <c r="A1084" s="101">
        <v>2276</v>
      </c>
      <c r="B1084" s="99" t="s">
        <v>450</v>
      </c>
      <c r="C1084" s="99">
        <v>4</v>
      </c>
      <c r="D1084" s="99">
        <v>53</v>
      </c>
    </row>
    <row r="1085" spans="1:4" x14ac:dyDescent="0.45">
      <c r="A1085" s="101">
        <v>2277</v>
      </c>
      <c r="B1085" s="99" t="s">
        <v>3459</v>
      </c>
      <c r="C1085" s="99">
        <v>4</v>
      </c>
      <c r="D1085" s="99">
        <v>53</v>
      </c>
    </row>
    <row r="1086" spans="1:4" x14ac:dyDescent="0.45">
      <c r="A1086" s="101">
        <v>2278</v>
      </c>
      <c r="B1086" s="99" t="s">
        <v>784</v>
      </c>
      <c r="C1086" s="99">
        <v>4</v>
      </c>
      <c r="D1086" s="99">
        <v>53</v>
      </c>
    </row>
    <row r="1087" spans="1:4" x14ac:dyDescent="0.45">
      <c r="A1087" s="101">
        <v>2279</v>
      </c>
      <c r="B1087" s="99" t="s">
        <v>3460</v>
      </c>
      <c r="C1087" s="99">
        <v>4</v>
      </c>
      <c r="D1087" s="99">
        <v>53</v>
      </c>
    </row>
    <row r="1088" spans="1:4" x14ac:dyDescent="0.45">
      <c r="A1088" s="101">
        <v>2280</v>
      </c>
      <c r="B1088" s="99" t="s">
        <v>3461</v>
      </c>
      <c r="C1088" s="99">
        <v>4</v>
      </c>
      <c r="D1088" s="99">
        <v>53</v>
      </c>
    </row>
    <row r="1089" spans="1:4" x14ac:dyDescent="0.45">
      <c r="A1089" s="101">
        <v>2281</v>
      </c>
      <c r="B1089" s="99" t="s">
        <v>3462</v>
      </c>
      <c r="C1089" s="99">
        <v>4</v>
      </c>
      <c r="D1089" s="99">
        <v>53</v>
      </c>
    </row>
    <row r="1090" spans="1:4" x14ac:dyDescent="0.45">
      <c r="A1090" s="101">
        <v>2282</v>
      </c>
      <c r="B1090" s="99" t="s">
        <v>534</v>
      </c>
      <c r="C1090" s="99">
        <v>4</v>
      </c>
      <c r="D1090" s="99">
        <v>53</v>
      </c>
    </row>
    <row r="1091" spans="1:4" x14ac:dyDescent="0.45">
      <c r="A1091" s="101">
        <v>2283</v>
      </c>
      <c r="B1091" s="99" t="s">
        <v>1939</v>
      </c>
      <c r="C1091" s="99">
        <v>4</v>
      </c>
      <c r="D1091" s="99">
        <v>53</v>
      </c>
    </row>
    <row r="1092" spans="1:4" x14ac:dyDescent="0.45">
      <c r="A1092" s="101">
        <v>2290</v>
      </c>
      <c r="B1092" s="99" t="s">
        <v>223</v>
      </c>
      <c r="C1092" s="99">
        <v>4</v>
      </c>
      <c r="D1092" s="99">
        <v>53</v>
      </c>
    </row>
    <row r="1093" spans="1:4" x14ac:dyDescent="0.45">
      <c r="A1093" s="101">
        <v>2291</v>
      </c>
      <c r="B1093" s="99" t="s">
        <v>144</v>
      </c>
      <c r="C1093" s="99">
        <v>4</v>
      </c>
      <c r="D1093" s="99">
        <v>53</v>
      </c>
    </row>
    <row r="1094" spans="1:4" x14ac:dyDescent="0.45">
      <c r="A1094" s="101">
        <v>2292</v>
      </c>
      <c r="B1094" s="99" t="s">
        <v>2063</v>
      </c>
      <c r="C1094" s="99">
        <v>4</v>
      </c>
      <c r="D1094" s="99">
        <v>53</v>
      </c>
    </row>
    <row r="1095" spans="1:4" x14ac:dyDescent="0.45">
      <c r="A1095" s="101">
        <v>2293</v>
      </c>
      <c r="B1095" s="99" t="s">
        <v>274</v>
      </c>
      <c r="C1095" s="99">
        <v>4</v>
      </c>
      <c r="D1095" s="99">
        <v>53</v>
      </c>
    </row>
    <row r="1096" spans="1:4" x14ac:dyDescent="0.45">
      <c r="A1096" s="101">
        <v>2294</v>
      </c>
      <c r="B1096" s="99" t="s">
        <v>2136</v>
      </c>
      <c r="C1096" s="99">
        <v>4</v>
      </c>
      <c r="D1096" s="99">
        <v>53</v>
      </c>
    </row>
    <row r="1097" spans="1:4" x14ac:dyDescent="0.45">
      <c r="A1097" s="101">
        <v>2295</v>
      </c>
      <c r="B1097" s="99" t="s">
        <v>3468</v>
      </c>
      <c r="C1097" s="99">
        <v>4</v>
      </c>
      <c r="D1097" s="99">
        <v>53</v>
      </c>
    </row>
    <row r="1098" spans="1:4" x14ac:dyDescent="0.45">
      <c r="A1098" s="101">
        <v>2296</v>
      </c>
      <c r="B1098" s="99" t="s">
        <v>3469</v>
      </c>
      <c r="C1098" s="99">
        <v>4</v>
      </c>
      <c r="D1098" s="99">
        <v>53</v>
      </c>
    </row>
    <row r="1099" spans="1:4" x14ac:dyDescent="0.45">
      <c r="A1099" s="101">
        <v>2297</v>
      </c>
      <c r="B1099" s="99" t="s">
        <v>889</v>
      </c>
      <c r="C1099" s="99">
        <v>4</v>
      </c>
      <c r="D1099" s="99">
        <v>53</v>
      </c>
    </row>
    <row r="1100" spans="1:4" x14ac:dyDescent="0.45">
      <c r="A1100" s="101">
        <v>2298</v>
      </c>
      <c r="B1100" s="99" t="s">
        <v>3470</v>
      </c>
      <c r="C1100" s="99">
        <v>4</v>
      </c>
      <c r="D1100" s="99">
        <v>53</v>
      </c>
    </row>
    <row r="1101" spans="1:4" x14ac:dyDescent="0.45">
      <c r="A1101" s="101">
        <v>2299</v>
      </c>
      <c r="B1101" s="99" t="s">
        <v>637</v>
      </c>
      <c r="C1101" s="99">
        <v>4</v>
      </c>
      <c r="D1101" s="99">
        <v>53</v>
      </c>
    </row>
    <row r="1102" spans="1:4" x14ac:dyDescent="0.45">
      <c r="A1102" s="101">
        <v>2300</v>
      </c>
      <c r="B1102" s="99" t="s">
        <v>3471</v>
      </c>
      <c r="C1102" s="99">
        <v>4</v>
      </c>
      <c r="D1102" s="99">
        <v>53</v>
      </c>
    </row>
    <row r="1103" spans="1:4" x14ac:dyDescent="0.45">
      <c r="A1103" s="101">
        <v>2301</v>
      </c>
      <c r="B1103" s="99" t="s">
        <v>3472</v>
      </c>
      <c r="C1103" s="99">
        <v>4</v>
      </c>
      <c r="D1103" s="99">
        <v>53</v>
      </c>
    </row>
    <row r="1104" spans="1:4" x14ac:dyDescent="0.45">
      <c r="A1104" s="101">
        <v>2514</v>
      </c>
      <c r="B1104" s="99" t="s">
        <v>1044</v>
      </c>
      <c r="C1104" s="99">
        <v>4</v>
      </c>
      <c r="D1104" s="99">
        <v>53</v>
      </c>
    </row>
    <row r="1105" spans="1:4" x14ac:dyDescent="0.45">
      <c r="A1105" s="101">
        <v>2516</v>
      </c>
      <c r="B1105" s="99" t="s">
        <v>3650</v>
      </c>
      <c r="C1105" s="99">
        <v>4</v>
      </c>
      <c r="D1105" s="99">
        <v>53</v>
      </c>
    </row>
    <row r="1106" spans="1:4" x14ac:dyDescent="0.45">
      <c r="A1106" s="101">
        <v>2535</v>
      </c>
      <c r="B1106" s="99" t="s">
        <v>1356</v>
      </c>
      <c r="C1106" s="99">
        <v>4</v>
      </c>
      <c r="D1106" s="99">
        <v>53</v>
      </c>
    </row>
    <row r="1107" spans="1:4" x14ac:dyDescent="0.45">
      <c r="A1107" s="101">
        <v>2558</v>
      </c>
      <c r="B1107" s="99" t="s">
        <v>3670</v>
      </c>
      <c r="C1107" s="99">
        <v>4</v>
      </c>
      <c r="D1107" s="99">
        <v>53</v>
      </c>
    </row>
    <row r="1108" spans="1:4" x14ac:dyDescent="0.45">
      <c r="A1108" s="101">
        <v>2560</v>
      </c>
      <c r="B1108" s="99" t="s">
        <v>3672</v>
      </c>
      <c r="C1108" s="99">
        <v>4</v>
      </c>
      <c r="D1108" s="99">
        <v>53</v>
      </c>
    </row>
    <row r="1109" spans="1:4" x14ac:dyDescent="0.45">
      <c r="A1109" s="101">
        <v>2657</v>
      </c>
      <c r="B1109" s="99" t="s">
        <v>3688</v>
      </c>
      <c r="C1109" s="99">
        <v>4</v>
      </c>
      <c r="D1109" s="99">
        <v>53</v>
      </c>
    </row>
    <row r="1110" spans="1:4" x14ac:dyDescent="0.45">
      <c r="A1110" s="101">
        <v>1933</v>
      </c>
      <c r="B1110" s="99" t="s">
        <v>133</v>
      </c>
      <c r="C1110" s="99">
        <v>4</v>
      </c>
      <c r="D1110" s="99">
        <v>54</v>
      </c>
    </row>
    <row r="1111" spans="1:4" x14ac:dyDescent="0.45">
      <c r="A1111" s="101">
        <v>1934</v>
      </c>
      <c r="B1111" s="99" t="s">
        <v>3208</v>
      </c>
      <c r="C1111" s="99">
        <v>4</v>
      </c>
      <c r="D1111" s="99">
        <v>54</v>
      </c>
    </row>
    <row r="1112" spans="1:4" x14ac:dyDescent="0.45">
      <c r="A1112" s="101">
        <v>1935</v>
      </c>
      <c r="B1112" s="99" t="s">
        <v>3209</v>
      </c>
      <c r="C1112" s="99">
        <v>4</v>
      </c>
      <c r="D1112" s="99">
        <v>54</v>
      </c>
    </row>
    <row r="1113" spans="1:4" x14ac:dyDescent="0.45">
      <c r="A1113" s="101">
        <v>1936</v>
      </c>
      <c r="B1113" s="99" t="s">
        <v>3210</v>
      </c>
      <c r="C1113" s="99">
        <v>4</v>
      </c>
      <c r="D1113" s="99">
        <v>54</v>
      </c>
    </row>
    <row r="1114" spans="1:4" x14ac:dyDescent="0.45">
      <c r="A1114" s="101">
        <v>2090</v>
      </c>
      <c r="B1114" s="99" t="s">
        <v>71</v>
      </c>
      <c r="C1114" s="99">
        <v>4</v>
      </c>
      <c r="D1114" s="99">
        <v>54</v>
      </c>
    </row>
    <row r="1115" spans="1:4" x14ac:dyDescent="0.45">
      <c r="A1115" s="101">
        <v>2091</v>
      </c>
      <c r="B1115" s="99" t="s">
        <v>3333</v>
      </c>
      <c r="C1115" s="99">
        <v>4</v>
      </c>
      <c r="D1115" s="99">
        <v>54</v>
      </c>
    </row>
    <row r="1116" spans="1:4" x14ac:dyDescent="0.45">
      <c r="A1116" s="101">
        <v>2092</v>
      </c>
      <c r="B1116" s="99" t="s">
        <v>630</v>
      </c>
      <c r="C1116" s="99">
        <v>4</v>
      </c>
      <c r="D1116" s="99">
        <v>54</v>
      </c>
    </row>
    <row r="1117" spans="1:4" x14ac:dyDescent="0.45">
      <c r="A1117" s="101">
        <v>2093</v>
      </c>
      <c r="B1117" s="99" t="s">
        <v>3334</v>
      </c>
      <c r="C1117" s="99">
        <v>4</v>
      </c>
      <c r="D1117" s="99">
        <v>54</v>
      </c>
    </row>
    <row r="1118" spans="1:4" x14ac:dyDescent="0.45">
      <c r="A1118" s="101">
        <v>2094</v>
      </c>
      <c r="B1118" s="99" t="s">
        <v>1305</v>
      </c>
      <c r="C1118" s="99">
        <v>4</v>
      </c>
      <c r="D1118" s="99">
        <v>54</v>
      </c>
    </row>
    <row r="1119" spans="1:4" x14ac:dyDescent="0.45">
      <c r="A1119" s="101">
        <v>2095</v>
      </c>
      <c r="B1119" s="99" t="s">
        <v>3335</v>
      </c>
      <c r="C1119" s="99">
        <v>4</v>
      </c>
      <c r="D1119" s="99">
        <v>54</v>
      </c>
    </row>
    <row r="1120" spans="1:4" x14ac:dyDescent="0.45">
      <c r="A1120" s="101">
        <v>2096</v>
      </c>
      <c r="B1120" s="99" t="s">
        <v>3336</v>
      </c>
      <c r="C1120" s="99">
        <v>4</v>
      </c>
      <c r="D1120" s="99">
        <v>54</v>
      </c>
    </row>
    <row r="1121" spans="1:4" x14ac:dyDescent="0.45">
      <c r="A1121" s="101">
        <v>2097</v>
      </c>
      <c r="B1121" s="99" t="s">
        <v>3337</v>
      </c>
      <c r="C1121" s="99">
        <v>4</v>
      </c>
      <c r="D1121" s="99">
        <v>54</v>
      </c>
    </row>
    <row r="1122" spans="1:4" x14ac:dyDescent="0.45">
      <c r="A1122" s="101">
        <v>2098</v>
      </c>
      <c r="B1122" s="99" t="s">
        <v>3338</v>
      </c>
      <c r="C1122" s="99">
        <v>4</v>
      </c>
      <c r="D1122" s="99">
        <v>54</v>
      </c>
    </row>
    <row r="1123" spans="1:4" x14ac:dyDescent="0.45">
      <c r="A1123" s="101">
        <v>2099</v>
      </c>
      <c r="B1123" s="99" t="s">
        <v>3339</v>
      </c>
      <c r="C1123" s="99">
        <v>4</v>
      </c>
      <c r="D1123" s="99">
        <v>54</v>
      </c>
    </row>
    <row r="1124" spans="1:4" x14ac:dyDescent="0.45">
      <c r="A1124" s="101">
        <v>2112</v>
      </c>
      <c r="B1124" s="99" t="s">
        <v>1316</v>
      </c>
      <c r="C1124" s="99">
        <v>4</v>
      </c>
      <c r="D1124" s="99">
        <v>54</v>
      </c>
    </row>
    <row r="1125" spans="1:4" x14ac:dyDescent="0.45">
      <c r="A1125" s="101">
        <v>2113</v>
      </c>
      <c r="B1125" s="99" t="s">
        <v>3350</v>
      </c>
      <c r="C1125" s="99">
        <v>4</v>
      </c>
      <c r="D1125" s="99">
        <v>54</v>
      </c>
    </row>
    <row r="1126" spans="1:4" x14ac:dyDescent="0.45">
      <c r="A1126" s="101">
        <v>2115</v>
      </c>
      <c r="B1126" s="99" t="s">
        <v>1799</v>
      </c>
      <c r="C1126" s="99">
        <v>4</v>
      </c>
      <c r="D1126" s="99">
        <v>54</v>
      </c>
    </row>
    <row r="1127" spans="1:4" x14ac:dyDescent="0.45">
      <c r="A1127" s="101">
        <v>2116</v>
      </c>
      <c r="B1127" s="99" t="s">
        <v>3352</v>
      </c>
      <c r="C1127" s="99">
        <v>4</v>
      </c>
      <c r="D1127" s="99">
        <v>54</v>
      </c>
    </row>
    <row r="1128" spans="1:4" x14ac:dyDescent="0.45">
      <c r="A1128" s="101">
        <v>2117</v>
      </c>
      <c r="B1128" s="99" t="s">
        <v>3353</v>
      </c>
      <c r="C1128" s="99">
        <v>4</v>
      </c>
      <c r="D1128" s="99">
        <v>54</v>
      </c>
    </row>
    <row r="1129" spans="1:4" x14ac:dyDescent="0.45">
      <c r="A1129" s="101">
        <v>2118</v>
      </c>
      <c r="B1129" s="99" t="s">
        <v>3354</v>
      </c>
      <c r="C1129" s="99">
        <v>4</v>
      </c>
      <c r="D1129" s="99">
        <v>54</v>
      </c>
    </row>
    <row r="1130" spans="1:4" x14ac:dyDescent="0.45">
      <c r="A1130" s="101">
        <v>2119</v>
      </c>
      <c r="B1130" s="99" t="s">
        <v>294</v>
      </c>
      <c r="C1130" s="99">
        <v>4</v>
      </c>
      <c r="D1130" s="99">
        <v>54</v>
      </c>
    </row>
    <row r="1131" spans="1:4" x14ac:dyDescent="0.45">
      <c r="A1131" s="101">
        <v>2125</v>
      </c>
      <c r="B1131" s="99" t="s">
        <v>946</v>
      </c>
      <c r="C1131" s="99">
        <v>4</v>
      </c>
      <c r="D1131" s="99">
        <v>54</v>
      </c>
    </row>
    <row r="1132" spans="1:4" x14ac:dyDescent="0.45">
      <c r="A1132" s="101">
        <v>2126</v>
      </c>
      <c r="B1132" s="99" t="s">
        <v>1518</v>
      </c>
      <c r="C1132" s="99">
        <v>4</v>
      </c>
      <c r="D1132" s="99">
        <v>54</v>
      </c>
    </row>
    <row r="1133" spans="1:4" x14ac:dyDescent="0.45">
      <c r="A1133" s="101">
        <v>2127</v>
      </c>
      <c r="B1133" s="99" t="s">
        <v>3359</v>
      </c>
      <c r="C1133" s="99">
        <v>4</v>
      </c>
      <c r="D1133" s="99">
        <v>54</v>
      </c>
    </row>
    <row r="1134" spans="1:4" x14ac:dyDescent="0.45">
      <c r="A1134" s="101">
        <v>2128</v>
      </c>
      <c r="B1134" s="99" t="s">
        <v>3360</v>
      </c>
      <c r="C1134" s="99">
        <v>4</v>
      </c>
      <c r="D1134" s="99">
        <v>54</v>
      </c>
    </row>
    <row r="1135" spans="1:4" x14ac:dyDescent="0.45">
      <c r="A1135" s="101">
        <v>2129</v>
      </c>
      <c r="B1135" s="99" t="s">
        <v>3361</v>
      </c>
      <c r="C1135" s="99">
        <v>4</v>
      </c>
      <c r="D1135" s="99">
        <v>54</v>
      </c>
    </row>
    <row r="1136" spans="1:4" x14ac:dyDescent="0.45">
      <c r="A1136" s="101">
        <v>2130</v>
      </c>
      <c r="B1136" s="99" t="s">
        <v>3362</v>
      </c>
      <c r="C1136" s="99">
        <v>4</v>
      </c>
      <c r="D1136" s="99">
        <v>54</v>
      </c>
    </row>
    <row r="1137" spans="1:4" x14ac:dyDescent="0.45">
      <c r="A1137" s="101">
        <v>2513</v>
      </c>
      <c r="B1137" s="99" t="s">
        <v>3649</v>
      </c>
      <c r="C1137" s="99">
        <v>4</v>
      </c>
      <c r="D1137" s="99">
        <v>54</v>
      </c>
    </row>
    <row r="1138" spans="1:4" x14ac:dyDescent="0.45">
      <c r="A1138" s="101">
        <v>2525</v>
      </c>
      <c r="B1138" s="99" t="s">
        <v>3655</v>
      </c>
      <c r="C1138" s="99">
        <v>4</v>
      </c>
      <c r="D1138" s="99">
        <v>54</v>
      </c>
    </row>
    <row r="1139" spans="1:4" x14ac:dyDescent="0.45">
      <c r="A1139" s="101">
        <v>2559</v>
      </c>
      <c r="B1139" s="99" t="s">
        <v>3671</v>
      </c>
      <c r="C1139" s="99">
        <v>4</v>
      </c>
      <c r="D1139" s="99">
        <v>54</v>
      </c>
    </row>
    <row r="1140" spans="1:4" x14ac:dyDescent="0.45">
      <c r="A1140" s="101">
        <v>2635</v>
      </c>
      <c r="B1140" s="99" t="s">
        <v>3680</v>
      </c>
      <c r="C1140" s="99">
        <v>4</v>
      </c>
      <c r="D1140" s="99">
        <v>54</v>
      </c>
    </row>
    <row r="1141" spans="1:4" x14ac:dyDescent="0.45">
      <c r="A1141" s="101">
        <v>1472</v>
      </c>
      <c r="B1141" s="99" t="s">
        <v>2843</v>
      </c>
      <c r="C1141" s="99">
        <v>4</v>
      </c>
      <c r="D1141" s="99">
        <v>55</v>
      </c>
    </row>
    <row r="1142" spans="1:4" x14ac:dyDescent="0.45">
      <c r="A1142" s="101">
        <v>1473</v>
      </c>
      <c r="B1142" s="99" t="s">
        <v>2844</v>
      </c>
      <c r="C1142" s="99">
        <v>4</v>
      </c>
      <c r="D1142" s="99">
        <v>55</v>
      </c>
    </row>
    <row r="1143" spans="1:4" x14ac:dyDescent="0.45">
      <c r="A1143" s="101">
        <v>1474</v>
      </c>
      <c r="B1143" s="99" t="s">
        <v>2845</v>
      </c>
      <c r="C1143" s="99">
        <v>4</v>
      </c>
      <c r="D1143" s="99">
        <v>55</v>
      </c>
    </row>
    <row r="1144" spans="1:4" x14ac:dyDescent="0.45">
      <c r="A1144" s="101">
        <v>1475</v>
      </c>
      <c r="B1144" s="99" t="s">
        <v>2846</v>
      </c>
      <c r="C1144" s="99">
        <v>4</v>
      </c>
      <c r="D1144" s="99">
        <v>55</v>
      </c>
    </row>
    <row r="1145" spans="1:4" x14ac:dyDescent="0.45">
      <c r="A1145" s="101">
        <v>2114</v>
      </c>
      <c r="B1145" s="99" t="s">
        <v>3351</v>
      </c>
      <c r="C1145" s="99">
        <v>4</v>
      </c>
      <c r="D1145" s="99">
        <v>55</v>
      </c>
    </row>
    <row r="1146" spans="1:4" x14ac:dyDescent="0.45">
      <c r="A1146" s="101">
        <v>2655</v>
      </c>
      <c r="B1146" s="99" t="s">
        <v>3686</v>
      </c>
      <c r="C1146" s="99">
        <v>4</v>
      </c>
      <c r="D1146" s="99">
        <v>55</v>
      </c>
    </row>
    <row r="1147" spans="1:4" x14ac:dyDescent="0.45">
      <c r="A1147" s="101">
        <v>2120</v>
      </c>
      <c r="B1147" s="99" t="s">
        <v>1609</v>
      </c>
      <c r="C1147" s="99">
        <v>4</v>
      </c>
      <c r="D1147" s="99">
        <v>56</v>
      </c>
    </row>
    <row r="1148" spans="1:4" x14ac:dyDescent="0.45">
      <c r="A1148" s="101">
        <v>2121</v>
      </c>
      <c r="B1148" s="99" t="s">
        <v>3355</v>
      </c>
      <c r="C1148" s="99">
        <v>4</v>
      </c>
      <c r="D1148" s="99">
        <v>56</v>
      </c>
    </row>
    <row r="1149" spans="1:4" x14ac:dyDescent="0.45">
      <c r="A1149" s="101">
        <v>2122</v>
      </c>
      <c r="B1149" s="99" t="s">
        <v>3356</v>
      </c>
      <c r="C1149" s="99">
        <v>4</v>
      </c>
      <c r="D1149" s="99">
        <v>56</v>
      </c>
    </row>
    <row r="1150" spans="1:4" x14ac:dyDescent="0.45">
      <c r="A1150" s="101">
        <v>2123</v>
      </c>
      <c r="B1150" s="99" t="s">
        <v>3357</v>
      </c>
      <c r="C1150" s="99">
        <v>4</v>
      </c>
      <c r="D1150" s="99">
        <v>56</v>
      </c>
    </row>
    <row r="1151" spans="1:4" x14ac:dyDescent="0.45">
      <c r="A1151" s="101">
        <v>2124</v>
      </c>
      <c r="B1151" s="99" t="s">
        <v>3358</v>
      </c>
      <c r="C1151" s="99">
        <v>4</v>
      </c>
      <c r="D1151" s="99">
        <v>56</v>
      </c>
    </row>
    <row r="1152" spans="1:4" x14ac:dyDescent="0.45">
      <c r="A1152" s="101">
        <v>908</v>
      </c>
      <c r="B1152" s="99" t="s">
        <v>2430</v>
      </c>
      <c r="C1152" s="99">
        <v>4</v>
      </c>
      <c r="D1152" s="99">
        <v>58</v>
      </c>
    </row>
    <row r="1153" spans="1:4" x14ac:dyDescent="0.45">
      <c r="A1153" s="101">
        <v>909</v>
      </c>
      <c r="B1153" s="99" t="s">
        <v>2431</v>
      </c>
      <c r="C1153" s="99">
        <v>4</v>
      </c>
      <c r="D1153" s="99">
        <v>58</v>
      </c>
    </row>
    <row r="1154" spans="1:4" x14ac:dyDescent="0.45">
      <c r="A1154" s="101">
        <v>910</v>
      </c>
      <c r="B1154" s="99" t="s">
        <v>1371</v>
      </c>
      <c r="C1154" s="99">
        <v>4</v>
      </c>
      <c r="D1154" s="99">
        <v>58</v>
      </c>
    </row>
    <row r="1155" spans="1:4" x14ac:dyDescent="0.45">
      <c r="A1155" s="101">
        <v>911</v>
      </c>
      <c r="B1155" s="99" t="s">
        <v>2432</v>
      </c>
      <c r="C1155" s="99">
        <v>4</v>
      </c>
      <c r="D1155" s="99">
        <v>58</v>
      </c>
    </row>
    <row r="1156" spans="1:4" x14ac:dyDescent="0.45">
      <c r="A1156" s="101">
        <v>1369</v>
      </c>
      <c r="B1156" s="99" t="s">
        <v>2768</v>
      </c>
      <c r="C1156" s="99">
        <v>4</v>
      </c>
      <c r="D1156" s="99">
        <v>59</v>
      </c>
    </row>
    <row r="1157" spans="1:4" x14ac:dyDescent="0.45">
      <c r="A1157" s="101">
        <v>1378</v>
      </c>
      <c r="B1157" s="99" t="s">
        <v>1349</v>
      </c>
      <c r="C1157" s="99">
        <v>4</v>
      </c>
      <c r="D1157" s="99">
        <v>59</v>
      </c>
    </row>
    <row r="1158" spans="1:4" x14ac:dyDescent="0.45">
      <c r="A1158" s="101">
        <v>1379</v>
      </c>
      <c r="B1158" s="99" t="s">
        <v>618</v>
      </c>
      <c r="C1158" s="99">
        <v>4</v>
      </c>
      <c r="D1158" s="99">
        <v>59</v>
      </c>
    </row>
    <row r="1159" spans="1:4" x14ac:dyDescent="0.45">
      <c r="A1159" s="101">
        <v>1380</v>
      </c>
      <c r="B1159" s="99" t="s">
        <v>1946</v>
      </c>
      <c r="C1159" s="99">
        <v>4</v>
      </c>
      <c r="D1159" s="99">
        <v>59</v>
      </c>
    </row>
    <row r="1160" spans="1:4" x14ac:dyDescent="0.45">
      <c r="A1160" s="101">
        <v>1381</v>
      </c>
      <c r="B1160" s="99" t="s">
        <v>1438</v>
      </c>
      <c r="C1160" s="99">
        <v>4</v>
      </c>
      <c r="D1160" s="99">
        <v>59</v>
      </c>
    </row>
    <row r="1161" spans="1:4" x14ac:dyDescent="0.45">
      <c r="A1161" s="101">
        <v>1382</v>
      </c>
      <c r="B1161" s="99" t="s">
        <v>1723</v>
      </c>
      <c r="C1161" s="99">
        <v>4</v>
      </c>
      <c r="D1161" s="99">
        <v>59</v>
      </c>
    </row>
    <row r="1162" spans="1:4" x14ac:dyDescent="0.45">
      <c r="A1162" s="101">
        <v>1383</v>
      </c>
      <c r="B1162" s="99" t="s">
        <v>2776</v>
      </c>
      <c r="C1162" s="99">
        <v>4</v>
      </c>
      <c r="D1162" s="99">
        <v>59</v>
      </c>
    </row>
    <row r="1163" spans="1:4" x14ac:dyDescent="0.45">
      <c r="A1163" s="101">
        <v>1384</v>
      </c>
      <c r="B1163" s="99" t="s">
        <v>2269</v>
      </c>
      <c r="C1163" s="99">
        <v>4</v>
      </c>
      <c r="D1163" s="99">
        <v>59</v>
      </c>
    </row>
    <row r="1164" spans="1:4" x14ac:dyDescent="0.45">
      <c r="A1164" s="101">
        <v>1385</v>
      </c>
      <c r="B1164" s="99" t="s">
        <v>1341</v>
      </c>
      <c r="C1164" s="99">
        <v>4</v>
      </c>
      <c r="D1164" s="99">
        <v>59</v>
      </c>
    </row>
    <row r="1165" spans="1:4" x14ac:dyDescent="0.45">
      <c r="A1165" s="101">
        <v>1386</v>
      </c>
      <c r="B1165" s="99" t="s">
        <v>2777</v>
      </c>
      <c r="C1165" s="99">
        <v>4</v>
      </c>
      <c r="D1165" s="99">
        <v>59</v>
      </c>
    </row>
    <row r="1166" spans="1:4" x14ac:dyDescent="0.45">
      <c r="A1166" s="101">
        <v>1387</v>
      </c>
      <c r="B1166" s="99" t="s">
        <v>2778</v>
      </c>
      <c r="C1166" s="99">
        <v>4</v>
      </c>
      <c r="D1166" s="99">
        <v>59</v>
      </c>
    </row>
    <row r="1167" spans="1:4" x14ac:dyDescent="0.45">
      <c r="A1167" s="101">
        <v>1388</v>
      </c>
      <c r="B1167" s="99" t="s">
        <v>2779</v>
      </c>
      <c r="C1167" s="99">
        <v>4</v>
      </c>
      <c r="D1167" s="99">
        <v>59</v>
      </c>
    </row>
    <row r="1168" spans="1:4" x14ac:dyDescent="0.45">
      <c r="A1168" s="101">
        <v>1389</v>
      </c>
      <c r="B1168" s="99" t="s">
        <v>359</v>
      </c>
      <c r="C1168" s="99">
        <v>4</v>
      </c>
      <c r="D1168" s="99">
        <v>59</v>
      </c>
    </row>
    <row r="1169" spans="1:4" x14ac:dyDescent="0.45">
      <c r="A1169" s="101">
        <v>1390</v>
      </c>
      <c r="B1169" s="99" t="s">
        <v>2044</v>
      </c>
      <c r="C1169" s="99">
        <v>4</v>
      </c>
      <c r="D1169" s="99">
        <v>59</v>
      </c>
    </row>
    <row r="1170" spans="1:4" x14ac:dyDescent="0.45">
      <c r="A1170" s="101">
        <v>1391</v>
      </c>
      <c r="B1170" s="99" t="s">
        <v>371</v>
      </c>
      <c r="C1170" s="99">
        <v>4</v>
      </c>
      <c r="D1170" s="99">
        <v>59</v>
      </c>
    </row>
    <row r="1171" spans="1:4" x14ac:dyDescent="0.45">
      <c r="A1171" s="101">
        <v>1392</v>
      </c>
      <c r="B1171" s="99" t="s">
        <v>2134</v>
      </c>
      <c r="C1171" s="99">
        <v>4</v>
      </c>
      <c r="D1171" s="99">
        <v>59</v>
      </c>
    </row>
    <row r="1172" spans="1:4" x14ac:dyDescent="0.45">
      <c r="A1172" s="101">
        <v>1393</v>
      </c>
      <c r="B1172" s="99" t="s">
        <v>2780</v>
      </c>
      <c r="C1172" s="99">
        <v>4</v>
      </c>
      <c r="D1172" s="99">
        <v>59</v>
      </c>
    </row>
    <row r="1173" spans="1:4" x14ac:dyDescent="0.45">
      <c r="A1173" s="101">
        <v>1394</v>
      </c>
      <c r="B1173" s="99" t="s">
        <v>2781</v>
      </c>
      <c r="C1173" s="99">
        <v>4</v>
      </c>
      <c r="D1173" s="99">
        <v>59</v>
      </c>
    </row>
    <row r="1174" spans="1:4" x14ac:dyDescent="0.45">
      <c r="A1174" s="101">
        <v>1395</v>
      </c>
      <c r="B1174" s="99" t="s">
        <v>2782</v>
      </c>
      <c r="C1174" s="99">
        <v>4</v>
      </c>
      <c r="D1174" s="99">
        <v>59</v>
      </c>
    </row>
    <row r="1175" spans="1:4" x14ac:dyDescent="0.45">
      <c r="A1175" s="101">
        <v>1396</v>
      </c>
      <c r="B1175" s="99" t="s">
        <v>2783</v>
      </c>
      <c r="C1175" s="99">
        <v>4</v>
      </c>
      <c r="D1175" s="99">
        <v>59</v>
      </c>
    </row>
    <row r="1176" spans="1:4" x14ac:dyDescent="0.45">
      <c r="A1176" s="101">
        <v>1397</v>
      </c>
      <c r="B1176" s="99" t="s">
        <v>2784</v>
      </c>
      <c r="C1176" s="99">
        <v>4</v>
      </c>
      <c r="D1176" s="99">
        <v>59</v>
      </c>
    </row>
    <row r="1177" spans="1:4" x14ac:dyDescent="0.45">
      <c r="A1177" s="101">
        <v>1446</v>
      </c>
      <c r="B1177" s="99" t="s">
        <v>988</v>
      </c>
      <c r="C1177" s="99">
        <v>4</v>
      </c>
      <c r="D1177" s="99">
        <v>59</v>
      </c>
    </row>
    <row r="1178" spans="1:4" x14ac:dyDescent="0.45">
      <c r="A1178" s="101">
        <v>1447</v>
      </c>
      <c r="B1178" s="99" t="s">
        <v>2824</v>
      </c>
      <c r="C1178" s="99">
        <v>4</v>
      </c>
      <c r="D1178" s="99">
        <v>59</v>
      </c>
    </row>
    <row r="1179" spans="1:4" x14ac:dyDescent="0.45">
      <c r="A1179" s="101">
        <v>1448</v>
      </c>
      <c r="B1179" s="99" t="s">
        <v>2825</v>
      </c>
      <c r="C1179" s="99">
        <v>4</v>
      </c>
      <c r="D1179" s="99">
        <v>59</v>
      </c>
    </row>
    <row r="1180" spans="1:4" x14ac:dyDescent="0.45">
      <c r="A1180" s="101">
        <v>1449</v>
      </c>
      <c r="B1180" s="99" t="s">
        <v>2826</v>
      </c>
      <c r="C1180" s="99">
        <v>4</v>
      </c>
      <c r="D1180" s="99">
        <v>59</v>
      </c>
    </row>
    <row r="1181" spans="1:4" x14ac:dyDescent="0.45">
      <c r="A1181" s="101">
        <v>1450</v>
      </c>
      <c r="B1181" s="99" t="s">
        <v>2827</v>
      </c>
      <c r="C1181" s="99">
        <v>4</v>
      </c>
      <c r="D1181" s="99">
        <v>59</v>
      </c>
    </row>
    <row r="1182" spans="1:4" x14ac:dyDescent="0.45">
      <c r="A1182" s="101">
        <v>1451</v>
      </c>
      <c r="B1182" s="99" t="s">
        <v>2828</v>
      </c>
      <c r="C1182" s="99">
        <v>4</v>
      </c>
      <c r="D1182" s="99">
        <v>59</v>
      </c>
    </row>
    <row r="1183" spans="1:4" x14ac:dyDescent="0.45">
      <c r="A1183" s="101">
        <v>1452</v>
      </c>
      <c r="B1183" s="99" t="s">
        <v>2829</v>
      </c>
      <c r="C1183" s="99">
        <v>4</v>
      </c>
      <c r="D1183" s="99">
        <v>59</v>
      </c>
    </row>
    <row r="1184" spans="1:4" x14ac:dyDescent="0.45">
      <c r="A1184" s="101">
        <v>1464</v>
      </c>
      <c r="B1184" s="99" t="s">
        <v>138</v>
      </c>
      <c r="C1184" s="99">
        <v>4</v>
      </c>
      <c r="D1184" s="99">
        <v>59</v>
      </c>
    </row>
    <row r="1185" spans="1:4" x14ac:dyDescent="0.45">
      <c r="A1185" s="101">
        <v>1465</v>
      </c>
      <c r="B1185" s="99" t="s">
        <v>513</v>
      </c>
      <c r="C1185" s="99">
        <v>4</v>
      </c>
      <c r="D1185" s="99">
        <v>59</v>
      </c>
    </row>
    <row r="1186" spans="1:4" x14ac:dyDescent="0.45">
      <c r="A1186" s="101">
        <v>1466</v>
      </c>
      <c r="B1186" s="99" t="s">
        <v>47</v>
      </c>
      <c r="C1186" s="99">
        <v>4</v>
      </c>
      <c r="D1186" s="99">
        <v>59</v>
      </c>
    </row>
    <row r="1187" spans="1:4" x14ac:dyDescent="0.45">
      <c r="A1187" s="101">
        <v>2504</v>
      </c>
      <c r="B1187" s="99" t="s">
        <v>1616</v>
      </c>
      <c r="C1187" s="99">
        <v>4</v>
      </c>
      <c r="D1187" s="99">
        <v>59</v>
      </c>
    </row>
    <row r="1188" spans="1:4" x14ac:dyDescent="0.45">
      <c r="A1188" s="101">
        <v>2554</v>
      </c>
      <c r="B1188" s="99" t="s">
        <v>3666</v>
      </c>
      <c r="C1188" s="99">
        <v>4</v>
      </c>
      <c r="D1188" s="99">
        <v>59</v>
      </c>
    </row>
    <row r="1189" spans="1:4" x14ac:dyDescent="0.45">
      <c r="A1189" s="101">
        <v>1239</v>
      </c>
      <c r="B1189" s="99" t="s">
        <v>496</v>
      </c>
      <c r="C1189" s="99">
        <v>4</v>
      </c>
      <c r="D1189" s="99">
        <v>60</v>
      </c>
    </row>
    <row r="1190" spans="1:4" x14ac:dyDescent="0.45">
      <c r="A1190" s="101">
        <v>1240</v>
      </c>
      <c r="B1190" s="99" t="s">
        <v>43</v>
      </c>
      <c r="C1190" s="99">
        <v>4</v>
      </c>
      <c r="D1190" s="99">
        <v>60</v>
      </c>
    </row>
    <row r="1191" spans="1:4" x14ac:dyDescent="0.45">
      <c r="A1191" s="101">
        <v>1241</v>
      </c>
      <c r="B1191" s="99" t="s">
        <v>2678</v>
      </c>
      <c r="C1191" s="99">
        <v>4</v>
      </c>
      <c r="D1191" s="99">
        <v>60</v>
      </c>
    </row>
    <row r="1192" spans="1:4" x14ac:dyDescent="0.45">
      <c r="A1192" s="101">
        <v>1242</v>
      </c>
      <c r="B1192" s="99" t="s">
        <v>2679</v>
      </c>
      <c r="C1192" s="99">
        <v>4</v>
      </c>
      <c r="D1192" s="99">
        <v>60</v>
      </c>
    </row>
    <row r="1193" spans="1:4" x14ac:dyDescent="0.45">
      <c r="A1193" s="101">
        <v>1243</v>
      </c>
      <c r="B1193" s="99" t="s">
        <v>2680</v>
      </c>
      <c r="C1193" s="99">
        <v>4</v>
      </c>
      <c r="D1193" s="99">
        <v>60</v>
      </c>
    </row>
    <row r="1194" spans="1:4" x14ac:dyDescent="0.45">
      <c r="A1194" s="101">
        <v>1244</v>
      </c>
      <c r="B1194" s="99" t="s">
        <v>2681</v>
      </c>
      <c r="C1194" s="99">
        <v>4</v>
      </c>
      <c r="D1194" s="99">
        <v>60</v>
      </c>
    </row>
    <row r="1195" spans="1:4" x14ac:dyDescent="0.45">
      <c r="A1195" s="101">
        <v>1245</v>
      </c>
      <c r="B1195" s="99" t="s">
        <v>2682</v>
      </c>
      <c r="C1195" s="99">
        <v>4</v>
      </c>
      <c r="D1195" s="99">
        <v>60</v>
      </c>
    </row>
    <row r="1196" spans="1:4" x14ac:dyDescent="0.45">
      <c r="A1196" s="101">
        <v>1246</v>
      </c>
      <c r="B1196" s="99" t="s">
        <v>2683</v>
      </c>
      <c r="C1196" s="99">
        <v>4</v>
      </c>
      <c r="D1196" s="99">
        <v>60</v>
      </c>
    </row>
    <row r="1197" spans="1:4" x14ac:dyDescent="0.45">
      <c r="A1197" s="101">
        <v>1247</v>
      </c>
      <c r="B1197" s="99" t="s">
        <v>2684</v>
      </c>
      <c r="C1197" s="99">
        <v>4</v>
      </c>
      <c r="D1197" s="99">
        <v>60</v>
      </c>
    </row>
    <row r="1198" spans="1:4" x14ac:dyDescent="0.45">
      <c r="A1198" s="101">
        <v>1248</v>
      </c>
      <c r="B1198" s="99" t="s">
        <v>2685</v>
      </c>
      <c r="C1198" s="99">
        <v>4</v>
      </c>
      <c r="D1198" s="99">
        <v>60</v>
      </c>
    </row>
    <row r="1199" spans="1:4" x14ac:dyDescent="0.45">
      <c r="A1199" s="101">
        <v>1249</v>
      </c>
      <c r="B1199" s="99" t="s">
        <v>2686</v>
      </c>
      <c r="C1199" s="99">
        <v>4</v>
      </c>
      <c r="D1199" s="99">
        <v>60</v>
      </c>
    </row>
    <row r="1200" spans="1:4" x14ac:dyDescent="0.45">
      <c r="A1200" s="101">
        <v>1250</v>
      </c>
      <c r="B1200" s="99" t="s">
        <v>2687</v>
      </c>
      <c r="C1200" s="99">
        <v>4</v>
      </c>
      <c r="D1200" s="99">
        <v>60</v>
      </c>
    </row>
    <row r="1201" spans="1:4" x14ac:dyDescent="0.45">
      <c r="A1201" s="101">
        <v>1251</v>
      </c>
      <c r="B1201" s="99" t="s">
        <v>2688</v>
      </c>
      <c r="C1201" s="99">
        <v>4</v>
      </c>
      <c r="D1201" s="99">
        <v>60</v>
      </c>
    </row>
    <row r="1202" spans="1:4" x14ac:dyDescent="0.45">
      <c r="A1202" s="101">
        <v>1252</v>
      </c>
      <c r="B1202" s="99" t="s">
        <v>2689</v>
      </c>
      <c r="C1202" s="99">
        <v>4</v>
      </c>
      <c r="D1202" s="99">
        <v>60</v>
      </c>
    </row>
    <row r="1203" spans="1:4" x14ac:dyDescent="0.45">
      <c r="A1203" s="101">
        <v>1253</v>
      </c>
      <c r="B1203" s="99" t="s">
        <v>2690</v>
      </c>
      <c r="C1203" s="99">
        <v>4</v>
      </c>
      <c r="D1203" s="99">
        <v>60</v>
      </c>
    </row>
    <row r="1204" spans="1:4" x14ac:dyDescent="0.45">
      <c r="A1204" s="101">
        <v>1254</v>
      </c>
      <c r="B1204" s="99" t="s">
        <v>2691</v>
      </c>
      <c r="C1204" s="99">
        <v>4</v>
      </c>
      <c r="D1204" s="99">
        <v>60</v>
      </c>
    </row>
    <row r="1205" spans="1:4" x14ac:dyDescent="0.45">
      <c r="A1205" s="101">
        <v>1255</v>
      </c>
      <c r="B1205" s="99" t="s">
        <v>2692</v>
      </c>
      <c r="C1205" s="99">
        <v>4</v>
      </c>
      <c r="D1205" s="99">
        <v>60</v>
      </c>
    </row>
    <row r="1206" spans="1:4" x14ac:dyDescent="0.45">
      <c r="A1206" s="101">
        <v>1256</v>
      </c>
      <c r="B1206" s="99" t="s">
        <v>2693</v>
      </c>
      <c r="C1206" s="99">
        <v>4</v>
      </c>
      <c r="D1206" s="99">
        <v>60</v>
      </c>
    </row>
    <row r="1207" spans="1:4" x14ac:dyDescent="0.45">
      <c r="A1207" s="101">
        <v>1257</v>
      </c>
      <c r="B1207" s="99" t="s">
        <v>207</v>
      </c>
      <c r="C1207" s="99">
        <v>4</v>
      </c>
      <c r="D1207" s="99">
        <v>60</v>
      </c>
    </row>
    <row r="1208" spans="1:4" x14ac:dyDescent="0.45">
      <c r="A1208" s="101">
        <v>1258</v>
      </c>
      <c r="B1208" s="99" t="s">
        <v>2694</v>
      </c>
      <c r="C1208" s="99">
        <v>4</v>
      </c>
      <c r="D1208" s="99">
        <v>60</v>
      </c>
    </row>
    <row r="1209" spans="1:4" x14ac:dyDescent="0.45">
      <c r="A1209" s="101">
        <v>1259</v>
      </c>
      <c r="B1209" s="99" t="s">
        <v>1995</v>
      </c>
      <c r="C1209" s="99">
        <v>4</v>
      </c>
      <c r="D1209" s="99">
        <v>60</v>
      </c>
    </row>
    <row r="1210" spans="1:4" x14ac:dyDescent="0.45">
      <c r="A1210" s="101">
        <v>1260</v>
      </c>
      <c r="B1210" s="99" t="s">
        <v>2695</v>
      </c>
      <c r="C1210" s="99">
        <v>4</v>
      </c>
      <c r="D1210" s="99">
        <v>60</v>
      </c>
    </row>
    <row r="1211" spans="1:4" x14ac:dyDescent="0.45">
      <c r="A1211" s="101">
        <v>1261</v>
      </c>
      <c r="B1211" s="99" t="s">
        <v>126</v>
      </c>
      <c r="C1211" s="99">
        <v>4</v>
      </c>
      <c r="D1211" s="99">
        <v>60</v>
      </c>
    </row>
    <row r="1212" spans="1:4" x14ac:dyDescent="0.45">
      <c r="A1212" s="101">
        <v>1262</v>
      </c>
      <c r="B1212" s="99" t="s">
        <v>2696</v>
      </c>
      <c r="C1212" s="99">
        <v>4</v>
      </c>
      <c r="D1212" s="99">
        <v>60</v>
      </c>
    </row>
    <row r="1213" spans="1:4" x14ac:dyDescent="0.45">
      <c r="A1213" s="101">
        <v>1263</v>
      </c>
      <c r="B1213" s="99" t="s">
        <v>226</v>
      </c>
      <c r="C1213" s="99">
        <v>4</v>
      </c>
      <c r="D1213" s="99">
        <v>60</v>
      </c>
    </row>
    <row r="1214" spans="1:4" x14ac:dyDescent="0.45">
      <c r="A1214" s="101">
        <v>1264</v>
      </c>
      <c r="B1214" s="99" t="s">
        <v>2697</v>
      </c>
      <c r="C1214" s="99">
        <v>4</v>
      </c>
      <c r="D1214" s="99">
        <v>60</v>
      </c>
    </row>
    <row r="1215" spans="1:4" x14ac:dyDescent="0.45">
      <c r="A1215" s="101">
        <v>1265</v>
      </c>
      <c r="B1215" s="99" t="s">
        <v>2698</v>
      </c>
      <c r="C1215" s="99">
        <v>4</v>
      </c>
      <c r="D1215" s="99">
        <v>60</v>
      </c>
    </row>
    <row r="1216" spans="1:4" x14ac:dyDescent="0.45">
      <c r="A1216" s="101">
        <v>1266</v>
      </c>
      <c r="B1216" s="99" t="s">
        <v>1847</v>
      </c>
      <c r="C1216" s="99">
        <v>4</v>
      </c>
      <c r="D1216" s="99">
        <v>60</v>
      </c>
    </row>
    <row r="1217" spans="1:4" x14ac:dyDescent="0.45">
      <c r="A1217" s="101">
        <v>1267</v>
      </c>
      <c r="B1217" s="99" t="s">
        <v>2699</v>
      </c>
      <c r="C1217" s="99">
        <v>4</v>
      </c>
      <c r="D1217" s="99">
        <v>60</v>
      </c>
    </row>
    <row r="1218" spans="1:4" x14ac:dyDescent="0.45">
      <c r="A1218" s="101">
        <v>1268</v>
      </c>
      <c r="B1218" s="99" t="s">
        <v>2700</v>
      </c>
      <c r="C1218" s="99">
        <v>4</v>
      </c>
      <c r="D1218" s="99">
        <v>60</v>
      </c>
    </row>
    <row r="1219" spans="1:4" x14ac:dyDescent="0.45">
      <c r="A1219" s="101">
        <v>1269</v>
      </c>
      <c r="B1219" s="99" t="s">
        <v>2701</v>
      </c>
      <c r="C1219" s="99">
        <v>4</v>
      </c>
      <c r="D1219" s="99">
        <v>60</v>
      </c>
    </row>
    <row r="1220" spans="1:4" x14ac:dyDescent="0.45">
      <c r="A1220" s="101">
        <v>1270</v>
      </c>
      <c r="B1220" s="99" t="s">
        <v>898</v>
      </c>
      <c r="C1220" s="99">
        <v>4</v>
      </c>
      <c r="D1220" s="99">
        <v>60</v>
      </c>
    </row>
    <row r="1221" spans="1:4" x14ac:dyDescent="0.45">
      <c r="A1221" s="101">
        <v>1271</v>
      </c>
      <c r="B1221" s="99" t="s">
        <v>737</v>
      </c>
      <c r="C1221" s="99">
        <v>4</v>
      </c>
      <c r="D1221" s="99">
        <v>60</v>
      </c>
    </row>
    <row r="1222" spans="1:4" x14ac:dyDescent="0.45">
      <c r="A1222" s="101">
        <v>1272</v>
      </c>
      <c r="B1222" s="99" t="s">
        <v>2702</v>
      </c>
      <c r="C1222" s="99">
        <v>4</v>
      </c>
      <c r="D1222" s="99">
        <v>60</v>
      </c>
    </row>
    <row r="1223" spans="1:4" x14ac:dyDescent="0.45">
      <c r="A1223" s="101">
        <v>1273</v>
      </c>
      <c r="B1223" s="99" t="s">
        <v>461</v>
      </c>
      <c r="C1223" s="99">
        <v>4</v>
      </c>
      <c r="D1223" s="99">
        <v>60</v>
      </c>
    </row>
    <row r="1224" spans="1:4" x14ac:dyDescent="0.45">
      <c r="A1224" s="101">
        <v>1274</v>
      </c>
      <c r="B1224" s="99" t="s">
        <v>2703</v>
      </c>
      <c r="C1224" s="99">
        <v>4</v>
      </c>
      <c r="D1224" s="99">
        <v>60</v>
      </c>
    </row>
    <row r="1225" spans="1:4" x14ac:dyDescent="0.45">
      <c r="A1225" s="101">
        <v>1275</v>
      </c>
      <c r="B1225" s="99" t="s">
        <v>2704</v>
      </c>
      <c r="C1225" s="99">
        <v>4</v>
      </c>
      <c r="D1225" s="99">
        <v>60</v>
      </c>
    </row>
    <row r="1226" spans="1:4" x14ac:dyDescent="0.45">
      <c r="A1226" s="101">
        <v>1276</v>
      </c>
      <c r="B1226" s="99" t="s">
        <v>2705</v>
      </c>
      <c r="C1226" s="99">
        <v>4</v>
      </c>
      <c r="D1226" s="99">
        <v>60</v>
      </c>
    </row>
    <row r="1227" spans="1:4" x14ac:dyDescent="0.45">
      <c r="A1227" s="101">
        <v>1277</v>
      </c>
      <c r="B1227" s="99" t="s">
        <v>2706</v>
      </c>
      <c r="C1227" s="99">
        <v>4</v>
      </c>
      <c r="D1227" s="99">
        <v>60</v>
      </c>
    </row>
    <row r="1228" spans="1:4" x14ac:dyDescent="0.45">
      <c r="A1228" s="101">
        <v>1278</v>
      </c>
      <c r="B1228" s="99" t="s">
        <v>2707</v>
      </c>
      <c r="C1228" s="99">
        <v>4</v>
      </c>
      <c r="D1228" s="99">
        <v>60</v>
      </c>
    </row>
    <row r="1229" spans="1:4" x14ac:dyDescent="0.45">
      <c r="A1229" s="101">
        <v>1279</v>
      </c>
      <c r="B1229" s="99" t="s">
        <v>2182</v>
      </c>
      <c r="C1229" s="99">
        <v>4</v>
      </c>
      <c r="D1229" s="99">
        <v>60</v>
      </c>
    </row>
    <row r="1230" spans="1:4" x14ac:dyDescent="0.45">
      <c r="A1230" s="101">
        <v>1280</v>
      </c>
      <c r="B1230" s="99" t="s">
        <v>2280</v>
      </c>
      <c r="C1230" s="99">
        <v>4</v>
      </c>
      <c r="D1230" s="99">
        <v>60</v>
      </c>
    </row>
    <row r="1231" spans="1:4" x14ac:dyDescent="0.45">
      <c r="A1231" s="101">
        <v>1281</v>
      </c>
      <c r="B1231" s="99" t="s">
        <v>162</v>
      </c>
      <c r="C1231" s="99">
        <v>4</v>
      </c>
      <c r="D1231" s="99">
        <v>60</v>
      </c>
    </row>
    <row r="1232" spans="1:4" x14ac:dyDescent="0.45">
      <c r="A1232" s="101">
        <v>1282</v>
      </c>
      <c r="B1232" s="99" t="s">
        <v>2708</v>
      </c>
      <c r="C1232" s="99">
        <v>4</v>
      </c>
      <c r="D1232" s="99">
        <v>60</v>
      </c>
    </row>
    <row r="1233" spans="1:4" x14ac:dyDescent="0.45">
      <c r="A1233" s="101">
        <v>1283</v>
      </c>
      <c r="B1233" s="99" t="s">
        <v>2709</v>
      </c>
      <c r="C1233" s="99">
        <v>4</v>
      </c>
      <c r="D1233" s="99">
        <v>60</v>
      </c>
    </row>
    <row r="1234" spans="1:4" x14ac:dyDescent="0.45">
      <c r="A1234" s="101">
        <v>1284</v>
      </c>
      <c r="B1234" s="99" t="s">
        <v>2710</v>
      </c>
      <c r="C1234" s="99">
        <v>4</v>
      </c>
      <c r="D1234" s="99">
        <v>60</v>
      </c>
    </row>
    <row r="1235" spans="1:4" x14ac:dyDescent="0.45">
      <c r="A1235" s="101">
        <v>1285</v>
      </c>
      <c r="B1235" s="99" t="s">
        <v>2711</v>
      </c>
      <c r="C1235" s="99">
        <v>4</v>
      </c>
      <c r="D1235" s="99">
        <v>60</v>
      </c>
    </row>
    <row r="1236" spans="1:4" x14ac:dyDescent="0.45">
      <c r="A1236" s="101">
        <v>1286</v>
      </c>
      <c r="B1236" s="99" t="s">
        <v>2712</v>
      </c>
      <c r="C1236" s="99">
        <v>4</v>
      </c>
      <c r="D1236" s="99">
        <v>60</v>
      </c>
    </row>
    <row r="1237" spans="1:4" x14ac:dyDescent="0.45">
      <c r="A1237" s="101">
        <v>1339</v>
      </c>
      <c r="B1237" s="99" t="s">
        <v>2747</v>
      </c>
      <c r="C1237" s="99">
        <v>4</v>
      </c>
      <c r="D1237" s="99">
        <v>60</v>
      </c>
    </row>
    <row r="1238" spans="1:4" x14ac:dyDescent="0.45">
      <c r="A1238" s="101">
        <v>1340</v>
      </c>
      <c r="B1238" s="99" t="s">
        <v>2011</v>
      </c>
      <c r="C1238" s="99">
        <v>4</v>
      </c>
      <c r="D1238" s="99">
        <v>60</v>
      </c>
    </row>
    <row r="1239" spans="1:4" x14ac:dyDescent="0.45">
      <c r="A1239" s="101">
        <v>1341</v>
      </c>
      <c r="B1239" s="99" t="s">
        <v>563</v>
      </c>
      <c r="C1239" s="99">
        <v>4</v>
      </c>
      <c r="D1239" s="99">
        <v>60</v>
      </c>
    </row>
    <row r="1240" spans="1:4" x14ac:dyDescent="0.45">
      <c r="A1240" s="101">
        <v>1342</v>
      </c>
      <c r="B1240" s="99" t="s">
        <v>2748</v>
      </c>
      <c r="C1240" s="99">
        <v>4</v>
      </c>
      <c r="D1240" s="99">
        <v>60</v>
      </c>
    </row>
    <row r="1241" spans="1:4" x14ac:dyDescent="0.45">
      <c r="A1241" s="101">
        <v>1343</v>
      </c>
      <c r="B1241" s="99" t="s">
        <v>1040</v>
      </c>
      <c r="C1241" s="99">
        <v>4</v>
      </c>
      <c r="D1241" s="99">
        <v>60</v>
      </c>
    </row>
    <row r="1242" spans="1:4" x14ac:dyDescent="0.45">
      <c r="A1242" s="101">
        <v>1344</v>
      </c>
      <c r="B1242" s="99" t="s">
        <v>2749</v>
      </c>
      <c r="C1242" s="99">
        <v>4</v>
      </c>
      <c r="D1242" s="99">
        <v>60</v>
      </c>
    </row>
    <row r="1243" spans="1:4" x14ac:dyDescent="0.45">
      <c r="A1243" s="101">
        <v>1345</v>
      </c>
      <c r="B1243" s="99" t="s">
        <v>2750</v>
      </c>
      <c r="C1243" s="99">
        <v>4</v>
      </c>
      <c r="D1243" s="99">
        <v>60</v>
      </c>
    </row>
    <row r="1244" spans="1:4" x14ac:dyDescent="0.45">
      <c r="A1244" s="101">
        <v>1346</v>
      </c>
      <c r="B1244" s="99" t="s">
        <v>1742</v>
      </c>
      <c r="C1244" s="99">
        <v>4</v>
      </c>
      <c r="D1244" s="99">
        <v>60</v>
      </c>
    </row>
    <row r="1245" spans="1:4" x14ac:dyDescent="0.45">
      <c r="A1245" s="101">
        <v>1347</v>
      </c>
      <c r="B1245" s="99" t="s">
        <v>2751</v>
      </c>
      <c r="C1245" s="99">
        <v>4</v>
      </c>
      <c r="D1245" s="99">
        <v>60</v>
      </c>
    </row>
    <row r="1246" spans="1:4" x14ac:dyDescent="0.45">
      <c r="A1246" s="101">
        <v>1348</v>
      </c>
      <c r="B1246" s="99" t="s">
        <v>2752</v>
      </c>
      <c r="C1246" s="99">
        <v>4</v>
      </c>
      <c r="D1246" s="99">
        <v>60</v>
      </c>
    </row>
    <row r="1247" spans="1:4" x14ac:dyDescent="0.45">
      <c r="A1247" s="101">
        <v>1349</v>
      </c>
      <c r="B1247" s="99" t="s">
        <v>2753</v>
      </c>
      <c r="C1247" s="99">
        <v>4</v>
      </c>
      <c r="D1247" s="99">
        <v>60</v>
      </c>
    </row>
    <row r="1248" spans="1:4" x14ac:dyDescent="0.45">
      <c r="A1248" s="101">
        <v>1350</v>
      </c>
      <c r="B1248" s="99" t="s">
        <v>2754</v>
      </c>
      <c r="C1248" s="99">
        <v>4</v>
      </c>
      <c r="D1248" s="99">
        <v>60</v>
      </c>
    </row>
    <row r="1249" spans="1:4" x14ac:dyDescent="0.45">
      <c r="A1249" s="101">
        <v>1351</v>
      </c>
      <c r="B1249" s="99" t="s">
        <v>2113</v>
      </c>
      <c r="C1249" s="99">
        <v>4</v>
      </c>
      <c r="D1249" s="99">
        <v>60</v>
      </c>
    </row>
    <row r="1250" spans="1:4" x14ac:dyDescent="0.45">
      <c r="A1250" s="101">
        <v>1352</v>
      </c>
      <c r="B1250" s="99" t="s">
        <v>2755</v>
      </c>
      <c r="C1250" s="99">
        <v>4</v>
      </c>
      <c r="D1250" s="99">
        <v>60</v>
      </c>
    </row>
    <row r="1251" spans="1:4" x14ac:dyDescent="0.45">
      <c r="A1251" s="101">
        <v>1353</v>
      </c>
      <c r="B1251" s="99" t="s">
        <v>748</v>
      </c>
      <c r="C1251" s="99">
        <v>4</v>
      </c>
      <c r="D1251" s="99">
        <v>60</v>
      </c>
    </row>
    <row r="1252" spans="1:4" x14ac:dyDescent="0.45">
      <c r="A1252" s="101">
        <v>1354</v>
      </c>
      <c r="B1252" s="99" t="s">
        <v>2756</v>
      </c>
      <c r="C1252" s="99">
        <v>4</v>
      </c>
      <c r="D1252" s="99">
        <v>60</v>
      </c>
    </row>
    <row r="1253" spans="1:4" x14ac:dyDescent="0.45">
      <c r="A1253" s="101">
        <v>1355</v>
      </c>
      <c r="B1253" s="99" t="s">
        <v>2757</v>
      </c>
      <c r="C1253" s="99">
        <v>4</v>
      </c>
      <c r="D1253" s="99">
        <v>60</v>
      </c>
    </row>
    <row r="1254" spans="1:4" x14ac:dyDescent="0.45">
      <c r="A1254" s="101">
        <v>1356</v>
      </c>
      <c r="B1254" s="99" t="s">
        <v>2758</v>
      </c>
      <c r="C1254" s="99">
        <v>4</v>
      </c>
      <c r="D1254" s="99">
        <v>60</v>
      </c>
    </row>
    <row r="1255" spans="1:4" x14ac:dyDescent="0.45">
      <c r="A1255" s="101">
        <v>1357</v>
      </c>
      <c r="B1255" s="99" t="s">
        <v>2759</v>
      </c>
      <c r="C1255" s="99">
        <v>4</v>
      </c>
      <c r="D1255" s="99">
        <v>60</v>
      </c>
    </row>
    <row r="1256" spans="1:4" x14ac:dyDescent="0.45">
      <c r="A1256" s="101">
        <v>1358</v>
      </c>
      <c r="B1256" s="99" t="s">
        <v>2760</v>
      </c>
      <c r="C1256" s="99">
        <v>4</v>
      </c>
      <c r="D1256" s="99">
        <v>60</v>
      </c>
    </row>
    <row r="1257" spans="1:4" x14ac:dyDescent="0.45">
      <c r="A1257" s="101">
        <v>1359</v>
      </c>
      <c r="B1257" s="99" t="s">
        <v>2761</v>
      </c>
      <c r="C1257" s="99">
        <v>4</v>
      </c>
      <c r="D1257" s="99">
        <v>60</v>
      </c>
    </row>
    <row r="1258" spans="1:4" x14ac:dyDescent="0.45">
      <c r="A1258" s="101">
        <v>1360</v>
      </c>
      <c r="B1258" s="99" t="s">
        <v>424</v>
      </c>
      <c r="C1258" s="99">
        <v>4</v>
      </c>
      <c r="D1258" s="99">
        <v>60</v>
      </c>
    </row>
    <row r="1259" spans="1:4" x14ac:dyDescent="0.45">
      <c r="A1259" s="101">
        <v>1361</v>
      </c>
      <c r="B1259" s="99" t="s">
        <v>2762</v>
      </c>
      <c r="C1259" s="99">
        <v>4</v>
      </c>
      <c r="D1259" s="99">
        <v>60</v>
      </c>
    </row>
    <row r="1260" spans="1:4" x14ac:dyDescent="0.45">
      <c r="A1260" s="101">
        <v>1362</v>
      </c>
      <c r="B1260" s="99" t="s">
        <v>2763</v>
      </c>
      <c r="C1260" s="99">
        <v>4</v>
      </c>
      <c r="D1260" s="99">
        <v>60</v>
      </c>
    </row>
    <row r="1261" spans="1:4" x14ac:dyDescent="0.45">
      <c r="A1261" s="101">
        <v>1363</v>
      </c>
      <c r="B1261" s="99" t="s">
        <v>2764</v>
      </c>
      <c r="C1261" s="99">
        <v>4</v>
      </c>
      <c r="D1261" s="99">
        <v>60</v>
      </c>
    </row>
    <row r="1262" spans="1:4" x14ac:dyDescent="0.45">
      <c r="A1262" s="101">
        <v>1364</v>
      </c>
      <c r="B1262" s="99" t="s">
        <v>2765</v>
      </c>
      <c r="C1262" s="99">
        <v>4</v>
      </c>
      <c r="D1262" s="99">
        <v>60</v>
      </c>
    </row>
    <row r="1263" spans="1:4" x14ac:dyDescent="0.45">
      <c r="A1263" s="101">
        <v>1365</v>
      </c>
      <c r="B1263" s="99" t="s">
        <v>2766</v>
      </c>
      <c r="C1263" s="99">
        <v>4</v>
      </c>
      <c r="D1263" s="99">
        <v>60</v>
      </c>
    </row>
    <row r="1264" spans="1:4" x14ac:dyDescent="0.45">
      <c r="A1264" s="101">
        <v>1366</v>
      </c>
      <c r="B1264" s="99" t="s">
        <v>674</v>
      </c>
      <c r="C1264" s="99">
        <v>4</v>
      </c>
      <c r="D1264" s="99">
        <v>60</v>
      </c>
    </row>
    <row r="1265" spans="1:4" x14ac:dyDescent="0.45">
      <c r="A1265" s="101">
        <v>1367</v>
      </c>
      <c r="B1265" s="99" t="s">
        <v>2767</v>
      </c>
      <c r="C1265" s="99">
        <v>4</v>
      </c>
      <c r="D1265" s="99">
        <v>60</v>
      </c>
    </row>
    <row r="1266" spans="1:4" x14ac:dyDescent="0.45">
      <c r="A1266" s="101">
        <v>1368</v>
      </c>
      <c r="B1266" s="99" t="s">
        <v>723</v>
      </c>
      <c r="C1266" s="99">
        <v>4</v>
      </c>
      <c r="D1266" s="99">
        <v>60</v>
      </c>
    </row>
    <row r="1267" spans="1:4" x14ac:dyDescent="0.45">
      <c r="A1267" s="101">
        <v>1370</v>
      </c>
      <c r="B1267" s="99" t="s">
        <v>2769</v>
      </c>
      <c r="C1267" s="99">
        <v>4</v>
      </c>
      <c r="D1267" s="99">
        <v>60</v>
      </c>
    </row>
    <row r="1268" spans="1:4" x14ac:dyDescent="0.45">
      <c r="A1268" s="101">
        <v>1371</v>
      </c>
      <c r="B1268" s="99" t="s">
        <v>2770</v>
      </c>
      <c r="C1268" s="99">
        <v>4</v>
      </c>
      <c r="D1268" s="99">
        <v>60</v>
      </c>
    </row>
    <row r="1269" spans="1:4" x14ac:dyDescent="0.45">
      <c r="A1269" s="101">
        <v>1372</v>
      </c>
      <c r="B1269" s="99" t="s">
        <v>2090</v>
      </c>
      <c r="C1269" s="99">
        <v>4</v>
      </c>
      <c r="D1269" s="99">
        <v>60</v>
      </c>
    </row>
    <row r="1270" spans="1:4" x14ac:dyDescent="0.45">
      <c r="A1270" s="101">
        <v>1373</v>
      </c>
      <c r="B1270" s="99" t="s">
        <v>2771</v>
      </c>
      <c r="C1270" s="99">
        <v>4</v>
      </c>
      <c r="D1270" s="99">
        <v>60</v>
      </c>
    </row>
    <row r="1271" spans="1:4" x14ac:dyDescent="0.45">
      <c r="A1271" s="101">
        <v>1374</v>
      </c>
      <c r="B1271" s="99" t="s">
        <v>2772</v>
      </c>
      <c r="C1271" s="99">
        <v>4</v>
      </c>
      <c r="D1271" s="99">
        <v>60</v>
      </c>
    </row>
    <row r="1272" spans="1:4" x14ac:dyDescent="0.45">
      <c r="A1272" s="101">
        <v>1375</v>
      </c>
      <c r="B1272" s="99" t="s">
        <v>2773</v>
      </c>
      <c r="C1272" s="99">
        <v>4</v>
      </c>
      <c r="D1272" s="99">
        <v>60</v>
      </c>
    </row>
    <row r="1273" spans="1:4" x14ac:dyDescent="0.45">
      <c r="A1273" s="101">
        <v>1376</v>
      </c>
      <c r="B1273" s="99" t="s">
        <v>2774</v>
      </c>
      <c r="C1273" s="99">
        <v>4</v>
      </c>
      <c r="D1273" s="99">
        <v>60</v>
      </c>
    </row>
    <row r="1274" spans="1:4" x14ac:dyDescent="0.45">
      <c r="A1274" s="101">
        <v>1377</v>
      </c>
      <c r="B1274" s="99" t="s">
        <v>2775</v>
      </c>
      <c r="C1274" s="99">
        <v>4</v>
      </c>
      <c r="D1274" s="99">
        <v>60</v>
      </c>
    </row>
    <row r="1275" spans="1:4" x14ac:dyDescent="0.45">
      <c r="A1275" s="101">
        <v>2509</v>
      </c>
      <c r="B1275" s="99" t="s">
        <v>3646</v>
      </c>
      <c r="C1275" s="99">
        <v>4</v>
      </c>
      <c r="D1275" s="99">
        <v>60</v>
      </c>
    </row>
    <row r="1276" spans="1:4" x14ac:dyDescent="0.45">
      <c r="A1276" s="101">
        <v>2511</v>
      </c>
      <c r="B1276" s="99" t="s">
        <v>3647</v>
      </c>
      <c r="C1276" s="99">
        <v>4</v>
      </c>
      <c r="D1276" s="99">
        <v>60</v>
      </c>
    </row>
    <row r="1277" spans="1:4" x14ac:dyDescent="0.45">
      <c r="A1277" s="101">
        <v>2512</v>
      </c>
      <c r="B1277" s="99" t="s">
        <v>3648</v>
      </c>
      <c r="C1277" s="99">
        <v>4</v>
      </c>
      <c r="D1277" s="99">
        <v>60</v>
      </c>
    </row>
    <row r="1278" spans="1:4" x14ac:dyDescent="0.45">
      <c r="A1278" s="101">
        <v>2553</v>
      </c>
      <c r="B1278" s="99" t="s">
        <v>1265</v>
      </c>
      <c r="C1278" s="99">
        <v>4</v>
      </c>
      <c r="D1278" s="99">
        <v>60</v>
      </c>
    </row>
    <row r="1279" spans="1:4" x14ac:dyDescent="0.45">
      <c r="A1279" s="101">
        <v>2638</v>
      </c>
      <c r="B1279" s="99" t="s">
        <v>1230</v>
      </c>
      <c r="C1279" s="99">
        <v>4</v>
      </c>
      <c r="D1279" s="99">
        <v>60</v>
      </c>
    </row>
    <row r="1280" spans="1:4" x14ac:dyDescent="0.45">
      <c r="A1280" s="101">
        <v>2651</v>
      </c>
      <c r="B1280" s="99" t="s">
        <v>973</v>
      </c>
      <c r="C1280" s="99">
        <v>4</v>
      </c>
      <c r="D1280" s="99">
        <v>60</v>
      </c>
    </row>
    <row r="1281" spans="1:4" x14ac:dyDescent="0.45">
      <c r="A1281" s="101">
        <v>2653</v>
      </c>
      <c r="B1281" s="99" t="s">
        <v>701</v>
      </c>
      <c r="C1281" s="99">
        <v>4</v>
      </c>
      <c r="D1281" s="99">
        <v>60</v>
      </c>
    </row>
    <row r="1282" spans="1:4" x14ac:dyDescent="0.45">
      <c r="A1282" s="101">
        <v>1287</v>
      </c>
      <c r="B1282" s="99" t="s">
        <v>2713</v>
      </c>
      <c r="C1282" s="99">
        <v>4</v>
      </c>
      <c r="D1282" s="99">
        <v>61</v>
      </c>
    </row>
    <row r="1283" spans="1:4" x14ac:dyDescent="0.45">
      <c r="A1283" s="101">
        <v>1288</v>
      </c>
      <c r="B1283" s="99" t="s">
        <v>411</v>
      </c>
      <c r="C1283" s="99">
        <v>4</v>
      </c>
      <c r="D1283" s="99">
        <v>61</v>
      </c>
    </row>
    <row r="1284" spans="1:4" x14ac:dyDescent="0.45">
      <c r="A1284" s="101">
        <v>1289</v>
      </c>
      <c r="B1284" s="99" t="s">
        <v>2714</v>
      </c>
      <c r="C1284" s="99">
        <v>4</v>
      </c>
      <c r="D1284" s="99">
        <v>61</v>
      </c>
    </row>
    <row r="1285" spans="1:4" x14ac:dyDescent="0.45">
      <c r="A1285" s="101">
        <v>1290</v>
      </c>
      <c r="B1285" s="99" t="s">
        <v>2715</v>
      </c>
      <c r="C1285" s="99">
        <v>4</v>
      </c>
      <c r="D1285" s="99">
        <v>61</v>
      </c>
    </row>
    <row r="1286" spans="1:4" x14ac:dyDescent="0.45">
      <c r="A1286" s="101">
        <v>1291</v>
      </c>
      <c r="B1286" s="99" t="s">
        <v>2716</v>
      </c>
      <c r="C1286" s="99">
        <v>4</v>
      </c>
      <c r="D1286" s="99">
        <v>61</v>
      </c>
    </row>
    <row r="1287" spans="1:4" x14ac:dyDescent="0.45">
      <c r="A1287" s="101">
        <v>1292</v>
      </c>
      <c r="B1287" s="99" t="s">
        <v>2717</v>
      </c>
      <c r="C1287" s="99">
        <v>4</v>
      </c>
      <c r="D1287" s="99">
        <v>61</v>
      </c>
    </row>
    <row r="1288" spans="1:4" x14ac:dyDescent="0.45">
      <c r="A1288" s="101">
        <v>1293</v>
      </c>
      <c r="B1288" s="99" t="s">
        <v>2718</v>
      </c>
      <c r="C1288" s="99">
        <v>4</v>
      </c>
      <c r="D1288" s="99">
        <v>61</v>
      </c>
    </row>
    <row r="1289" spans="1:4" x14ac:dyDescent="0.45">
      <c r="A1289" s="101">
        <v>1294</v>
      </c>
      <c r="B1289" s="99" t="s">
        <v>2719</v>
      </c>
      <c r="C1289" s="99">
        <v>4</v>
      </c>
      <c r="D1289" s="99">
        <v>61</v>
      </c>
    </row>
    <row r="1290" spans="1:4" x14ac:dyDescent="0.45">
      <c r="A1290" s="101">
        <v>1295</v>
      </c>
      <c r="B1290" s="99" t="s">
        <v>2720</v>
      </c>
      <c r="C1290" s="99">
        <v>4</v>
      </c>
      <c r="D1290" s="99">
        <v>61</v>
      </c>
    </row>
    <row r="1291" spans="1:4" x14ac:dyDescent="0.45">
      <c r="A1291" s="101">
        <v>1296</v>
      </c>
      <c r="B1291" s="99" t="s">
        <v>2721</v>
      </c>
      <c r="C1291" s="99">
        <v>4</v>
      </c>
      <c r="D1291" s="99">
        <v>61</v>
      </c>
    </row>
    <row r="1292" spans="1:4" x14ac:dyDescent="0.45">
      <c r="A1292" s="101">
        <v>1297</v>
      </c>
      <c r="B1292" s="99" t="s">
        <v>2722</v>
      </c>
      <c r="C1292" s="99">
        <v>4</v>
      </c>
      <c r="D1292" s="99">
        <v>61</v>
      </c>
    </row>
    <row r="1293" spans="1:4" x14ac:dyDescent="0.45">
      <c r="A1293" s="101">
        <v>1298</v>
      </c>
      <c r="B1293" s="99" t="s">
        <v>1772</v>
      </c>
      <c r="C1293" s="99">
        <v>4</v>
      </c>
      <c r="D1293" s="99">
        <v>61</v>
      </c>
    </row>
    <row r="1294" spans="1:4" x14ac:dyDescent="0.45">
      <c r="A1294" s="101">
        <v>1299</v>
      </c>
      <c r="B1294" s="99" t="s">
        <v>541</v>
      </c>
      <c r="C1294" s="99">
        <v>4</v>
      </c>
      <c r="D1294" s="99">
        <v>61</v>
      </c>
    </row>
    <row r="1295" spans="1:4" x14ac:dyDescent="0.45">
      <c r="A1295" s="101">
        <v>1300</v>
      </c>
      <c r="B1295" s="99" t="s">
        <v>2723</v>
      </c>
      <c r="C1295" s="99">
        <v>4</v>
      </c>
      <c r="D1295" s="99">
        <v>61</v>
      </c>
    </row>
    <row r="1296" spans="1:4" x14ac:dyDescent="0.45">
      <c r="A1296" s="101">
        <v>1301</v>
      </c>
      <c r="B1296" s="99" t="s">
        <v>2724</v>
      </c>
      <c r="C1296" s="99">
        <v>4</v>
      </c>
      <c r="D1296" s="99">
        <v>61</v>
      </c>
    </row>
    <row r="1297" spans="1:4" x14ac:dyDescent="0.45">
      <c r="A1297" s="101">
        <v>1302</v>
      </c>
      <c r="B1297" s="99" t="s">
        <v>139</v>
      </c>
      <c r="C1297" s="99">
        <v>4</v>
      </c>
      <c r="D1297" s="99">
        <v>61</v>
      </c>
    </row>
    <row r="1298" spans="1:4" x14ac:dyDescent="0.45">
      <c r="A1298" s="101">
        <v>1303</v>
      </c>
      <c r="B1298" s="99" t="s">
        <v>445</v>
      </c>
      <c r="C1298" s="99">
        <v>4</v>
      </c>
      <c r="D1298" s="99">
        <v>61</v>
      </c>
    </row>
    <row r="1299" spans="1:4" x14ac:dyDescent="0.45">
      <c r="A1299" s="101">
        <v>1304</v>
      </c>
      <c r="B1299" s="99" t="s">
        <v>2725</v>
      </c>
      <c r="C1299" s="99">
        <v>4</v>
      </c>
      <c r="D1299" s="99">
        <v>61</v>
      </c>
    </row>
    <row r="1300" spans="1:4" x14ac:dyDescent="0.45">
      <c r="A1300" s="101">
        <v>1305</v>
      </c>
      <c r="B1300" s="99" t="s">
        <v>2726</v>
      </c>
      <c r="C1300" s="99">
        <v>4</v>
      </c>
      <c r="D1300" s="99">
        <v>61</v>
      </c>
    </row>
    <row r="1301" spans="1:4" x14ac:dyDescent="0.45">
      <c r="A1301" s="101">
        <v>1306</v>
      </c>
      <c r="B1301" s="99" t="s">
        <v>1963</v>
      </c>
      <c r="C1301" s="99">
        <v>4</v>
      </c>
      <c r="D1301" s="99">
        <v>61</v>
      </c>
    </row>
    <row r="1302" spans="1:4" x14ac:dyDescent="0.45">
      <c r="A1302" s="101">
        <v>1307</v>
      </c>
      <c r="B1302" s="99" t="s">
        <v>436</v>
      </c>
      <c r="C1302" s="99">
        <v>4</v>
      </c>
      <c r="D1302" s="99">
        <v>61</v>
      </c>
    </row>
    <row r="1303" spans="1:4" x14ac:dyDescent="0.45">
      <c r="A1303" s="101">
        <v>1308</v>
      </c>
      <c r="B1303" s="99" t="s">
        <v>997</v>
      </c>
      <c r="C1303" s="99">
        <v>4</v>
      </c>
      <c r="D1303" s="99">
        <v>61</v>
      </c>
    </row>
    <row r="1304" spans="1:4" x14ac:dyDescent="0.45">
      <c r="A1304" s="101">
        <v>1309</v>
      </c>
      <c r="B1304" s="99" t="s">
        <v>1886</v>
      </c>
      <c r="C1304" s="99">
        <v>4</v>
      </c>
      <c r="D1304" s="99">
        <v>61</v>
      </c>
    </row>
    <row r="1305" spans="1:4" x14ac:dyDescent="0.45">
      <c r="A1305" s="101">
        <v>1310</v>
      </c>
      <c r="B1305" s="99" t="s">
        <v>2727</v>
      </c>
      <c r="C1305" s="99">
        <v>4</v>
      </c>
      <c r="D1305" s="99">
        <v>61</v>
      </c>
    </row>
    <row r="1306" spans="1:4" x14ac:dyDescent="0.45">
      <c r="A1306" s="101">
        <v>1311</v>
      </c>
      <c r="B1306" s="99" t="s">
        <v>2728</v>
      </c>
      <c r="C1306" s="99">
        <v>4</v>
      </c>
      <c r="D1306" s="99">
        <v>61</v>
      </c>
    </row>
    <row r="1307" spans="1:4" x14ac:dyDescent="0.45">
      <c r="A1307" s="101">
        <v>1312</v>
      </c>
      <c r="B1307" s="99" t="s">
        <v>1269</v>
      </c>
      <c r="C1307" s="99">
        <v>4</v>
      </c>
      <c r="D1307" s="99">
        <v>61</v>
      </c>
    </row>
    <row r="1308" spans="1:4" x14ac:dyDescent="0.45">
      <c r="A1308" s="101">
        <v>1313</v>
      </c>
      <c r="B1308" s="99" t="s">
        <v>2729</v>
      </c>
      <c r="C1308" s="99">
        <v>4</v>
      </c>
      <c r="D1308" s="99">
        <v>61</v>
      </c>
    </row>
    <row r="1309" spans="1:4" x14ac:dyDescent="0.45">
      <c r="A1309" s="101">
        <v>1314</v>
      </c>
      <c r="B1309" s="99" t="s">
        <v>2730</v>
      </c>
      <c r="C1309" s="99">
        <v>4</v>
      </c>
      <c r="D1309" s="99">
        <v>61</v>
      </c>
    </row>
    <row r="1310" spans="1:4" x14ac:dyDescent="0.45">
      <c r="A1310" s="101">
        <v>1315</v>
      </c>
      <c r="B1310" s="99" t="s">
        <v>2731</v>
      </c>
      <c r="C1310" s="99">
        <v>4</v>
      </c>
      <c r="D1310" s="99">
        <v>61</v>
      </c>
    </row>
    <row r="1311" spans="1:4" x14ac:dyDescent="0.45">
      <c r="A1311" s="101">
        <v>1316</v>
      </c>
      <c r="B1311" s="99" t="s">
        <v>2732</v>
      </c>
      <c r="C1311" s="99">
        <v>4</v>
      </c>
      <c r="D1311" s="99">
        <v>61</v>
      </c>
    </row>
    <row r="1312" spans="1:4" x14ac:dyDescent="0.45">
      <c r="A1312" s="101">
        <v>1317</v>
      </c>
      <c r="B1312" s="99" t="s">
        <v>2733</v>
      </c>
      <c r="C1312" s="99">
        <v>4</v>
      </c>
      <c r="D1312" s="99">
        <v>61</v>
      </c>
    </row>
    <row r="1313" spans="1:4" x14ac:dyDescent="0.45">
      <c r="A1313" s="101">
        <v>1318</v>
      </c>
      <c r="B1313" s="99" t="s">
        <v>1120</v>
      </c>
      <c r="C1313" s="99">
        <v>4</v>
      </c>
      <c r="D1313" s="99">
        <v>61</v>
      </c>
    </row>
    <row r="1314" spans="1:4" x14ac:dyDescent="0.45">
      <c r="A1314" s="101">
        <v>1319</v>
      </c>
      <c r="B1314" s="99" t="s">
        <v>2734</v>
      </c>
      <c r="C1314" s="99">
        <v>4</v>
      </c>
      <c r="D1314" s="99">
        <v>61</v>
      </c>
    </row>
    <row r="1315" spans="1:4" x14ac:dyDescent="0.45">
      <c r="A1315" s="101">
        <v>1320</v>
      </c>
      <c r="B1315" s="99" t="s">
        <v>2735</v>
      </c>
      <c r="C1315" s="99">
        <v>4</v>
      </c>
      <c r="D1315" s="99">
        <v>61</v>
      </c>
    </row>
    <row r="1316" spans="1:4" x14ac:dyDescent="0.45">
      <c r="A1316" s="101">
        <v>1321</v>
      </c>
      <c r="B1316" s="99" t="s">
        <v>1454</v>
      </c>
      <c r="C1316" s="99">
        <v>4</v>
      </c>
      <c r="D1316" s="99">
        <v>61</v>
      </c>
    </row>
    <row r="1317" spans="1:4" x14ac:dyDescent="0.45">
      <c r="A1317" s="101">
        <v>1322</v>
      </c>
      <c r="B1317" s="99" t="s">
        <v>199</v>
      </c>
      <c r="C1317" s="99">
        <v>4</v>
      </c>
      <c r="D1317" s="99">
        <v>61</v>
      </c>
    </row>
    <row r="1318" spans="1:4" x14ac:dyDescent="0.45">
      <c r="A1318" s="101">
        <v>1323</v>
      </c>
      <c r="B1318" s="99" t="s">
        <v>2736</v>
      </c>
      <c r="C1318" s="99">
        <v>4</v>
      </c>
      <c r="D1318" s="99">
        <v>61</v>
      </c>
    </row>
    <row r="1319" spans="1:4" x14ac:dyDescent="0.45">
      <c r="A1319" s="101">
        <v>1324</v>
      </c>
      <c r="B1319" s="99" t="s">
        <v>2737</v>
      </c>
      <c r="C1319" s="99">
        <v>4</v>
      </c>
      <c r="D1319" s="99">
        <v>61</v>
      </c>
    </row>
    <row r="1320" spans="1:4" x14ac:dyDescent="0.45">
      <c r="A1320" s="101">
        <v>1325</v>
      </c>
      <c r="B1320" s="99" t="s">
        <v>2738</v>
      </c>
      <c r="C1320" s="99">
        <v>4</v>
      </c>
      <c r="D1320" s="99">
        <v>61</v>
      </c>
    </row>
    <row r="1321" spans="1:4" x14ac:dyDescent="0.45">
      <c r="A1321" s="101">
        <v>1326</v>
      </c>
      <c r="B1321" s="99" t="s">
        <v>2739</v>
      </c>
      <c r="C1321" s="99">
        <v>4</v>
      </c>
      <c r="D1321" s="99">
        <v>61</v>
      </c>
    </row>
    <row r="1322" spans="1:4" x14ac:dyDescent="0.45">
      <c r="A1322" s="101">
        <v>1327</v>
      </c>
      <c r="B1322" s="99" t="s">
        <v>2740</v>
      </c>
      <c r="C1322" s="99">
        <v>4</v>
      </c>
      <c r="D1322" s="99">
        <v>61</v>
      </c>
    </row>
    <row r="1323" spans="1:4" x14ac:dyDescent="0.45">
      <c r="A1323" s="101">
        <v>1328</v>
      </c>
      <c r="B1323" s="99" t="s">
        <v>2741</v>
      </c>
      <c r="C1323" s="99">
        <v>4</v>
      </c>
      <c r="D1323" s="99">
        <v>61</v>
      </c>
    </row>
    <row r="1324" spans="1:4" x14ac:dyDescent="0.45">
      <c r="A1324" s="101">
        <v>1329</v>
      </c>
      <c r="B1324" s="99" t="s">
        <v>2742</v>
      </c>
      <c r="C1324" s="99">
        <v>4</v>
      </c>
      <c r="D1324" s="99">
        <v>61</v>
      </c>
    </row>
    <row r="1325" spans="1:4" x14ac:dyDescent="0.45">
      <c r="A1325" s="101">
        <v>1330</v>
      </c>
      <c r="B1325" s="99" t="s">
        <v>204</v>
      </c>
      <c r="C1325" s="99">
        <v>4</v>
      </c>
      <c r="D1325" s="99">
        <v>61</v>
      </c>
    </row>
    <row r="1326" spans="1:4" x14ac:dyDescent="0.45">
      <c r="A1326" s="101">
        <v>1331</v>
      </c>
      <c r="B1326" s="99" t="s">
        <v>2743</v>
      </c>
      <c r="C1326" s="99">
        <v>4</v>
      </c>
      <c r="D1326" s="99">
        <v>61</v>
      </c>
    </row>
    <row r="1327" spans="1:4" x14ac:dyDescent="0.45">
      <c r="A1327" s="101">
        <v>1332</v>
      </c>
      <c r="B1327" s="99" t="s">
        <v>459</v>
      </c>
      <c r="C1327" s="99">
        <v>4</v>
      </c>
      <c r="D1327" s="99">
        <v>61</v>
      </c>
    </row>
    <row r="1328" spans="1:4" x14ac:dyDescent="0.45">
      <c r="A1328" s="101">
        <v>1333</v>
      </c>
      <c r="B1328" s="99" t="s">
        <v>2744</v>
      </c>
      <c r="C1328" s="99">
        <v>4</v>
      </c>
      <c r="D1328" s="99">
        <v>61</v>
      </c>
    </row>
    <row r="1329" spans="1:4" x14ac:dyDescent="0.45">
      <c r="A1329" s="101">
        <v>1334</v>
      </c>
      <c r="B1329" s="99" t="s">
        <v>2745</v>
      </c>
      <c r="C1329" s="99">
        <v>4</v>
      </c>
      <c r="D1329" s="99">
        <v>61</v>
      </c>
    </row>
    <row r="1330" spans="1:4" x14ac:dyDescent="0.45">
      <c r="A1330" s="101">
        <v>1335</v>
      </c>
      <c r="B1330" s="99" t="s">
        <v>725</v>
      </c>
      <c r="C1330" s="99">
        <v>4</v>
      </c>
      <c r="D1330" s="99">
        <v>61</v>
      </c>
    </row>
    <row r="1331" spans="1:4" x14ac:dyDescent="0.45">
      <c r="A1331" s="101">
        <v>1336</v>
      </c>
      <c r="B1331" s="99" t="s">
        <v>441</v>
      </c>
      <c r="C1331" s="99">
        <v>4</v>
      </c>
      <c r="D1331" s="99">
        <v>61</v>
      </c>
    </row>
    <row r="1332" spans="1:4" x14ac:dyDescent="0.45">
      <c r="A1332" s="101">
        <v>1337</v>
      </c>
      <c r="B1332" s="99" t="s">
        <v>2746</v>
      </c>
      <c r="C1332" s="99">
        <v>4</v>
      </c>
      <c r="D1332" s="99">
        <v>61</v>
      </c>
    </row>
    <row r="1333" spans="1:4" x14ac:dyDescent="0.45">
      <c r="A1333" s="101">
        <v>1338</v>
      </c>
      <c r="B1333" s="99" t="s">
        <v>608</v>
      </c>
      <c r="C1333" s="99">
        <v>4</v>
      </c>
      <c r="D1333" s="99">
        <v>61</v>
      </c>
    </row>
    <row r="1334" spans="1:4" x14ac:dyDescent="0.45">
      <c r="A1334" s="101">
        <v>1398</v>
      </c>
      <c r="B1334" s="99" t="s">
        <v>2785</v>
      </c>
      <c r="C1334" s="99">
        <v>4</v>
      </c>
      <c r="D1334" s="99">
        <v>61</v>
      </c>
    </row>
    <row r="1335" spans="1:4" x14ac:dyDescent="0.45">
      <c r="A1335" s="101">
        <v>1399</v>
      </c>
      <c r="B1335" s="99" t="s">
        <v>975</v>
      </c>
      <c r="C1335" s="99">
        <v>4</v>
      </c>
      <c r="D1335" s="99">
        <v>61</v>
      </c>
    </row>
    <row r="1336" spans="1:4" x14ac:dyDescent="0.45">
      <c r="A1336" s="101">
        <v>1400</v>
      </c>
      <c r="B1336" s="99" t="s">
        <v>624</v>
      </c>
      <c r="C1336" s="99">
        <v>4</v>
      </c>
      <c r="D1336" s="99">
        <v>61</v>
      </c>
    </row>
    <row r="1337" spans="1:4" x14ac:dyDescent="0.45">
      <c r="A1337" s="101">
        <v>1401</v>
      </c>
      <c r="B1337" s="99" t="s">
        <v>2786</v>
      </c>
      <c r="C1337" s="99">
        <v>4</v>
      </c>
      <c r="D1337" s="99">
        <v>61</v>
      </c>
    </row>
    <row r="1338" spans="1:4" x14ac:dyDescent="0.45">
      <c r="A1338" s="101">
        <v>1402</v>
      </c>
      <c r="B1338" s="99" t="s">
        <v>2787</v>
      </c>
      <c r="C1338" s="99">
        <v>4</v>
      </c>
      <c r="D1338" s="99">
        <v>61</v>
      </c>
    </row>
    <row r="1339" spans="1:4" x14ac:dyDescent="0.45">
      <c r="A1339" s="101">
        <v>1403</v>
      </c>
      <c r="B1339" s="99" t="s">
        <v>2788</v>
      </c>
      <c r="C1339" s="99">
        <v>4</v>
      </c>
      <c r="D1339" s="99">
        <v>61</v>
      </c>
    </row>
    <row r="1340" spans="1:4" x14ac:dyDescent="0.45">
      <c r="A1340" s="101">
        <v>1404</v>
      </c>
      <c r="B1340" s="99" t="s">
        <v>2789</v>
      </c>
      <c r="C1340" s="99">
        <v>4</v>
      </c>
      <c r="D1340" s="99">
        <v>61</v>
      </c>
    </row>
    <row r="1341" spans="1:4" x14ac:dyDescent="0.45">
      <c r="A1341" s="101">
        <v>1405</v>
      </c>
      <c r="B1341" s="99" t="s">
        <v>2790</v>
      </c>
      <c r="C1341" s="99">
        <v>4</v>
      </c>
      <c r="D1341" s="99">
        <v>61</v>
      </c>
    </row>
    <row r="1342" spans="1:4" x14ac:dyDescent="0.45">
      <c r="A1342" s="101">
        <v>1406</v>
      </c>
      <c r="B1342" s="99" t="s">
        <v>2791</v>
      </c>
      <c r="C1342" s="99">
        <v>4</v>
      </c>
      <c r="D1342" s="99">
        <v>61</v>
      </c>
    </row>
    <row r="1343" spans="1:4" x14ac:dyDescent="0.45">
      <c r="A1343" s="101">
        <v>1407</v>
      </c>
      <c r="B1343" s="99" t="s">
        <v>840</v>
      </c>
      <c r="C1343" s="99">
        <v>4</v>
      </c>
      <c r="D1343" s="99">
        <v>61</v>
      </c>
    </row>
    <row r="1344" spans="1:4" x14ac:dyDescent="0.45">
      <c r="A1344" s="101">
        <v>1408</v>
      </c>
      <c r="B1344" s="99" t="s">
        <v>2792</v>
      </c>
      <c r="C1344" s="99">
        <v>4</v>
      </c>
      <c r="D1344" s="99">
        <v>61</v>
      </c>
    </row>
    <row r="1345" spans="1:4" x14ac:dyDescent="0.45">
      <c r="A1345" s="101">
        <v>1409</v>
      </c>
      <c r="B1345" s="99" t="s">
        <v>2793</v>
      </c>
      <c r="C1345" s="99">
        <v>4</v>
      </c>
      <c r="D1345" s="99">
        <v>61</v>
      </c>
    </row>
    <row r="1346" spans="1:4" x14ac:dyDescent="0.45">
      <c r="A1346" s="101">
        <v>1410</v>
      </c>
      <c r="B1346" s="99" t="s">
        <v>2794</v>
      </c>
      <c r="C1346" s="99">
        <v>4</v>
      </c>
      <c r="D1346" s="99">
        <v>61</v>
      </c>
    </row>
    <row r="1347" spans="1:4" x14ac:dyDescent="0.45">
      <c r="A1347" s="101">
        <v>1411</v>
      </c>
      <c r="B1347" s="99" t="s">
        <v>2795</v>
      </c>
      <c r="C1347" s="99">
        <v>4</v>
      </c>
      <c r="D1347" s="99">
        <v>61</v>
      </c>
    </row>
    <row r="1348" spans="1:4" x14ac:dyDescent="0.45">
      <c r="A1348" s="101">
        <v>1453</v>
      </c>
      <c r="B1348" s="99" t="s">
        <v>224</v>
      </c>
      <c r="C1348" s="99">
        <v>4</v>
      </c>
      <c r="D1348" s="99">
        <v>61</v>
      </c>
    </row>
    <row r="1349" spans="1:4" x14ac:dyDescent="0.45">
      <c r="A1349" s="101">
        <v>1454</v>
      </c>
      <c r="B1349" s="99" t="s">
        <v>2830</v>
      </c>
      <c r="C1349" s="99">
        <v>4</v>
      </c>
      <c r="D1349" s="99">
        <v>61</v>
      </c>
    </row>
    <row r="1350" spans="1:4" x14ac:dyDescent="0.45">
      <c r="A1350" s="101">
        <v>1455</v>
      </c>
      <c r="B1350" s="99" t="s">
        <v>2831</v>
      </c>
      <c r="C1350" s="99">
        <v>4</v>
      </c>
      <c r="D1350" s="99">
        <v>61</v>
      </c>
    </row>
    <row r="1351" spans="1:4" x14ac:dyDescent="0.45">
      <c r="A1351" s="101">
        <v>1456</v>
      </c>
      <c r="B1351" s="99" t="s">
        <v>2832</v>
      </c>
      <c r="C1351" s="99">
        <v>4</v>
      </c>
      <c r="D1351" s="99">
        <v>61</v>
      </c>
    </row>
    <row r="1352" spans="1:4" x14ac:dyDescent="0.45">
      <c r="A1352" s="101">
        <v>1457</v>
      </c>
      <c r="B1352" s="99" t="s">
        <v>169</v>
      </c>
      <c r="C1352" s="99">
        <v>4</v>
      </c>
      <c r="D1352" s="99">
        <v>61</v>
      </c>
    </row>
    <row r="1353" spans="1:4" x14ac:dyDescent="0.45">
      <c r="A1353" s="101">
        <v>1458</v>
      </c>
      <c r="B1353" s="99" t="s">
        <v>2833</v>
      </c>
      <c r="C1353" s="99">
        <v>4</v>
      </c>
      <c r="D1353" s="99">
        <v>61</v>
      </c>
    </row>
    <row r="1354" spans="1:4" x14ac:dyDescent="0.45">
      <c r="A1354" s="101">
        <v>1459</v>
      </c>
      <c r="B1354" s="99" t="s">
        <v>2834</v>
      </c>
      <c r="C1354" s="99">
        <v>4</v>
      </c>
      <c r="D1354" s="99">
        <v>61</v>
      </c>
    </row>
    <row r="1355" spans="1:4" x14ac:dyDescent="0.45">
      <c r="A1355" s="101">
        <v>1460</v>
      </c>
      <c r="B1355" s="99" t="s">
        <v>2835</v>
      </c>
      <c r="C1355" s="99">
        <v>4</v>
      </c>
      <c r="D1355" s="99">
        <v>61</v>
      </c>
    </row>
    <row r="1356" spans="1:4" x14ac:dyDescent="0.45">
      <c r="A1356" s="101">
        <v>1461</v>
      </c>
      <c r="B1356" s="99" t="s">
        <v>2836</v>
      </c>
      <c r="C1356" s="99">
        <v>4</v>
      </c>
      <c r="D1356" s="99">
        <v>61</v>
      </c>
    </row>
    <row r="1357" spans="1:4" x14ac:dyDescent="0.45">
      <c r="A1357" s="101">
        <v>1462</v>
      </c>
      <c r="B1357" s="99" t="s">
        <v>2837</v>
      </c>
      <c r="C1357" s="99">
        <v>4</v>
      </c>
      <c r="D1357" s="99">
        <v>61</v>
      </c>
    </row>
    <row r="1358" spans="1:4" x14ac:dyDescent="0.45">
      <c r="A1358" s="101">
        <v>1463</v>
      </c>
      <c r="B1358" s="99" t="s">
        <v>2838</v>
      </c>
      <c r="C1358" s="99">
        <v>4</v>
      </c>
      <c r="D1358" s="99">
        <v>61</v>
      </c>
    </row>
    <row r="1359" spans="1:4" x14ac:dyDescent="0.45">
      <c r="A1359" s="101">
        <v>2503</v>
      </c>
      <c r="B1359" s="99" t="s">
        <v>950</v>
      </c>
      <c r="C1359" s="99">
        <v>4</v>
      </c>
      <c r="D1359" s="99">
        <v>61</v>
      </c>
    </row>
    <row r="1360" spans="1:4" x14ac:dyDescent="0.45">
      <c r="A1360" s="101">
        <v>2507</v>
      </c>
      <c r="B1360" s="99" t="s">
        <v>73</v>
      </c>
      <c r="C1360" s="99">
        <v>4</v>
      </c>
      <c r="D1360" s="99">
        <v>61</v>
      </c>
    </row>
    <row r="1361" spans="1:4" x14ac:dyDescent="0.45">
      <c r="A1361" s="101">
        <v>2510</v>
      </c>
      <c r="B1361" s="99" t="s">
        <v>1489</v>
      </c>
      <c r="C1361" s="99">
        <v>4</v>
      </c>
      <c r="D1361" s="99">
        <v>61</v>
      </c>
    </row>
    <row r="1362" spans="1:4" x14ac:dyDescent="0.45">
      <c r="A1362" s="101">
        <v>2563</v>
      </c>
      <c r="B1362" s="99" t="s">
        <v>709</v>
      </c>
      <c r="C1362" s="99">
        <v>4</v>
      </c>
      <c r="D1362" s="99">
        <v>61</v>
      </c>
    </row>
    <row r="1363" spans="1:4" x14ac:dyDescent="0.45">
      <c r="A1363" s="101">
        <v>1412</v>
      </c>
      <c r="B1363" s="99" t="s">
        <v>2796</v>
      </c>
      <c r="C1363" s="99">
        <v>4</v>
      </c>
      <c r="D1363" s="99">
        <v>62</v>
      </c>
    </row>
    <row r="1364" spans="1:4" x14ac:dyDescent="0.45">
      <c r="A1364" s="101">
        <v>1413</v>
      </c>
      <c r="B1364" s="99" t="s">
        <v>2797</v>
      </c>
      <c r="C1364" s="99">
        <v>4</v>
      </c>
      <c r="D1364" s="99">
        <v>62</v>
      </c>
    </row>
    <row r="1365" spans="1:4" x14ac:dyDescent="0.45">
      <c r="A1365" s="101">
        <v>1414</v>
      </c>
      <c r="B1365" s="99" t="s">
        <v>2798</v>
      </c>
      <c r="C1365" s="99">
        <v>4</v>
      </c>
      <c r="D1365" s="99">
        <v>62</v>
      </c>
    </row>
    <row r="1366" spans="1:4" x14ac:dyDescent="0.45">
      <c r="A1366" s="101">
        <v>1415</v>
      </c>
      <c r="B1366" s="99" t="s">
        <v>2799</v>
      </c>
      <c r="C1366" s="99">
        <v>4</v>
      </c>
      <c r="D1366" s="99">
        <v>62</v>
      </c>
    </row>
    <row r="1367" spans="1:4" x14ac:dyDescent="0.45">
      <c r="A1367" s="101">
        <v>1416</v>
      </c>
      <c r="B1367" s="99" t="s">
        <v>2800</v>
      </c>
      <c r="C1367" s="99">
        <v>4</v>
      </c>
      <c r="D1367" s="99">
        <v>62</v>
      </c>
    </row>
    <row r="1368" spans="1:4" x14ac:dyDescent="0.45">
      <c r="A1368" s="101">
        <v>1417</v>
      </c>
      <c r="B1368" s="99" t="s">
        <v>2801</v>
      </c>
      <c r="C1368" s="99">
        <v>4</v>
      </c>
      <c r="D1368" s="99">
        <v>62</v>
      </c>
    </row>
    <row r="1369" spans="1:4" x14ac:dyDescent="0.45">
      <c r="A1369" s="101">
        <v>1418</v>
      </c>
      <c r="B1369" s="99" t="s">
        <v>2802</v>
      </c>
      <c r="C1369" s="99">
        <v>4</v>
      </c>
      <c r="D1369" s="99">
        <v>62</v>
      </c>
    </row>
    <row r="1370" spans="1:4" x14ac:dyDescent="0.45">
      <c r="A1370" s="101">
        <v>1419</v>
      </c>
      <c r="B1370" s="99" t="s">
        <v>2803</v>
      </c>
      <c r="C1370" s="99">
        <v>4</v>
      </c>
      <c r="D1370" s="99">
        <v>62</v>
      </c>
    </row>
    <row r="1371" spans="1:4" x14ac:dyDescent="0.45">
      <c r="A1371" s="101">
        <v>1420</v>
      </c>
      <c r="B1371" s="99" t="s">
        <v>2804</v>
      </c>
      <c r="C1371" s="99">
        <v>4</v>
      </c>
      <c r="D1371" s="99">
        <v>62</v>
      </c>
    </row>
    <row r="1372" spans="1:4" x14ac:dyDescent="0.45">
      <c r="A1372" s="101">
        <v>1421</v>
      </c>
      <c r="B1372" s="99" t="s">
        <v>2805</v>
      </c>
      <c r="C1372" s="99">
        <v>4</v>
      </c>
      <c r="D1372" s="99">
        <v>62</v>
      </c>
    </row>
    <row r="1373" spans="1:4" x14ac:dyDescent="0.45">
      <c r="A1373" s="101">
        <v>1422</v>
      </c>
      <c r="B1373" s="99" t="s">
        <v>2806</v>
      </c>
      <c r="C1373" s="99">
        <v>4</v>
      </c>
      <c r="D1373" s="99">
        <v>62</v>
      </c>
    </row>
    <row r="1374" spans="1:4" x14ac:dyDescent="0.45">
      <c r="A1374" s="101">
        <v>1423</v>
      </c>
      <c r="B1374" s="99" t="s">
        <v>2807</v>
      </c>
      <c r="C1374" s="99">
        <v>4</v>
      </c>
      <c r="D1374" s="99">
        <v>62</v>
      </c>
    </row>
    <row r="1375" spans="1:4" x14ac:dyDescent="0.45">
      <c r="A1375" s="101">
        <v>1424</v>
      </c>
      <c r="B1375" s="99" t="s">
        <v>2808</v>
      </c>
      <c r="C1375" s="99">
        <v>4</v>
      </c>
      <c r="D1375" s="99">
        <v>62</v>
      </c>
    </row>
    <row r="1376" spans="1:4" x14ac:dyDescent="0.45">
      <c r="A1376" s="101">
        <v>1425</v>
      </c>
      <c r="B1376" s="99" t="s">
        <v>802</v>
      </c>
      <c r="C1376" s="99">
        <v>4</v>
      </c>
      <c r="D1376" s="99">
        <v>62</v>
      </c>
    </row>
    <row r="1377" spans="1:4" x14ac:dyDescent="0.45">
      <c r="A1377" s="101">
        <v>1426</v>
      </c>
      <c r="B1377" s="99" t="s">
        <v>2809</v>
      </c>
      <c r="C1377" s="99">
        <v>4</v>
      </c>
      <c r="D1377" s="99">
        <v>62</v>
      </c>
    </row>
    <row r="1378" spans="1:4" x14ac:dyDescent="0.45">
      <c r="A1378" s="101">
        <v>1427</v>
      </c>
      <c r="B1378" s="99" t="s">
        <v>2810</v>
      </c>
      <c r="C1378" s="99">
        <v>4</v>
      </c>
      <c r="D1378" s="99">
        <v>62</v>
      </c>
    </row>
    <row r="1379" spans="1:4" x14ac:dyDescent="0.45">
      <c r="A1379" s="101">
        <v>1428</v>
      </c>
      <c r="B1379" s="99" t="s">
        <v>2811</v>
      </c>
      <c r="C1379" s="99">
        <v>4</v>
      </c>
      <c r="D1379" s="99">
        <v>62</v>
      </c>
    </row>
    <row r="1380" spans="1:4" x14ac:dyDescent="0.45">
      <c r="A1380" s="101">
        <v>1429</v>
      </c>
      <c r="B1380" s="99" t="s">
        <v>2812</v>
      </c>
      <c r="C1380" s="99">
        <v>4</v>
      </c>
      <c r="D1380" s="99">
        <v>62</v>
      </c>
    </row>
    <row r="1381" spans="1:4" x14ac:dyDescent="0.45">
      <c r="A1381" s="101">
        <v>1430</v>
      </c>
      <c r="B1381" s="99" t="s">
        <v>2813</v>
      </c>
      <c r="C1381" s="99">
        <v>4</v>
      </c>
      <c r="D1381" s="99">
        <v>62</v>
      </c>
    </row>
    <row r="1382" spans="1:4" x14ac:dyDescent="0.45">
      <c r="A1382" s="101">
        <v>1431</v>
      </c>
      <c r="B1382" s="99" t="s">
        <v>2072</v>
      </c>
      <c r="C1382" s="99">
        <v>4</v>
      </c>
      <c r="D1382" s="99">
        <v>62</v>
      </c>
    </row>
    <row r="1383" spans="1:4" x14ac:dyDescent="0.45">
      <c r="A1383" s="101">
        <v>1432</v>
      </c>
      <c r="B1383" s="99" t="s">
        <v>2814</v>
      </c>
      <c r="C1383" s="99">
        <v>4</v>
      </c>
      <c r="D1383" s="99">
        <v>62</v>
      </c>
    </row>
    <row r="1384" spans="1:4" x14ac:dyDescent="0.45">
      <c r="A1384" s="101">
        <v>1433</v>
      </c>
      <c r="B1384" s="99" t="s">
        <v>2815</v>
      </c>
      <c r="C1384" s="99">
        <v>4</v>
      </c>
      <c r="D1384" s="99">
        <v>62</v>
      </c>
    </row>
    <row r="1385" spans="1:4" x14ac:dyDescent="0.45">
      <c r="A1385" s="101">
        <v>1434</v>
      </c>
      <c r="B1385" s="99" t="s">
        <v>2816</v>
      </c>
      <c r="C1385" s="99">
        <v>4</v>
      </c>
      <c r="D1385" s="99">
        <v>62</v>
      </c>
    </row>
    <row r="1386" spans="1:4" x14ac:dyDescent="0.45">
      <c r="A1386" s="101">
        <v>1435</v>
      </c>
      <c r="B1386" s="99" t="s">
        <v>2817</v>
      </c>
      <c r="C1386" s="99">
        <v>4</v>
      </c>
      <c r="D1386" s="99">
        <v>62</v>
      </c>
    </row>
    <row r="1387" spans="1:4" x14ac:dyDescent="0.45">
      <c r="A1387" s="101">
        <v>1436</v>
      </c>
      <c r="B1387" s="99" t="s">
        <v>45</v>
      </c>
      <c r="C1387" s="99">
        <v>4</v>
      </c>
      <c r="D1387" s="99">
        <v>62</v>
      </c>
    </row>
    <row r="1388" spans="1:4" x14ac:dyDescent="0.45">
      <c r="A1388" s="101">
        <v>1437</v>
      </c>
      <c r="B1388" s="99" t="s">
        <v>95</v>
      </c>
      <c r="C1388" s="99">
        <v>4</v>
      </c>
      <c r="D1388" s="99">
        <v>62</v>
      </c>
    </row>
    <row r="1389" spans="1:4" x14ac:dyDescent="0.45">
      <c r="A1389" s="101">
        <v>1438</v>
      </c>
      <c r="B1389" s="99" t="s">
        <v>2818</v>
      </c>
      <c r="C1389" s="99">
        <v>4</v>
      </c>
      <c r="D1389" s="99">
        <v>62</v>
      </c>
    </row>
    <row r="1390" spans="1:4" x14ac:dyDescent="0.45">
      <c r="A1390" s="101">
        <v>1439</v>
      </c>
      <c r="B1390" s="99" t="s">
        <v>2819</v>
      </c>
      <c r="C1390" s="99">
        <v>4</v>
      </c>
      <c r="D1390" s="99">
        <v>62</v>
      </c>
    </row>
    <row r="1391" spans="1:4" x14ac:dyDescent="0.45">
      <c r="A1391" s="101">
        <v>1440</v>
      </c>
      <c r="B1391" s="99" t="s">
        <v>2055</v>
      </c>
      <c r="C1391" s="99">
        <v>4</v>
      </c>
      <c r="D1391" s="99">
        <v>62</v>
      </c>
    </row>
    <row r="1392" spans="1:4" x14ac:dyDescent="0.45">
      <c r="A1392" s="101">
        <v>1441</v>
      </c>
      <c r="B1392" s="99" t="s">
        <v>409</v>
      </c>
      <c r="C1392" s="99">
        <v>4</v>
      </c>
      <c r="D1392" s="99">
        <v>62</v>
      </c>
    </row>
    <row r="1393" spans="1:4" x14ac:dyDescent="0.45">
      <c r="A1393" s="101">
        <v>1442</v>
      </c>
      <c r="B1393" s="99" t="s">
        <v>2820</v>
      </c>
      <c r="C1393" s="99">
        <v>4</v>
      </c>
      <c r="D1393" s="99">
        <v>62</v>
      </c>
    </row>
    <row r="1394" spans="1:4" x14ac:dyDescent="0.45">
      <c r="A1394" s="101">
        <v>1443</v>
      </c>
      <c r="B1394" s="99" t="s">
        <v>2821</v>
      </c>
      <c r="C1394" s="99">
        <v>4</v>
      </c>
      <c r="D1394" s="99">
        <v>62</v>
      </c>
    </row>
    <row r="1395" spans="1:4" x14ac:dyDescent="0.45">
      <c r="A1395" s="101">
        <v>1444</v>
      </c>
      <c r="B1395" s="99" t="s">
        <v>2822</v>
      </c>
      <c r="C1395" s="99">
        <v>4</v>
      </c>
      <c r="D1395" s="99">
        <v>62</v>
      </c>
    </row>
    <row r="1396" spans="1:4" x14ac:dyDescent="0.45">
      <c r="A1396" s="101">
        <v>1445</v>
      </c>
      <c r="B1396" s="99" t="s">
        <v>2823</v>
      </c>
      <c r="C1396" s="99">
        <v>4</v>
      </c>
      <c r="D1396" s="99">
        <v>62</v>
      </c>
    </row>
    <row r="1397" spans="1:4" x14ac:dyDescent="0.45">
      <c r="A1397" s="101">
        <v>1467</v>
      </c>
      <c r="B1397" s="99" t="s">
        <v>1654</v>
      </c>
      <c r="C1397" s="99">
        <v>4</v>
      </c>
      <c r="D1397" s="99">
        <v>62</v>
      </c>
    </row>
    <row r="1398" spans="1:4" x14ac:dyDescent="0.45">
      <c r="A1398" s="101">
        <v>1468</v>
      </c>
      <c r="B1398" s="99" t="s">
        <v>2839</v>
      </c>
      <c r="C1398" s="99">
        <v>4</v>
      </c>
      <c r="D1398" s="99">
        <v>62</v>
      </c>
    </row>
    <row r="1399" spans="1:4" x14ac:dyDescent="0.45">
      <c r="A1399" s="101">
        <v>1470</v>
      </c>
      <c r="B1399" s="99" t="s">
        <v>2841</v>
      </c>
      <c r="C1399" s="99">
        <v>4</v>
      </c>
      <c r="D1399" s="99">
        <v>62</v>
      </c>
    </row>
    <row r="1400" spans="1:4" x14ac:dyDescent="0.45">
      <c r="A1400" s="101">
        <v>1471</v>
      </c>
      <c r="B1400" s="99" t="s">
        <v>2842</v>
      </c>
      <c r="C1400" s="99">
        <v>4</v>
      </c>
      <c r="D1400" s="99">
        <v>62</v>
      </c>
    </row>
    <row r="1401" spans="1:4" x14ac:dyDescent="0.45">
      <c r="A1401" s="101">
        <v>1476</v>
      </c>
      <c r="B1401" s="99" t="s">
        <v>862</v>
      </c>
      <c r="C1401" s="99">
        <v>4</v>
      </c>
      <c r="D1401" s="99">
        <v>62</v>
      </c>
    </row>
    <row r="1402" spans="1:4" x14ac:dyDescent="0.45">
      <c r="A1402" s="101">
        <v>1477</v>
      </c>
      <c r="B1402" s="99" t="s">
        <v>943</v>
      </c>
      <c r="C1402" s="99">
        <v>4</v>
      </c>
      <c r="D1402" s="99">
        <v>62</v>
      </c>
    </row>
    <row r="1403" spans="1:4" x14ac:dyDescent="0.45">
      <c r="A1403" s="101">
        <v>1478</v>
      </c>
      <c r="B1403" s="99" t="s">
        <v>2102</v>
      </c>
      <c r="C1403" s="99">
        <v>4</v>
      </c>
      <c r="D1403" s="99">
        <v>62</v>
      </c>
    </row>
    <row r="1404" spans="1:4" x14ac:dyDescent="0.45">
      <c r="A1404" s="101">
        <v>1479</v>
      </c>
      <c r="B1404" s="99" t="s">
        <v>2847</v>
      </c>
      <c r="C1404" s="99">
        <v>4</v>
      </c>
      <c r="D1404" s="99">
        <v>62</v>
      </c>
    </row>
    <row r="1405" spans="1:4" x14ac:dyDescent="0.45">
      <c r="A1405" s="101">
        <v>1480</v>
      </c>
      <c r="B1405" s="99" t="s">
        <v>2848</v>
      </c>
      <c r="C1405" s="99">
        <v>4</v>
      </c>
      <c r="D1405" s="99">
        <v>62</v>
      </c>
    </row>
    <row r="1406" spans="1:4" x14ac:dyDescent="0.45">
      <c r="A1406" s="101">
        <v>1481</v>
      </c>
      <c r="B1406" s="99" t="s">
        <v>2849</v>
      </c>
      <c r="C1406" s="99">
        <v>4</v>
      </c>
      <c r="D1406" s="99">
        <v>62</v>
      </c>
    </row>
    <row r="1407" spans="1:4" x14ac:dyDescent="0.45">
      <c r="A1407" s="101">
        <v>2222</v>
      </c>
      <c r="B1407" s="99" t="s">
        <v>562</v>
      </c>
      <c r="C1407" s="99">
        <v>4</v>
      </c>
      <c r="D1407" s="99">
        <v>62</v>
      </c>
    </row>
    <row r="1408" spans="1:4" x14ac:dyDescent="0.45">
      <c r="A1408" s="101">
        <v>2224</v>
      </c>
      <c r="B1408" s="99" t="s">
        <v>3423</v>
      </c>
      <c r="C1408" s="99">
        <v>4</v>
      </c>
      <c r="D1408" s="99">
        <v>62</v>
      </c>
    </row>
    <row r="1409" spans="1:4" x14ac:dyDescent="0.45">
      <c r="A1409" s="101">
        <v>2225</v>
      </c>
      <c r="B1409" s="99" t="s">
        <v>1866</v>
      </c>
      <c r="C1409" s="99">
        <v>4</v>
      </c>
      <c r="D1409" s="99">
        <v>62</v>
      </c>
    </row>
    <row r="1410" spans="1:4" x14ac:dyDescent="0.45">
      <c r="A1410" s="101">
        <v>2226</v>
      </c>
      <c r="B1410" s="99" t="s">
        <v>3424</v>
      </c>
      <c r="C1410" s="99">
        <v>4</v>
      </c>
      <c r="D1410" s="99">
        <v>62</v>
      </c>
    </row>
    <row r="1411" spans="1:4" x14ac:dyDescent="0.45">
      <c r="A1411" s="101">
        <v>2502</v>
      </c>
      <c r="B1411" s="99" t="s">
        <v>3644</v>
      </c>
      <c r="C1411" s="99">
        <v>4</v>
      </c>
      <c r="D1411" s="99">
        <v>62</v>
      </c>
    </row>
    <row r="1412" spans="1:4" x14ac:dyDescent="0.45">
      <c r="A1412" s="101">
        <v>2506</v>
      </c>
      <c r="B1412" s="99" t="s">
        <v>257</v>
      </c>
      <c r="C1412" s="99">
        <v>4</v>
      </c>
      <c r="D1412" s="99">
        <v>62</v>
      </c>
    </row>
    <row r="1413" spans="1:4" x14ac:dyDescent="0.45">
      <c r="A1413" s="101">
        <v>2508</v>
      </c>
      <c r="B1413" s="99" t="s">
        <v>503</v>
      </c>
      <c r="C1413" s="99">
        <v>4</v>
      </c>
      <c r="D1413" s="99">
        <v>62</v>
      </c>
    </row>
    <row r="1414" spans="1:4" x14ac:dyDescent="0.45">
      <c r="A1414" s="101">
        <v>2636</v>
      </c>
      <c r="B1414" s="99" t="s">
        <v>1579</v>
      </c>
      <c r="C1414" s="99">
        <v>4</v>
      </c>
      <c r="D1414" s="99">
        <v>62</v>
      </c>
    </row>
    <row r="1415" spans="1:4" x14ac:dyDescent="0.45">
      <c r="A1415" s="101">
        <v>1926</v>
      </c>
      <c r="B1415" s="99" t="s">
        <v>443</v>
      </c>
      <c r="C1415" s="99">
        <v>4</v>
      </c>
      <c r="D1415" s="99">
        <v>64</v>
      </c>
    </row>
    <row r="1416" spans="1:4" x14ac:dyDescent="0.45">
      <c r="A1416" s="101">
        <v>1927</v>
      </c>
      <c r="B1416" s="99" t="s">
        <v>3203</v>
      </c>
      <c r="C1416" s="99">
        <v>4</v>
      </c>
      <c r="D1416" s="99">
        <v>64</v>
      </c>
    </row>
    <row r="1417" spans="1:4" x14ac:dyDescent="0.45">
      <c r="A1417" s="101">
        <v>1928</v>
      </c>
      <c r="B1417" s="99" t="s">
        <v>3204</v>
      </c>
      <c r="C1417" s="99">
        <v>4</v>
      </c>
      <c r="D1417" s="99">
        <v>64</v>
      </c>
    </row>
    <row r="1418" spans="1:4" x14ac:dyDescent="0.45">
      <c r="A1418" s="101">
        <v>1929</v>
      </c>
      <c r="B1418" s="99" t="s">
        <v>645</v>
      </c>
      <c r="C1418" s="99">
        <v>4</v>
      </c>
      <c r="D1418" s="99">
        <v>64</v>
      </c>
    </row>
    <row r="1419" spans="1:4" x14ac:dyDescent="0.45">
      <c r="A1419" s="101">
        <v>1930</v>
      </c>
      <c r="B1419" s="99" t="s">
        <v>3205</v>
      </c>
      <c r="C1419" s="99">
        <v>4</v>
      </c>
      <c r="D1419" s="99">
        <v>64</v>
      </c>
    </row>
    <row r="1420" spans="1:4" x14ac:dyDescent="0.45">
      <c r="A1420" s="101">
        <v>1931</v>
      </c>
      <c r="B1420" s="99" t="s">
        <v>3206</v>
      </c>
      <c r="C1420" s="99">
        <v>4</v>
      </c>
      <c r="D1420" s="99">
        <v>64</v>
      </c>
    </row>
    <row r="1421" spans="1:4" x14ac:dyDescent="0.45">
      <c r="A1421" s="101">
        <v>1932</v>
      </c>
      <c r="B1421" s="99" t="s">
        <v>3207</v>
      </c>
      <c r="C1421" s="99">
        <v>4</v>
      </c>
      <c r="D1421" s="99">
        <v>64</v>
      </c>
    </row>
    <row r="1422" spans="1:4" x14ac:dyDescent="0.45">
      <c r="A1422" s="101">
        <v>1937</v>
      </c>
      <c r="B1422" s="99" t="s">
        <v>1373</v>
      </c>
      <c r="C1422" s="99">
        <v>4</v>
      </c>
      <c r="D1422" s="99">
        <v>64</v>
      </c>
    </row>
    <row r="1423" spans="1:4" x14ac:dyDescent="0.45">
      <c r="A1423" s="101">
        <v>1938</v>
      </c>
      <c r="B1423" s="99" t="s">
        <v>3211</v>
      </c>
      <c r="C1423" s="99">
        <v>4</v>
      </c>
      <c r="D1423" s="99">
        <v>64</v>
      </c>
    </row>
    <row r="1424" spans="1:4" x14ac:dyDescent="0.45">
      <c r="A1424" s="101">
        <v>1939</v>
      </c>
      <c r="B1424" s="99" t="s">
        <v>3212</v>
      </c>
      <c r="C1424" s="99">
        <v>4</v>
      </c>
      <c r="D1424" s="99">
        <v>64</v>
      </c>
    </row>
    <row r="1425" spans="1:4" x14ac:dyDescent="0.45">
      <c r="A1425" s="101">
        <v>1940</v>
      </c>
      <c r="B1425" s="99" t="s">
        <v>3213</v>
      </c>
      <c r="C1425" s="99">
        <v>4</v>
      </c>
      <c r="D1425" s="99">
        <v>64</v>
      </c>
    </row>
    <row r="1426" spans="1:4" x14ac:dyDescent="0.45">
      <c r="A1426" s="101">
        <v>1941</v>
      </c>
      <c r="B1426" s="99" t="s">
        <v>3214</v>
      </c>
      <c r="C1426" s="99">
        <v>4</v>
      </c>
      <c r="D1426" s="99">
        <v>64</v>
      </c>
    </row>
    <row r="1427" spans="1:4" x14ac:dyDescent="0.45">
      <c r="A1427" s="101">
        <v>1942</v>
      </c>
      <c r="B1427" s="99" t="s">
        <v>3215</v>
      </c>
      <c r="C1427" s="99">
        <v>4</v>
      </c>
      <c r="D1427" s="99">
        <v>64</v>
      </c>
    </row>
    <row r="1428" spans="1:4" x14ac:dyDescent="0.45">
      <c r="A1428" s="101">
        <v>1943</v>
      </c>
      <c r="B1428" s="99" t="s">
        <v>3216</v>
      </c>
      <c r="C1428" s="99">
        <v>4</v>
      </c>
      <c r="D1428" s="99">
        <v>64</v>
      </c>
    </row>
    <row r="1429" spans="1:4" x14ac:dyDescent="0.45">
      <c r="A1429" s="101">
        <v>1944</v>
      </c>
      <c r="B1429" s="99" t="s">
        <v>3217</v>
      </c>
      <c r="C1429" s="99">
        <v>4</v>
      </c>
      <c r="D1429" s="99">
        <v>64</v>
      </c>
    </row>
    <row r="1430" spans="1:4" x14ac:dyDescent="0.45">
      <c r="A1430" s="101">
        <v>1945</v>
      </c>
      <c r="B1430" s="99" t="s">
        <v>3218</v>
      </c>
      <c r="C1430" s="99">
        <v>4</v>
      </c>
      <c r="D1430" s="99">
        <v>64</v>
      </c>
    </row>
    <row r="1431" spans="1:4" x14ac:dyDescent="0.45">
      <c r="A1431" s="101">
        <v>1946</v>
      </c>
      <c r="B1431" s="99" t="s">
        <v>3219</v>
      </c>
      <c r="C1431" s="99">
        <v>4</v>
      </c>
      <c r="D1431" s="99">
        <v>64</v>
      </c>
    </row>
    <row r="1432" spans="1:4" x14ac:dyDescent="0.45">
      <c r="A1432" s="101">
        <v>1947</v>
      </c>
      <c r="B1432" s="99" t="s">
        <v>3220</v>
      </c>
      <c r="C1432" s="99">
        <v>4</v>
      </c>
      <c r="D1432" s="99">
        <v>64</v>
      </c>
    </row>
    <row r="1433" spans="1:4" x14ac:dyDescent="0.45">
      <c r="A1433" s="101">
        <v>1948</v>
      </c>
      <c r="B1433" s="99" t="s">
        <v>1871</v>
      </c>
      <c r="C1433" s="99">
        <v>4</v>
      </c>
      <c r="D1433" s="99">
        <v>64</v>
      </c>
    </row>
    <row r="1434" spans="1:4" x14ac:dyDescent="0.45">
      <c r="A1434" s="101">
        <v>1949</v>
      </c>
      <c r="B1434" s="99" t="s">
        <v>1548</v>
      </c>
      <c r="C1434" s="99">
        <v>4</v>
      </c>
      <c r="D1434" s="99">
        <v>64</v>
      </c>
    </row>
    <row r="1435" spans="1:4" x14ac:dyDescent="0.45">
      <c r="A1435" s="101">
        <v>1950</v>
      </c>
      <c r="B1435" s="99" t="s">
        <v>3221</v>
      </c>
      <c r="C1435" s="99">
        <v>4</v>
      </c>
      <c r="D1435" s="99">
        <v>64</v>
      </c>
    </row>
    <row r="1436" spans="1:4" x14ac:dyDescent="0.45">
      <c r="A1436" s="101">
        <v>1951</v>
      </c>
      <c r="B1436" s="99" t="s">
        <v>3222</v>
      </c>
      <c r="C1436" s="99">
        <v>4</v>
      </c>
      <c r="D1436" s="99">
        <v>64</v>
      </c>
    </row>
    <row r="1437" spans="1:4" x14ac:dyDescent="0.45">
      <c r="A1437" s="101">
        <v>1952</v>
      </c>
      <c r="B1437" s="99" t="s">
        <v>3223</v>
      </c>
      <c r="C1437" s="99">
        <v>4</v>
      </c>
      <c r="D1437" s="99">
        <v>64</v>
      </c>
    </row>
    <row r="1438" spans="1:4" x14ac:dyDescent="0.45">
      <c r="A1438" s="101">
        <v>1953</v>
      </c>
      <c r="B1438" s="99" t="s">
        <v>3224</v>
      </c>
      <c r="C1438" s="99">
        <v>4</v>
      </c>
      <c r="D1438" s="99">
        <v>64</v>
      </c>
    </row>
    <row r="1439" spans="1:4" x14ac:dyDescent="0.45">
      <c r="A1439" s="101">
        <v>1954</v>
      </c>
      <c r="B1439" s="99" t="s">
        <v>3225</v>
      </c>
      <c r="C1439" s="99">
        <v>4</v>
      </c>
      <c r="D1439" s="99">
        <v>64</v>
      </c>
    </row>
    <row r="1440" spans="1:4" x14ac:dyDescent="0.45">
      <c r="A1440" s="101">
        <v>1955</v>
      </c>
      <c r="B1440" s="99" t="s">
        <v>3226</v>
      </c>
      <c r="C1440" s="99">
        <v>4</v>
      </c>
      <c r="D1440" s="99">
        <v>64</v>
      </c>
    </row>
    <row r="1441" spans="1:4" x14ac:dyDescent="0.45">
      <c r="A1441" s="101">
        <v>1956</v>
      </c>
      <c r="B1441" s="99" t="s">
        <v>3227</v>
      </c>
      <c r="C1441" s="99">
        <v>4</v>
      </c>
      <c r="D1441" s="99">
        <v>64</v>
      </c>
    </row>
    <row r="1442" spans="1:4" x14ac:dyDescent="0.45">
      <c r="A1442" s="101">
        <v>1957</v>
      </c>
      <c r="B1442" s="99" t="s">
        <v>3228</v>
      </c>
      <c r="C1442" s="99">
        <v>4</v>
      </c>
      <c r="D1442" s="99">
        <v>64</v>
      </c>
    </row>
    <row r="1443" spans="1:4" x14ac:dyDescent="0.45">
      <c r="A1443" s="101">
        <v>1958</v>
      </c>
      <c r="B1443" s="99" t="s">
        <v>3229</v>
      </c>
      <c r="C1443" s="99">
        <v>4</v>
      </c>
      <c r="D1443" s="99">
        <v>64</v>
      </c>
    </row>
    <row r="1444" spans="1:4" x14ac:dyDescent="0.45">
      <c r="A1444" s="101">
        <v>1959</v>
      </c>
      <c r="B1444" s="99" t="s">
        <v>3230</v>
      </c>
      <c r="C1444" s="99">
        <v>4</v>
      </c>
      <c r="D1444" s="99">
        <v>64</v>
      </c>
    </row>
    <row r="1445" spans="1:4" x14ac:dyDescent="0.45">
      <c r="A1445" s="101">
        <v>1960</v>
      </c>
      <c r="B1445" s="99" t="s">
        <v>3231</v>
      </c>
      <c r="C1445" s="99">
        <v>4</v>
      </c>
      <c r="D1445" s="99">
        <v>64</v>
      </c>
    </row>
    <row r="1446" spans="1:4" x14ac:dyDescent="0.45">
      <c r="A1446" s="101">
        <v>1961</v>
      </c>
      <c r="B1446" s="99" t="s">
        <v>3232</v>
      </c>
      <c r="C1446" s="99">
        <v>4</v>
      </c>
      <c r="D1446" s="99">
        <v>64</v>
      </c>
    </row>
    <row r="1447" spans="1:4" x14ac:dyDescent="0.45">
      <c r="A1447" s="101">
        <v>1962</v>
      </c>
      <c r="B1447" s="99" t="s">
        <v>3233</v>
      </c>
      <c r="C1447" s="99">
        <v>4</v>
      </c>
      <c r="D1447" s="99">
        <v>64</v>
      </c>
    </row>
    <row r="1448" spans="1:4" x14ac:dyDescent="0.45">
      <c r="A1448" s="101">
        <v>1963</v>
      </c>
      <c r="B1448" s="99" t="s">
        <v>3234</v>
      </c>
      <c r="C1448" s="99">
        <v>4</v>
      </c>
      <c r="D1448" s="99">
        <v>64</v>
      </c>
    </row>
    <row r="1449" spans="1:4" x14ac:dyDescent="0.45">
      <c r="A1449" s="101">
        <v>1964</v>
      </c>
      <c r="B1449" s="99" t="s">
        <v>3235</v>
      </c>
      <c r="C1449" s="99">
        <v>4</v>
      </c>
      <c r="D1449" s="99">
        <v>64</v>
      </c>
    </row>
    <row r="1450" spans="1:4" x14ac:dyDescent="0.45">
      <c r="A1450" s="101">
        <v>1965</v>
      </c>
      <c r="B1450" s="99" t="s">
        <v>438</v>
      </c>
      <c r="C1450" s="99">
        <v>4</v>
      </c>
      <c r="D1450" s="99">
        <v>64</v>
      </c>
    </row>
    <row r="1451" spans="1:4" x14ac:dyDescent="0.45">
      <c r="A1451" s="101">
        <v>1966</v>
      </c>
      <c r="B1451" s="99" t="s">
        <v>3236</v>
      </c>
      <c r="C1451" s="99">
        <v>4</v>
      </c>
      <c r="D1451" s="99">
        <v>64</v>
      </c>
    </row>
    <row r="1452" spans="1:4" x14ac:dyDescent="0.45">
      <c r="A1452" s="101">
        <v>1967</v>
      </c>
      <c r="B1452" s="99" t="s">
        <v>3237</v>
      </c>
      <c r="C1452" s="99">
        <v>4</v>
      </c>
      <c r="D1452" s="99">
        <v>64</v>
      </c>
    </row>
    <row r="1453" spans="1:4" x14ac:dyDescent="0.45">
      <c r="A1453" s="101">
        <v>1968</v>
      </c>
      <c r="B1453" s="99" t="s">
        <v>3238</v>
      </c>
      <c r="C1453" s="99">
        <v>4</v>
      </c>
      <c r="D1453" s="99">
        <v>64</v>
      </c>
    </row>
    <row r="1454" spans="1:4" x14ac:dyDescent="0.45">
      <c r="A1454" s="101">
        <v>1969</v>
      </c>
      <c r="B1454" s="99" t="s">
        <v>1364</v>
      </c>
      <c r="C1454" s="99">
        <v>4</v>
      </c>
      <c r="D1454" s="99">
        <v>64</v>
      </c>
    </row>
    <row r="1455" spans="1:4" x14ac:dyDescent="0.45">
      <c r="A1455" s="101">
        <v>1970</v>
      </c>
      <c r="B1455" s="99" t="s">
        <v>3239</v>
      </c>
      <c r="C1455" s="99">
        <v>4</v>
      </c>
      <c r="D1455" s="99">
        <v>64</v>
      </c>
    </row>
    <row r="1456" spans="1:4" x14ac:dyDescent="0.45">
      <c r="A1456" s="101">
        <v>1971</v>
      </c>
      <c r="B1456" s="99" t="s">
        <v>3240</v>
      </c>
      <c r="C1456" s="99">
        <v>4</v>
      </c>
      <c r="D1456" s="99">
        <v>64</v>
      </c>
    </row>
    <row r="1457" spans="1:4" x14ac:dyDescent="0.45">
      <c r="A1457" s="101">
        <v>1972</v>
      </c>
      <c r="B1457" s="99" t="s">
        <v>3241</v>
      </c>
      <c r="C1457" s="99">
        <v>4</v>
      </c>
      <c r="D1457" s="99">
        <v>64</v>
      </c>
    </row>
    <row r="1458" spans="1:4" x14ac:dyDescent="0.45">
      <c r="A1458" s="101">
        <v>1973</v>
      </c>
      <c r="B1458" s="99" t="s">
        <v>3242</v>
      </c>
      <c r="C1458" s="99">
        <v>4</v>
      </c>
      <c r="D1458" s="99">
        <v>64</v>
      </c>
    </row>
    <row r="1459" spans="1:4" x14ac:dyDescent="0.45">
      <c r="A1459" s="101">
        <v>1974</v>
      </c>
      <c r="B1459" s="99" t="s">
        <v>3243</v>
      </c>
      <c r="C1459" s="99">
        <v>4</v>
      </c>
      <c r="D1459" s="99">
        <v>64</v>
      </c>
    </row>
    <row r="1460" spans="1:4" x14ac:dyDescent="0.45">
      <c r="A1460" s="101">
        <v>1975</v>
      </c>
      <c r="B1460" s="99" t="s">
        <v>1873</v>
      </c>
      <c r="C1460" s="99">
        <v>4</v>
      </c>
      <c r="D1460" s="99">
        <v>64</v>
      </c>
    </row>
    <row r="1461" spans="1:4" x14ac:dyDescent="0.45">
      <c r="A1461" s="101">
        <v>1976</v>
      </c>
      <c r="B1461" s="99" t="s">
        <v>934</v>
      </c>
      <c r="C1461" s="99">
        <v>4</v>
      </c>
      <c r="D1461" s="99">
        <v>64</v>
      </c>
    </row>
    <row r="1462" spans="1:4" x14ac:dyDescent="0.45">
      <c r="A1462" s="101">
        <v>1981</v>
      </c>
      <c r="B1462" s="99" t="s">
        <v>3246</v>
      </c>
      <c r="C1462" s="99">
        <v>4</v>
      </c>
      <c r="D1462" s="99">
        <v>64</v>
      </c>
    </row>
    <row r="1463" spans="1:4" x14ac:dyDescent="0.45">
      <c r="A1463" s="101">
        <v>1989</v>
      </c>
      <c r="B1463" s="99" t="s">
        <v>3253</v>
      </c>
      <c r="C1463" s="99">
        <v>4</v>
      </c>
      <c r="D1463" s="99">
        <v>64</v>
      </c>
    </row>
    <row r="1464" spans="1:4" x14ac:dyDescent="0.45">
      <c r="A1464" s="101">
        <v>1990</v>
      </c>
      <c r="B1464" s="99" t="s">
        <v>1743</v>
      </c>
      <c r="C1464" s="99">
        <v>4</v>
      </c>
      <c r="D1464" s="99">
        <v>64</v>
      </c>
    </row>
    <row r="1465" spans="1:4" x14ac:dyDescent="0.45">
      <c r="A1465" s="101">
        <v>2006</v>
      </c>
      <c r="B1465" s="99" t="s">
        <v>3268</v>
      </c>
      <c r="C1465" s="99">
        <v>4</v>
      </c>
      <c r="D1465" s="99">
        <v>64</v>
      </c>
    </row>
    <row r="1466" spans="1:4" x14ac:dyDescent="0.45">
      <c r="A1466" s="101">
        <v>2007</v>
      </c>
      <c r="B1466" s="99" t="s">
        <v>3269</v>
      </c>
      <c r="C1466" s="99">
        <v>4</v>
      </c>
      <c r="D1466" s="99">
        <v>64</v>
      </c>
    </row>
    <row r="1467" spans="1:4" x14ac:dyDescent="0.45">
      <c r="A1467" s="101">
        <v>2008</v>
      </c>
      <c r="B1467" s="99" t="s">
        <v>3270</v>
      </c>
      <c r="C1467" s="99">
        <v>4</v>
      </c>
      <c r="D1467" s="99">
        <v>64</v>
      </c>
    </row>
    <row r="1468" spans="1:4" x14ac:dyDescent="0.45">
      <c r="A1468" s="101">
        <v>2009</v>
      </c>
      <c r="B1468" s="99" t="s">
        <v>3271</v>
      </c>
      <c r="C1468" s="99">
        <v>4</v>
      </c>
      <c r="D1468" s="99">
        <v>64</v>
      </c>
    </row>
    <row r="1469" spans="1:4" x14ac:dyDescent="0.45">
      <c r="A1469" s="101">
        <v>2010</v>
      </c>
      <c r="B1469" s="99" t="s">
        <v>1976</v>
      </c>
      <c r="C1469" s="99">
        <v>4</v>
      </c>
      <c r="D1469" s="99">
        <v>64</v>
      </c>
    </row>
    <row r="1470" spans="1:4" x14ac:dyDescent="0.45">
      <c r="A1470" s="101">
        <v>2011</v>
      </c>
      <c r="B1470" s="99" t="s">
        <v>1176</v>
      </c>
      <c r="C1470" s="99">
        <v>4</v>
      </c>
      <c r="D1470" s="99">
        <v>64</v>
      </c>
    </row>
    <row r="1471" spans="1:4" x14ac:dyDescent="0.45">
      <c r="A1471" s="101">
        <v>2012</v>
      </c>
      <c r="B1471" s="99" t="s">
        <v>3272</v>
      </c>
      <c r="C1471" s="99">
        <v>4</v>
      </c>
      <c r="D1471" s="99">
        <v>64</v>
      </c>
    </row>
    <row r="1472" spans="1:4" x14ac:dyDescent="0.45">
      <c r="A1472" s="101">
        <v>2013</v>
      </c>
      <c r="B1472" s="99" t="s">
        <v>1155</v>
      </c>
      <c r="C1472" s="99">
        <v>4</v>
      </c>
      <c r="D1472" s="99">
        <v>64</v>
      </c>
    </row>
    <row r="1473" spans="1:4" x14ac:dyDescent="0.45">
      <c r="A1473" s="101">
        <v>2014</v>
      </c>
      <c r="B1473" s="99" t="s">
        <v>3273</v>
      </c>
      <c r="C1473" s="99">
        <v>4</v>
      </c>
      <c r="D1473" s="99">
        <v>64</v>
      </c>
    </row>
    <row r="1474" spans="1:4" x14ac:dyDescent="0.45">
      <c r="A1474" s="101">
        <v>2015</v>
      </c>
      <c r="B1474" s="99" t="s">
        <v>3274</v>
      </c>
      <c r="C1474" s="99">
        <v>4</v>
      </c>
      <c r="D1474" s="99">
        <v>64</v>
      </c>
    </row>
    <row r="1475" spans="1:4" x14ac:dyDescent="0.45">
      <c r="A1475" s="101">
        <v>2016</v>
      </c>
      <c r="B1475" s="99" t="s">
        <v>3275</v>
      </c>
      <c r="C1475" s="99">
        <v>4</v>
      </c>
      <c r="D1475" s="99">
        <v>64</v>
      </c>
    </row>
    <row r="1476" spans="1:4" x14ac:dyDescent="0.45">
      <c r="A1476" s="101">
        <v>2017</v>
      </c>
      <c r="B1476" s="99" t="s">
        <v>3276</v>
      </c>
      <c r="C1476" s="99">
        <v>4</v>
      </c>
      <c r="D1476" s="99">
        <v>64</v>
      </c>
    </row>
    <row r="1477" spans="1:4" x14ac:dyDescent="0.45">
      <c r="A1477" s="101">
        <v>2018</v>
      </c>
      <c r="B1477" s="99" t="s">
        <v>3277</v>
      </c>
      <c r="C1477" s="99">
        <v>4</v>
      </c>
      <c r="D1477" s="99">
        <v>64</v>
      </c>
    </row>
    <row r="1478" spans="1:4" x14ac:dyDescent="0.45">
      <c r="A1478" s="101">
        <v>2019</v>
      </c>
      <c r="B1478" s="99" t="s">
        <v>3278</v>
      </c>
      <c r="C1478" s="99">
        <v>4</v>
      </c>
      <c r="D1478" s="99">
        <v>64</v>
      </c>
    </row>
    <row r="1479" spans="1:4" x14ac:dyDescent="0.45">
      <c r="A1479" s="101">
        <v>2020</v>
      </c>
      <c r="B1479" s="99" t="s">
        <v>3279</v>
      </c>
      <c r="C1479" s="99">
        <v>4</v>
      </c>
      <c r="D1479" s="99">
        <v>64</v>
      </c>
    </row>
    <row r="1480" spans="1:4" x14ac:dyDescent="0.45">
      <c r="A1480" s="101">
        <v>2394</v>
      </c>
      <c r="B1480" s="99" t="s">
        <v>3542</v>
      </c>
      <c r="C1480" s="99">
        <v>4</v>
      </c>
      <c r="D1480" s="99">
        <v>64</v>
      </c>
    </row>
    <row r="1481" spans="1:4" x14ac:dyDescent="0.45">
      <c r="A1481" s="101">
        <v>2395</v>
      </c>
      <c r="B1481" s="99" t="s">
        <v>3543</v>
      </c>
      <c r="C1481" s="99">
        <v>4</v>
      </c>
      <c r="D1481" s="99">
        <v>64</v>
      </c>
    </row>
    <row r="1482" spans="1:4" x14ac:dyDescent="0.45">
      <c r="A1482" s="101">
        <v>2396</v>
      </c>
      <c r="B1482" s="99" t="s">
        <v>3544</v>
      </c>
      <c r="C1482" s="99">
        <v>4</v>
      </c>
      <c r="D1482" s="99">
        <v>64</v>
      </c>
    </row>
    <row r="1483" spans="1:4" x14ac:dyDescent="0.45">
      <c r="A1483" s="101">
        <v>2398</v>
      </c>
      <c r="B1483" s="99" t="s">
        <v>3545</v>
      </c>
      <c r="C1483" s="99">
        <v>4</v>
      </c>
      <c r="D1483" s="99">
        <v>64</v>
      </c>
    </row>
    <row r="1484" spans="1:4" x14ac:dyDescent="0.45">
      <c r="A1484" s="101">
        <v>2399</v>
      </c>
      <c r="B1484" s="99" t="s">
        <v>3546</v>
      </c>
      <c r="C1484" s="99">
        <v>4</v>
      </c>
      <c r="D1484" s="99">
        <v>64</v>
      </c>
    </row>
    <row r="1485" spans="1:4" x14ac:dyDescent="0.45">
      <c r="A1485" s="101">
        <v>2400</v>
      </c>
      <c r="B1485" s="99" t="s">
        <v>3547</v>
      </c>
      <c r="C1485" s="99">
        <v>4</v>
      </c>
      <c r="D1485" s="99">
        <v>64</v>
      </c>
    </row>
    <row r="1486" spans="1:4" x14ac:dyDescent="0.45">
      <c r="A1486" s="101">
        <v>2401</v>
      </c>
      <c r="B1486" s="99" t="s">
        <v>3548</v>
      </c>
      <c r="C1486" s="99">
        <v>4</v>
      </c>
      <c r="D1486" s="99">
        <v>64</v>
      </c>
    </row>
    <row r="1487" spans="1:4" x14ac:dyDescent="0.45">
      <c r="A1487" s="101">
        <v>2402</v>
      </c>
      <c r="B1487" s="99" t="s">
        <v>3549</v>
      </c>
      <c r="C1487" s="99">
        <v>4</v>
      </c>
      <c r="D1487" s="99">
        <v>64</v>
      </c>
    </row>
    <row r="1488" spans="1:4" x14ac:dyDescent="0.45">
      <c r="A1488" s="101">
        <v>2403</v>
      </c>
      <c r="B1488" s="99" t="s">
        <v>3550</v>
      </c>
      <c r="C1488" s="99">
        <v>4</v>
      </c>
      <c r="D1488" s="99">
        <v>64</v>
      </c>
    </row>
    <row r="1489" spans="1:4" x14ac:dyDescent="0.45">
      <c r="A1489" s="101">
        <v>2544</v>
      </c>
      <c r="B1489" s="99" t="s">
        <v>1047</v>
      </c>
      <c r="C1489" s="99">
        <v>4</v>
      </c>
      <c r="D1489" s="99">
        <v>64</v>
      </c>
    </row>
    <row r="1490" spans="1:4" x14ac:dyDescent="0.45">
      <c r="A1490" s="101">
        <v>2659</v>
      </c>
      <c r="B1490" s="99" t="s">
        <v>1906</v>
      </c>
      <c r="C1490" s="99">
        <v>4</v>
      </c>
      <c r="D1490" s="99">
        <v>64</v>
      </c>
    </row>
    <row r="1491" spans="1:4" x14ac:dyDescent="0.45">
      <c r="A1491" s="101">
        <v>1977</v>
      </c>
      <c r="B1491" s="99" t="s">
        <v>3244</v>
      </c>
      <c r="C1491" s="99">
        <v>4</v>
      </c>
      <c r="D1491" s="99">
        <v>65</v>
      </c>
    </row>
    <row r="1492" spans="1:4" x14ac:dyDescent="0.45">
      <c r="A1492" s="101">
        <v>1978</v>
      </c>
      <c r="B1492" s="99" t="s">
        <v>2049</v>
      </c>
      <c r="C1492" s="99">
        <v>4</v>
      </c>
      <c r="D1492" s="99">
        <v>65</v>
      </c>
    </row>
    <row r="1493" spans="1:4" x14ac:dyDescent="0.45">
      <c r="A1493" s="101">
        <v>1979</v>
      </c>
      <c r="B1493" s="99" t="s">
        <v>1705</v>
      </c>
      <c r="C1493" s="99">
        <v>4</v>
      </c>
      <c r="D1493" s="99">
        <v>65</v>
      </c>
    </row>
    <row r="1494" spans="1:4" x14ac:dyDescent="0.45">
      <c r="A1494" s="101">
        <v>1980</v>
      </c>
      <c r="B1494" s="99" t="s">
        <v>3245</v>
      </c>
      <c r="C1494" s="99">
        <v>4</v>
      </c>
      <c r="D1494" s="99">
        <v>65</v>
      </c>
    </row>
    <row r="1495" spans="1:4" x14ac:dyDescent="0.45">
      <c r="A1495" s="101">
        <v>1982</v>
      </c>
      <c r="B1495" s="99" t="s">
        <v>3247</v>
      </c>
      <c r="C1495" s="99">
        <v>4</v>
      </c>
      <c r="D1495" s="99">
        <v>65</v>
      </c>
    </row>
    <row r="1496" spans="1:4" x14ac:dyDescent="0.45">
      <c r="A1496" s="101">
        <v>1983</v>
      </c>
      <c r="B1496" s="99" t="s">
        <v>3248</v>
      </c>
      <c r="C1496" s="99">
        <v>4</v>
      </c>
      <c r="D1496" s="99">
        <v>65</v>
      </c>
    </row>
    <row r="1497" spans="1:4" x14ac:dyDescent="0.45">
      <c r="A1497" s="101">
        <v>1984</v>
      </c>
      <c r="B1497" s="99" t="s">
        <v>3249</v>
      </c>
      <c r="C1497" s="99">
        <v>4</v>
      </c>
      <c r="D1497" s="99">
        <v>65</v>
      </c>
    </row>
    <row r="1498" spans="1:4" x14ac:dyDescent="0.45">
      <c r="A1498" s="101">
        <v>1985</v>
      </c>
      <c r="B1498" s="99" t="s">
        <v>3250</v>
      </c>
      <c r="C1498" s="99">
        <v>4</v>
      </c>
      <c r="D1498" s="99">
        <v>65</v>
      </c>
    </row>
    <row r="1499" spans="1:4" x14ac:dyDescent="0.45">
      <c r="A1499" s="101">
        <v>1986</v>
      </c>
      <c r="B1499" s="99" t="s">
        <v>3251</v>
      </c>
      <c r="C1499" s="99">
        <v>4</v>
      </c>
      <c r="D1499" s="99">
        <v>65</v>
      </c>
    </row>
    <row r="1500" spans="1:4" x14ac:dyDescent="0.45">
      <c r="A1500" s="101">
        <v>1987</v>
      </c>
      <c r="B1500" s="99" t="s">
        <v>3252</v>
      </c>
      <c r="C1500" s="99">
        <v>4</v>
      </c>
      <c r="D1500" s="99">
        <v>65</v>
      </c>
    </row>
    <row r="1501" spans="1:4" x14ac:dyDescent="0.45">
      <c r="A1501" s="101">
        <v>1988</v>
      </c>
      <c r="B1501" s="99" t="s">
        <v>964</v>
      </c>
      <c r="C1501" s="99">
        <v>4</v>
      </c>
      <c r="D1501" s="99">
        <v>65</v>
      </c>
    </row>
    <row r="1502" spans="1:4" x14ac:dyDescent="0.45">
      <c r="A1502" s="101">
        <v>1991</v>
      </c>
      <c r="B1502" s="99" t="s">
        <v>135</v>
      </c>
      <c r="C1502" s="99">
        <v>4</v>
      </c>
      <c r="D1502" s="99">
        <v>65</v>
      </c>
    </row>
    <row r="1503" spans="1:4" x14ac:dyDescent="0.45">
      <c r="A1503" s="101">
        <v>1992</v>
      </c>
      <c r="B1503" s="99" t="s">
        <v>3254</v>
      </c>
      <c r="C1503" s="99">
        <v>4</v>
      </c>
      <c r="D1503" s="99">
        <v>65</v>
      </c>
    </row>
    <row r="1504" spans="1:4" x14ac:dyDescent="0.45">
      <c r="A1504" s="101">
        <v>1993</v>
      </c>
      <c r="B1504" s="99" t="s">
        <v>3255</v>
      </c>
      <c r="C1504" s="99">
        <v>4</v>
      </c>
      <c r="D1504" s="99">
        <v>65</v>
      </c>
    </row>
    <row r="1505" spans="1:4" x14ac:dyDescent="0.45">
      <c r="A1505" s="101">
        <v>1994</v>
      </c>
      <c r="B1505" s="99" t="s">
        <v>3256</v>
      </c>
      <c r="C1505" s="99">
        <v>4</v>
      </c>
      <c r="D1505" s="99">
        <v>65</v>
      </c>
    </row>
    <row r="1506" spans="1:4" x14ac:dyDescent="0.45">
      <c r="A1506" s="101">
        <v>1995</v>
      </c>
      <c r="B1506" s="99" t="s">
        <v>3257</v>
      </c>
      <c r="C1506" s="99">
        <v>4</v>
      </c>
      <c r="D1506" s="99">
        <v>65</v>
      </c>
    </row>
    <row r="1507" spans="1:4" x14ac:dyDescent="0.45">
      <c r="A1507" s="101">
        <v>1996</v>
      </c>
      <c r="B1507" s="99" t="s">
        <v>3258</v>
      </c>
      <c r="C1507" s="99">
        <v>4</v>
      </c>
      <c r="D1507" s="99">
        <v>65</v>
      </c>
    </row>
    <row r="1508" spans="1:4" x14ac:dyDescent="0.45">
      <c r="A1508" s="101">
        <v>1997</v>
      </c>
      <c r="B1508" s="99" t="s">
        <v>3259</v>
      </c>
      <c r="C1508" s="99">
        <v>4</v>
      </c>
      <c r="D1508" s="99">
        <v>65</v>
      </c>
    </row>
    <row r="1509" spans="1:4" x14ac:dyDescent="0.45">
      <c r="A1509" s="101">
        <v>1998</v>
      </c>
      <c r="B1509" s="99" t="s">
        <v>3260</v>
      </c>
      <c r="C1509" s="99">
        <v>4</v>
      </c>
      <c r="D1509" s="99">
        <v>65</v>
      </c>
    </row>
    <row r="1510" spans="1:4" x14ac:dyDescent="0.45">
      <c r="A1510" s="101">
        <v>1999</v>
      </c>
      <c r="B1510" s="99" t="s">
        <v>3261</v>
      </c>
      <c r="C1510" s="99">
        <v>4</v>
      </c>
      <c r="D1510" s="99">
        <v>65</v>
      </c>
    </row>
    <row r="1511" spans="1:4" x14ac:dyDescent="0.45">
      <c r="A1511" s="101">
        <v>2000</v>
      </c>
      <c r="B1511" s="99" t="s">
        <v>3262</v>
      </c>
      <c r="C1511" s="99">
        <v>4</v>
      </c>
      <c r="D1511" s="99">
        <v>65</v>
      </c>
    </row>
    <row r="1512" spans="1:4" x14ac:dyDescent="0.45">
      <c r="A1512" s="101">
        <v>2001</v>
      </c>
      <c r="B1512" s="99" t="s">
        <v>3263</v>
      </c>
      <c r="C1512" s="99">
        <v>4</v>
      </c>
      <c r="D1512" s="99">
        <v>65</v>
      </c>
    </row>
    <row r="1513" spans="1:4" x14ac:dyDescent="0.45">
      <c r="A1513" s="101">
        <v>2002</v>
      </c>
      <c r="B1513" s="99" t="s">
        <v>3264</v>
      </c>
      <c r="C1513" s="99">
        <v>4</v>
      </c>
      <c r="D1513" s="99">
        <v>65</v>
      </c>
    </row>
    <row r="1514" spans="1:4" x14ac:dyDescent="0.45">
      <c r="A1514" s="101">
        <v>2003</v>
      </c>
      <c r="B1514" s="99" t="s">
        <v>3265</v>
      </c>
      <c r="C1514" s="99">
        <v>4</v>
      </c>
      <c r="D1514" s="99">
        <v>65</v>
      </c>
    </row>
    <row r="1515" spans="1:4" x14ac:dyDescent="0.45">
      <c r="A1515" s="101">
        <v>2004</v>
      </c>
      <c r="B1515" s="99" t="s">
        <v>3266</v>
      </c>
      <c r="C1515" s="99">
        <v>4</v>
      </c>
      <c r="D1515" s="99">
        <v>65</v>
      </c>
    </row>
    <row r="1516" spans="1:4" x14ac:dyDescent="0.45">
      <c r="A1516" s="101">
        <v>2005</v>
      </c>
      <c r="B1516" s="99" t="s">
        <v>3267</v>
      </c>
      <c r="C1516" s="99">
        <v>4</v>
      </c>
      <c r="D1516" s="99">
        <v>65</v>
      </c>
    </row>
    <row r="1517" spans="1:4" x14ac:dyDescent="0.45">
      <c r="A1517" s="101">
        <v>2021</v>
      </c>
      <c r="B1517" s="99" t="s">
        <v>3280</v>
      </c>
      <c r="C1517" s="99">
        <v>4</v>
      </c>
      <c r="D1517" s="99">
        <v>65</v>
      </c>
    </row>
    <row r="1518" spans="1:4" x14ac:dyDescent="0.45">
      <c r="A1518" s="101">
        <v>2022</v>
      </c>
      <c r="B1518" s="99" t="s">
        <v>3281</v>
      </c>
      <c r="C1518" s="99">
        <v>4</v>
      </c>
      <c r="D1518" s="99">
        <v>65</v>
      </c>
    </row>
    <row r="1519" spans="1:4" x14ac:dyDescent="0.45">
      <c r="A1519" s="101">
        <v>2023</v>
      </c>
      <c r="B1519" s="99" t="s">
        <v>181</v>
      </c>
      <c r="C1519" s="99">
        <v>4</v>
      </c>
      <c r="D1519" s="99">
        <v>65</v>
      </c>
    </row>
    <row r="1520" spans="1:4" x14ac:dyDescent="0.45">
      <c r="A1520" s="101">
        <v>2024</v>
      </c>
      <c r="B1520" s="99" t="s">
        <v>3282</v>
      </c>
      <c r="C1520" s="99">
        <v>4</v>
      </c>
      <c r="D1520" s="99">
        <v>65</v>
      </c>
    </row>
    <row r="1521" spans="1:4" x14ac:dyDescent="0.45">
      <c r="A1521" s="101">
        <v>2025</v>
      </c>
      <c r="B1521" s="99" t="s">
        <v>3283</v>
      </c>
      <c r="C1521" s="99">
        <v>4</v>
      </c>
      <c r="D1521" s="99">
        <v>65</v>
      </c>
    </row>
    <row r="1522" spans="1:4" x14ac:dyDescent="0.45">
      <c r="A1522" s="101">
        <v>2026</v>
      </c>
      <c r="B1522" s="99" t="s">
        <v>3284</v>
      </c>
      <c r="C1522" s="99">
        <v>4</v>
      </c>
      <c r="D1522" s="99">
        <v>65</v>
      </c>
    </row>
    <row r="1523" spans="1:4" x14ac:dyDescent="0.45">
      <c r="A1523" s="101">
        <v>2027</v>
      </c>
      <c r="B1523" s="99" t="s">
        <v>3285</v>
      </c>
      <c r="C1523" s="99">
        <v>4</v>
      </c>
      <c r="D1523" s="99">
        <v>65</v>
      </c>
    </row>
    <row r="1524" spans="1:4" x14ac:dyDescent="0.45">
      <c r="A1524" s="101">
        <v>2028</v>
      </c>
      <c r="B1524" s="99" t="s">
        <v>2022</v>
      </c>
      <c r="C1524" s="99">
        <v>4</v>
      </c>
      <c r="D1524" s="99">
        <v>65</v>
      </c>
    </row>
    <row r="1525" spans="1:4" x14ac:dyDescent="0.45">
      <c r="A1525" s="101">
        <v>2029</v>
      </c>
      <c r="B1525" s="99" t="s">
        <v>3286</v>
      </c>
      <c r="C1525" s="99">
        <v>4</v>
      </c>
      <c r="D1525" s="99">
        <v>65</v>
      </c>
    </row>
    <row r="1526" spans="1:4" x14ac:dyDescent="0.45">
      <c r="A1526" s="101">
        <v>2030</v>
      </c>
      <c r="B1526" s="99" t="s">
        <v>3287</v>
      </c>
      <c r="C1526" s="99">
        <v>4</v>
      </c>
      <c r="D1526" s="99">
        <v>65</v>
      </c>
    </row>
    <row r="1527" spans="1:4" x14ac:dyDescent="0.45">
      <c r="A1527" s="101">
        <v>2031</v>
      </c>
      <c r="B1527" s="99" t="s">
        <v>3288</v>
      </c>
      <c r="C1527" s="99">
        <v>4</v>
      </c>
      <c r="D1527" s="99">
        <v>65</v>
      </c>
    </row>
    <row r="1528" spans="1:4" x14ac:dyDescent="0.45">
      <c r="A1528" s="101">
        <v>2032</v>
      </c>
      <c r="B1528" s="99" t="s">
        <v>1136</v>
      </c>
      <c r="C1528" s="99">
        <v>4</v>
      </c>
      <c r="D1528" s="99">
        <v>65</v>
      </c>
    </row>
    <row r="1529" spans="1:4" x14ac:dyDescent="0.45">
      <c r="A1529" s="101">
        <v>2033</v>
      </c>
      <c r="B1529" s="99" t="s">
        <v>3289</v>
      </c>
      <c r="C1529" s="99">
        <v>4</v>
      </c>
      <c r="D1529" s="99">
        <v>65</v>
      </c>
    </row>
    <row r="1530" spans="1:4" x14ac:dyDescent="0.45">
      <c r="A1530" s="101">
        <v>2034</v>
      </c>
      <c r="B1530" s="99" t="s">
        <v>3290</v>
      </c>
      <c r="C1530" s="99">
        <v>4</v>
      </c>
      <c r="D1530" s="99">
        <v>65</v>
      </c>
    </row>
    <row r="1531" spans="1:4" x14ac:dyDescent="0.45">
      <c r="A1531" s="101">
        <v>2035</v>
      </c>
      <c r="B1531" s="99" t="s">
        <v>3291</v>
      </c>
      <c r="C1531" s="99">
        <v>4</v>
      </c>
      <c r="D1531" s="99">
        <v>65</v>
      </c>
    </row>
    <row r="1532" spans="1:4" x14ac:dyDescent="0.45">
      <c r="A1532" s="101">
        <v>2036</v>
      </c>
      <c r="B1532" s="99" t="s">
        <v>3292</v>
      </c>
      <c r="C1532" s="99">
        <v>4</v>
      </c>
      <c r="D1532" s="99">
        <v>65</v>
      </c>
    </row>
    <row r="1533" spans="1:4" x14ac:dyDescent="0.45">
      <c r="A1533" s="101">
        <v>2037</v>
      </c>
      <c r="B1533" s="99" t="s">
        <v>3293</v>
      </c>
      <c r="C1533" s="99">
        <v>4</v>
      </c>
      <c r="D1533" s="99">
        <v>65</v>
      </c>
    </row>
    <row r="1534" spans="1:4" x14ac:dyDescent="0.45">
      <c r="A1534" s="101">
        <v>2038</v>
      </c>
      <c r="B1534" s="99" t="s">
        <v>3294</v>
      </c>
      <c r="C1534" s="99">
        <v>4</v>
      </c>
      <c r="D1534" s="99">
        <v>65</v>
      </c>
    </row>
    <row r="1535" spans="1:4" x14ac:dyDescent="0.45">
      <c r="A1535" s="101">
        <v>2039</v>
      </c>
      <c r="B1535" s="99" t="s">
        <v>3295</v>
      </c>
      <c r="C1535" s="99">
        <v>4</v>
      </c>
      <c r="D1535" s="99">
        <v>65</v>
      </c>
    </row>
    <row r="1536" spans="1:4" x14ac:dyDescent="0.45">
      <c r="A1536" s="101">
        <v>2040</v>
      </c>
      <c r="B1536" s="99" t="s">
        <v>3296</v>
      </c>
      <c r="C1536" s="99">
        <v>4</v>
      </c>
      <c r="D1536" s="99">
        <v>65</v>
      </c>
    </row>
    <row r="1537" spans="1:4" x14ac:dyDescent="0.45">
      <c r="A1537" s="101">
        <v>2041</v>
      </c>
      <c r="B1537" s="99" t="s">
        <v>3297</v>
      </c>
      <c r="C1537" s="99">
        <v>4</v>
      </c>
      <c r="D1537" s="99">
        <v>65</v>
      </c>
    </row>
    <row r="1538" spans="1:4" x14ac:dyDescent="0.45">
      <c r="A1538" s="101">
        <v>2043</v>
      </c>
      <c r="B1538" s="99" t="s">
        <v>1659</v>
      </c>
      <c r="C1538" s="99">
        <v>4</v>
      </c>
      <c r="D1538" s="99">
        <v>65</v>
      </c>
    </row>
    <row r="1539" spans="1:4" x14ac:dyDescent="0.45">
      <c r="A1539" s="101">
        <v>2044</v>
      </c>
      <c r="B1539" s="99" t="s">
        <v>3298</v>
      </c>
      <c r="C1539" s="99">
        <v>4</v>
      </c>
      <c r="D1539" s="99">
        <v>65</v>
      </c>
    </row>
    <row r="1540" spans="1:4" x14ac:dyDescent="0.45">
      <c r="A1540" s="101">
        <v>2045</v>
      </c>
      <c r="B1540" s="99" t="s">
        <v>3299</v>
      </c>
      <c r="C1540" s="99">
        <v>4</v>
      </c>
      <c r="D1540" s="99">
        <v>65</v>
      </c>
    </row>
    <row r="1541" spans="1:4" x14ac:dyDescent="0.45">
      <c r="A1541" s="101">
        <v>2046</v>
      </c>
      <c r="B1541" s="99" t="s">
        <v>3300</v>
      </c>
      <c r="C1541" s="99">
        <v>4</v>
      </c>
      <c r="D1541" s="99">
        <v>65</v>
      </c>
    </row>
    <row r="1542" spans="1:4" x14ac:dyDescent="0.45">
      <c r="A1542" s="101">
        <v>2047</v>
      </c>
      <c r="B1542" s="99" t="s">
        <v>3301</v>
      </c>
      <c r="C1542" s="99">
        <v>4</v>
      </c>
      <c r="D1542" s="99">
        <v>65</v>
      </c>
    </row>
    <row r="1543" spans="1:4" x14ac:dyDescent="0.45">
      <c r="A1543" s="101">
        <v>2048</v>
      </c>
      <c r="B1543" s="99" t="s">
        <v>1079</v>
      </c>
      <c r="C1543" s="99">
        <v>4</v>
      </c>
      <c r="D1543" s="99">
        <v>65</v>
      </c>
    </row>
    <row r="1544" spans="1:4" x14ac:dyDescent="0.45">
      <c r="A1544" s="101">
        <v>2049</v>
      </c>
      <c r="B1544" s="99" t="s">
        <v>3302</v>
      </c>
      <c r="C1544" s="99">
        <v>4</v>
      </c>
      <c r="D1544" s="99">
        <v>65</v>
      </c>
    </row>
    <row r="1545" spans="1:4" x14ac:dyDescent="0.45">
      <c r="A1545" s="101">
        <v>3207</v>
      </c>
      <c r="B1545" s="99" t="s">
        <v>622</v>
      </c>
      <c r="C1545" s="99">
        <v>4</v>
      </c>
      <c r="D1545" s="99">
        <v>65</v>
      </c>
    </row>
    <row r="1546" spans="1:4" x14ac:dyDescent="0.45">
      <c r="A1546" s="101">
        <v>1139</v>
      </c>
      <c r="B1546" s="99" t="s">
        <v>1433</v>
      </c>
      <c r="C1546" s="99">
        <v>4</v>
      </c>
      <c r="D1546" s="99">
        <v>66</v>
      </c>
    </row>
    <row r="1547" spans="1:4" x14ac:dyDescent="0.45">
      <c r="A1547" s="101">
        <v>1140</v>
      </c>
      <c r="B1547" s="99" t="s">
        <v>1178</v>
      </c>
      <c r="C1547" s="99">
        <v>4</v>
      </c>
      <c r="D1547" s="99">
        <v>66</v>
      </c>
    </row>
    <row r="1548" spans="1:4" x14ac:dyDescent="0.45">
      <c r="A1548" s="101">
        <v>1141</v>
      </c>
      <c r="B1548" s="99" t="s">
        <v>2609</v>
      </c>
      <c r="C1548" s="99">
        <v>4</v>
      </c>
      <c r="D1548" s="99">
        <v>66</v>
      </c>
    </row>
    <row r="1549" spans="1:4" x14ac:dyDescent="0.45">
      <c r="A1549" s="101">
        <v>1142</v>
      </c>
      <c r="B1549" s="99" t="s">
        <v>2610</v>
      </c>
      <c r="C1549" s="99">
        <v>4</v>
      </c>
      <c r="D1549" s="99">
        <v>66</v>
      </c>
    </row>
    <row r="1550" spans="1:4" x14ac:dyDescent="0.45">
      <c r="A1550" s="101">
        <v>1143</v>
      </c>
      <c r="B1550" s="99" t="s">
        <v>2611</v>
      </c>
      <c r="C1550" s="99">
        <v>4</v>
      </c>
      <c r="D1550" s="99">
        <v>66</v>
      </c>
    </row>
    <row r="1551" spans="1:4" x14ac:dyDescent="0.45">
      <c r="A1551" s="101">
        <v>1144</v>
      </c>
      <c r="B1551" s="99" t="s">
        <v>2612</v>
      </c>
      <c r="C1551" s="99">
        <v>4</v>
      </c>
      <c r="D1551" s="99">
        <v>66</v>
      </c>
    </row>
    <row r="1552" spans="1:4" x14ac:dyDescent="0.45">
      <c r="A1552" s="101">
        <v>1145</v>
      </c>
      <c r="B1552" s="99" t="s">
        <v>2613</v>
      </c>
      <c r="C1552" s="99">
        <v>4</v>
      </c>
      <c r="D1552" s="99">
        <v>66</v>
      </c>
    </row>
    <row r="1553" spans="1:4" x14ac:dyDescent="0.45">
      <c r="A1553" s="101">
        <v>1146</v>
      </c>
      <c r="B1553" s="99" t="s">
        <v>2614</v>
      </c>
      <c r="C1553" s="99">
        <v>4</v>
      </c>
      <c r="D1553" s="99">
        <v>66</v>
      </c>
    </row>
    <row r="1554" spans="1:4" x14ac:dyDescent="0.45">
      <c r="A1554" s="101">
        <v>1792</v>
      </c>
      <c r="B1554" s="99" t="s">
        <v>924</v>
      </c>
      <c r="C1554" s="99">
        <v>4</v>
      </c>
      <c r="D1554" s="99">
        <v>66</v>
      </c>
    </row>
    <row r="1555" spans="1:4" x14ac:dyDescent="0.45">
      <c r="A1555" s="101">
        <v>1793</v>
      </c>
      <c r="B1555" s="99" t="s">
        <v>1263</v>
      </c>
      <c r="C1555" s="99">
        <v>4</v>
      </c>
      <c r="D1555" s="99">
        <v>66</v>
      </c>
    </row>
    <row r="1556" spans="1:4" x14ac:dyDescent="0.45">
      <c r="A1556" s="101">
        <v>1794</v>
      </c>
      <c r="B1556" s="99" t="s">
        <v>89</v>
      </c>
      <c r="C1556" s="99">
        <v>4</v>
      </c>
      <c r="D1556" s="99">
        <v>66</v>
      </c>
    </row>
    <row r="1557" spans="1:4" x14ac:dyDescent="0.45">
      <c r="A1557" s="101">
        <v>1795</v>
      </c>
      <c r="B1557" s="99" t="s">
        <v>3116</v>
      </c>
      <c r="C1557" s="99">
        <v>4</v>
      </c>
      <c r="D1557" s="99">
        <v>66</v>
      </c>
    </row>
    <row r="1558" spans="1:4" x14ac:dyDescent="0.45">
      <c r="A1558" s="101">
        <v>1796</v>
      </c>
      <c r="B1558" s="99" t="s">
        <v>610</v>
      </c>
      <c r="C1558" s="99">
        <v>4</v>
      </c>
      <c r="D1558" s="99">
        <v>66</v>
      </c>
    </row>
    <row r="1559" spans="1:4" x14ac:dyDescent="0.45">
      <c r="A1559" s="101">
        <v>1797</v>
      </c>
      <c r="B1559" s="99" t="s">
        <v>1420</v>
      </c>
      <c r="C1559" s="99">
        <v>4</v>
      </c>
      <c r="D1559" s="99">
        <v>66</v>
      </c>
    </row>
    <row r="1560" spans="1:4" x14ac:dyDescent="0.45">
      <c r="A1560" s="101">
        <v>1798</v>
      </c>
      <c r="B1560" s="99" t="s">
        <v>379</v>
      </c>
      <c r="C1560" s="99">
        <v>4</v>
      </c>
      <c r="D1560" s="99">
        <v>66</v>
      </c>
    </row>
    <row r="1561" spans="1:4" x14ac:dyDescent="0.45">
      <c r="A1561" s="101">
        <v>1799</v>
      </c>
      <c r="B1561" s="99" t="s">
        <v>680</v>
      </c>
      <c r="C1561" s="99">
        <v>4</v>
      </c>
      <c r="D1561" s="99">
        <v>66</v>
      </c>
    </row>
    <row r="1562" spans="1:4" x14ac:dyDescent="0.45">
      <c r="A1562" s="101">
        <v>1800</v>
      </c>
      <c r="B1562" s="99" t="s">
        <v>3117</v>
      </c>
      <c r="C1562" s="99">
        <v>4</v>
      </c>
      <c r="D1562" s="99">
        <v>66</v>
      </c>
    </row>
    <row r="1563" spans="1:4" x14ac:dyDescent="0.45">
      <c r="A1563" s="101">
        <v>1801</v>
      </c>
      <c r="B1563" s="99" t="s">
        <v>3118</v>
      </c>
      <c r="C1563" s="99">
        <v>4</v>
      </c>
      <c r="D1563" s="99">
        <v>66</v>
      </c>
    </row>
    <row r="1564" spans="1:4" x14ac:dyDescent="0.45">
      <c r="A1564" s="101">
        <v>1802</v>
      </c>
      <c r="B1564" s="99" t="s">
        <v>3119</v>
      </c>
      <c r="C1564" s="99">
        <v>4</v>
      </c>
      <c r="D1564" s="99">
        <v>66</v>
      </c>
    </row>
    <row r="1565" spans="1:4" x14ac:dyDescent="0.45">
      <c r="A1565" s="101">
        <v>1803</v>
      </c>
      <c r="B1565" s="99" t="s">
        <v>3120</v>
      </c>
      <c r="C1565" s="99">
        <v>4</v>
      </c>
      <c r="D1565" s="99">
        <v>66</v>
      </c>
    </row>
    <row r="1566" spans="1:4" x14ac:dyDescent="0.45">
      <c r="A1566" s="101">
        <v>1804</v>
      </c>
      <c r="B1566" s="99" t="s">
        <v>3121</v>
      </c>
      <c r="C1566" s="99">
        <v>4</v>
      </c>
      <c r="D1566" s="99">
        <v>66</v>
      </c>
    </row>
    <row r="1567" spans="1:4" x14ac:dyDescent="0.45">
      <c r="A1567" s="101">
        <v>1805</v>
      </c>
      <c r="B1567" s="99" t="s">
        <v>3122</v>
      </c>
      <c r="C1567" s="99">
        <v>4</v>
      </c>
      <c r="D1567" s="99">
        <v>66</v>
      </c>
    </row>
    <row r="1568" spans="1:4" x14ac:dyDescent="0.45">
      <c r="A1568" s="101">
        <v>1806</v>
      </c>
      <c r="B1568" s="99" t="s">
        <v>3123</v>
      </c>
      <c r="C1568" s="99">
        <v>4</v>
      </c>
      <c r="D1568" s="99">
        <v>66</v>
      </c>
    </row>
    <row r="1569" spans="1:4" x14ac:dyDescent="0.45">
      <c r="A1569" s="101">
        <v>1807</v>
      </c>
      <c r="B1569" s="99" t="s">
        <v>3124</v>
      </c>
      <c r="C1569" s="99">
        <v>4</v>
      </c>
      <c r="D1569" s="99">
        <v>66</v>
      </c>
    </row>
    <row r="1570" spans="1:4" x14ac:dyDescent="0.45">
      <c r="A1570" s="101">
        <v>1808</v>
      </c>
      <c r="B1570" s="99" t="s">
        <v>1237</v>
      </c>
      <c r="C1570" s="99">
        <v>4</v>
      </c>
      <c r="D1570" s="99">
        <v>66</v>
      </c>
    </row>
    <row r="1571" spans="1:4" x14ac:dyDescent="0.45">
      <c r="A1571" s="101">
        <v>1809</v>
      </c>
      <c r="B1571" s="99" t="s">
        <v>3125</v>
      </c>
      <c r="C1571" s="99">
        <v>4</v>
      </c>
      <c r="D1571" s="99">
        <v>66</v>
      </c>
    </row>
    <row r="1572" spans="1:4" x14ac:dyDescent="0.45">
      <c r="A1572" s="101">
        <v>1810</v>
      </c>
      <c r="B1572" s="99" t="s">
        <v>3126</v>
      </c>
      <c r="C1572" s="99">
        <v>4</v>
      </c>
      <c r="D1572" s="99">
        <v>66</v>
      </c>
    </row>
    <row r="1573" spans="1:4" x14ac:dyDescent="0.45">
      <c r="A1573" s="101">
        <v>1811</v>
      </c>
      <c r="B1573" s="99" t="s">
        <v>3127</v>
      </c>
      <c r="C1573" s="99">
        <v>4</v>
      </c>
      <c r="D1573" s="99">
        <v>66</v>
      </c>
    </row>
    <row r="1574" spans="1:4" x14ac:dyDescent="0.45">
      <c r="A1574" s="101">
        <v>1812</v>
      </c>
      <c r="B1574" s="99" t="s">
        <v>99</v>
      </c>
      <c r="C1574" s="99">
        <v>4</v>
      </c>
      <c r="D1574" s="99">
        <v>66</v>
      </c>
    </row>
    <row r="1575" spans="1:4" x14ac:dyDescent="0.45">
      <c r="A1575" s="101">
        <v>1813</v>
      </c>
      <c r="B1575" s="99" t="s">
        <v>640</v>
      </c>
      <c r="C1575" s="99">
        <v>4</v>
      </c>
      <c r="D1575" s="99">
        <v>66</v>
      </c>
    </row>
    <row r="1576" spans="1:4" x14ac:dyDescent="0.45">
      <c r="A1576" s="101">
        <v>1814</v>
      </c>
      <c r="B1576" s="99" t="s">
        <v>3128</v>
      </c>
      <c r="C1576" s="99">
        <v>4</v>
      </c>
      <c r="D1576" s="99">
        <v>66</v>
      </c>
    </row>
    <row r="1577" spans="1:4" x14ac:dyDescent="0.45">
      <c r="A1577" s="101">
        <v>1815</v>
      </c>
      <c r="B1577" s="99" t="s">
        <v>804</v>
      </c>
      <c r="C1577" s="99">
        <v>4</v>
      </c>
      <c r="D1577" s="99">
        <v>66</v>
      </c>
    </row>
    <row r="1578" spans="1:4" x14ac:dyDescent="0.45">
      <c r="A1578" s="101">
        <v>1816</v>
      </c>
      <c r="B1578" s="99" t="s">
        <v>3129</v>
      </c>
      <c r="C1578" s="99">
        <v>4</v>
      </c>
      <c r="D1578" s="99">
        <v>66</v>
      </c>
    </row>
    <row r="1579" spans="1:4" x14ac:dyDescent="0.45">
      <c r="A1579" s="101">
        <v>1817</v>
      </c>
      <c r="B1579" s="99" t="s">
        <v>3130</v>
      </c>
      <c r="C1579" s="99">
        <v>4</v>
      </c>
      <c r="D1579" s="99">
        <v>66</v>
      </c>
    </row>
    <row r="1580" spans="1:4" x14ac:dyDescent="0.45">
      <c r="A1580" s="101">
        <v>1818</v>
      </c>
      <c r="B1580" s="99" t="s">
        <v>1143</v>
      </c>
      <c r="C1580" s="99">
        <v>4</v>
      </c>
      <c r="D1580" s="99">
        <v>66</v>
      </c>
    </row>
    <row r="1581" spans="1:4" x14ac:dyDescent="0.45">
      <c r="A1581" s="101">
        <v>1819</v>
      </c>
      <c r="B1581" s="99" t="s">
        <v>807</v>
      </c>
      <c r="C1581" s="99">
        <v>4</v>
      </c>
      <c r="D1581" s="99">
        <v>66</v>
      </c>
    </row>
    <row r="1582" spans="1:4" x14ac:dyDescent="0.45">
      <c r="A1582" s="101">
        <v>1820</v>
      </c>
      <c r="B1582" s="99" t="s">
        <v>3131</v>
      </c>
      <c r="C1582" s="99">
        <v>4</v>
      </c>
      <c r="D1582" s="99">
        <v>66</v>
      </c>
    </row>
    <row r="1583" spans="1:4" x14ac:dyDescent="0.45">
      <c r="A1583" s="101">
        <v>1821</v>
      </c>
      <c r="B1583" s="99" t="s">
        <v>3132</v>
      </c>
      <c r="C1583" s="99">
        <v>4</v>
      </c>
      <c r="D1583" s="99">
        <v>66</v>
      </c>
    </row>
    <row r="1584" spans="1:4" x14ac:dyDescent="0.45">
      <c r="A1584" s="101">
        <v>1822</v>
      </c>
      <c r="B1584" s="99" t="s">
        <v>286</v>
      </c>
      <c r="C1584" s="99">
        <v>4</v>
      </c>
      <c r="D1584" s="99">
        <v>66</v>
      </c>
    </row>
    <row r="1585" spans="1:4" x14ac:dyDescent="0.45">
      <c r="A1585" s="101">
        <v>1823</v>
      </c>
      <c r="B1585" s="99" t="s">
        <v>859</v>
      </c>
      <c r="C1585" s="99">
        <v>4</v>
      </c>
      <c r="D1585" s="99">
        <v>66</v>
      </c>
    </row>
    <row r="1586" spans="1:4" x14ac:dyDescent="0.45">
      <c r="A1586" s="101">
        <v>1824</v>
      </c>
      <c r="B1586" s="99" t="s">
        <v>3133</v>
      </c>
      <c r="C1586" s="99">
        <v>4</v>
      </c>
      <c r="D1586" s="99">
        <v>66</v>
      </c>
    </row>
    <row r="1587" spans="1:4" x14ac:dyDescent="0.45">
      <c r="A1587" s="101">
        <v>1825</v>
      </c>
      <c r="B1587" s="99" t="s">
        <v>3134</v>
      </c>
      <c r="C1587" s="99">
        <v>4</v>
      </c>
      <c r="D1587" s="99">
        <v>66</v>
      </c>
    </row>
    <row r="1588" spans="1:4" x14ac:dyDescent="0.45">
      <c r="A1588" s="101">
        <v>1826</v>
      </c>
      <c r="B1588" s="99" t="s">
        <v>3135</v>
      </c>
      <c r="C1588" s="99">
        <v>4</v>
      </c>
      <c r="D1588" s="99">
        <v>66</v>
      </c>
    </row>
    <row r="1589" spans="1:4" x14ac:dyDescent="0.45">
      <c r="A1589" s="101">
        <v>1827</v>
      </c>
      <c r="B1589" s="99" t="s">
        <v>3136</v>
      </c>
      <c r="C1589" s="99">
        <v>4</v>
      </c>
      <c r="D1589" s="99">
        <v>66</v>
      </c>
    </row>
    <row r="1590" spans="1:4" x14ac:dyDescent="0.45">
      <c r="A1590" s="101">
        <v>1828</v>
      </c>
      <c r="B1590" s="99" t="s">
        <v>3137</v>
      </c>
      <c r="C1590" s="99">
        <v>4</v>
      </c>
      <c r="D1590" s="99">
        <v>66</v>
      </c>
    </row>
    <row r="1591" spans="1:4" x14ac:dyDescent="0.45">
      <c r="A1591" s="101">
        <v>1829</v>
      </c>
      <c r="B1591" s="99" t="s">
        <v>3138</v>
      </c>
      <c r="C1591" s="99">
        <v>4</v>
      </c>
      <c r="D1591" s="99">
        <v>66</v>
      </c>
    </row>
    <row r="1592" spans="1:4" x14ac:dyDescent="0.45">
      <c r="A1592" s="101">
        <v>1830</v>
      </c>
      <c r="B1592" s="99" t="s">
        <v>3139</v>
      </c>
      <c r="C1592" s="99">
        <v>4</v>
      </c>
      <c r="D1592" s="99">
        <v>66</v>
      </c>
    </row>
    <row r="1593" spans="1:4" x14ac:dyDescent="0.45">
      <c r="A1593" s="101">
        <v>1831</v>
      </c>
      <c r="B1593" s="99" t="s">
        <v>3140</v>
      </c>
      <c r="C1593" s="99">
        <v>4</v>
      </c>
      <c r="D1593" s="99">
        <v>66</v>
      </c>
    </row>
    <row r="1594" spans="1:4" x14ac:dyDescent="0.45">
      <c r="A1594" s="101">
        <v>1832</v>
      </c>
      <c r="B1594" s="99" t="s">
        <v>3141</v>
      </c>
      <c r="C1594" s="99">
        <v>4</v>
      </c>
      <c r="D1594" s="99">
        <v>66</v>
      </c>
    </row>
    <row r="1595" spans="1:4" x14ac:dyDescent="0.45">
      <c r="A1595" s="101">
        <v>1833</v>
      </c>
      <c r="B1595" s="99" t="s">
        <v>3142</v>
      </c>
      <c r="C1595" s="99">
        <v>4</v>
      </c>
      <c r="D1595" s="99">
        <v>66</v>
      </c>
    </row>
    <row r="1596" spans="1:4" x14ac:dyDescent="0.45">
      <c r="A1596" s="101">
        <v>1834</v>
      </c>
      <c r="B1596" s="99" t="s">
        <v>341</v>
      </c>
      <c r="C1596" s="99">
        <v>4</v>
      </c>
      <c r="D1596" s="99">
        <v>66</v>
      </c>
    </row>
    <row r="1597" spans="1:4" x14ac:dyDescent="0.45">
      <c r="A1597" s="101">
        <v>1835</v>
      </c>
      <c r="B1597" s="99" t="s">
        <v>150</v>
      </c>
      <c r="C1597" s="99">
        <v>4</v>
      </c>
      <c r="D1597" s="99">
        <v>66</v>
      </c>
    </row>
    <row r="1598" spans="1:4" x14ac:dyDescent="0.45">
      <c r="A1598" s="101">
        <v>1836</v>
      </c>
      <c r="B1598" s="99" t="s">
        <v>422</v>
      </c>
      <c r="C1598" s="99">
        <v>4</v>
      </c>
      <c r="D1598" s="99">
        <v>66</v>
      </c>
    </row>
    <row r="1599" spans="1:4" x14ac:dyDescent="0.45">
      <c r="A1599" s="101">
        <v>1837</v>
      </c>
      <c r="B1599" s="99" t="s">
        <v>3143</v>
      </c>
      <c r="C1599" s="99">
        <v>4</v>
      </c>
      <c r="D1599" s="99">
        <v>66</v>
      </c>
    </row>
    <row r="1600" spans="1:4" x14ac:dyDescent="0.45">
      <c r="A1600" s="101">
        <v>1838</v>
      </c>
      <c r="B1600" s="99" t="s">
        <v>2258</v>
      </c>
      <c r="C1600" s="99">
        <v>4</v>
      </c>
      <c r="D1600" s="99">
        <v>66</v>
      </c>
    </row>
    <row r="1601" spans="1:4" x14ac:dyDescent="0.45">
      <c r="A1601" s="101">
        <v>1839</v>
      </c>
      <c r="B1601" s="99" t="s">
        <v>796</v>
      </c>
      <c r="C1601" s="99">
        <v>4</v>
      </c>
      <c r="D1601" s="99">
        <v>66</v>
      </c>
    </row>
    <row r="1602" spans="1:4" x14ac:dyDescent="0.45">
      <c r="A1602" s="101">
        <v>1840</v>
      </c>
      <c r="B1602" s="99" t="s">
        <v>3144</v>
      </c>
      <c r="C1602" s="99">
        <v>4</v>
      </c>
      <c r="D1602" s="99">
        <v>66</v>
      </c>
    </row>
    <row r="1603" spans="1:4" x14ac:dyDescent="0.45">
      <c r="A1603" s="101">
        <v>1841</v>
      </c>
      <c r="B1603" s="99" t="s">
        <v>3145</v>
      </c>
      <c r="C1603" s="99">
        <v>4</v>
      </c>
      <c r="D1603" s="99">
        <v>66</v>
      </c>
    </row>
    <row r="1604" spans="1:4" x14ac:dyDescent="0.45">
      <c r="A1604" s="101">
        <v>1842</v>
      </c>
      <c r="B1604" s="99" t="s">
        <v>3146</v>
      </c>
      <c r="C1604" s="99">
        <v>4</v>
      </c>
      <c r="D1604" s="99">
        <v>66</v>
      </c>
    </row>
    <row r="1605" spans="1:4" x14ac:dyDescent="0.45">
      <c r="A1605" s="101">
        <v>1843</v>
      </c>
      <c r="B1605" s="99" t="s">
        <v>3147</v>
      </c>
      <c r="C1605" s="99">
        <v>4</v>
      </c>
      <c r="D1605" s="99">
        <v>66</v>
      </c>
    </row>
    <row r="1606" spans="1:4" x14ac:dyDescent="0.45">
      <c r="A1606" s="101">
        <v>1844</v>
      </c>
      <c r="B1606" s="99" t="s">
        <v>3148</v>
      </c>
      <c r="C1606" s="99">
        <v>4</v>
      </c>
      <c r="D1606" s="99">
        <v>66</v>
      </c>
    </row>
    <row r="1607" spans="1:4" x14ac:dyDescent="0.45">
      <c r="A1607" s="101">
        <v>1845</v>
      </c>
      <c r="B1607" s="99" t="s">
        <v>3149</v>
      </c>
      <c r="C1607" s="99">
        <v>4</v>
      </c>
      <c r="D1607" s="99">
        <v>66</v>
      </c>
    </row>
    <row r="1608" spans="1:4" x14ac:dyDescent="0.45">
      <c r="A1608" s="101">
        <v>1846</v>
      </c>
      <c r="B1608" s="99" t="s">
        <v>3150</v>
      </c>
      <c r="C1608" s="99">
        <v>4</v>
      </c>
      <c r="D1608" s="99">
        <v>66</v>
      </c>
    </row>
    <row r="1609" spans="1:4" x14ac:dyDescent="0.45">
      <c r="A1609" s="101">
        <v>1847</v>
      </c>
      <c r="B1609" s="99" t="s">
        <v>3151</v>
      </c>
      <c r="C1609" s="99">
        <v>4</v>
      </c>
      <c r="D1609" s="99">
        <v>66</v>
      </c>
    </row>
    <row r="1610" spans="1:4" x14ac:dyDescent="0.45">
      <c r="A1610" s="101">
        <v>1848</v>
      </c>
      <c r="B1610" s="99" t="s">
        <v>3152</v>
      </c>
      <c r="C1610" s="99">
        <v>4</v>
      </c>
      <c r="D1610" s="99">
        <v>66</v>
      </c>
    </row>
    <row r="1611" spans="1:4" x14ac:dyDescent="0.45">
      <c r="A1611" s="101">
        <v>1849</v>
      </c>
      <c r="B1611" s="99" t="s">
        <v>3153</v>
      </c>
      <c r="C1611" s="99">
        <v>4</v>
      </c>
      <c r="D1611" s="99">
        <v>66</v>
      </c>
    </row>
    <row r="1612" spans="1:4" x14ac:dyDescent="0.45">
      <c r="A1612" s="101">
        <v>1850</v>
      </c>
      <c r="B1612" s="99" t="s">
        <v>3154</v>
      </c>
      <c r="C1612" s="99">
        <v>4</v>
      </c>
      <c r="D1612" s="99">
        <v>66</v>
      </c>
    </row>
    <row r="1613" spans="1:4" x14ac:dyDescent="0.45">
      <c r="A1613" s="101">
        <v>1851</v>
      </c>
      <c r="B1613" s="99" t="s">
        <v>731</v>
      </c>
      <c r="C1613" s="99">
        <v>4</v>
      </c>
      <c r="D1613" s="99">
        <v>66</v>
      </c>
    </row>
    <row r="1614" spans="1:4" x14ac:dyDescent="0.45">
      <c r="A1614" s="101">
        <v>1852</v>
      </c>
      <c r="B1614" s="99" t="s">
        <v>219</v>
      </c>
      <c r="C1614" s="99">
        <v>4</v>
      </c>
      <c r="D1614" s="99">
        <v>66</v>
      </c>
    </row>
    <row r="1615" spans="1:4" x14ac:dyDescent="0.45">
      <c r="A1615" s="101">
        <v>1853</v>
      </c>
      <c r="B1615" s="99" t="s">
        <v>1695</v>
      </c>
      <c r="C1615" s="99">
        <v>4</v>
      </c>
      <c r="D1615" s="99">
        <v>66</v>
      </c>
    </row>
    <row r="1616" spans="1:4" x14ac:dyDescent="0.45">
      <c r="A1616" s="101">
        <v>1854</v>
      </c>
      <c r="B1616" s="99" t="s">
        <v>1810</v>
      </c>
      <c r="C1616" s="99">
        <v>4</v>
      </c>
      <c r="D1616" s="99">
        <v>66</v>
      </c>
    </row>
    <row r="1617" spans="1:4" x14ac:dyDescent="0.45">
      <c r="A1617" s="101">
        <v>1855</v>
      </c>
      <c r="B1617" s="99" t="s">
        <v>3155</v>
      </c>
      <c r="C1617" s="99">
        <v>4</v>
      </c>
      <c r="D1617" s="99">
        <v>66</v>
      </c>
    </row>
    <row r="1618" spans="1:4" x14ac:dyDescent="0.45">
      <c r="A1618" s="101">
        <v>1856</v>
      </c>
      <c r="B1618" s="99" t="s">
        <v>3156</v>
      </c>
      <c r="C1618" s="99">
        <v>4</v>
      </c>
      <c r="D1618" s="99">
        <v>66</v>
      </c>
    </row>
    <row r="1619" spans="1:4" x14ac:dyDescent="0.45">
      <c r="A1619" s="101">
        <v>1857</v>
      </c>
      <c r="B1619" s="99" t="s">
        <v>3157</v>
      </c>
      <c r="C1619" s="99">
        <v>4</v>
      </c>
      <c r="D1619" s="99">
        <v>66</v>
      </c>
    </row>
    <row r="1620" spans="1:4" x14ac:dyDescent="0.45">
      <c r="A1620" s="101">
        <v>1858</v>
      </c>
      <c r="B1620" s="99" t="s">
        <v>3158</v>
      </c>
      <c r="C1620" s="99">
        <v>4</v>
      </c>
      <c r="D1620" s="99">
        <v>66</v>
      </c>
    </row>
    <row r="1621" spans="1:4" x14ac:dyDescent="0.45">
      <c r="A1621" s="101">
        <v>1859</v>
      </c>
      <c r="B1621" s="99" t="s">
        <v>3159</v>
      </c>
      <c r="C1621" s="99">
        <v>4</v>
      </c>
      <c r="D1621" s="99">
        <v>66</v>
      </c>
    </row>
    <row r="1622" spans="1:4" x14ac:dyDescent="0.45">
      <c r="A1622" s="101">
        <v>1860</v>
      </c>
      <c r="B1622" s="99" t="s">
        <v>3160</v>
      </c>
      <c r="C1622" s="99">
        <v>4</v>
      </c>
      <c r="D1622" s="99">
        <v>66</v>
      </c>
    </row>
    <row r="1623" spans="1:4" x14ac:dyDescent="0.45">
      <c r="A1623" s="101">
        <v>1861</v>
      </c>
      <c r="B1623" s="99" t="s">
        <v>2069</v>
      </c>
      <c r="C1623" s="99">
        <v>4</v>
      </c>
      <c r="D1623" s="99">
        <v>66</v>
      </c>
    </row>
    <row r="1624" spans="1:4" x14ac:dyDescent="0.45">
      <c r="A1624" s="101">
        <v>1862</v>
      </c>
      <c r="B1624" s="99" t="s">
        <v>2261</v>
      </c>
      <c r="C1624" s="99">
        <v>4</v>
      </c>
      <c r="D1624" s="99">
        <v>66</v>
      </c>
    </row>
    <row r="1625" spans="1:4" x14ac:dyDescent="0.45">
      <c r="A1625" s="101">
        <v>1863</v>
      </c>
      <c r="B1625" s="99" t="s">
        <v>3161</v>
      </c>
      <c r="C1625" s="99">
        <v>4</v>
      </c>
      <c r="D1625" s="99">
        <v>66</v>
      </c>
    </row>
    <row r="1626" spans="1:4" x14ac:dyDescent="0.45">
      <c r="A1626" s="101">
        <v>1864</v>
      </c>
      <c r="B1626" s="99" t="s">
        <v>3162</v>
      </c>
      <c r="C1626" s="99">
        <v>4</v>
      </c>
      <c r="D1626" s="99">
        <v>66</v>
      </c>
    </row>
    <row r="1627" spans="1:4" x14ac:dyDescent="0.45">
      <c r="A1627" s="101">
        <v>1865</v>
      </c>
      <c r="B1627" s="99" t="s">
        <v>2207</v>
      </c>
      <c r="C1627" s="99">
        <v>4</v>
      </c>
      <c r="D1627" s="99">
        <v>66</v>
      </c>
    </row>
    <row r="1628" spans="1:4" x14ac:dyDescent="0.45">
      <c r="A1628" s="101">
        <v>1866</v>
      </c>
      <c r="B1628" s="99" t="s">
        <v>1158</v>
      </c>
      <c r="C1628" s="99">
        <v>4</v>
      </c>
      <c r="D1628" s="99">
        <v>66</v>
      </c>
    </row>
    <row r="1629" spans="1:4" x14ac:dyDescent="0.45">
      <c r="A1629" s="101">
        <v>1867</v>
      </c>
      <c r="B1629" s="99" t="s">
        <v>1638</v>
      </c>
      <c r="C1629" s="99">
        <v>4</v>
      </c>
      <c r="D1629" s="99">
        <v>66</v>
      </c>
    </row>
    <row r="1630" spans="1:4" x14ac:dyDescent="0.45">
      <c r="A1630" s="101">
        <v>1868</v>
      </c>
      <c r="B1630" s="99" t="s">
        <v>3163</v>
      </c>
      <c r="C1630" s="99">
        <v>4</v>
      </c>
      <c r="D1630" s="99">
        <v>66</v>
      </c>
    </row>
    <row r="1631" spans="1:4" x14ac:dyDescent="0.45">
      <c r="A1631" s="101">
        <v>1869</v>
      </c>
      <c r="B1631" s="99" t="s">
        <v>653</v>
      </c>
      <c r="C1631" s="99">
        <v>4</v>
      </c>
      <c r="D1631" s="99">
        <v>66</v>
      </c>
    </row>
    <row r="1632" spans="1:4" x14ac:dyDescent="0.45">
      <c r="A1632" s="101">
        <v>1870</v>
      </c>
      <c r="B1632" s="99" t="s">
        <v>3164</v>
      </c>
      <c r="C1632" s="99">
        <v>4</v>
      </c>
      <c r="D1632" s="99">
        <v>66</v>
      </c>
    </row>
    <row r="1633" spans="1:4" x14ac:dyDescent="0.45">
      <c r="A1633" s="101">
        <v>1871</v>
      </c>
      <c r="B1633" s="99" t="s">
        <v>3165</v>
      </c>
      <c r="C1633" s="99">
        <v>4</v>
      </c>
      <c r="D1633" s="99">
        <v>66</v>
      </c>
    </row>
    <row r="1634" spans="1:4" x14ac:dyDescent="0.45">
      <c r="A1634" s="101">
        <v>1872</v>
      </c>
      <c r="B1634" s="99" t="s">
        <v>3166</v>
      </c>
      <c r="C1634" s="99">
        <v>4</v>
      </c>
      <c r="D1634" s="99">
        <v>66</v>
      </c>
    </row>
    <row r="1635" spans="1:4" x14ac:dyDescent="0.45">
      <c r="A1635" s="101">
        <v>1873</v>
      </c>
      <c r="B1635" s="99" t="s">
        <v>3167</v>
      </c>
      <c r="C1635" s="99">
        <v>4</v>
      </c>
      <c r="D1635" s="99">
        <v>66</v>
      </c>
    </row>
    <row r="1636" spans="1:4" x14ac:dyDescent="0.45">
      <c r="A1636" s="101">
        <v>1874</v>
      </c>
      <c r="B1636" s="99" t="s">
        <v>3168</v>
      </c>
      <c r="C1636" s="99">
        <v>4</v>
      </c>
      <c r="D1636" s="99">
        <v>66</v>
      </c>
    </row>
    <row r="1637" spans="1:4" x14ac:dyDescent="0.45">
      <c r="A1637" s="101">
        <v>1875</v>
      </c>
      <c r="B1637" s="99" t="s">
        <v>2202</v>
      </c>
      <c r="C1637" s="99">
        <v>4</v>
      </c>
      <c r="D1637" s="99">
        <v>66</v>
      </c>
    </row>
    <row r="1638" spans="1:4" x14ac:dyDescent="0.45">
      <c r="A1638" s="101">
        <v>1876</v>
      </c>
      <c r="B1638" s="99" t="s">
        <v>1818</v>
      </c>
      <c r="C1638" s="99">
        <v>4</v>
      </c>
      <c r="D1638" s="99">
        <v>66</v>
      </c>
    </row>
    <row r="1639" spans="1:4" x14ac:dyDescent="0.45">
      <c r="A1639" s="101">
        <v>1877</v>
      </c>
      <c r="B1639" s="99" t="s">
        <v>63</v>
      </c>
      <c r="C1639" s="99">
        <v>4</v>
      </c>
      <c r="D1639" s="99">
        <v>66</v>
      </c>
    </row>
    <row r="1640" spans="1:4" x14ac:dyDescent="0.45">
      <c r="A1640" s="101">
        <v>1878</v>
      </c>
      <c r="B1640" s="99" t="s">
        <v>1591</v>
      </c>
      <c r="C1640" s="99">
        <v>4</v>
      </c>
      <c r="D1640" s="99">
        <v>66</v>
      </c>
    </row>
    <row r="1641" spans="1:4" x14ac:dyDescent="0.45">
      <c r="A1641" s="101">
        <v>1879</v>
      </c>
      <c r="B1641" s="99" t="s">
        <v>3169</v>
      </c>
      <c r="C1641" s="99">
        <v>4</v>
      </c>
      <c r="D1641" s="99">
        <v>66</v>
      </c>
    </row>
    <row r="1642" spans="1:4" x14ac:dyDescent="0.45">
      <c r="A1642" s="101">
        <v>1880</v>
      </c>
      <c r="B1642" s="99" t="s">
        <v>3170</v>
      </c>
      <c r="C1642" s="99">
        <v>4</v>
      </c>
      <c r="D1642" s="99">
        <v>66</v>
      </c>
    </row>
    <row r="1643" spans="1:4" x14ac:dyDescent="0.45">
      <c r="A1643" s="101">
        <v>1881</v>
      </c>
      <c r="B1643" s="99" t="s">
        <v>178</v>
      </c>
      <c r="C1643" s="99">
        <v>4</v>
      </c>
      <c r="D1643" s="99">
        <v>66</v>
      </c>
    </row>
    <row r="1644" spans="1:4" x14ac:dyDescent="0.45">
      <c r="A1644" s="101">
        <v>1882</v>
      </c>
      <c r="B1644" s="99" t="s">
        <v>3171</v>
      </c>
      <c r="C1644" s="99">
        <v>4</v>
      </c>
      <c r="D1644" s="99">
        <v>66</v>
      </c>
    </row>
    <row r="1645" spans="1:4" x14ac:dyDescent="0.45">
      <c r="A1645" s="101">
        <v>1883</v>
      </c>
      <c r="B1645" s="99" t="s">
        <v>3172</v>
      </c>
      <c r="C1645" s="99">
        <v>4</v>
      </c>
      <c r="D1645" s="99">
        <v>66</v>
      </c>
    </row>
    <row r="1646" spans="1:4" x14ac:dyDescent="0.45">
      <c r="A1646" s="101">
        <v>1884</v>
      </c>
      <c r="B1646" s="99" t="s">
        <v>3173</v>
      </c>
      <c r="C1646" s="99">
        <v>4</v>
      </c>
      <c r="D1646" s="99">
        <v>66</v>
      </c>
    </row>
    <row r="1647" spans="1:4" x14ac:dyDescent="0.45">
      <c r="A1647" s="101">
        <v>2639</v>
      </c>
      <c r="B1647" s="99" t="s">
        <v>811</v>
      </c>
      <c r="C1647" s="99">
        <v>4</v>
      </c>
      <c r="D1647" s="99">
        <v>66</v>
      </c>
    </row>
    <row r="1648" spans="1:4" x14ac:dyDescent="0.45">
      <c r="A1648" s="101">
        <v>2640</v>
      </c>
      <c r="B1648" s="99" t="s">
        <v>1551</v>
      </c>
      <c r="C1648" s="99">
        <v>4</v>
      </c>
      <c r="D1648" s="99">
        <v>66</v>
      </c>
    </row>
    <row r="1649" spans="1:4" x14ac:dyDescent="0.45">
      <c r="A1649" s="101">
        <v>1177</v>
      </c>
      <c r="B1649" s="99" t="s">
        <v>2630</v>
      </c>
      <c r="C1649" s="99">
        <v>4</v>
      </c>
      <c r="D1649" s="99">
        <v>67</v>
      </c>
    </row>
    <row r="1650" spans="1:4" x14ac:dyDescent="0.45">
      <c r="A1650" s="101">
        <v>1178</v>
      </c>
      <c r="B1650" s="99" t="s">
        <v>2631</v>
      </c>
      <c r="C1650" s="99">
        <v>4</v>
      </c>
      <c r="D1650" s="99">
        <v>67</v>
      </c>
    </row>
    <row r="1651" spans="1:4" x14ac:dyDescent="0.45">
      <c r="A1651" s="101">
        <v>1179</v>
      </c>
      <c r="B1651" s="99" t="s">
        <v>2632</v>
      </c>
      <c r="C1651" s="99">
        <v>4</v>
      </c>
      <c r="D1651" s="99">
        <v>67</v>
      </c>
    </row>
    <row r="1652" spans="1:4" x14ac:dyDescent="0.45">
      <c r="A1652" s="101">
        <v>2075</v>
      </c>
      <c r="B1652" s="99" t="s">
        <v>3323</v>
      </c>
      <c r="C1652" s="99">
        <v>4</v>
      </c>
      <c r="D1652" s="99">
        <v>69</v>
      </c>
    </row>
    <row r="1653" spans="1:4" x14ac:dyDescent="0.45">
      <c r="A1653" s="101">
        <v>2076</v>
      </c>
      <c r="B1653" s="99" t="s">
        <v>3324</v>
      </c>
      <c r="C1653" s="99">
        <v>4</v>
      </c>
      <c r="D1653" s="99">
        <v>69</v>
      </c>
    </row>
    <row r="1654" spans="1:4" x14ac:dyDescent="0.45">
      <c r="A1654" s="101">
        <v>2077</v>
      </c>
      <c r="B1654" s="99" t="s">
        <v>3325</v>
      </c>
      <c r="C1654" s="99">
        <v>4</v>
      </c>
      <c r="D1654" s="99">
        <v>69</v>
      </c>
    </row>
    <row r="1655" spans="1:4" x14ac:dyDescent="0.45">
      <c r="A1655" s="101">
        <v>2220</v>
      </c>
      <c r="B1655" s="99" t="s">
        <v>3422</v>
      </c>
      <c r="C1655" s="99">
        <v>4</v>
      </c>
      <c r="D1655" s="99">
        <v>69</v>
      </c>
    </row>
    <row r="1656" spans="1:4" x14ac:dyDescent="0.45">
      <c r="A1656" s="101">
        <v>2342</v>
      </c>
      <c r="B1656" s="99" t="s">
        <v>271</v>
      </c>
      <c r="C1656" s="99">
        <v>4</v>
      </c>
      <c r="D1656" s="99">
        <v>69</v>
      </c>
    </row>
    <row r="1657" spans="1:4" x14ac:dyDescent="0.45">
      <c r="A1657" s="101">
        <v>2310</v>
      </c>
      <c r="B1657" s="99" t="s">
        <v>278</v>
      </c>
      <c r="C1657" s="99">
        <v>4</v>
      </c>
      <c r="D1657" s="99">
        <v>70</v>
      </c>
    </row>
    <row r="1658" spans="1:4" x14ac:dyDescent="0.45">
      <c r="A1658" s="101">
        <v>2311</v>
      </c>
      <c r="B1658" s="99" t="s">
        <v>3478</v>
      </c>
      <c r="C1658" s="99">
        <v>4</v>
      </c>
      <c r="D1658" s="99">
        <v>70</v>
      </c>
    </row>
    <row r="1659" spans="1:4" x14ac:dyDescent="0.45">
      <c r="A1659" s="101">
        <v>2312</v>
      </c>
      <c r="B1659" s="99" t="s">
        <v>3479</v>
      </c>
      <c r="C1659" s="99">
        <v>4</v>
      </c>
      <c r="D1659" s="99">
        <v>70</v>
      </c>
    </row>
    <row r="1660" spans="1:4" x14ac:dyDescent="0.45">
      <c r="A1660" s="101">
        <v>2313</v>
      </c>
      <c r="B1660" s="99" t="s">
        <v>3480</v>
      </c>
      <c r="C1660" s="99">
        <v>4</v>
      </c>
      <c r="D1660" s="99">
        <v>70</v>
      </c>
    </row>
    <row r="1661" spans="1:4" x14ac:dyDescent="0.45">
      <c r="A1661" s="101">
        <v>2314</v>
      </c>
      <c r="B1661" s="99" t="s">
        <v>3481</v>
      </c>
      <c r="C1661" s="99">
        <v>4</v>
      </c>
      <c r="D1661" s="99">
        <v>70</v>
      </c>
    </row>
    <row r="1662" spans="1:4" x14ac:dyDescent="0.45">
      <c r="A1662" s="101">
        <v>2315</v>
      </c>
      <c r="B1662" s="99" t="s">
        <v>3482</v>
      </c>
      <c r="C1662" s="99">
        <v>4</v>
      </c>
      <c r="D1662" s="99">
        <v>70</v>
      </c>
    </row>
    <row r="1663" spans="1:4" x14ac:dyDescent="0.45">
      <c r="A1663" s="101">
        <v>2316</v>
      </c>
      <c r="B1663" s="99" t="s">
        <v>53</v>
      </c>
      <c r="C1663" s="99">
        <v>4</v>
      </c>
      <c r="D1663" s="99">
        <v>70</v>
      </c>
    </row>
    <row r="1664" spans="1:4" x14ac:dyDescent="0.45">
      <c r="A1664" s="101">
        <v>2317</v>
      </c>
      <c r="B1664" s="99" t="s">
        <v>3483</v>
      </c>
      <c r="C1664" s="99">
        <v>4</v>
      </c>
      <c r="D1664" s="99">
        <v>70</v>
      </c>
    </row>
    <row r="1665" spans="1:4" x14ac:dyDescent="0.45">
      <c r="A1665" s="101">
        <v>2318</v>
      </c>
      <c r="B1665" s="99" t="s">
        <v>577</v>
      </c>
      <c r="C1665" s="99">
        <v>4</v>
      </c>
      <c r="D1665" s="99">
        <v>70</v>
      </c>
    </row>
    <row r="1666" spans="1:4" x14ac:dyDescent="0.45">
      <c r="A1666" s="101">
        <v>2319</v>
      </c>
      <c r="B1666" s="99" t="s">
        <v>128</v>
      </c>
      <c r="C1666" s="99">
        <v>4</v>
      </c>
      <c r="D1666" s="99">
        <v>70</v>
      </c>
    </row>
    <row r="1667" spans="1:4" x14ac:dyDescent="0.45">
      <c r="A1667" s="101">
        <v>2320</v>
      </c>
      <c r="B1667" s="99" t="s">
        <v>3484</v>
      </c>
      <c r="C1667" s="99">
        <v>4</v>
      </c>
      <c r="D1667" s="99">
        <v>70</v>
      </c>
    </row>
    <row r="1668" spans="1:4" x14ac:dyDescent="0.45">
      <c r="A1668" s="101">
        <v>2321</v>
      </c>
      <c r="B1668" s="99" t="s">
        <v>3485</v>
      </c>
      <c r="C1668" s="99">
        <v>4</v>
      </c>
      <c r="D1668" s="99">
        <v>70</v>
      </c>
    </row>
    <row r="1669" spans="1:4" x14ac:dyDescent="0.45">
      <c r="A1669" s="101">
        <v>2322</v>
      </c>
      <c r="B1669" s="99" t="s">
        <v>3486</v>
      </c>
      <c r="C1669" s="99">
        <v>4</v>
      </c>
      <c r="D1669" s="99">
        <v>70</v>
      </c>
    </row>
    <row r="1670" spans="1:4" x14ac:dyDescent="0.45">
      <c r="A1670" s="101">
        <v>2323</v>
      </c>
      <c r="B1670" s="99" t="s">
        <v>3487</v>
      </c>
      <c r="C1670" s="99">
        <v>4</v>
      </c>
      <c r="D1670" s="99">
        <v>70</v>
      </c>
    </row>
    <row r="1671" spans="1:4" x14ac:dyDescent="0.45">
      <c r="A1671" s="101">
        <v>2324</v>
      </c>
      <c r="B1671" s="99" t="s">
        <v>3488</v>
      </c>
      <c r="C1671" s="99">
        <v>4</v>
      </c>
      <c r="D1671" s="99">
        <v>70</v>
      </c>
    </row>
    <row r="1672" spans="1:4" x14ac:dyDescent="0.45">
      <c r="A1672" s="101">
        <v>2325</v>
      </c>
      <c r="B1672" s="99" t="s">
        <v>3489</v>
      </c>
      <c r="C1672" s="99">
        <v>4</v>
      </c>
      <c r="D1672" s="99">
        <v>70</v>
      </c>
    </row>
    <row r="1673" spans="1:4" x14ac:dyDescent="0.45">
      <c r="A1673" s="101">
        <v>2326</v>
      </c>
      <c r="B1673" s="99" t="s">
        <v>3490</v>
      </c>
      <c r="C1673" s="99">
        <v>4</v>
      </c>
      <c r="D1673" s="99">
        <v>70</v>
      </c>
    </row>
    <row r="1674" spans="1:4" x14ac:dyDescent="0.45">
      <c r="A1674" s="101">
        <v>2327</v>
      </c>
      <c r="B1674" s="99" t="s">
        <v>3491</v>
      </c>
      <c r="C1674" s="99">
        <v>4</v>
      </c>
      <c r="D1674" s="99">
        <v>70</v>
      </c>
    </row>
    <row r="1675" spans="1:4" x14ac:dyDescent="0.45">
      <c r="A1675" s="101">
        <v>2328</v>
      </c>
      <c r="B1675" s="99" t="s">
        <v>3492</v>
      </c>
      <c r="C1675" s="99">
        <v>4</v>
      </c>
      <c r="D1675" s="99">
        <v>70</v>
      </c>
    </row>
    <row r="1676" spans="1:4" x14ac:dyDescent="0.45">
      <c r="A1676" s="101">
        <v>2329</v>
      </c>
      <c r="B1676" s="99" t="s">
        <v>3493</v>
      </c>
      <c r="C1676" s="99">
        <v>4</v>
      </c>
      <c r="D1676" s="99">
        <v>70</v>
      </c>
    </row>
    <row r="1677" spans="1:4" x14ac:dyDescent="0.45">
      <c r="A1677" s="101">
        <v>2330</v>
      </c>
      <c r="B1677" s="99" t="s">
        <v>3494</v>
      </c>
      <c r="C1677" s="99">
        <v>4</v>
      </c>
      <c r="D1677" s="99">
        <v>70</v>
      </c>
    </row>
    <row r="1678" spans="1:4" x14ac:dyDescent="0.45">
      <c r="A1678" s="101">
        <v>2331</v>
      </c>
      <c r="B1678" s="99" t="s">
        <v>2086</v>
      </c>
      <c r="C1678" s="99">
        <v>4</v>
      </c>
      <c r="D1678" s="99">
        <v>70</v>
      </c>
    </row>
    <row r="1679" spans="1:4" x14ac:dyDescent="0.45">
      <c r="A1679" s="101">
        <v>2332</v>
      </c>
      <c r="B1679" s="99" t="s">
        <v>3495</v>
      </c>
      <c r="C1679" s="99">
        <v>4</v>
      </c>
      <c r="D1679" s="99">
        <v>70</v>
      </c>
    </row>
    <row r="1680" spans="1:4" x14ac:dyDescent="0.45">
      <c r="A1680" s="101">
        <v>2333</v>
      </c>
      <c r="B1680" s="99" t="s">
        <v>1128</v>
      </c>
      <c r="C1680" s="99">
        <v>4</v>
      </c>
      <c r="D1680" s="99">
        <v>70</v>
      </c>
    </row>
    <row r="1681" spans="1:4" x14ac:dyDescent="0.45">
      <c r="A1681" s="101">
        <v>2334</v>
      </c>
      <c r="B1681" s="99" t="s">
        <v>1361</v>
      </c>
      <c r="C1681" s="99">
        <v>4</v>
      </c>
      <c r="D1681" s="99">
        <v>70</v>
      </c>
    </row>
    <row r="1682" spans="1:4" x14ac:dyDescent="0.45">
      <c r="A1682" s="101">
        <v>2335</v>
      </c>
      <c r="B1682" s="99" t="s">
        <v>3496</v>
      </c>
      <c r="C1682" s="99">
        <v>4</v>
      </c>
      <c r="D1682" s="99">
        <v>70</v>
      </c>
    </row>
    <row r="1683" spans="1:4" x14ac:dyDescent="0.45">
      <c r="A1683" s="101">
        <v>2336</v>
      </c>
      <c r="B1683" s="99" t="s">
        <v>3497</v>
      </c>
      <c r="C1683" s="99">
        <v>4</v>
      </c>
      <c r="D1683" s="99">
        <v>70</v>
      </c>
    </row>
    <row r="1684" spans="1:4" x14ac:dyDescent="0.45">
      <c r="A1684" s="101">
        <v>2337</v>
      </c>
      <c r="B1684" s="99" t="s">
        <v>634</v>
      </c>
      <c r="C1684" s="99">
        <v>4</v>
      </c>
      <c r="D1684" s="99">
        <v>70</v>
      </c>
    </row>
    <row r="1685" spans="1:4" x14ac:dyDescent="0.45">
      <c r="A1685" s="101">
        <v>2338</v>
      </c>
      <c r="B1685" s="99" t="s">
        <v>3498</v>
      </c>
      <c r="C1685" s="99">
        <v>4</v>
      </c>
      <c r="D1685" s="99">
        <v>70</v>
      </c>
    </row>
    <row r="1686" spans="1:4" x14ac:dyDescent="0.45">
      <c r="A1686" s="101">
        <v>2339</v>
      </c>
      <c r="B1686" s="99" t="s">
        <v>3499</v>
      </c>
      <c r="C1686" s="99">
        <v>4</v>
      </c>
      <c r="D1686" s="99">
        <v>70</v>
      </c>
    </row>
    <row r="1687" spans="1:4" x14ac:dyDescent="0.45">
      <c r="A1687" s="101">
        <v>2340</v>
      </c>
      <c r="B1687" s="99" t="s">
        <v>1965</v>
      </c>
      <c r="C1687" s="99">
        <v>4</v>
      </c>
      <c r="D1687" s="99">
        <v>70</v>
      </c>
    </row>
    <row r="1688" spans="1:4" x14ac:dyDescent="0.45">
      <c r="A1688" s="101">
        <v>2341</v>
      </c>
      <c r="B1688" s="99" t="s">
        <v>3500</v>
      </c>
      <c r="C1688" s="99">
        <v>4</v>
      </c>
      <c r="D1688" s="99">
        <v>70</v>
      </c>
    </row>
    <row r="1689" spans="1:4" x14ac:dyDescent="0.45">
      <c r="A1689" s="101">
        <v>2343</v>
      </c>
      <c r="B1689" s="99" t="s">
        <v>3501</v>
      </c>
      <c r="C1689" s="99">
        <v>4</v>
      </c>
      <c r="D1689" s="99">
        <v>70</v>
      </c>
    </row>
    <row r="1690" spans="1:4" x14ac:dyDescent="0.45">
      <c r="A1690" s="101">
        <v>2356</v>
      </c>
      <c r="B1690" s="99" t="s">
        <v>3512</v>
      </c>
      <c r="C1690" s="99">
        <v>4</v>
      </c>
      <c r="D1690" s="99">
        <v>70</v>
      </c>
    </row>
    <row r="1691" spans="1:4" x14ac:dyDescent="0.45">
      <c r="A1691" s="101">
        <v>2357</v>
      </c>
      <c r="B1691" s="99" t="s">
        <v>3513</v>
      </c>
      <c r="C1691" s="99">
        <v>4</v>
      </c>
      <c r="D1691" s="99">
        <v>70</v>
      </c>
    </row>
    <row r="1692" spans="1:4" x14ac:dyDescent="0.45">
      <c r="A1692" s="101">
        <v>2358</v>
      </c>
      <c r="B1692" s="99" t="s">
        <v>3514</v>
      </c>
      <c r="C1692" s="99">
        <v>4</v>
      </c>
      <c r="D1692" s="99">
        <v>70</v>
      </c>
    </row>
    <row r="1693" spans="1:4" x14ac:dyDescent="0.45">
      <c r="A1693" s="101">
        <v>2359</v>
      </c>
      <c r="B1693" s="99" t="s">
        <v>3515</v>
      </c>
      <c r="C1693" s="99">
        <v>4</v>
      </c>
      <c r="D1693" s="99">
        <v>70</v>
      </c>
    </row>
    <row r="1694" spans="1:4" x14ac:dyDescent="0.45">
      <c r="A1694" s="101">
        <v>2360</v>
      </c>
      <c r="B1694" s="99" t="s">
        <v>3516</v>
      </c>
      <c r="C1694" s="99">
        <v>4</v>
      </c>
      <c r="D1694" s="99">
        <v>70</v>
      </c>
    </row>
    <row r="1695" spans="1:4" x14ac:dyDescent="0.45">
      <c r="A1695" s="101">
        <v>2361</v>
      </c>
      <c r="B1695" s="99" t="s">
        <v>3517</v>
      </c>
      <c r="C1695" s="99">
        <v>4</v>
      </c>
      <c r="D1695" s="99">
        <v>70</v>
      </c>
    </row>
    <row r="1696" spans="1:4" x14ac:dyDescent="0.45">
      <c r="A1696" s="101">
        <v>2362</v>
      </c>
      <c r="B1696" s="99" t="s">
        <v>3518</v>
      </c>
      <c r="C1696" s="99">
        <v>4</v>
      </c>
      <c r="D1696" s="99">
        <v>70</v>
      </c>
    </row>
    <row r="1697" spans="1:4" x14ac:dyDescent="0.45">
      <c r="A1697" s="101">
        <v>2363</v>
      </c>
      <c r="B1697" s="99" t="s">
        <v>3519</v>
      </c>
      <c r="C1697" s="99">
        <v>4</v>
      </c>
      <c r="D1697" s="99">
        <v>70</v>
      </c>
    </row>
    <row r="1698" spans="1:4" x14ac:dyDescent="0.45">
      <c r="A1698" s="101">
        <v>2404</v>
      </c>
      <c r="B1698" s="99" t="s">
        <v>3551</v>
      </c>
      <c r="C1698" s="99">
        <v>4</v>
      </c>
      <c r="D1698" s="99">
        <v>70</v>
      </c>
    </row>
    <row r="1699" spans="1:4" x14ac:dyDescent="0.45">
      <c r="A1699" s="101">
        <v>2405</v>
      </c>
      <c r="B1699" s="99" t="s">
        <v>3552</v>
      </c>
      <c r="C1699" s="99">
        <v>4</v>
      </c>
      <c r="D1699" s="99">
        <v>70</v>
      </c>
    </row>
    <row r="1700" spans="1:4" x14ac:dyDescent="0.45">
      <c r="A1700" s="101">
        <v>2406</v>
      </c>
      <c r="B1700" s="99" t="s">
        <v>3553</v>
      </c>
      <c r="C1700" s="99">
        <v>4</v>
      </c>
      <c r="D1700" s="99">
        <v>70</v>
      </c>
    </row>
    <row r="1701" spans="1:4" x14ac:dyDescent="0.45">
      <c r="A1701" s="101">
        <v>2407</v>
      </c>
      <c r="B1701" s="99" t="s">
        <v>3554</v>
      </c>
      <c r="C1701" s="99">
        <v>4</v>
      </c>
      <c r="D1701" s="99">
        <v>70</v>
      </c>
    </row>
    <row r="1702" spans="1:4" x14ac:dyDescent="0.45">
      <c r="A1702" s="101">
        <v>2408</v>
      </c>
      <c r="B1702" s="99" t="s">
        <v>407</v>
      </c>
      <c r="C1702" s="99">
        <v>4</v>
      </c>
      <c r="D1702" s="99">
        <v>70</v>
      </c>
    </row>
    <row r="1703" spans="1:4" x14ac:dyDescent="0.45">
      <c r="A1703" s="101">
        <v>2409</v>
      </c>
      <c r="B1703" s="99" t="s">
        <v>3555</v>
      </c>
      <c r="C1703" s="99">
        <v>4</v>
      </c>
      <c r="D1703" s="99">
        <v>70</v>
      </c>
    </row>
    <row r="1704" spans="1:4" x14ac:dyDescent="0.45">
      <c r="A1704" s="101">
        <v>2410</v>
      </c>
      <c r="B1704" s="99" t="s">
        <v>3556</v>
      </c>
      <c r="C1704" s="99">
        <v>4</v>
      </c>
      <c r="D1704" s="99">
        <v>70</v>
      </c>
    </row>
    <row r="1705" spans="1:4" x14ac:dyDescent="0.45">
      <c r="A1705" s="101">
        <v>2411</v>
      </c>
      <c r="B1705" s="99" t="s">
        <v>3557</v>
      </c>
      <c r="C1705" s="99">
        <v>4</v>
      </c>
      <c r="D1705" s="99">
        <v>70</v>
      </c>
    </row>
    <row r="1706" spans="1:4" x14ac:dyDescent="0.45">
      <c r="A1706" s="101">
        <v>2546</v>
      </c>
      <c r="B1706" s="99" t="s">
        <v>146</v>
      </c>
      <c r="C1706" s="99">
        <v>4</v>
      </c>
      <c r="D1706" s="99">
        <v>70</v>
      </c>
    </row>
    <row r="1707" spans="1:4" x14ac:dyDescent="0.45">
      <c r="A1707" s="101">
        <v>2662</v>
      </c>
      <c r="B1707" s="99" t="s">
        <v>335</v>
      </c>
      <c r="C1707" s="99">
        <v>4</v>
      </c>
      <c r="D1707" s="99">
        <v>70</v>
      </c>
    </row>
    <row r="1708" spans="1:4" x14ac:dyDescent="0.45">
      <c r="A1708" s="101">
        <v>783</v>
      </c>
      <c r="B1708" s="99" t="s">
        <v>465</v>
      </c>
      <c r="C1708" s="99">
        <v>4</v>
      </c>
      <c r="D1708" s="99">
        <v>71</v>
      </c>
    </row>
    <row r="1709" spans="1:4" x14ac:dyDescent="0.45">
      <c r="A1709" s="101">
        <v>2364</v>
      </c>
      <c r="B1709" s="99" t="s">
        <v>202</v>
      </c>
      <c r="C1709" s="99">
        <v>4</v>
      </c>
      <c r="D1709" s="99">
        <v>71</v>
      </c>
    </row>
    <row r="1710" spans="1:4" x14ac:dyDescent="0.45">
      <c r="A1710" s="101">
        <v>2365</v>
      </c>
      <c r="B1710" s="99" t="s">
        <v>932</v>
      </c>
      <c r="C1710" s="99">
        <v>4</v>
      </c>
      <c r="D1710" s="99">
        <v>71</v>
      </c>
    </row>
    <row r="1711" spans="1:4" x14ac:dyDescent="0.45">
      <c r="A1711" s="101">
        <v>2366</v>
      </c>
      <c r="B1711" s="99" t="s">
        <v>3520</v>
      </c>
      <c r="C1711" s="99">
        <v>4</v>
      </c>
      <c r="D1711" s="99">
        <v>71</v>
      </c>
    </row>
    <row r="1712" spans="1:4" x14ac:dyDescent="0.45">
      <c r="A1712" s="101">
        <v>2372</v>
      </c>
      <c r="B1712" s="99" t="s">
        <v>3526</v>
      </c>
      <c r="C1712" s="99">
        <v>4</v>
      </c>
      <c r="D1712" s="99">
        <v>71</v>
      </c>
    </row>
    <row r="1713" spans="1:4" x14ac:dyDescent="0.45">
      <c r="A1713" s="101">
        <v>2379</v>
      </c>
      <c r="B1713" s="99" t="s">
        <v>880</v>
      </c>
      <c r="C1713" s="99">
        <v>4</v>
      </c>
      <c r="D1713" s="99">
        <v>71</v>
      </c>
    </row>
    <row r="1714" spans="1:4" x14ac:dyDescent="0.45">
      <c r="A1714" s="101">
        <v>2380</v>
      </c>
      <c r="B1714" s="99" t="s">
        <v>3533</v>
      </c>
      <c r="C1714" s="99">
        <v>4</v>
      </c>
      <c r="D1714" s="99">
        <v>71</v>
      </c>
    </row>
    <row r="1715" spans="1:4" x14ac:dyDescent="0.45">
      <c r="A1715" s="101">
        <v>2381</v>
      </c>
      <c r="B1715" s="99" t="s">
        <v>1521</v>
      </c>
      <c r="C1715" s="99">
        <v>4</v>
      </c>
      <c r="D1715" s="99">
        <v>71</v>
      </c>
    </row>
    <row r="1716" spans="1:4" x14ac:dyDescent="0.45">
      <c r="A1716" s="101">
        <v>2382</v>
      </c>
      <c r="B1716" s="99" t="s">
        <v>1036</v>
      </c>
      <c r="C1716" s="99">
        <v>4</v>
      </c>
      <c r="D1716" s="99">
        <v>71</v>
      </c>
    </row>
    <row r="1717" spans="1:4" x14ac:dyDescent="0.45">
      <c r="A1717" s="101">
        <v>2383</v>
      </c>
      <c r="B1717" s="99" t="s">
        <v>3534</v>
      </c>
      <c r="C1717" s="99">
        <v>4</v>
      </c>
      <c r="D1717" s="99">
        <v>71</v>
      </c>
    </row>
    <row r="1718" spans="1:4" x14ac:dyDescent="0.45">
      <c r="A1718" s="101">
        <v>2384</v>
      </c>
      <c r="B1718" s="99" t="s">
        <v>3535</v>
      </c>
      <c r="C1718" s="99">
        <v>4</v>
      </c>
      <c r="D1718" s="99">
        <v>71</v>
      </c>
    </row>
    <row r="1719" spans="1:4" x14ac:dyDescent="0.45">
      <c r="A1719" s="101">
        <v>2385</v>
      </c>
      <c r="B1719" s="99" t="s">
        <v>302</v>
      </c>
      <c r="C1719" s="99">
        <v>4</v>
      </c>
      <c r="D1719" s="99">
        <v>71</v>
      </c>
    </row>
    <row r="1720" spans="1:4" x14ac:dyDescent="0.45">
      <c r="A1720" s="101">
        <v>2386</v>
      </c>
      <c r="B1720" s="99" t="s">
        <v>3536</v>
      </c>
      <c r="C1720" s="99">
        <v>4</v>
      </c>
      <c r="D1720" s="99">
        <v>71</v>
      </c>
    </row>
    <row r="1721" spans="1:4" x14ac:dyDescent="0.45">
      <c r="A1721" s="101">
        <v>2387</v>
      </c>
      <c r="B1721" s="99" t="s">
        <v>3537</v>
      </c>
      <c r="C1721" s="99">
        <v>4</v>
      </c>
      <c r="D1721" s="99">
        <v>71</v>
      </c>
    </row>
    <row r="1722" spans="1:4" x14ac:dyDescent="0.45">
      <c r="A1722" s="101">
        <v>2388</v>
      </c>
      <c r="B1722" s="99" t="s">
        <v>2315</v>
      </c>
      <c r="C1722" s="99">
        <v>4</v>
      </c>
      <c r="D1722" s="99">
        <v>71</v>
      </c>
    </row>
    <row r="1723" spans="1:4" x14ac:dyDescent="0.45">
      <c r="A1723" s="101">
        <v>2389</v>
      </c>
      <c r="B1723" s="99" t="s">
        <v>185</v>
      </c>
      <c r="C1723" s="99">
        <v>4</v>
      </c>
      <c r="D1723" s="99">
        <v>71</v>
      </c>
    </row>
    <row r="1724" spans="1:4" x14ac:dyDescent="0.45">
      <c r="A1724" s="101">
        <v>2390</v>
      </c>
      <c r="B1724" s="99" t="s">
        <v>3538</v>
      </c>
      <c r="C1724" s="99">
        <v>4</v>
      </c>
      <c r="D1724" s="99">
        <v>71</v>
      </c>
    </row>
    <row r="1725" spans="1:4" x14ac:dyDescent="0.45">
      <c r="A1725" s="101">
        <v>2391</v>
      </c>
      <c r="B1725" s="99" t="s">
        <v>3539</v>
      </c>
      <c r="C1725" s="99">
        <v>4</v>
      </c>
      <c r="D1725" s="99">
        <v>71</v>
      </c>
    </row>
    <row r="1726" spans="1:4" x14ac:dyDescent="0.45">
      <c r="A1726" s="101">
        <v>2392</v>
      </c>
      <c r="B1726" s="99" t="s">
        <v>3540</v>
      </c>
      <c r="C1726" s="99">
        <v>4</v>
      </c>
      <c r="D1726" s="99">
        <v>71</v>
      </c>
    </row>
    <row r="1727" spans="1:4" x14ac:dyDescent="0.45">
      <c r="A1727" s="101">
        <v>2393</v>
      </c>
      <c r="B1727" s="99" t="s">
        <v>3541</v>
      </c>
      <c r="C1727" s="99">
        <v>4</v>
      </c>
      <c r="D1727" s="99">
        <v>71</v>
      </c>
    </row>
    <row r="1728" spans="1:4" x14ac:dyDescent="0.45">
      <c r="A1728" s="101">
        <v>2397</v>
      </c>
      <c r="B1728" s="99" t="s">
        <v>323</v>
      </c>
      <c r="C1728" s="99">
        <v>4</v>
      </c>
      <c r="D1728" s="99">
        <v>71</v>
      </c>
    </row>
    <row r="1729" spans="1:4" x14ac:dyDescent="0.45">
      <c r="A1729" s="101">
        <v>1916</v>
      </c>
      <c r="B1729" s="99" t="s">
        <v>3195</v>
      </c>
      <c r="C1729" s="99">
        <v>4</v>
      </c>
      <c r="D1729" s="99">
        <v>72</v>
      </c>
    </row>
    <row r="1730" spans="1:4" x14ac:dyDescent="0.45">
      <c r="A1730" s="101">
        <v>1917</v>
      </c>
      <c r="B1730" s="99" t="s">
        <v>3196</v>
      </c>
      <c r="C1730" s="99">
        <v>4</v>
      </c>
      <c r="D1730" s="99">
        <v>72</v>
      </c>
    </row>
    <row r="1731" spans="1:4" x14ac:dyDescent="0.45">
      <c r="A1731" s="101">
        <v>1918</v>
      </c>
      <c r="B1731" s="99" t="s">
        <v>3197</v>
      </c>
      <c r="C1731" s="99">
        <v>4</v>
      </c>
      <c r="D1731" s="99">
        <v>72</v>
      </c>
    </row>
    <row r="1732" spans="1:4" x14ac:dyDescent="0.45">
      <c r="A1732" s="101">
        <v>1919</v>
      </c>
      <c r="B1732" s="99" t="s">
        <v>124</v>
      </c>
      <c r="C1732" s="99">
        <v>4</v>
      </c>
      <c r="D1732" s="99">
        <v>72</v>
      </c>
    </row>
    <row r="1733" spans="1:4" x14ac:dyDescent="0.45">
      <c r="A1733" s="101">
        <v>1920</v>
      </c>
      <c r="B1733" s="99" t="s">
        <v>3198</v>
      </c>
      <c r="C1733" s="99">
        <v>4</v>
      </c>
      <c r="D1733" s="99">
        <v>72</v>
      </c>
    </row>
    <row r="1734" spans="1:4" x14ac:dyDescent="0.45">
      <c r="A1734" s="101">
        <v>1921</v>
      </c>
      <c r="B1734" s="99" t="s">
        <v>3199</v>
      </c>
      <c r="C1734" s="99">
        <v>4</v>
      </c>
      <c r="D1734" s="99">
        <v>72</v>
      </c>
    </row>
    <row r="1735" spans="1:4" x14ac:dyDescent="0.45">
      <c r="A1735" s="101">
        <v>1922</v>
      </c>
      <c r="B1735" s="99" t="s">
        <v>3200</v>
      </c>
      <c r="C1735" s="99">
        <v>4</v>
      </c>
      <c r="D1735" s="99">
        <v>72</v>
      </c>
    </row>
    <row r="1736" spans="1:4" x14ac:dyDescent="0.45">
      <c r="A1736" s="101">
        <v>1923</v>
      </c>
      <c r="B1736" s="99" t="s">
        <v>3201</v>
      </c>
      <c r="C1736" s="99">
        <v>4</v>
      </c>
      <c r="D1736" s="99">
        <v>72</v>
      </c>
    </row>
    <row r="1737" spans="1:4" x14ac:dyDescent="0.45">
      <c r="A1737" s="101">
        <v>1924</v>
      </c>
      <c r="B1737" s="99" t="s">
        <v>1749</v>
      </c>
      <c r="C1737" s="99">
        <v>4</v>
      </c>
      <c r="D1737" s="99">
        <v>72</v>
      </c>
    </row>
    <row r="1738" spans="1:4" x14ac:dyDescent="0.45">
      <c r="A1738" s="101">
        <v>1925</v>
      </c>
      <c r="B1738" s="99" t="s">
        <v>3202</v>
      </c>
      <c r="C1738" s="99">
        <v>4</v>
      </c>
      <c r="D1738" s="99">
        <v>72</v>
      </c>
    </row>
    <row r="1739" spans="1:4" x14ac:dyDescent="0.45">
      <c r="A1739" s="101">
        <v>2545</v>
      </c>
      <c r="B1739" s="99" t="s">
        <v>247</v>
      </c>
      <c r="C1739" s="99">
        <v>4</v>
      </c>
      <c r="D1739" s="99">
        <v>72</v>
      </c>
    </row>
    <row r="1740" spans="1:4" x14ac:dyDescent="0.45">
      <c r="A1740" s="101">
        <v>2637</v>
      </c>
      <c r="B1740" s="99" t="s">
        <v>343</v>
      </c>
      <c r="C1740" s="99">
        <v>4</v>
      </c>
      <c r="D1740" s="99">
        <v>72</v>
      </c>
    </row>
    <row r="1741" spans="1:4" x14ac:dyDescent="0.45">
      <c r="A1741" s="101">
        <v>2641</v>
      </c>
      <c r="B1741" s="99" t="s">
        <v>695</v>
      </c>
      <c r="C1741" s="99">
        <v>4</v>
      </c>
      <c r="D1741" s="99">
        <v>72</v>
      </c>
    </row>
    <row r="1742" spans="1:4" x14ac:dyDescent="0.45">
      <c r="A1742" s="101">
        <v>2642</v>
      </c>
      <c r="B1742" s="99" t="s">
        <v>2291</v>
      </c>
      <c r="C1742" s="99">
        <v>4</v>
      </c>
      <c r="D1742" s="99">
        <v>72</v>
      </c>
    </row>
    <row r="1743" spans="1:4" x14ac:dyDescent="0.45">
      <c r="A1743" s="101">
        <v>2645</v>
      </c>
      <c r="B1743" s="99" t="s">
        <v>999</v>
      </c>
      <c r="C1743" s="99">
        <v>4</v>
      </c>
      <c r="D1743" s="99">
        <v>72</v>
      </c>
    </row>
    <row r="1744" spans="1:4" x14ac:dyDescent="0.45">
      <c r="A1744" s="101">
        <v>2683</v>
      </c>
      <c r="B1744" s="99" t="s">
        <v>529</v>
      </c>
      <c r="C1744" s="99">
        <v>4</v>
      </c>
      <c r="D1744" s="99">
        <v>72</v>
      </c>
    </row>
    <row r="1745" spans="1:4" x14ac:dyDescent="0.45">
      <c r="A1745" s="101">
        <v>2684</v>
      </c>
      <c r="B1745" s="99" t="s">
        <v>1572</v>
      </c>
      <c r="C1745" s="99">
        <v>4</v>
      </c>
      <c r="D1745" s="99">
        <v>72</v>
      </c>
    </row>
    <row r="1746" spans="1:4" x14ac:dyDescent="0.45">
      <c r="A1746" s="101">
        <v>1885</v>
      </c>
      <c r="B1746" s="99" t="s">
        <v>148</v>
      </c>
      <c r="C1746" s="99">
        <v>4</v>
      </c>
      <c r="D1746" s="99">
        <v>73</v>
      </c>
    </row>
    <row r="1747" spans="1:4" x14ac:dyDescent="0.45">
      <c r="A1747" s="101">
        <v>1886</v>
      </c>
      <c r="B1747" s="99" t="s">
        <v>703</v>
      </c>
      <c r="C1747" s="99">
        <v>4</v>
      </c>
      <c r="D1747" s="99">
        <v>73</v>
      </c>
    </row>
    <row r="1748" spans="1:4" x14ac:dyDescent="0.45">
      <c r="A1748" s="101">
        <v>1887</v>
      </c>
      <c r="B1748" s="99" t="s">
        <v>3174</v>
      </c>
      <c r="C1748" s="99">
        <v>4</v>
      </c>
      <c r="D1748" s="99">
        <v>73</v>
      </c>
    </row>
    <row r="1749" spans="1:4" x14ac:dyDescent="0.45">
      <c r="A1749" s="101">
        <v>1888</v>
      </c>
      <c r="B1749" s="99" t="s">
        <v>1334</v>
      </c>
      <c r="C1749" s="99">
        <v>4</v>
      </c>
      <c r="D1749" s="99">
        <v>73</v>
      </c>
    </row>
    <row r="1750" spans="1:4" x14ac:dyDescent="0.45">
      <c r="A1750" s="101">
        <v>1889</v>
      </c>
      <c r="B1750" s="99" t="s">
        <v>3175</v>
      </c>
      <c r="C1750" s="99">
        <v>4</v>
      </c>
      <c r="D1750" s="99">
        <v>73</v>
      </c>
    </row>
    <row r="1751" spans="1:4" x14ac:dyDescent="0.45">
      <c r="A1751" s="101">
        <v>1890</v>
      </c>
      <c r="B1751" s="99" t="s">
        <v>3176</v>
      </c>
      <c r="C1751" s="99">
        <v>4</v>
      </c>
      <c r="D1751" s="99">
        <v>73</v>
      </c>
    </row>
    <row r="1752" spans="1:4" x14ac:dyDescent="0.45">
      <c r="A1752" s="101">
        <v>1891</v>
      </c>
      <c r="B1752" s="99" t="s">
        <v>3177</v>
      </c>
      <c r="C1752" s="99">
        <v>4</v>
      </c>
      <c r="D1752" s="99">
        <v>73</v>
      </c>
    </row>
    <row r="1753" spans="1:4" x14ac:dyDescent="0.45">
      <c r="A1753" s="101">
        <v>1892</v>
      </c>
      <c r="B1753" s="99" t="s">
        <v>3178</v>
      </c>
      <c r="C1753" s="99">
        <v>4</v>
      </c>
      <c r="D1753" s="99">
        <v>73</v>
      </c>
    </row>
    <row r="1754" spans="1:4" x14ac:dyDescent="0.45">
      <c r="A1754" s="101">
        <v>1893</v>
      </c>
      <c r="B1754" s="99" t="s">
        <v>3179</v>
      </c>
      <c r="C1754" s="99">
        <v>4</v>
      </c>
      <c r="D1754" s="99">
        <v>73</v>
      </c>
    </row>
    <row r="1755" spans="1:4" x14ac:dyDescent="0.45">
      <c r="A1755" s="101">
        <v>1894</v>
      </c>
      <c r="B1755" s="99" t="s">
        <v>3180</v>
      </c>
      <c r="C1755" s="99">
        <v>4</v>
      </c>
      <c r="D1755" s="99">
        <v>73</v>
      </c>
    </row>
    <row r="1756" spans="1:4" x14ac:dyDescent="0.45">
      <c r="A1756" s="101">
        <v>1895</v>
      </c>
      <c r="B1756" s="99" t="s">
        <v>2256</v>
      </c>
      <c r="C1756" s="99">
        <v>4</v>
      </c>
      <c r="D1756" s="99">
        <v>73</v>
      </c>
    </row>
    <row r="1757" spans="1:4" x14ac:dyDescent="0.45">
      <c r="A1757" s="101">
        <v>1896</v>
      </c>
      <c r="B1757" s="99" t="s">
        <v>1757</v>
      </c>
      <c r="C1757" s="99">
        <v>4</v>
      </c>
      <c r="D1757" s="99">
        <v>73</v>
      </c>
    </row>
    <row r="1758" spans="1:4" x14ac:dyDescent="0.45">
      <c r="A1758" s="101">
        <v>1897</v>
      </c>
      <c r="B1758" s="99" t="s">
        <v>2004</v>
      </c>
      <c r="C1758" s="99">
        <v>4</v>
      </c>
      <c r="D1758" s="99">
        <v>73</v>
      </c>
    </row>
    <row r="1759" spans="1:4" x14ac:dyDescent="0.45">
      <c r="A1759" s="101">
        <v>1898</v>
      </c>
      <c r="B1759" s="99" t="s">
        <v>1220</v>
      </c>
      <c r="C1759" s="99">
        <v>4</v>
      </c>
      <c r="D1759" s="99">
        <v>73</v>
      </c>
    </row>
    <row r="1760" spans="1:4" x14ac:dyDescent="0.45">
      <c r="A1760" s="101">
        <v>1899</v>
      </c>
      <c r="B1760" s="99" t="s">
        <v>826</v>
      </c>
      <c r="C1760" s="99">
        <v>4</v>
      </c>
      <c r="D1760" s="99">
        <v>73</v>
      </c>
    </row>
    <row r="1761" spans="1:4" x14ac:dyDescent="0.45">
      <c r="A1761" s="101">
        <v>1900</v>
      </c>
      <c r="B1761" s="99" t="s">
        <v>65</v>
      </c>
      <c r="C1761" s="99">
        <v>4</v>
      </c>
      <c r="D1761" s="99">
        <v>73</v>
      </c>
    </row>
    <row r="1762" spans="1:4" x14ac:dyDescent="0.45">
      <c r="A1762" s="101">
        <v>1901</v>
      </c>
      <c r="B1762" s="99" t="s">
        <v>3181</v>
      </c>
      <c r="C1762" s="99">
        <v>4</v>
      </c>
      <c r="D1762" s="99">
        <v>73</v>
      </c>
    </row>
    <row r="1763" spans="1:4" x14ac:dyDescent="0.45">
      <c r="A1763" s="101">
        <v>1902</v>
      </c>
      <c r="B1763" s="99" t="s">
        <v>3182</v>
      </c>
      <c r="C1763" s="99">
        <v>4</v>
      </c>
      <c r="D1763" s="99">
        <v>73</v>
      </c>
    </row>
    <row r="1764" spans="1:4" x14ac:dyDescent="0.45">
      <c r="A1764" s="101">
        <v>1903</v>
      </c>
      <c r="B1764" s="99" t="s">
        <v>3183</v>
      </c>
      <c r="C1764" s="99">
        <v>4</v>
      </c>
      <c r="D1764" s="99">
        <v>73</v>
      </c>
    </row>
    <row r="1765" spans="1:4" x14ac:dyDescent="0.45">
      <c r="A1765" s="101">
        <v>1904</v>
      </c>
      <c r="B1765" s="99" t="s">
        <v>3184</v>
      </c>
      <c r="C1765" s="99">
        <v>4</v>
      </c>
      <c r="D1765" s="99">
        <v>73</v>
      </c>
    </row>
    <row r="1766" spans="1:4" x14ac:dyDescent="0.45">
      <c r="A1766" s="101">
        <v>1905</v>
      </c>
      <c r="B1766" s="99" t="s">
        <v>3185</v>
      </c>
      <c r="C1766" s="99">
        <v>4</v>
      </c>
      <c r="D1766" s="99">
        <v>73</v>
      </c>
    </row>
    <row r="1767" spans="1:4" x14ac:dyDescent="0.45">
      <c r="A1767" s="101">
        <v>1906</v>
      </c>
      <c r="B1767" s="99" t="s">
        <v>3186</v>
      </c>
      <c r="C1767" s="99">
        <v>4</v>
      </c>
      <c r="D1767" s="99">
        <v>73</v>
      </c>
    </row>
    <row r="1768" spans="1:4" x14ac:dyDescent="0.45">
      <c r="A1768" s="101">
        <v>1907</v>
      </c>
      <c r="B1768" s="99" t="s">
        <v>3187</v>
      </c>
      <c r="C1768" s="99">
        <v>4</v>
      </c>
      <c r="D1768" s="99">
        <v>73</v>
      </c>
    </row>
    <row r="1769" spans="1:4" x14ac:dyDescent="0.45">
      <c r="A1769" s="101">
        <v>1908</v>
      </c>
      <c r="B1769" s="99" t="s">
        <v>3188</v>
      </c>
      <c r="C1769" s="99">
        <v>4</v>
      </c>
      <c r="D1769" s="99">
        <v>73</v>
      </c>
    </row>
    <row r="1770" spans="1:4" x14ac:dyDescent="0.45">
      <c r="A1770" s="101">
        <v>1909</v>
      </c>
      <c r="B1770" s="99" t="s">
        <v>3189</v>
      </c>
      <c r="C1770" s="99">
        <v>4</v>
      </c>
      <c r="D1770" s="99">
        <v>73</v>
      </c>
    </row>
    <row r="1771" spans="1:4" x14ac:dyDescent="0.45">
      <c r="A1771" s="101">
        <v>1910</v>
      </c>
      <c r="B1771" s="99" t="s">
        <v>3190</v>
      </c>
      <c r="C1771" s="99">
        <v>4</v>
      </c>
      <c r="D1771" s="99">
        <v>73</v>
      </c>
    </row>
    <row r="1772" spans="1:4" x14ac:dyDescent="0.45">
      <c r="A1772" s="101">
        <v>1911</v>
      </c>
      <c r="B1772" s="99" t="s">
        <v>1652</v>
      </c>
      <c r="C1772" s="99">
        <v>4</v>
      </c>
      <c r="D1772" s="99">
        <v>73</v>
      </c>
    </row>
    <row r="1773" spans="1:4" x14ac:dyDescent="0.45">
      <c r="A1773" s="101">
        <v>1912</v>
      </c>
      <c r="B1773" s="99" t="s">
        <v>3191</v>
      </c>
      <c r="C1773" s="99">
        <v>4</v>
      </c>
      <c r="D1773" s="99">
        <v>73</v>
      </c>
    </row>
    <row r="1774" spans="1:4" x14ac:dyDescent="0.45">
      <c r="A1774" s="101">
        <v>1913</v>
      </c>
      <c r="B1774" s="99" t="s">
        <v>3192</v>
      </c>
      <c r="C1774" s="99">
        <v>4</v>
      </c>
      <c r="D1774" s="99">
        <v>73</v>
      </c>
    </row>
    <row r="1775" spans="1:4" x14ac:dyDescent="0.45">
      <c r="A1775" s="101">
        <v>1914</v>
      </c>
      <c r="B1775" s="99" t="s">
        <v>3193</v>
      </c>
      <c r="C1775" s="99">
        <v>4</v>
      </c>
      <c r="D1775" s="99">
        <v>73</v>
      </c>
    </row>
    <row r="1776" spans="1:4" x14ac:dyDescent="0.45">
      <c r="A1776" s="101">
        <v>1915</v>
      </c>
      <c r="B1776" s="99" t="s">
        <v>3194</v>
      </c>
      <c r="C1776" s="99">
        <v>4</v>
      </c>
      <c r="D1776" s="99">
        <v>73</v>
      </c>
    </row>
    <row r="1777" spans="1:4" x14ac:dyDescent="0.45">
      <c r="A1777" s="101">
        <v>2564</v>
      </c>
      <c r="B1777" s="99" t="s">
        <v>3674</v>
      </c>
      <c r="C1777" s="99">
        <v>4</v>
      </c>
      <c r="D1777" s="99">
        <v>73</v>
      </c>
    </row>
    <row r="1778" spans="1:4" x14ac:dyDescent="0.45">
      <c r="A1778" s="101">
        <v>2565</v>
      </c>
      <c r="B1778" s="99" t="s">
        <v>3675</v>
      </c>
      <c r="C1778" s="99">
        <v>4</v>
      </c>
      <c r="D1778" s="99">
        <v>73</v>
      </c>
    </row>
    <row r="1779" spans="1:4" x14ac:dyDescent="0.45">
      <c r="A1779" s="101">
        <v>2566</v>
      </c>
      <c r="B1779" s="99" t="s">
        <v>3676</v>
      </c>
      <c r="C1779" s="99">
        <v>4</v>
      </c>
      <c r="D1779" s="99">
        <v>73</v>
      </c>
    </row>
    <row r="1780" spans="1:4" x14ac:dyDescent="0.45">
      <c r="A1780" s="101">
        <v>2567</v>
      </c>
      <c r="B1780" s="99" t="s">
        <v>928</v>
      </c>
      <c r="C1780" s="99">
        <v>4</v>
      </c>
      <c r="D1780" s="99">
        <v>73</v>
      </c>
    </row>
    <row r="1781" spans="1:4" x14ac:dyDescent="0.45">
      <c r="A1781" s="101">
        <v>2568</v>
      </c>
      <c r="B1781" s="99" t="s">
        <v>569</v>
      </c>
      <c r="C1781" s="99">
        <v>4</v>
      </c>
      <c r="D1781" s="99">
        <v>73</v>
      </c>
    </row>
    <row r="1782" spans="1:4" x14ac:dyDescent="0.45">
      <c r="A1782" s="101">
        <v>2569</v>
      </c>
      <c r="B1782" s="99" t="s">
        <v>1630</v>
      </c>
      <c r="C1782" s="99">
        <v>4</v>
      </c>
      <c r="D1782" s="99">
        <v>73</v>
      </c>
    </row>
    <row r="1783" spans="1:4" x14ac:dyDescent="0.45">
      <c r="A1783" s="101">
        <v>2570</v>
      </c>
      <c r="B1783" s="99" t="s">
        <v>1657</v>
      </c>
      <c r="C1783" s="99">
        <v>4</v>
      </c>
      <c r="D1783" s="99">
        <v>73</v>
      </c>
    </row>
    <row r="1784" spans="1:4" x14ac:dyDescent="0.45">
      <c r="A1784" s="101">
        <v>2571</v>
      </c>
      <c r="B1784" s="99" t="s">
        <v>3677</v>
      </c>
      <c r="C1784" s="99">
        <v>4</v>
      </c>
      <c r="D1784" s="99">
        <v>73</v>
      </c>
    </row>
    <row r="1785" spans="1:4" x14ac:dyDescent="0.45">
      <c r="A1785" s="101">
        <v>2572</v>
      </c>
      <c r="B1785" s="99" t="s">
        <v>3678</v>
      </c>
      <c r="C1785" s="99">
        <v>4</v>
      </c>
      <c r="D1785" s="99">
        <v>73</v>
      </c>
    </row>
    <row r="1786" spans="1:4" x14ac:dyDescent="0.45">
      <c r="A1786" s="101">
        <v>2573</v>
      </c>
      <c r="B1786" s="99" t="s">
        <v>3679</v>
      </c>
      <c r="C1786" s="99">
        <v>4</v>
      </c>
      <c r="D1786" s="99">
        <v>73</v>
      </c>
    </row>
    <row r="1787" spans="1:4" x14ac:dyDescent="0.45">
      <c r="A1787" s="101">
        <v>2658</v>
      </c>
      <c r="B1787" s="99" t="s">
        <v>3689</v>
      </c>
      <c r="C1787" s="99">
        <v>4</v>
      </c>
      <c r="D1787" s="99">
        <v>73</v>
      </c>
    </row>
    <row r="1788" spans="1:4" x14ac:dyDescent="0.45">
      <c r="A1788" s="101">
        <v>2663</v>
      </c>
      <c r="B1788" s="99" t="s">
        <v>325</v>
      </c>
      <c r="C1788" s="99">
        <v>4</v>
      </c>
      <c r="D1788" s="99">
        <v>73</v>
      </c>
    </row>
    <row r="1789" spans="1:4" x14ac:dyDescent="0.45">
      <c r="A1789" s="101">
        <v>2412</v>
      </c>
      <c r="B1789" s="99" t="s">
        <v>3558</v>
      </c>
      <c r="C1789" s="99">
        <v>4</v>
      </c>
      <c r="D1789" s="99">
        <v>74</v>
      </c>
    </row>
    <row r="1790" spans="1:4" x14ac:dyDescent="0.45">
      <c r="A1790" s="101">
        <v>2413</v>
      </c>
      <c r="B1790" s="99" t="s">
        <v>3559</v>
      </c>
      <c r="C1790" s="99">
        <v>4</v>
      </c>
      <c r="D1790" s="99">
        <v>74</v>
      </c>
    </row>
    <row r="1791" spans="1:4" x14ac:dyDescent="0.45">
      <c r="A1791" s="101">
        <v>2414</v>
      </c>
      <c r="B1791" s="99" t="s">
        <v>3560</v>
      </c>
      <c r="C1791" s="99">
        <v>4</v>
      </c>
      <c r="D1791" s="99">
        <v>74</v>
      </c>
    </row>
    <row r="1792" spans="1:4" x14ac:dyDescent="0.45">
      <c r="A1792" s="101">
        <v>2415</v>
      </c>
      <c r="B1792" s="99" t="s">
        <v>3561</v>
      </c>
      <c r="C1792" s="99">
        <v>4</v>
      </c>
      <c r="D1792" s="99">
        <v>74</v>
      </c>
    </row>
    <row r="1793" spans="1:4" x14ac:dyDescent="0.45">
      <c r="A1793" s="101">
        <v>2416</v>
      </c>
      <c r="B1793" s="99" t="s">
        <v>3562</v>
      </c>
      <c r="C1793" s="99">
        <v>4</v>
      </c>
      <c r="D1793" s="99">
        <v>74</v>
      </c>
    </row>
    <row r="1794" spans="1:4" x14ac:dyDescent="0.45">
      <c r="A1794" s="101">
        <v>2417</v>
      </c>
      <c r="B1794" s="99" t="s">
        <v>3563</v>
      </c>
      <c r="C1794" s="99">
        <v>4</v>
      </c>
      <c r="D1794" s="99">
        <v>74</v>
      </c>
    </row>
    <row r="1795" spans="1:4" x14ac:dyDescent="0.45">
      <c r="A1795" s="101">
        <v>2418</v>
      </c>
      <c r="B1795" s="99" t="s">
        <v>3564</v>
      </c>
      <c r="C1795" s="99">
        <v>4</v>
      </c>
      <c r="D1795" s="99">
        <v>74</v>
      </c>
    </row>
    <row r="1796" spans="1:4" x14ac:dyDescent="0.45">
      <c r="A1796" s="101">
        <v>2419</v>
      </c>
      <c r="B1796" s="99" t="s">
        <v>613</v>
      </c>
      <c r="C1796" s="99">
        <v>4</v>
      </c>
      <c r="D1796" s="99">
        <v>74</v>
      </c>
    </row>
    <row r="1797" spans="1:4" x14ac:dyDescent="0.45">
      <c r="A1797" s="101">
        <v>2420</v>
      </c>
      <c r="B1797" s="99" t="s">
        <v>3565</v>
      </c>
      <c r="C1797" s="99">
        <v>4</v>
      </c>
      <c r="D1797" s="99">
        <v>74</v>
      </c>
    </row>
    <row r="1798" spans="1:4" x14ac:dyDescent="0.45">
      <c r="A1798" s="101">
        <v>2421</v>
      </c>
      <c r="B1798" s="99" t="s">
        <v>3566</v>
      </c>
      <c r="C1798" s="99">
        <v>4</v>
      </c>
      <c r="D1798" s="99">
        <v>74</v>
      </c>
    </row>
    <row r="1799" spans="1:4" x14ac:dyDescent="0.45">
      <c r="A1799" s="101">
        <v>2422</v>
      </c>
      <c r="B1799" s="99" t="s">
        <v>3567</v>
      </c>
      <c r="C1799" s="99">
        <v>4</v>
      </c>
      <c r="D1799" s="99">
        <v>74</v>
      </c>
    </row>
    <row r="1800" spans="1:4" x14ac:dyDescent="0.45">
      <c r="A1800" s="101">
        <v>2423</v>
      </c>
      <c r="B1800" s="99" t="s">
        <v>3568</v>
      </c>
      <c r="C1800" s="99">
        <v>4</v>
      </c>
      <c r="D1800" s="99">
        <v>74</v>
      </c>
    </row>
    <row r="1801" spans="1:4" x14ac:dyDescent="0.45">
      <c r="A1801" s="101">
        <v>2424</v>
      </c>
      <c r="B1801" s="99" t="s">
        <v>3569</v>
      </c>
      <c r="C1801" s="99">
        <v>4</v>
      </c>
      <c r="D1801" s="99">
        <v>74</v>
      </c>
    </row>
    <row r="1802" spans="1:4" x14ac:dyDescent="0.45">
      <c r="A1802" s="101">
        <v>2425</v>
      </c>
      <c r="B1802" s="99" t="s">
        <v>3570</v>
      </c>
      <c r="C1802" s="99">
        <v>4</v>
      </c>
      <c r="D1802" s="99">
        <v>74</v>
      </c>
    </row>
    <row r="1803" spans="1:4" x14ac:dyDescent="0.45">
      <c r="A1803" s="101">
        <v>2426</v>
      </c>
      <c r="B1803" s="99" t="s">
        <v>3571</v>
      </c>
      <c r="C1803" s="99">
        <v>4</v>
      </c>
      <c r="D1803" s="99">
        <v>74</v>
      </c>
    </row>
    <row r="1804" spans="1:4" x14ac:dyDescent="0.45">
      <c r="A1804" s="101">
        <v>2427</v>
      </c>
      <c r="B1804" s="99" t="s">
        <v>3572</v>
      </c>
      <c r="C1804" s="99">
        <v>4</v>
      </c>
      <c r="D1804" s="99">
        <v>74</v>
      </c>
    </row>
    <row r="1805" spans="1:4" x14ac:dyDescent="0.45">
      <c r="A1805" s="101">
        <v>2428</v>
      </c>
      <c r="B1805" s="99" t="s">
        <v>116</v>
      </c>
      <c r="C1805" s="99">
        <v>4</v>
      </c>
      <c r="D1805" s="99">
        <v>74</v>
      </c>
    </row>
    <row r="1806" spans="1:4" x14ac:dyDescent="0.45">
      <c r="A1806" s="101">
        <v>2429</v>
      </c>
      <c r="B1806" s="99" t="s">
        <v>3573</v>
      </c>
      <c r="C1806" s="99">
        <v>4</v>
      </c>
      <c r="D1806" s="99">
        <v>74</v>
      </c>
    </row>
    <row r="1807" spans="1:4" x14ac:dyDescent="0.45">
      <c r="A1807" s="101">
        <v>2430</v>
      </c>
      <c r="B1807" s="99" t="s">
        <v>3574</v>
      </c>
      <c r="C1807" s="99">
        <v>4</v>
      </c>
      <c r="D1807" s="99">
        <v>74</v>
      </c>
    </row>
    <row r="1808" spans="1:4" x14ac:dyDescent="0.45">
      <c r="A1808" s="101">
        <v>2431</v>
      </c>
      <c r="B1808" s="99" t="s">
        <v>3575</v>
      </c>
      <c r="C1808" s="99">
        <v>4</v>
      </c>
      <c r="D1808" s="99">
        <v>74</v>
      </c>
    </row>
    <row r="1809" spans="1:4" x14ac:dyDescent="0.45">
      <c r="A1809" s="101">
        <v>2432</v>
      </c>
      <c r="B1809" s="99" t="s">
        <v>3576</v>
      </c>
      <c r="C1809" s="99">
        <v>4</v>
      </c>
      <c r="D1809" s="99">
        <v>74</v>
      </c>
    </row>
    <row r="1810" spans="1:4" x14ac:dyDescent="0.45">
      <c r="A1810" s="101">
        <v>2433</v>
      </c>
      <c r="B1810" s="99" t="s">
        <v>3577</v>
      </c>
      <c r="C1810" s="99">
        <v>4</v>
      </c>
      <c r="D1810" s="99">
        <v>74</v>
      </c>
    </row>
    <row r="1811" spans="1:4" x14ac:dyDescent="0.45">
      <c r="A1811" s="101">
        <v>2434</v>
      </c>
      <c r="B1811" s="99" t="s">
        <v>3578</v>
      </c>
      <c r="C1811" s="99">
        <v>4</v>
      </c>
      <c r="D1811" s="99">
        <v>74</v>
      </c>
    </row>
    <row r="1812" spans="1:4" x14ac:dyDescent="0.45">
      <c r="A1812" s="101">
        <v>2435</v>
      </c>
      <c r="B1812" s="99" t="s">
        <v>1927</v>
      </c>
      <c r="C1812" s="99">
        <v>4</v>
      </c>
      <c r="D1812" s="99">
        <v>74</v>
      </c>
    </row>
    <row r="1813" spans="1:4" x14ac:dyDescent="0.45">
      <c r="A1813" s="101">
        <v>2436</v>
      </c>
      <c r="B1813" s="99" t="s">
        <v>3579</v>
      </c>
      <c r="C1813" s="99">
        <v>4</v>
      </c>
      <c r="D1813" s="99">
        <v>74</v>
      </c>
    </row>
    <row r="1814" spans="1:4" x14ac:dyDescent="0.45">
      <c r="A1814" s="101">
        <v>2437</v>
      </c>
      <c r="B1814" s="99" t="s">
        <v>3580</v>
      </c>
      <c r="C1814" s="99">
        <v>4</v>
      </c>
      <c r="D1814" s="99">
        <v>74</v>
      </c>
    </row>
    <row r="1815" spans="1:4" x14ac:dyDescent="0.45">
      <c r="A1815" s="101">
        <v>2438</v>
      </c>
      <c r="B1815" s="99" t="s">
        <v>3581</v>
      </c>
      <c r="C1815" s="99">
        <v>4</v>
      </c>
      <c r="D1815" s="99">
        <v>74</v>
      </c>
    </row>
    <row r="1816" spans="1:4" x14ac:dyDescent="0.45">
      <c r="A1816" s="101">
        <v>2439</v>
      </c>
      <c r="B1816" s="99" t="s">
        <v>3582</v>
      </c>
      <c r="C1816" s="99">
        <v>4</v>
      </c>
      <c r="D1816" s="99">
        <v>74</v>
      </c>
    </row>
    <row r="1817" spans="1:4" x14ac:dyDescent="0.45">
      <c r="A1817" s="101">
        <v>2440</v>
      </c>
      <c r="B1817" s="99" t="s">
        <v>3583</v>
      </c>
      <c r="C1817" s="99">
        <v>4</v>
      </c>
      <c r="D1817" s="99">
        <v>74</v>
      </c>
    </row>
    <row r="1818" spans="1:4" x14ac:dyDescent="0.45">
      <c r="A1818" s="101">
        <v>2441</v>
      </c>
      <c r="B1818" s="99" t="s">
        <v>3584</v>
      </c>
      <c r="C1818" s="99">
        <v>4</v>
      </c>
      <c r="D1818" s="99">
        <v>74</v>
      </c>
    </row>
    <row r="1819" spans="1:4" x14ac:dyDescent="0.45">
      <c r="A1819" s="101">
        <v>2442</v>
      </c>
      <c r="B1819" s="99" t="s">
        <v>3585</v>
      </c>
      <c r="C1819" s="99">
        <v>4</v>
      </c>
      <c r="D1819" s="99">
        <v>74</v>
      </c>
    </row>
    <row r="1820" spans="1:4" x14ac:dyDescent="0.45">
      <c r="A1820" s="101">
        <v>2443</v>
      </c>
      <c r="B1820" s="99" t="s">
        <v>3586</v>
      </c>
      <c r="C1820" s="99">
        <v>4</v>
      </c>
      <c r="D1820" s="99">
        <v>74</v>
      </c>
    </row>
    <row r="1821" spans="1:4" x14ac:dyDescent="0.45">
      <c r="A1821" s="101">
        <v>2444</v>
      </c>
      <c r="B1821" s="99" t="s">
        <v>3587</v>
      </c>
      <c r="C1821" s="99">
        <v>4</v>
      </c>
      <c r="D1821" s="99">
        <v>74</v>
      </c>
    </row>
    <row r="1822" spans="1:4" x14ac:dyDescent="0.45">
      <c r="A1822" s="101">
        <v>2445</v>
      </c>
      <c r="B1822" s="99" t="s">
        <v>3588</v>
      </c>
      <c r="C1822" s="99">
        <v>4</v>
      </c>
      <c r="D1822" s="99">
        <v>74</v>
      </c>
    </row>
    <row r="1823" spans="1:4" x14ac:dyDescent="0.45">
      <c r="A1823" s="101">
        <v>2446</v>
      </c>
      <c r="B1823" s="99" t="s">
        <v>3589</v>
      </c>
      <c r="C1823" s="99">
        <v>4</v>
      </c>
      <c r="D1823" s="99">
        <v>74</v>
      </c>
    </row>
    <row r="1824" spans="1:4" x14ac:dyDescent="0.45">
      <c r="A1824" s="101">
        <v>2447</v>
      </c>
      <c r="B1824" s="99" t="s">
        <v>3590</v>
      </c>
      <c r="C1824" s="99">
        <v>4</v>
      </c>
      <c r="D1824" s="99">
        <v>74</v>
      </c>
    </row>
    <row r="1825" spans="1:4" x14ac:dyDescent="0.45">
      <c r="A1825" s="101">
        <v>2448</v>
      </c>
      <c r="B1825" s="99" t="s">
        <v>3591</v>
      </c>
      <c r="C1825" s="99">
        <v>4</v>
      </c>
      <c r="D1825" s="99">
        <v>74</v>
      </c>
    </row>
    <row r="1826" spans="1:4" x14ac:dyDescent="0.45">
      <c r="A1826" s="101">
        <v>2449</v>
      </c>
      <c r="B1826" s="99" t="s">
        <v>3592</v>
      </c>
      <c r="C1826" s="99">
        <v>4</v>
      </c>
      <c r="D1826" s="99">
        <v>74</v>
      </c>
    </row>
    <row r="1827" spans="1:4" x14ac:dyDescent="0.45">
      <c r="A1827" s="101">
        <v>2450</v>
      </c>
      <c r="B1827" s="99" t="s">
        <v>3593</v>
      </c>
      <c r="C1827" s="99">
        <v>4</v>
      </c>
      <c r="D1827" s="99">
        <v>74</v>
      </c>
    </row>
    <row r="1828" spans="1:4" x14ac:dyDescent="0.45">
      <c r="A1828" s="101">
        <v>2451</v>
      </c>
      <c r="B1828" s="99" t="s">
        <v>3594</v>
      </c>
      <c r="C1828" s="99">
        <v>4</v>
      </c>
      <c r="D1828" s="99">
        <v>74</v>
      </c>
    </row>
    <row r="1829" spans="1:4" x14ac:dyDescent="0.45">
      <c r="A1829" s="101">
        <v>2452</v>
      </c>
      <c r="B1829" s="99" t="s">
        <v>3595</v>
      </c>
      <c r="C1829" s="99">
        <v>4</v>
      </c>
      <c r="D1829" s="99">
        <v>74</v>
      </c>
    </row>
    <row r="1830" spans="1:4" x14ac:dyDescent="0.45">
      <c r="A1830" s="101">
        <v>2453</v>
      </c>
      <c r="B1830" s="99" t="s">
        <v>3596</v>
      </c>
      <c r="C1830" s="99">
        <v>4</v>
      </c>
      <c r="D1830" s="99">
        <v>74</v>
      </c>
    </row>
    <row r="1831" spans="1:4" x14ac:dyDescent="0.45">
      <c r="A1831" s="101">
        <v>2454</v>
      </c>
      <c r="B1831" s="99" t="s">
        <v>3597</v>
      </c>
      <c r="C1831" s="99">
        <v>4</v>
      </c>
      <c r="D1831" s="99">
        <v>74</v>
      </c>
    </row>
    <row r="1832" spans="1:4" x14ac:dyDescent="0.45">
      <c r="A1832" s="101">
        <v>2455</v>
      </c>
      <c r="B1832" s="99" t="s">
        <v>3598</v>
      </c>
      <c r="C1832" s="99">
        <v>4</v>
      </c>
      <c r="D1832" s="99">
        <v>74</v>
      </c>
    </row>
    <row r="1833" spans="1:4" x14ac:dyDescent="0.45">
      <c r="A1833" s="101">
        <v>2456</v>
      </c>
      <c r="B1833" s="99" t="s">
        <v>3599</v>
      </c>
      <c r="C1833" s="99">
        <v>4</v>
      </c>
      <c r="D1833" s="99">
        <v>74</v>
      </c>
    </row>
    <row r="1834" spans="1:4" x14ac:dyDescent="0.45">
      <c r="A1834" s="101">
        <v>2457</v>
      </c>
      <c r="B1834" s="99" t="s">
        <v>3600</v>
      </c>
      <c r="C1834" s="99">
        <v>4</v>
      </c>
      <c r="D1834" s="99">
        <v>74</v>
      </c>
    </row>
    <row r="1835" spans="1:4" x14ac:dyDescent="0.45">
      <c r="A1835" s="101">
        <v>2458</v>
      </c>
      <c r="B1835" s="99" t="s">
        <v>3601</v>
      </c>
      <c r="C1835" s="99">
        <v>4</v>
      </c>
      <c r="D1835" s="99">
        <v>74</v>
      </c>
    </row>
    <row r="1836" spans="1:4" x14ac:dyDescent="0.45">
      <c r="A1836" s="101">
        <v>2459</v>
      </c>
      <c r="B1836" s="99" t="s">
        <v>3602</v>
      </c>
      <c r="C1836" s="99">
        <v>4</v>
      </c>
      <c r="D1836" s="99">
        <v>74</v>
      </c>
    </row>
    <row r="1837" spans="1:4" x14ac:dyDescent="0.45">
      <c r="A1837" s="101">
        <v>2460</v>
      </c>
      <c r="B1837" s="99" t="s">
        <v>3603</v>
      </c>
      <c r="C1837" s="99">
        <v>4</v>
      </c>
      <c r="D1837" s="99">
        <v>74</v>
      </c>
    </row>
    <row r="1838" spans="1:4" x14ac:dyDescent="0.45">
      <c r="A1838" s="101">
        <v>2461</v>
      </c>
      <c r="B1838" s="99" t="s">
        <v>3604</v>
      </c>
      <c r="C1838" s="99">
        <v>4</v>
      </c>
      <c r="D1838" s="99">
        <v>74</v>
      </c>
    </row>
    <row r="1839" spans="1:4" x14ac:dyDescent="0.45">
      <c r="A1839" s="101">
        <v>2462</v>
      </c>
      <c r="B1839" s="99" t="s">
        <v>3605</v>
      </c>
      <c r="C1839" s="99">
        <v>4</v>
      </c>
      <c r="D1839" s="99">
        <v>74</v>
      </c>
    </row>
    <row r="1840" spans="1:4" x14ac:dyDescent="0.45">
      <c r="A1840" s="101">
        <v>2463</v>
      </c>
      <c r="B1840" s="99" t="s">
        <v>3606</v>
      </c>
      <c r="C1840" s="99">
        <v>4</v>
      </c>
      <c r="D1840" s="99">
        <v>74</v>
      </c>
    </row>
    <row r="1841" spans="1:4" x14ac:dyDescent="0.45">
      <c r="A1841" s="101">
        <v>2464</v>
      </c>
      <c r="B1841" s="99" t="s">
        <v>3607</v>
      </c>
      <c r="C1841" s="99">
        <v>4</v>
      </c>
      <c r="D1841" s="99">
        <v>74</v>
      </c>
    </row>
    <row r="1842" spans="1:4" x14ac:dyDescent="0.45">
      <c r="A1842" s="101">
        <v>2465</v>
      </c>
      <c r="B1842" s="99" t="s">
        <v>3608</v>
      </c>
      <c r="C1842" s="99">
        <v>4</v>
      </c>
      <c r="D1842" s="99">
        <v>74</v>
      </c>
    </row>
    <row r="1843" spans="1:4" x14ac:dyDescent="0.45">
      <c r="A1843" s="101">
        <v>2466</v>
      </c>
      <c r="B1843" s="99" t="s">
        <v>3609</v>
      </c>
      <c r="C1843" s="99">
        <v>4</v>
      </c>
      <c r="D1843" s="99">
        <v>74</v>
      </c>
    </row>
    <row r="1844" spans="1:4" x14ac:dyDescent="0.45">
      <c r="A1844" s="101">
        <v>2467</v>
      </c>
      <c r="B1844" s="99" t="s">
        <v>3610</v>
      </c>
      <c r="C1844" s="99">
        <v>4</v>
      </c>
      <c r="D1844" s="99">
        <v>74</v>
      </c>
    </row>
    <row r="1845" spans="1:4" x14ac:dyDescent="0.45">
      <c r="A1845" s="101">
        <v>2468</v>
      </c>
      <c r="B1845" s="99" t="s">
        <v>3611</v>
      </c>
      <c r="C1845" s="99">
        <v>4</v>
      </c>
      <c r="D1845" s="99">
        <v>74</v>
      </c>
    </row>
    <row r="1846" spans="1:4" x14ac:dyDescent="0.45">
      <c r="A1846" s="101">
        <v>2469</v>
      </c>
      <c r="B1846" s="99" t="s">
        <v>3612</v>
      </c>
      <c r="C1846" s="99">
        <v>4</v>
      </c>
      <c r="D1846" s="99">
        <v>74</v>
      </c>
    </row>
    <row r="1847" spans="1:4" x14ac:dyDescent="0.45">
      <c r="A1847" s="101">
        <v>2470</v>
      </c>
      <c r="B1847" s="99" t="s">
        <v>3613</v>
      </c>
      <c r="C1847" s="99">
        <v>4</v>
      </c>
      <c r="D1847" s="99">
        <v>74</v>
      </c>
    </row>
    <row r="1848" spans="1:4" x14ac:dyDescent="0.45">
      <c r="A1848" s="101">
        <v>2471</v>
      </c>
      <c r="B1848" s="99" t="s">
        <v>3614</v>
      </c>
      <c r="C1848" s="99">
        <v>4</v>
      </c>
      <c r="D1848" s="99">
        <v>74</v>
      </c>
    </row>
    <row r="1849" spans="1:4" x14ac:dyDescent="0.45">
      <c r="A1849" s="101">
        <v>2472</v>
      </c>
      <c r="B1849" s="99" t="s">
        <v>3615</v>
      </c>
      <c r="C1849" s="99">
        <v>4</v>
      </c>
      <c r="D1849" s="99">
        <v>74</v>
      </c>
    </row>
    <row r="1850" spans="1:4" x14ac:dyDescent="0.45">
      <c r="A1850" s="101">
        <v>2473</v>
      </c>
      <c r="B1850" s="99" t="s">
        <v>3616</v>
      </c>
      <c r="C1850" s="99">
        <v>4</v>
      </c>
      <c r="D1850" s="99">
        <v>74</v>
      </c>
    </row>
    <row r="1851" spans="1:4" x14ac:dyDescent="0.45">
      <c r="A1851" s="101">
        <v>2474</v>
      </c>
      <c r="B1851" s="99" t="s">
        <v>3617</v>
      </c>
      <c r="C1851" s="99">
        <v>4</v>
      </c>
      <c r="D1851" s="99">
        <v>74</v>
      </c>
    </row>
    <row r="1852" spans="1:4" x14ac:dyDescent="0.45">
      <c r="A1852" s="101">
        <v>2475</v>
      </c>
      <c r="B1852" s="99" t="s">
        <v>3618</v>
      </c>
      <c r="C1852" s="99">
        <v>4</v>
      </c>
      <c r="D1852" s="99">
        <v>74</v>
      </c>
    </row>
    <row r="1853" spans="1:4" x14ac:dyDescent="0.45">
      <c r="A1853" s="101">
        <v>2476</v>
      </c>
      <c r="B1853" s="99" t="s">
        <v>3619</v>
      </c>
      <c r="C1853" s="99">
        <v>4</v>
      </c>
      <c r="D1853" s="99">
        <v>74</v>
      </c>
    </row>
    <row r="1854" spans="1:4" x14ac:dyDescent="0.45">
      <c r="A1854" s="101">
        <v>2477</v>
      </c>
      <c r="B1854" s="99" t="s">
        <v>3620</v>
      </c>
      <c r="C1854" s="99">
        <v>4</v>
      </c>
      <c r="D1854" s="99">
        <v>74</v>
      </c>
    </row>
    <row r="1855" spans="1:4" x14ac:dyDescent="0.45">
      <c r="A1855" s="101">
        <v>2478</v>
      </c>
      <c r="B1855" s="99" t="s">
        <v>3621</v>
      </c>
      <c r="C1855" s="99">
        <v>4</v>
      </c>
      <c r="D1855" s="99">
        <v>74</v>
      </c>
    </row>
    <row r="1856" spans="1:4" x14ac:dyDescent="0.45">
      <c r="A1856" s="101">
        <v>2479</v>
      </c>
      <c r="B1856" s="99" t="s">
        <v>3622</v>
      </c>
      <c r="C1856" s="99">
        <v>4</v>
      </c>
      <c r="D1856" s="99">
        <v>74</v>
      </c>
    </row>
    <row r="1857" spans="1:4" x14ac:dyDescent="0.45">
      <c r="A1857" s="101">
        <v>2480</v>
      </c>
      <c r="B1857" s="99" t="s">
        <v>3623</v>
      </c>
      <c r="C1857" s="99">
        <v>4</v>
      </c>
      <c r="D1857" s="99">
        <v>74</v>
      </c>
    </row>
    <row r="1858" spans="1:4" x14ac:dyDescent="0.45">
      <c r="A1858" s="101">
        <v>2481</v>
      </c>
      <c r="B1858" s="99" t="s">
        <v>3624</v>
      </c>
      <c r="C1858" s="99">
        <v>4</v>
      </c>
      <c r="D1858" s="99">
        <v>74</v>
      </c>
    </row>
    <row r="1859" spans="1:4" x14ac:dyDescent="0.45">
      <c r="A1859" s="101">
        <v>2482</v>
      </c>
      <c r="B1859" s="99" t="s">
        <v>3625</v>
      </c>
      <c r="C1859" s="99">
        <v>4</v>
      </c>
      <c r="D1859" s="99">
        <v>74</v>
      </c>
    </row>
    <row r="1860" spans="1:4" x14ac:dyDescent="0.45">
      <c r="A1860" s="101">
        <v>2483</v>
      </c>
      <c r="B1860" s="99" t="s">
        <v>3626</v>
      </c>
      <c r="C1860" s="99">
        <v>4</v>
      </c>
      <c r="D1860" s="99">
        <v>74</v>
      </c>
    </row>
    <row r="1861" spans="1:4" x14ac:dyDescent="0.45">
      <c r="A1861" s="101">
        <v>2484</v>
      </c>
      <c r="B1861" s="99" t="s">
        <v>3627</v>
      </c>
      <c r="C1861" s="99">
        <v>4</v>
      </c>
      <c r="D1861" s="99">
        <v>74</v>
      </c>
    </row>
    <row r="1862" spans="1:4" x14ac:dyDescent="0.45">
      <c r="A1862" s="101">
        <v>2485</v>
      </c>
      <c r="B1862" s="99" t="s">
        <v>3628</v>
      </c>
      <c r="C1862" s="99">
        <v>4</v>
      </c>
      <c r="D1862" s="99">
        <v>74</v>
      </c>
    </row>
    <row r="1863" spans="1:4" x14ac:dyDescent="0.45">
      <c r="A1863" s="101">
        <v>2486</v>
      </c>
      <c r="B1863" s="99" t="s">
        <v>3629</v>
      </c>
      <c r="C1863" s="99">
        <v>4</v>
      </c>
      <c r="D1863" s="99">
        <v>74</v>
      </c>
    </row>
    <row r="1864" spans="1:4" x14ac:dyDescent="0.45">
      <c r="A1864" s="101">
        <v>2487</v>
      </c>
      <c r="B1864" s="99" t="s">
        <v>3630</v>
      </c>
      <c r="C1864" s="99">
        <v>4</v>
      </c>
      <c r="D1864" s="99">
        <v>74</v>
      </c>
    </row>
    <row r="1865" spans="1:4" x14ac:dyDescent="0.45">
      <c r="A1865" s="101">
        <v>2488</v>
      </c>
      <c r="B1865" s="99" t="s">
        <v>3631</v>
      </c>
      <c r="C1865" s="99">
        <v>4</v>
      </c>
      <c r="D1865" s="99">
        <v>74</v>
      </c>
    </row>
    <row r="1866" spans="1:4" x14ac:dyDescent="0.45">
      <c r="A1866" s="101">
        <v>2489</v>
      </c>
      <c r="B1866" s="99" t="s">
        <v>3632</v>
      </c>
      <c r="C1866" s="99">
        <v>4</v>
      </c>
      <c r="D1866" s="99">
        <v>74</v>
      </c>
    </row>
    <row r="1867" spans="1:4" x14ac:dyDescent="0.45">
      <c r="A1867" s="101">
        <v>2490</v>
      </c>
      <c r="B1867" s="99" t="s">
        <v>3633</v>
      </c>
      <c r="C1867" s="99">
        <v>4</v>
      </c>
      <c r="D1867" s="99">
        <v>74</v>
      </c>
    </row>
    <row r="1868" spans="1:4" x14ac:dyDescent="0.45">
      <c r="A1868" s="101">
        <v>2491</v>
      </c>
      <c r="B1868" s="99" t="s">
        <v>3634</v>
      </c>
      <c r="C1868" s="99">
        <v>4</v>
      </c>
      <c r="D1868" s="99">
        <v>74</v>
      </c>
    </row>
    <row r="1869" spans="1:4" x14ac:dyDescent="0.45">
      <c r="A1869" s="101">
        <v>2492</v>
      </c>
      <c r="B1869" s="99" t="s">
        <v>3635</v>
      </c>
      <c r="C1869" s="99">
        <v>4</v>
      </c>
      <c r="D1869" s="99">
        <v>74</v>
      </c>
    </row>
    <row r="1870" spans="1:4" x14ac:dyDescent="0.45">
      <c r="A1870" s="101">
        <v>2493</v>
      </c>
      <c r="B1870" s="99" t="s">
        <v>3636</v>
      </c>
      <c r="C1870" s="99">
        <v>4</v>
      </c>
      <c r="D1870" s="99">
        <v>74</v>
      </c>
    </row>
    <row r="1871" spans="1:4" x14ac:dyDescent="0.45">
      <c r="A1871" s="101">
        <v>2646</v>
      </c>
      <c r="B1871" s="99" t="s">
        <v>1989</v>
      </c>
      <c r="C1871" s="99">
        <v>4</v>
      </c>
      <c r="D1871" s="99">
        <v>74</v>
      </c>
    </row>
    <row r="1872" spans="1:4" x14ac:dyDescent="0.45">
      <c r="A1872" s="101">
        <v>2647</v>
      </c>
      <c r="B1872" s="99" t="s">
        <v>1935</v>
      </c>
      <c r="C1872" s="99">
        <v>4</v>
      </c>
      <c r="D1872" s="99">
        <v>74</v>
      </c>
    </row>
    <row r="1873" spans="1:4" x14ac:dyDescent="0.45">
      <c r="A1873" s="101">
        <v>2648</v>
      </c>
      <c r="B1873" s="99" t="s">
        <v>669</v>
      </c>
      <c r="C1873" s="99">
        <v>4</v>
      </c>
      <c r="D1873" s="99">
        <v>74</v>
      </c>
    </row>
    <row r="1874" spans="1:4" x14ac:dyDescent="0.45">
      <c r="A1874" s="101">
        <v>2649</v>
      </c>
      <c r="B1874" s="99" t="s">
        <v>547</v>
      </c>
      <c r="C1874" s="99">
        <v>4</v>
      </c>
      <c r="D1874" s="99">
        <v>74</v>
      </c>
    </row>
    <row r="1875" spans="1:4" x14ac:dyDescent="0.45">
      <c r="A1875" s="101">
        <v>2650</v>
      </c>
      <c r="B1875" s="99" t="s">
        <v>3683</v>
      </c>
      <c r="C1875" s="99">
        <v>4</v>
      </c>
      <c r="D1875" s="99">
        <v>74</v>
      </c>
    </row>
    <row r="1876" spans="1:4" ht="14.65" thickBot="1" x14ac:dyDescent="0.5">
      <c r="A1876" s="102">
        <v>2682</v>
      </c>
      <c r="B1876" s="103" t="s">
        <v>3692</v>
      </c>
      <c r="C1876" s="103">
        <v>4</v>
      </c>
      <c r="D1876" s="103">
        <v>74</v>
      </c>
    </row>
  </sheetData>
  <sortState xmlns:xlrd2="http://schemas.microsoft.com/office/spreadsheetml/2017/richdata2" ref="A2:D1876">
    <sortCondition ref="D2:D1876"/>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635"/>
  <sheetViews>
    <sheetView workbookViewId="0">
      <selection activeCell="G7" sqref="G7"/>
    </sheetView>
  </sheetViews>
  <sheetFormatPr defaultRowHeight="14.25" x14ac:dyDescent="0.45"/>
  <cols>
    <col min="1" max="1" width="11.86328125" bestFit="1" customWidth="1"/>
    <col min="2" max="2" width="12" bestFit="1" customWidth="1"/>
    <col min="3" max="3" width="12" customWidth="1"/>
    <col min="4" max="4" width="16.1328125" bestFit="1" customWidth="1"/>
    <col min="5" max="5" width="39.59765625" customWidth="1"/>
    <col min="6" max="6" width="33.265625" customWidth="1"/>
    <col min="7" max="7" width="11.265625" bestFit="1" customWidth="1"/>
    <col min="8" max="8" width="10.265625" bestFit="1" customWidth="1"/>
    <col min="9" max="9" width="15.86328125" customWidth="1"/>
    <col min="10" max="10" width="13.265625" bestFit="1" customWidth="1"/>
    <col min="11" max="11" width="14.3984375" bestFit="1" customWidth="1"/>
    <col min="12" max="12" width="15.86328125" customWidth="1"/>
    <col min="13" max="13" width="24.1328125" bestFit="1" customWidth="1"/>
    <col min="14" max="14" width="7.73046875" customWidth="1"/>
    <col min="15" max="15" width="7" customWidth="1"/>
    <col min="16" max="16" width="10.1328125" customWidth="1"/>
    <col min="17" max="17" width="19" customWidth="1"/>
  </cols>
  <sheetData>
    <row r="1" spans="1:17" x14ac:dyDescent="0.45">
      <c r="A1" s="89" t="s">
        <v>78</v>
      </c>
      <c r="B1" s="89" t="s">
        <v>79</v>
      </c>
      <c r="C1" s="125" t="s">
        <v>3720</v>
      </c>
      <c r="D1" s="89" t="s">
        <v>80</v>
      </c>
      <c r="E1" s="89" t="s">
        <v>3711</v>
      </c>
      <c r="F1" s="89" t="s">
        <v>3712</v>
      </c>
      <c r="G1" s="125" t="s">
        <v>3727</v>
      </c>
      <c r="H1" s="125" t="s">
        <v>3726</v>
      </c>
      <c r="I1" s="89" t="s">
        <v>3702</v>
      </c>
      <c r="J1" s="92" t="s">
        <v>3703</v>
      </c>
      <c r="K1" s="89" t="s">
        <v>3704</v>
      </c>
      <c r="L1" s="89" t="s">
        <v>3705</v>
      </c>
      <c r="M1" s="89" t="s">
        <v>3706</v>
      </c>
      <c r="N1" s="89" t="s">
        <v>3707</v>
      </c>
      <c r="O1" s="89" t="s">
        <v>3708</v>
      </c>
      <c r="P1" s="89" t="s">
        <v>3709</v>
      </c>
      <c r="Q1" s="89" t="s">
        <v>3710</v>
      </c>
    </row>
    <row r="2" spans="1:17" x14ac:dyDescent="0.45">
      <c r="A2" s="96">
        <v>41592</v>
      </c>
      <c r="B2" s="97">
        <v>0.61458333333333337</v>
      </c>
      <c r="C2" s="99">
        <f>HOUR(B2)</f>
        <v>14</v>
      </c>
      <c r="D2" s="98">
        <v>41592.614583333336</v>
      </c>
      <c r="E2" s="99" t="s">
        <v>89</v>
      </c>
      <c r="F2" s="90" t="s">
        <v>90</v>
      </c>
      <c r="G2" s="90">
        <f>IFERROR(VLOOKUP(E2,Localities!$B$2:$D$1876,3,0),"Not Found")</f>
        <v>66</v>
      </c>
      <c r="H2" s="90">
        <f>IFERROR(VLOOKUP(F2,Localities!$B$2:$D$1876,3,0),"Not Found")</f>
        <v>45</v>
      </c>
      <c r="I2" s="90" t="s">
        <v>91</v>
      </c>
      <c r="J2" s="93" t="s">
        <v>87</v>
      </c>
      <c r="K2" s="93" t="s">
        <v>85</v>
      </c>
      <c r="L2" s="90">
        <v>96</v>
      </c>
      <c r="M2" s="90" t="s">
        <v>92</v>
      </c>
      <c r="N2" s="94">
        <v>4</v>
      </c>
      <c r="O2" s="94">
        <v>667</v>
      </c>
      <c r="P2" s="95">
        <f t="shared" ref="P2:P55" si="0">O2/15</f>
        <v>44.466666666666669</v>
      </c>
      <c r="Q2" s="91">
        <v>41592.535486111112</v>
      </c>
    </row>
    <row r="3" spans="1:17" x14ac:dyDescent="0.45">
      <c r="A3" s="96">
        <v>41599</v>
      </c>
      <c r="B3" s="97">
        <v>0.20833333333333334</v>
      </c>
      <c r="C3" s="99">
        <f t="shared" ref="C3:C66" si="1">HOUR(B3)</f>
        <v>5</v>
      </c>
      <c r="D3" s="98">
        <v>41599.208333333336</v>
      </c>
      <c r="E3" s="99" t="s">
        <v>51</v>
      </c>
      <c r="F3" s="90" t="s">
        <v>93</v>
      </c>
      <c r="G3" s="90">
        <f>IFERROR(VLOOKUP(E3,Localities!$B$2:$D$1876,3,0),"Not Found")</f>
        <v>51</v>
      </c>
      <c r="H3" s="90">
        <f>IFERROR(VLOOKUP(F3,Localities!$B$2:$D$1876,3,0),"Not Found")</f>
        <v>48</v>
      </c>
      <c r="I3" s="90" t="s">
        <v>94</v>
      </c>
      <c r="J3" s="93" t="s">
        <v>87</v>
      </c>
      <c r="K3" s="93" t="s">
        <v>85</v>
      </c>
      <c r="L3" s="90">
        <v>245</v>
      </c>
      <c r="M3" s="90" t="s">
        <v>83</v>
      </c>
      <c r="N3" s="94">
        <v>6</v>
      </c>
      <c r="O3" s="94">
        <v>443</v>
      </c>
      <c r="P3" s="95">
        <f t="shared" si="0"/>
        <v>29.533333333333335</v>
      </c>
      <c r="Q3" s="91">
        <v>41598.797280092593</v>
      </c>
    </row>
    <row r="4" spans="1:17" x14ac:dyDescent="0.45">
      <c r="A4" s="96">
        <v>41582</v>
      </c>
      <c r="B4" s="97">
        <v>0.8125</v>
      </c>
      <c r="C4" s="99">
        <f t="shared" si="1"/>
        <v>19</v>
      </c>
      <c r="D4" s="98">
        <v>41582.8125</v>
      </c>
      <c r="E4" s="99" t="s">
        <v>95</v>
      </c>
      <c r="F4" s="90" t="s">
        <v>96</v>
      </c>
      <c r="G4" s="90">
        <f>IFERROR(VLOOKUP(E4,Localities!$B$2:$D$1876,3,0),"Not Found")</f>
        <v>62</v>
      </c>
      <c r="H4" s="90">
        <f>IFERROR(VLOOKUP(F4,Localities!$B$2:$D$1876,3,0),"Not Found")</f>
        <v>42</v>
      </c>
      <c r="I4" s="90" t="s">
        <v>97</v>
      </c>
      <c r="J4" s="93" t="s">
        <v>98</v>
      </c>
      <c r="K4" s="93" t="s">
        <v>85</v>
      </c>
      <c r="L4" s="90">
        <v>10</v>
      </c>
      <c r="M4" s="90" t="s">
        <v>83</v>
      </c>
      <c r="N4" s="94">
        <v>6</v>
      </c>
      <c r="O4" s="94">
        <v>370</v>
      </c>
      <c r="P4" s="95">
        <f t="shared" si="0"/>
        <v>24.666666666666668</v>
      </c>
      <c r="Q4" s="91">
        <v>41582.749305555553</v>
      </c>
    </row>
    <row r="5" spans="1:17" x14ac:dyDescent="0.45">
      <c r="A5" s="96">
        <v>41579</v>
      </c>
      <c r="B5" s="97">
        <v>0.75</v>
      </c>
      <c r="C5" s="99">
        <f t="shared" si="1"/>
        <v>18</v>
      </c>
      <c r="D5" s="98">
        <v>41579.75</v>
      </c>
      <c r="E5" s="99" t="s">
        <v>99</v>
      </c>
      <c r="F5" s="90" t="s">
        <v>100</v>
      </c>
      <c r="G5" s="90">
        <f>IFERROR(VLOOKUP(E5,Localities!$B$2:$D$1876,3,0),"Not Found")</f>
        <v>66</v>
      </c>
      <c r="H5" s="90">
        <f>IFERROR(VLOOKUP(F5,Localities!$B$2:$D$1876,3,0),"Not Found")</f>
        <v>47</v>
      </c>
      <c r="I5" s="90" t="s">
        <v>101</v>
      </c>
      <c r="J5" s="93" t="s">
        <v>87</v>
      </c>
      <c r="K5" s="93" t="s">
        <v>85</v>
      </c>
      <c r="L5" s="90">
        <v>95</v>
      </c>
      <c r="M5" s="90" t="s">
        <v>83</v>
      </c>
      <c r="N5" s="94">
        <v>6</v>
      </c>
      <c r="O5" s="94">
        <v>983</v>
      </c>
      <c r="P5" s="95">
        <f t="shared" si="0"/>
        <v>65.533333333333331</v>
      </c>
      <c r="Q5" s="91">
        <v>41579.506064814814</v>
      </c>
    </row>
    <row r="6" spans="1:17" x14ac:dyDescent="0.45">
      <c r="A6" s="96">
        <v>41608</v>
      </c>
      <c r="B6" s="97">
        <v>0.45833333333333331</v>
      </c>
      <c r="C6" s="99">
        <f t="shared" si="1"/>
        <v>11</v>
      </c>
      <c r="D6" s="98">
        <v>41608.458333333336</v>
      </c>
      <c r="E6" s="99" t="s">
        <v>35</v>
      </c>
      <c r="F6" s="90" t="s">
        <v>102</v>
      </c>
      <c r="G6" s="90">
        <f>IFERROR(VLOOKUP(E6,Localities!$B$2:$D$1876,3,0),"Not Found")</f>
        <v>43</v>
      </c>
      <c r="H6" s="90">
        <f>IFERROR(VLOOKUP(F6,Localities!$B$2:$D$1876,3,0),"Not Found")</f>
        <v>47</v>
      </c>
      <c r="I6" s="90" t="s">
        <v>103</v>
      </c>
      <c r="J6" s="93" t="s">
        <v>104</v>
      </c>
      <c r="K6" s="93" t="s">
        <v>85</v>
      </c>
      <c r="L6" s="90">
        <v>255</v>
      </c>
      <c r="M6" s="90" t="s">
        <v>105</v>
      </c>
      <c r="N6" s="94">
        <v>5</v>
      </c>
      <c r="O6" s="94">
        <v>616</v>
      </c>
      <c r="P6" s="95">
        <f t="shared" si="0"/>
        <v>41.06666666666667</v>
      </c>
      <c r="Q6" s="91">
        <v>41607.498576388891</v>
      </c>
    </row>
    <row r="7" spans="1:17" x14ac:dyDescent="0.45">
      <c r="A7" s="96">
        <v>41595</v>
      </c>
      <c r="B7" s="97">
        <v>0.88541666666666663</v>
      </c>
      <c r="C7" s="99">
        <f t="shared" si="1"/>
        <v>21</v>
      </c>
      <c r="D7" s="98">
        <v>41595.885416666664</v>
      </c>
      <c r="E7" s="99" t="s">
        <v>106</v>
      </c>
      <c r="F7" s="90" t="s">
        <v>107</v>
      </c>
      <c r="G7" s="90">
        <f>IFERROR(VLOOKUP(E7,Localities!$B$2:$D$1876,3,0),"Not Found")</f>
        <v>45</v>
      </c>
      <c r="H7" s="90">
        <f>IFERROR(VLOOKUP(F7,Localities!$B$2:$D$1876,3,0),"Not Found")</f>
        <v>42</v>
      </c>
      <c r="I7" s="90" t="s">
        <v>108</v>
      </c>
      <c r="J7" s="93" t="s">
        <v>88</v>
      </c>
      <c r="K7" s="93" t="s">
        <v>85</v>
      </c>
      <c r="L7" s="90">
        <v>212</v>
      </c>
      <c r="M7" s="90" t="s">
        <v>109</v>
      </c>
      <c r="N7" s="94">
        <v>5</v>
      </c>
      <c r="O7" s="94">
        <v>320</v>
      </c>
      <c r="P7" s="95">
        <f t="shared" si="0"/>
        <v>21.333333333333332</v>
      </c>
      <c r="Q7" s="91">
        <v>41595.550543981481</v>
      </c>
    </row>
    <row r="8" spans="1:17" x14ac:dyDescent="0.45">
      <c r="A8" s="96">
        <v>41593</v>
      </c>
      <c r="B8" s="97">
        <v>0.19791666666666666</v>
      </c>
      <c r="C8" s="99">
        <f t="shared" si="1"/>
        <v>4</v>
      </c>
      <c r="D8" s="98">
        <v>41593.197916666664</v>
      </c>
      <c r="E8" s="99" t="s">
        <v>110</v>
      </c>
      <c r="F8" s="90" t="s">
        <v>111</v>
      </c>
      <c r="G8" s="90">
        <f>IFERROR(VLOOKUP(E8,Localities!$B$2:$D$1876,3,0),"Not Found")</f>
        <v>42</v>
      </c>
      <c r="H8" s="90">
        <f>IFERROR(VLOOKUP(F8,Localities!$B$2:$D$1876,3,0),"Not Found")</f>
        <v>45</v>
      </c>
      <c r="I8" s="90" t="s">
        <v>112</v>
      </c>
      <c r="J8" s="93" t="s">
        <v>87</v>
      </c>
      <c r="K8" s="93" t="s">
        <v>85</v>
      </c>
      <c r="L8" s="90">
        <v>52</v>
      </c>
      <c r="M8" s="90" t="s">
        <v>83</v>
      </c>
      <c r="N8" s="94">
        <v>6</v>
      </c>
      <c r="O8" s="94">
        <v>918</v>
      </c>
      <c r="P8" s="95">
        <f t="shared" si="0"/>
        <v>61.2</v>
      </c>
      <c r="Q8" s="91">
        <v>41592.412060185183</v>
      </c>
    </row>
    <row r="9" spans="1:17" x14ac:dyDescent="0.45">
      <c r="A9" s="96">
        <v>41599</v>
      </c>
      <c r="B9" s="97">
        <v>0.34375</v>
      </c>
      <c r="C9" s="99">
        <f t="shared" si="1"/>
        <v>8</v>
      </c>
      <c r="D9" s="98">
        <v>41599.34375</v>
      </c>
      <c r="E9" s="99" t="s">
        <v>113</v>
      </c>
      <c r="F9" s="90" t="s">
        <v>114</v>
      </c>
      <c r="G9" s="90">
        <f>IFERROR(VLOOKUP(E9,Localities!$B$2:$D$1876,3,0),"Not Found")</f>
        <v>52</v>
      </c>
      <c r="H9" s="90">
        <f>IFERROR(VLOOKUP(F9,Localities!$B$2:$D$1876,3,0),"Not Found")</f>
        <v>27</v>
      </c>
      <c r="I9" s="90" t="s">
        <v>115</v>
      </c>
      <c r="J9" s="93" t="s">
        <v>104</v>
      </c>
      <c r="K9" s="93" t="s">
        <v>85</v>
      </c>
      <c r="L9" s="90">
        <v>85</v>
      </c>
      <c r="M9" s="90" t="s">
        <v>92</v>
      </c>
      <c r="N9" s="94">
        <v>4</v>
      </c>
      <c r="O9" s="94">
        <v>895</v>
      </c>
      <c r="P9" s="95">
        <f t="shared" si="0"/>
        <v>59.666666666666664</v>
      </c>
      <c r="Q9" s="91">
        <v>41598.941979166666</v>
      </c>
    </row>
    <row r="10" spans="1:17" x14ac:dyDescent="0.45">
      <c r="A10" s="96">
        <v>41587</v>
      </c>
      <c r="B10" s="97">
        <v>0.66666666666666663</v>
      </c>
      <c r="C10" s="99">
        <f t="shared" si="1"/>
        <v>16</v>
      </c>
      <c r="D10" s="98">
        <v>41587.666666666664</v>
      </c>
      <c r="E10" s="99" t="s">
        <v>116</v>
      </c>
      <c r="F10" s="90" t="s">
        <v>117</v>
      </c>
      <c r="G10" s="90">
        <f>IFERROR(VLOOKUP(E10,Localities!$B$2:$D$1876,3,0),"Not Found")</f>
        <v>74</v>
      </c>
      <c r="H10" s="90">
        <f>IFERROR(VLOOKUP(F10,Localities!$B$2:$D$1876,3,0),"Not Found")</f>
        <v>28</v>
      </c>
      <c r="I10" s="90" t="s">
        <v>118</v>
      </c>
      <c r="J10" s="93" t="s">
        <v>87</v>
      </c>
      <c r="K10" s="93" t="s">
        <v>85</v>
      </c>
      <c r="L10" s="90">
        <v>272</v>
      </c>
      <c r="M10" s="90" t="s">
        <v>83</v>
      </c>
      <c r="N10" s="94">
        <v>6</v>
      </c>
      <c r="O10" s="94">
        <v>860</v>
      </c>
      <c r="P10" s="95">
        <f t="shared" si="0"/>
        <v>57.333333333333336</v>
      </c>
      <c r="Q10" s="91">
        <v>41587.53334490741</v>
      </c>
    </row>
    <row r="11" spans="1:17" x14ac:dyDescent="0.45">
      <c r="A11" s="96">
        <v>41589</v>
      </c>
      <c r="B11" s="97">
        <v>0.375</v>
      </c>
      <c r="C11" s="99">
        <f t="shared" si="1"/>
        <v>9</v>
      </c>
      <c r="D11" s="98">
        <v>41589.375</v>
      </c>
      <c r="E11" s="99" t="s">
        <v>119</v>
      </c>
      <c r="F11" s="90" t="s">
        <v>120</v>
      </c>
      <c r="G11" s="90">
        <f>IFERROR(VLOOKUP(E11,Localities!$B$2:$D$1876,3,0),"Not Found")</f>
        <v>44</v>
      </c>
      <c r="H11" s="90">
        <f>IFERROR(VLOOKUP(F11,Localities!$B$2:$D$1876,3,0),"Not Found")</f>
        <v>50</v>
      </c>
      <c r="I11" s="90" t="s">
        <v>121</v>
      </c>
      <c r="J11" s="93" t="s">
        <v>87</v>
      </c>
      <c r="K11" s="93" t="s">
        <v>85</v>
      </c>
      <c r="L11" s="90">
        <v>43</v>
      </c>
      <c r="M11" s="90" t="s">
        <v>83</v>
      </c>
      <c r="N11" s="94">
        <v>6</v>
      </c>
      <c r="O11" s="94">
        <v>331</v>
      </c>
      <c r="P11" s="95">
        <f t="shared" si="0"/>
        <v>22.066666666666666</v>
      </c>
      <c r="Q11" s="91">
        <v>41589.305462962962</v>
      </c>
    </row>
    <row r="12" spans="1:17" x14ac:dyDescent="0.45">
      <c r="A12" s="96">
        <v>41579</v>
      </c>
      <c r="B12" s="97">
        <v>0.25</v>
      </c>
      <c r="C12" s="99">
        <f t="shared" si="1"/>
        <v>6</v>
      </c>
      <c r="D12" s="98">
        <v>41579.25</v>
      </c>
      <c r="E12" s="99" t="s">
        <v>122</v>
      </c>
      <c r="F12" s="90" t="s">
        <v>61</v>
      </c>
      <c r="G12" s="90">
        <f>IFERROR(VLOOKUP(E12,Localities!$B$2:$D$1876,3,0),"Not Found")</f>
        <v>38</v>
      </c>
      <c r="H12" s="90">
        <f>IFERROR(VLOOKUP(F12,Localities!$B$2:$D$1876,3,0),"Not Found")</f>
        <v>47</v>
      </c>
      <c r="I12" s="90" t="s">
        <v>123</v>
      </c>
      <c r="J12" s="93" t="s">
        <v>88</v>
      </c>
      <c r="K12" s="93" t="s">
        <v>85</v>
      </c>
      <c r="L12" s="90">
        <v>135</v>
      </c>
      <c r="M12" s="90" t="s">
        <v>83</v>
      </c>
      <c r="N12" s="94">
        <v>6</v>
      </c>
      <c r="O12" s="94">
        <v>432</v>
      </c>
      <c r="P12" s="95">
        <f t="shared" si="0"/>
        <v>28.8</v>
      </c>
      <c r="Q12" s="91">
        <v>41578.840185185189</v>
      </c>
    </row>
    <row r="13" spans="1:17" x14ac:dyDescent="0.45">
      <c r="A13" s="96">
        <v>41586</v>
      </c>
      <c r="B13" s="97">
        <v>0.64583333333333337</v>
      </c>
      <c r="C13" s="99">
        <f t="shared" si="1"/>
        <v>15</v>
      </c>
      <c r="D13" s="98">
        <v>41586.645833333336</v>
      </c>
      <c r="E13" s="99" t="s">
        <v>124</v>
      </c>
      <c r="F13" s="90" t="s">
        <v>35</v>
      </c>
      <c r="G13" s="90">
        <f>IFERROR(VLOOKUP(E13,Localities!$B$2:$D$1876,3,0),"Not Found")</f>
        <v>72</v>
      </c>
      <c r="H13" s="90">
        <f>IFERROR(VLOOKUP(F13,Localities!$B$2:$D$1876,3,0),"Not Found")</f>
        <v>43</v>
      </c>
      <c r="I13" s="90" t="s">
        <v>125</v>
      </c>
      <c r="J13" s="93" t="s">
        <v>104</v>
      </c>
      <c r="K13" s="93" t="s">
        <v>85</v>
      </c>
      <c r="L13" s="90">
        <v>169</v>
      </c>
      <c r="M13" s="90" t="s">
        <v>83</v>
      </c>
      <c r="N13" s="94">
        <v>6</v>
      </c>
      <c r="O13" s="94">
        <v>694</v>
      </c>
      <c r="P13" s="95">
        <f t="shared" si="0"/>
        <v>46.266666666666666</v>
      </c>
      <c r="Q13" s="91">
        <v>41586.419479166667</v>
      </c>
    </row>
    <row r="14" spans="1:17" x14ac:dyDescent="0.45">
      <c r="A14" s="96">
        <v>41590</v>
      </c>
      <c r="B14" s="97">
        <v>0.65625</v>
      </c>
      <c r="C14" s="99">
        <f t="shared" si="1"/>
        <v>15</v>
      </c>
      <c r="D14" s="98">
        <v>41590.65625</v>
      </c>
      <c r="E14" s="99" t="s">
        <v>126</v>
      </c>
      <c r="F14" s="90" t="s">
        <v>73</v>
      </c>
      <c r="G14" s="90">
        <f>IFERROR(VLOOKUP(E14,Localities!$B$2:$D$1876,3,0),"Not Found")</f>
        <v>60</v>
      </c>
      <c r="H14" s="90">
        <f>IFERROR(VLOOKUP(F14,Localities!$B$2:$D$1876,3,0),"Not Found")</f>
        <v>61</v>
      </c>
      <c r="I14" s="90" t="s">
        <v>127</v>
      </c>
      <c r="J14" s="93" t="s">
        <v>87</v>
      </c>
      <c r="K14" s="93" t="s">
        <v>85</v>
      </c>
      <c r="L14" s="90">
        <v>143</v>
      </c>
      <c r="M14" s="90" t="s">
        <v>83</v>
      </c>
      <c r="N14" s="94">
        <v>6</v>
      </c>
      <c r="O14" s="94">
        <v>675</v>
      </c>
      <c r="P14" s="95">
        <f t="shared" si="0"/>
        <v>45</v>
      </c>
      <c r="Q14" s="91">
        <v>41590.519537037035</v>
      </c>
    </row>
    <row r="15" spans="1:17" x14ac:dyDescent="0.45">
      <c r="A15" s="96">
        <v>41608</v>
      </c>
      <c r="B15" s="97">
        <v>0.16666666666666666</v>
      </c>
      <c r="C15" s="99">
        <f t="shared" si="1"/>
        <v>4</v>
      </c>
      <c r="D15" s="98">
        <v>41608.166666666664</v>
      </c>
      <c r="E15" s="99" t="s">
        <v>128</v>
      </c>
      <c r="F15" s="90" t="s">
        <v>51</v>
      </c>
      <c r="G15" s="90">
        <f>IFERROR(VLOOKUP(E15,Localities!$B$2:$D$1876,3,0),"Not Found")</f>
        <v>70</v>
      </c>
      <c r="H15" s="90">
        <f>IFERROR(VLOOKUP(F15,Localities!$B$2:$D$1876,3,0),"Not Found")</f>
        <v>51</v>
      </c>
      <c r="I15" s="90" t="s">
        <v>129</v>
      </c>
      <c r="J15" s="93" t="s">
        <v>88</v>
      </c>
      <c r="K15" s="93" t="s">
        <v>85</v>
      </c>
      <c r="L15" s="90">
        <v>75</v>
      </c>
      <c r="M15" s="90" t="s">
        <v>83</v>
      </c>
      <c r="N15" s="94">
        <v>6</v>
      </c>
      <c r="O15" s="94">
        <v>778</v>
      </c>
      <c r="P15" s="95">
        <f t="shared" si="0"/>
        <v>51.866666666666667</v>
      </c>
      <c r="Q15" s="91">
        <v>41607.830775462964</v>
      </c>
    </row>
    <row r="16" spans="1:17" x14ac:dyDescent="0.45">
      <c r="A16" s="96">
        <v>41603</v>
      </c>
      <c r="B16" s="97">
        <v>0.86458333333333337</v>
      </c>
      <c r="C16" s="99">
        <f t="shared" si="1"/>
        <v>20</v>
      </c>
      <c r="D16" s="98">
        <v>41603.864583333336</v>
      </c>
      <c r="E16" s="99" t="s">
        <v>130</v>
      </c>
      <c r="F16" s="90" t="s">
        <v>49</v>
      </c>
      <c r="G16" s="90">
        <f>IFERROR(VLOOKUP(E16,Localities!$B$2:$D$1876,3,0),"Not Found")</f>
        <v>45</v>
      </c>
      <c r="H16" s="90">
        <f>IFERROR(VLOOKUP(F16,Localities!$B$2:$D$1876,3,0),"Not Found")</f>
        <v>32</v>
      </c>
      <c r="I16" s="90" t="s">
        <v>131</v>
      </c>
      <c r="J16" s="93" t="s">
        <v>87</v>
      </c>
      <c r="K16" s="93" t="s">
        <v>85</v>
      </c>
      <c r="L16" s="90">
        <v>54</v>
      </c>
      <c r="M16" s="90" t="s">
        <v>83</v>
      </c>
      <c r="N16" s="94">
        <v>7</v>
      </c>
      <c r="O16" s="94">
        <v>871</v>
      </c>
      <c r="P16" s="95">
        <f t="shared" si="0"/>
        <v>58.06666666666667</v>
      </c>
      <c r="Q16" s="91">
        <v>41603.814328703702</v>
      </c>
    </row>
    <row r="17" spans="1:17" x14ac:dyDescent="0.45">
      <c r="A17" s="96">
        <v>41588</v>
      </c>
      <c r="B17" s="97">
        <v>0.3125</v>
      </c>
      <c r="C17" s="99">
        <f t="shared" si="1"/>
        <v>7</v>
      </c>
      <c r="D17" s="98">
        <v>41588.3125</v>
      </c>
      <c r="E17" s="99" t="s">
        <v>132</v>
      </c>
      <c r="F17" s="90" t="s">
        <v>133</v>
      </c>
      <c r="G17" s="90">
        <f>IFERROR(VLOOKUP(E17,Localities!$B$2:$D$1876,3,0),"Not Found")</f>
        <v>39</v>
      </c>
      <c r="H17" s="90">
        <f>IFERROR(VLOOKUP(F17,Localities!$B$2:$D$1876,3,0),"Not Found")</f>
        <v>54</v>
      </c>
      <c r="I17" s="90" t="s">
        <v>134</v>
      </c>
      <c r="J17" s="93" t="s">
        <v>87</v>
      </c>
      <c r="K17" s="93" t="s">
        <v>85</v>
      </c>
      <c r="L17" s="90">
        <v>180</v>
      </c>
      <c r="M17" s="90" t="s">
        <v>83</v>
      </c>
      <c r="N17" s="94">
        <v>6</v>
      </c>
      <c r="O17" s="94">
        <v>422</v>
      </c>
      <c r="P17" s="95">
        <f t="shared" si="0"/>
        <v>28.133333333333333</v>
      </c>
      <c r="Q17" s="91">
        <v>41587.569803240738</v>
      </c>
    </row>
    <row r="18" spans="1:17" x14ac:dyDescent="0.45">
      <c r="A18" s="96">
        <v>41599</v>
      </c>
      <c r="B18" s="97">
        <v>0.53125</v>
      </c>
      <c r="C18" s="99">
        <f t="shared" si="1"/>
        <v>12</v>
      </c>
      <c r="D18" s="98">
        <v>41599.53125</v>
      </c>
      <c r="E18" s="99" t="s">
        <v>107</v>
      </c>
      <c r="F18" s="90" t="s">
        <v>135</v>
      </c>
      <c r="G18" s="90">
        <f>IFERROR(VLOOKUP(E18,Localities!$B$2:$D$1876,3,0),"Not Found")</f>
        <v>42</v>
      </c>
      <c r="H18" s="90">
        <f>IFERROR(VLOOKUP(F18,Localities!$B$2:$D$1876,3,0),"Not Found")</f>
        <v>65</v>
      </c>
      <c r="I18" s="90" t="s">
        <v>136</v>
      </c>
      <c r="J18" s="93" t="s">
        <v>88</v>
      </c>
      <c r="K18" s="93" t="s">
        <v>85</v>
      </c>
      <c r="L18" s="90">
        <v>1</v>
      </c>
      <c r="M18" s="90" t="s">
        <v>92</v>
      </c>
      <c r="N18" s="94">
        <v>2</v>
      </c>
      <c r="O18" s="94">
        <v>453</v>
      </c>
      <c r="P18" s="95">
        <f t="shared" si="0"/>
        <v>30.2</v>
      </c>
      <c r="Q18" s="91">
        <v>41599.329918981479</v>
      </c>
    </row>
    <row r="19" spans="1:17" x14ac:dyDescent="0.45">
      <c r="A19" s="96">
        <v>41588</v>
      </c>
      <c r="B19" s="97">
        <v>0.25</v>
      </c>
      <c r="C19" s="99">
        <f t="shared" si="1"/>
        <v>6</v>
      </c>
      <c r="D19" s="98">
        <v>41588.25</v>
      </c>
      <c r="E19" s="99" t="s">
        <v>59</v>
      </c>
      <c r="F19" s="90" t="s">
        <v>35</v>
      </c>
      <c r="G19" s="90">
        <f>IFERROR(VLOOKUP(E19,Localities!$B$2:$D$1876,3,0),"Not Found")</f>
        <v>52</v>
      </c>
      <c r="H19" s="90">
        <f>IFERROR(VLOOKUP(F19,Localities!$B$2:$D$1876,3,0),"Not Found")</f>
        <v>43</v>
      </c>
      <c r="I19" s="90" t="s">
        <v>137</v>
      </c>
      <c r="J19" s="93" t="s">
        <v>104</v>
      </c>
      <c r="K19" s="93" t="s">
        <v>85</v>
      </c>
      <c r="L19" s="90">
        <v>74</v>
      </c>
      <c r="M19" s="90" t="s">
        <v>83</v>
      </c>
      <c r="N19" s="94">
        <v>6</v>
      </c>
      <c r="O19" s="94">
        <v>849</v>
      </c>
      <c r="P19" s="95">
        <f t="shared" si="0"/>
        <v>56.6</v>
      </c>
      <c r="Q19" s="91">
        <v>41587.884236111109</v>
      </c>
    </row>
    <row r="20" spans="1:17" x14ac:dyDescent="0.45">
      <c r="A20" s="96">
        <v>41596</v>
      </c>
      <c r="B20" s="97">
        <v>0.8125</v>
      </c>
      <c r="C20" s="99">
        <f t="shared" si="1"/>
        <v>19</v>
      </c>
      <c r="D20" s="98">
        <v>41596.8125</v>
      </c>
      <c r="E20" s="99" t="s">
        <v>138</v>
      </c>
      <c r="F20" s="90" t="s">
        <v>139</v>
      </c>
      <c r="G20" s="90">
        <f>IFERROR(VLOOKUP(E20,Localities!$B$2:$D$1876,3,0),"Not Found")</f>
        <v>59</v>
      </c>
      <c r="H20" s="90">
        <f>IFERROR(VLOOKUP(F20,Localities!$B$2:$D$1876,3,0),"Not Found")</f>
        <v>61</v>
      </c>
      <c r="I20" s="90" t="s">
        <v>140</v>
      </c>
      <c r="J20" s="93" t="s">
        <v>87</v>
      </c>
      <c r="K20" s="93" t="s">
        <v>85</v>
      </c>
      <c r="L20" s="90">
        <v>253</v>
      </c>
      <c r="M20" s="90" t="s">
        <v>83</v>
      </c>
      <c r="N20" s="94">
        <v>6</v>
      </c>
      <c r="O20" s="94">
        <v>702</v>
      </c>
      <c r="P20" s="95">
        <f t="shared" si="0"/>
        <v>46.8</v>
      </c>
      <c r="Q20" s="91">
        <v>41596.75980324074</v>
      </c>
    </row>
    <row r="21" spans="1:17" x14ac:dyDescent="0.45">
      <c r="A21" s="96">
        <v>41580</v>
      </c>
      <c r="B21" s="97">
        <v>0.16666666666666666</v>
      </c>
      <c r="C21" s="99">
        <f t="shared" si="1"/>
        <v>4</v>
      </c>
      <c r="D21" s="98">
        <v>41580.166666666664</v>
      </c>
      <c r="E21" s="99" t="s">
        <v>141</v>
      </c>
      <c r="F21" s="90" t="s">
        <v>61</v>
      </c>
      <c r="G21" s="90">
        <f>IFERROR(VLOOKUP(E21,Localities!$B$2:$D$1876,3,0),"Not Found")</f>
        <v>46</v>
      </c>
      <c r="H21" s="90">
        <f>IFERROR(VLOOKUP(F21,Localities!$B$2:$D$1876,3,0),"Not Found")</f>
        <v>47</v>
      </c>
      <c r="I21" s="90" t="s">
        <v>142</v>
      </c>
      <c r="J21" s="93" t="s">
        <v>88</v>
      </c>
      <c r="K21" s="93" t="s">
        <v>85</v>
      </c>
      <c r="L21" s="90">
        <v>283</v>
      </c>
      <c r="M21" s="90" t="s">
        <v>83</v>
      </c>
      <c r="N21" s="94">
        <v>6</v>
      </c>
      <c r="O21" s="94">
        <v>697</v>
      </c>
      <c r="P21" s="95">
        <f t="shared" si="0"/>
        <v>46.466666666666669</v>
      </c>
      <c r="Q21" s="91">
        <v>41579.210196759261</v>
      </c>
    </row>
    <row r="22" spans="1:17" x14ac:dyDescent="0.45">
      <c r="A22" s="96">
        <v>41596</v>
      </c>
      <c r="B22" s="97">
        <v>0.30208333333333331</v>
      </c>
      <c r="C22" s="99">
        <f t="shared" si="1"/>
        <v>7</v>
      </c>
      <c r="D22" s="98">
        <v>41596.302083333336</v>
      </c>
      <c r="E22" s="99" t="s">
        <v>143</v>
      </c>
      <c r="F22" s="90" t="s">
        <v>144</v>
      </c>
      <c r="G22" s="90">
        <f>IFERROR(VLOOKUP(E22,Localities!$B$2:$D$1876,3,0),"Not Found")</f>
        <v>40</v>
      </c>
      <c r="H22" s="90">
        <f>IFERROR(VLOOKUP(F22,Localities!$B$2:$D$1876,3,0),"Not Found")</f>
        <v>53</v>
      </c>
      <c r="I22" s="90" t="s">
        <v>145</v>
      </c>
      <c r="J22" s="93" t="s">
        <v>87</v>
      </c>
      <c r="K22" s="93" t="s">
        <v>85</v>
      </c>
      <c r="L22" s="90">
        <v>220</v>
      </c>
      <c r="M22" s="90" t="s">
        <v>92</v>
      </c>
      <c r="N22" s="94">
        <v>4</v>
      </c>
      <c r="O22" s="94">
        <v>873</v>
      </c>
      <c r="P22" s="95">
        <f t="shared" si="0"/>
        <v>58.2</v>
      </c>
      <c r="Q22" s="91">
        <v>41596.009131944447</v>
      </c>
    </row>
    <row r="23" spans="1:17" x14ac:dyDescent="0.45">
      <c r="A23" s="96">
        <v>41583</v>
      </c>
      <c r="B23" s="97">
        <v>0.15625</v>
      </c>
      <c r="C23" s="99">
        <f t="shared" si="1"/>
        <v>3</v>
      </c>
      <c r="D23" s="98">
        <v>41583.15625</v>
      </c>
      <c r="E23" s="99" t="s">
        <v>146</v>
      </c>
      <c r="F23" s="90" t="s">
        <v>35</v>
      </c>
      <c r="G23" s="90">
        <f>IFERROR(VLOOKUP(E23,Localities!$B$2:$D$1876,3,0),"Not Found")</f>
        <v>70</v>
      </c>
      <c r="H23" s="90">
        <f>IFERROR(VLOOKUP(F23,Localities!$B$2:$D$1876,3,0),"Not Found")</f>
        <v>43</v>
      </c>
      <c r="I23" s="90" t="s">
        <v>147</v>
      </c>
      <c r="J23" s="93" t="s">
        <v>104</v>
      </c>
      <c r="K23" s="93" t="s">
        <v>85</v>
      </c>
      <c r="L23" s="90">
        <v>61</v>
      </c>
      <c r="M23" s="90" t="s">
        <v>83</v>
      </c>
      <c r="N23" s="94">
        <v>6</v>
      </c>
      <c r="O23" s="94">
        <v>693</v>
      </c>
      <c r="P23" s="95">
        <f t="shared" si="0"/>
        <v>46.2</v>
      </c>
      <c r="Q23" s="91">
        <v>41583.007824074077</v>
      </c>
    </row>
    <row r="24" spans="1:17" x14ac:dyDescent="0.45">
      <c r="A24" s="96">
        <v>41579</v>
      </c>
      <c r="B24" s="97">
        <v>0.5625</v>
      </c>
      <c r="C24" s="99">
        <f t="shared" si="1"/>
        <v>13</v>
      </c>
      <c r="D24" s="98">
        <v>41579.5625</v>
      </c>
      <c r="E24" s="99" t="s">
        <v>148</v>
      </c>
      <c r="F24" s="90" t="s">
        <v>114</v>
      </c>
      <c r="G24" s="90">
        <f>IFERROR(VLOOKUP(E24,Localities!$B$2:$D$1876,3,0),"Not Found")</f>
        <v>73</v>
      </c>
      <c r="H24" s="90">
        <f>IFERROR(VLOOKUP(F24,Localities!$B$2:$D$1876,3,0),"Not Found")</f>
        <v>27</v>
      </c>
      <c r="I24" s="90" t="s">
        <v>149</v>
      </c>
      <c r="J24" s="93" t="s">
        <v>104</v>
      </c>
      <c r="K24" s="93" t="s">
        <v>85</v>
      </c>
      <c r="L24" s="90">
        <v>204</v>
      </c>
      <c r="M24" s="90" t="s">
        <v>83</v>
      </c>
      <c r="N24" s="94">
        <v>6</v>
      </c>
      <c r="O24" s="94">
        <v>858</v>
      </c>
      <c r="P24" s="95">
        <f t="shared" si="0"/>
        <v>57.2</v>
      </c>
      <c r="Q24" s="91">
        <v>41577.520509259259</v>
      </c>
    </row>
    <row r="25" spans="1:17" x14ac:dyDescent="0.45">
      <c r="A25" s="96">
        <v>41586</v>
      </c>
      <c r="B25" s="97">
        <v>0.27083333333333331</v>
      </c>
      <c r="C25" s="99">
        <f t="shared" si="1"/>
        <v>6</v>
      </c>
      <c r="D25" s="98">
        <v>41586.270833333336</v>
      </c>
      <c r="E25" s="99" t="s">
        <v>150</v>
      </c>
      <c r="F25" s="90" t="s">
        <v>61</v>
      </c>
      <c r="G25" s="90">
        <f>IFERROR(VLOOKUP(E25,Localities!$B$2:$D$1876,3,0),"Not Found")</f>
        <v>66</v>
      </c>
      <c r="H25" s="90">
        <f>IFERROR(VLOOKUP(F25,Localities!$B$2:$D$1876,3,0),"Not Found")</f>
        <v>47</v>
      </c>
      <c r="I25" s="90" t="s">
        <v>151</v>
      </c>
      <c r="J25" s="93" t="s">
        <v>88</v>
      </c>
      <c r="K25" s="93" t="s">
        <v>85</v>
      </c>
      <c r="L25" s="90">
        <v>267</v>
      </c>
      <c r="M25" s="90" t="s">
        <v>83</v>
      </c>
      <c r="N25" s="94">
        <v>6</v>
      </c>
      <c r="O25" s="94">
        <v>409</v>
      </c>
      <c r="P25" s="95">
        <f t="shared" si="0"/>
        <v>27.266666666666666</v>
      </c>
      <c r="Q25" s="91">
        <v>41585.782199074078</v>
      </c>
    </row>
    <row r="26" spans="1:17" x14ac:dyDescent="0.45">
      <c r="A26" s="96">
        <v>41596</v>
      </c>
      <c r="B26" s="97">
        <v>0.8125</v>
      </c>
      <c r="C26" s="99">
        <f t="shared" si="1"/>
        <v>19</v>
      </c>
      <c r="D26" s="98">
        <v>41596.8125</v>
      </c>
      <c r="E26" s="99" t="s">
        <v>152</v>
      </c>
      <c r="F26" s="90" t="s">
        <v>152</v>
      </c>
      <c r="G26" s="90">
        <f>IFERROR(VLOOKUP(E26,Localities!$B$2:$D$1876,3,0),"Not Found")</f>
        <v>27</v>
      </c>
      <c r="H26" s="90">
        <f>IFERROR(VLOOKUP(F26,Localities!$B$2:$D$1876,3,0),"Not Found")</f>
        <v>27</v>
      </c>
      <c r="I26" s="90" t="s">
        <v>153</v>
      </c>
      <c r="J26" s="93" t="s">
        <v>98</v>
      </c>
      <c r="K26" s="93" t="s">
        <v>85</v>
      </c>
      <c r="L26" s="90">
        <v>73</v>
      </c>
      <c r="M26" s="90" t="s">
        <v>83</v>
      </c>
      <c r="N26" s="94">
        <v>6</v>
      </c>
      <c r="O26" s="94">
        <v>769</v>
      </c>
      <c r="P26" s="95">
        <f t="shared" si="0"/>
        <v>51.266666666666666</v>
      </c>
      <c r="Q26" s="91">
        <v>41596.553495370368</v>
      </c>
    </row>
    <row r="27" spans="1:17" x14ac:dyDescent="0.45">
      <c r="A27" s="96">
        <v>41580</v>
      </c>
      <c r="B27" s="97">
        <v>0.5</v>
      </c>
      <c r="C27" s="99">
        <f t="shared" si="1"/>
        <v>12</v>
      </c>
      <c r="D27" s="98">
        <v>41580.5</v>
      </c>
      <c r="E27" s="99" t="s">
        <v>49</v>
      </c>
      <c r="F27" s="90" t="s">
        <v>154</v>
      </c>
      <c r="G27" s="90">
        <f>IFERROR(VLOOKUP(E27,Localities!$B$2:$D$1876,3,0),"Not Found")</f>
        <v>32</v>
      </c>
      <c r="H27" s="90">
        <f>IFERROR(VLOOKUP(F27,Localities!$B$2:$D$1876,3,0),"Not Found")</f>
        <v>45</v>
      </c>
      <c r="I27" s="90" t="s">
        <v>155</v>
      </c>
      <c r="J27" s="93" t="s">
        <v>87</v>
      </c>
      <c r="K27" s="93" t="s">
        <v>85</v>
      </c>
      <c r="L27" s="90">
        <v>253</v>
      </c>
      <c r="M27" s="90" t="s">
        <v>83</v>
      </c>
      <c r="N27" s="94">
        <v>6</v>
      </c>
      <c r="O27" s="94">
        <v>357</v>
      </c>
      <c r="P27" s="95">
        <f t="shared" si="0"/>
        <v>23.8</v>
      </c>
      <c r="Q27" s="91">
        <v>41580.438576388886</v>
      </c>
    </row>
    <row r="28" spans="1:17" x14ac:dyDescent="0.45">
      <c r="A28" s="96">
        <v>41594</v>
      </c>
      <c r="B28" s="97">
        <v>0.15625</v>
      </c>
      <c r="C28" s="99">
        <f t="shared" si="1"/>
        <v>3</v>
      </c>
      <c r="D28" s="98">
        <v>41594.15625</v>
      </c>
      <c r="E28" s="99" t="s">
        <v>156</v>
      </c>
      <c r="F28" s="90" t="s">
        <v>61</v>
      </c>
      <c r="G28" s="90">
        <f>IFERROR(VLOOKUP(E28,Localities!$B$2:$D$1876,3,0),"Not Found")</f>
        <v>42</v>
      </c>
      <c r="H28" s="90">
        <f>IFERROR(VLOOKUP(F28,Localities!$B$2:$D$1876,3,0),"Not Found")</f>
        <v>47</v>
      </c>
      <c r="I28" s="90" t="s">
        <v>157</v>
      </c>
      <c r="J28" s="93" t="s">
        <v>88</v>
      </c>
      <c r="K28" s="93" t="s">
        <v>85</v>
      </c>
      <c r="L28" s="90">
        <v>233</v>
      </c>
      <c r="M28" s="90" t="s">
        <v>83</v>
      </c>
      <c r="N28" s="94">
        <v>6</v>
      </c>
      <c r="O28" s="94">
        <v>976</v>
      </c>
      <c r="P28" s="95">
        <f t="shared" si="0"/>
        <v>65.066666666666663</v>
      </c>
      <c r="Q28" s="91">
        <v>41594.064525462964</v>
      </c>
    </row>
    <row r="29" spans="1:17" x14ac:dyDescent="0.45">
      <c r="A29" s="96">
        <v>41583</v>
      </c>
      <c r="B29" s="97">
        <v>0.61458333333333337</v>
      </c>
      <c r="C29" s="99">
        <f t="shared" si="1"/>
        <v>14</v>
      </c>
      <c r="D29" s="98">
        <v>41583.614583333336</v>
      </c>
      <c r="E29" s="99" t="s">
        <v>158</v>
      </c>
      <c r="F29" s="90" t="s">
        <v>61</v>
      </c>
      <c r="G29" s="90">
        <f>IFERROR(VLOOKUP(E29,Localities!$B$2:$D$1876,3,0),"Not Found")</f>
        <v>42</v>
      </c>
      <c r="H29" s="90">
        <f>IFERROR(VLOOKUP(F29,Localities!$B$2:$D$1876,3,0),"Not Found")</f>
        <v>47</v>
      </c>
      <c r="I29" s="90" t="s">
        <v>159</v>
      </c>
      <c r="J29" s="93" t="s">
        <v>88</v>
      </c>
      <c r="K29" s="93" t="s">
        <v>85</v>
      </c>
      <c r="L29" s="90">
        <v>279</v>
      </c>
      <c r="M29" s="90" t="s">
        <v>83</v>
      </c>
      <c r="N29" s="94">
        <v>5</v>
      </c>
      <c r="O29" s="94">
        <v>292</v>
      </c>
      <c r="P29" s="95">
        <f t="shared" si="0"/>
        <v>19.466666666666665</v>
      </c>
      <c r="Q29" s="91">
        <v>41582.674791666665</v>
      </c>
    </row>
    <row r="30" spans="1:17" x14ac:dyDescent="0.45">
      <c r="A30" s="96">
        <v>41601</v>
      </c>
      <c r="B30" s="97">
        <v>0.54166666666666663</v>
      </c>
      <c r="C30" s="99">
        <f t="shared" si="1"/>
        <v>13</v>
      </c>
      <c r="D30" s="98">
        <v>41601.541666666664</v>
      </c>
      <c r="E30" s="99" t="s">
        <v>51</v>
      </c>
      <c r="F30" s="90" t="s">
        <v>160</v>
      </c>
      <c r="G30" s="90">
        <f>IFERROR(VLOOKUP(E30,Localities!$B$2:$D$1876,3,0),"Not Found")</f>
        <v>51</v>
      </c>
      <c r="H30" s="90">
        <f>IFERROR(VLOOKUP(F30,Localities!$B$2:$D$1876,3,0),"Not Found")</f>
        <v>32</v>
      </c>
      <c r="I30" s="90" t="s">
        <v>161</v>
      </c>
      <c r="J30" s="93" t="s">
        <v>88</v>
      </c>
      <c r="K30" s="93" t="s">
        <v>85</v>
      </c>
      <c r="L30" s="90">
        <v>221</v>
      </c>
      <c r="M30" s="90" t="s">
        <v>83</v>
      </c>
      <c r="N30" s="94">
        <v>6</v>
      </c>
      <c r="O30" s="94">
        <v>775</v>
      </c>
      <c r="P30" s="95">
        <f t="shared" si="0"/>
        <v>51.666666666666664</v>
      </c>
      <c r="Q30" s="91">
        <v>41601.343576388892</v>
      </c>
    </row>
    <row r="31" spans="1:17" x14ac:dyDescent="0.45">
      <c r="A31" s="96">
        <v>41596</v>
      </c>
      <c r="B31" s="97">
        <v>0.36458333333333331</v>
      </c>
      <c r="C31" s="99">
        <f t="shared" si="1"/>
        <v>8</v>
      </c>
      <c r="D31" s="98">
        <v>41596.364583333336</v>
      </c>
      <c r="E31" s="99" t="s">
        <v>162</v>
      </c>
      <c r="F31" s="90" t="s">
        <v>35</v>
      </c>
      <c r="G31" s="90">
        <f>IFERROR(VLOOKUP(E31,Localities!$B$2:$D$1876,3,0),"Not Found")</f>
        <v>60</v>
      </c>
      <c r="H31" s="90">
        <f>IFERROR(VLOOKUP(F31,Localities!$B$2:$D$1876,3,0),"Not Found")</f>
        <v>43</v>
      </c>
      <c r="I31" s="90" t="s">
        <v>163</v>
      </c>
      <c r="J31" s="93" t="s">
        <v>104</v>
      </c>
      <c r="K31" s="93" t="s">
        <v>85</v>
      </c>
      <c r="L31" s="90">
        <v>37</v>
      </c>
      <c r="M31" s="90" t="s">
        <v>83</v>
      </c>
      <c r="N31" s="94">
        <v>6</v>
      </c>
      <c r="O31" s="94">
        <v>568</v>
      </c>
      <c r="P31" s="95">
        <f t="shared" si="0"/>
        <v>37.866666666666667</v>
      </c>
      <c r="Q31" s="91">
        <v>41595.952835648146</v>
      </c>
    </row>
    <row r="32" spans="1:17" x14ac:dyDescent="0.45">
      <c r="A32" s="96">
        <v>41583</v>
      </c>
      <c r="B32" s="97">
        <v>0.20833333333333334</v>
      </c>
      <c r="C32" s="99">
        <f t="shared" si="1"/>
        <v>5</v>
      </c>
      <c r="D32" s="98">
        <v>41583.208333333336</v>
      </c>
      <c r="E32" s="99" t="s">
        <v>164</v>
      </c>
      <c r="F32" s="90" t="s">
        <v>114</v>
      </c>
      <c r="G32" s="90" t="str">
        <f>IFERROR(VLOOKUP(E32,Localities!$B$2:$D$1876,3,0),"Not Found")</f>
        <v>Not Found</v>
      </c>
      <c r="H32" s="90">
        <f>IFERROR(VLOOKUP(F32,Localities!$B$2:$D$1876,3,0),"Not Found")</f>
        <v>27</v>
      </c>
      <c r="I32" s="90" t="s">
        <v>165</v>
      </c>
      <c r="J32" s="93" t="s">
        <v>104</v>
      </c>
      <c r="K32" s="93" t="s">
        <v>85</v>
      </c>
      <c r="L32" s="90">
        <v>145</v>
      </c>
      <c r="M32" s="90" t="s">
        <v>83</v>
      </c>
      <c r="N32" s="94">
        <v>5</v>
      </c>
      <c r="O32" s="94">
        <v>231</v>
      </c>
      <c r="P32" s="95">
        <f t="shared" si="0"/>
        <v>15.4</v>
      </c>
      <c r="Q32" s="91">
        <v>41582.808217592596</v>
      </c>
    </row>
    <row r="33" spans="1:17" x14ac:dyDescent="0.45">
      <c r="A33" s="96">
        <v>41588</v>
      </c>
      <c r="B33" s="97">
        <v>0.96875</v>
      </c>
      <c r="C33" s="99">
        <f t="shared" si="1"/>
        <v>23</v>
      </c>
      <c r="D33" s="98">
        <v>41588.96875</v>
      </c>
      <c r="E33" s="99" t="s">
        <v>166</v>
      </c>
      <c r="F33" s="90" t="s">
        <v>167</v>
      </c>
      <c r="G33" s="90">
        <f>IFERROR(VLOOKUP(E33,Localities!$B$2:$D$1876,3,0),"Not Found")</f>
        <v>53</v>
      </c>
      <c r="H33" s="90">
        <f>IFERROR(VLOOKUP(F33,Localities!$B$2:$D$1876,3,0),"Not Found")</f>
        <v>27</v>
      </c>
      <c r="I33" s="90" t="s">
        <v>168</v>
      </c>
      <c r="J33" s="93" t="s">
        <v>87</v>
      </c>
      <c r="K33" s="93" t="s">
        <v>85</v>
      </c>
      <c r="L33" s="90">
        <v>112</v>
      </c>
      <c r="M33" s="90" t="s">
        <v>83</v>
      </c>
      <c r="N33" s="94">
        <v>6</v>
      </c>
      <c r="O33" s="94">
        <v>846</v>
      </c>
      <c r="P33" s="95">
        <f t="shared" si="0"/>
        <v>56.4</v>
      </c>
      <c r="Q33" s="91">
        <v>41588.925798611112</v>
      </c>
    </row>
    <row r="34" spans="1:17" x14ac:dyDescent="0.45">
      <c r="A34" s="96">
        <v>41595</v>
      </c>
      <c r="B34" s="97">
        <v>0.625</v>
      </c>
      <c r="C34" s="99">
        <f t="shared" si="1"/>
        <v>15</v>
      </c>
      <c r="D34" s="98">
        <v>41595.625</v>
      </c>
      <c r="E34" s="99" t="s">
        <v>169</v>
      </c>
      <c r="F34" s="90" t="s">
        <v>61</v>
      </c>
      <c r="G34" s="90">
        <f>IFERROR(VLOOKUP(E34,Localities!$B$2:$D$1876,3,0),"Not Found")</f>
        <v>61</v>
      </c>
      <c r="H34" s="90">
        <f>IFERROR(VLOOKUP(F34,Localities!$B$2:$D$1876,3,0),"Not Found")</f>
        <v>47</v>
      </c>
      <c r="I34" s="90" t="s">
        <v>170</v>
      </c>
      <c r="J34" s="93" t="s">
        <v>88</v>
      </c>
      <c r="K34" s="93" t="s">
        <v>85</v>
      </c>
      <c r="L34" s="90">
        <v>182</v>
      </c>
      <c r="M34" s="90" t="s">
        <v>83</v>
      </c>
      <c r="N34" s="94">
        <v>5</v>
      </c>
      <c r="O34" s="94">
        <v>461</v>
      </c>
      <c r="P34" s="95">
        <f t="shared" si="0"/>
        <v>30.733333333333334</v>
      </c>
      <c r="Q34" s="91">
        <v>41595.584166666667</v>
      </c>
    </row>
    <row r="35" spans="1:17" x14ac:dyDescent="0.45">
      <c r="A35" s="96">
        <v>41608</v>
      </c>
      <c r="B35" s="97">
        <v>0.89930555555555547</v>
      </c>
      <c r="C35" s="99">
        <f t="shared" si="1"/>
        <v>21</v>
      </c>
      <c r="D35" s="98">
        <v>41608.899305555555</v>
      </c>
      <c r="E35" s="99" t="s">
        <v>35</v>
      </c>
      <c r="F35" s="90" t="s">
        <v>171</v>
      </c>
      <c r="G35" s="90">
        <f>IFERROR(VLOOKUP(E35,Localities!$B$2:$D$1876,3,0),"Not Found")</f>
        <v>43</v>
      </c>
      <c r="H35" s="90" t="str">
        <f>IFERROR(VLOOKUP(F35,Localities!$B$2:$D$1876,3,0),"Not Found")</f>
        <v>Not Found</v>
      </c>
      <c r="I35" s="90" t="s">
        <v>172</v>
      </c>
      <c r="J35" s="93" t="s">
        <v>104</v>
      </c>
      <c r="K35" s="93" t="s">
        <v>173</v>
      </c>
      <c r="L35" s="90">
        <v>216</v>
      </c>
      <c r="M35" s="90" t="s">
        <v>92</v>
      </c>
      <c r="N35" s="94">
        <v>5</v>
      </c>
      <c r="O35" s="94">
        <v>451</v>
      </c>
      <c r="P35" s="95">
        <f t="shared" si="0"/>
        <v>30.066666666666666</v>
      </c>
      <c r="Q35" s="91">
        <v>41394.473368055558</v>
      </c>
    </row>
    <row r="36" spans="1:17" x14ac:dyDescent="0.45">
      <c r="A36" s="96">
        <v>41608</v>
      </c>
      <c r="B36" s="97">
        <v>0.89930555555555547</v>
      </c>
      <c r="C36" s="99">
        <f t="shared" si="1"/>
        <v>21</v>
      </c>
      <c r="D36" s="98">
        <v>41608.899305555555</v>
      </c>
      <c r="E36" s="99" t="s">
        <v>35</v>
      </c>
      <c r="F36" s="90" t="s">
        <v>171</v>
      </c>
      <c r="G36" s="90">
        <f>IFERROR(VLOOKUP(E36,Localities!$B$2:$D$1876,3,0),"Not Found")</f>
        <v>43</v>
      </c>
      <c r="H36" s="90" t="str">
        <f>IFERROR(VLOOKUP(F36,Localities!$B$2:$D$1876,3,0),"Not Found")</f>
        <v>Not Found</v>
      </c>
      <c r="I36" s="90" t="s">
        <v>174</v>
      </c>
      <c r="J36" s="93" t="s">
        <v>104</v>
      </c>
      <c r="K36" s="93" t="s">
        <v>173</v>
      </c>
      <c r="L36" s="90">
        <v>206</v>
      </c>
      <c r="M36" s="90" t="s">
        <v>92</v>
      </c>
      <c r="N36" s="94">
        <v>5</v>
      </c>
      <c r="O36" s="94">
        <v>977</v>
      </c>
      <c r="P36" s="95">
        <f t="shared" si="0"/>
        <v>65.13333333333334</v>
      </c>
      <c r="Q36" s="91">
        <v>41394.613067129627</v>
      </c>
    </row>
    <row r="37" spans="1:17" x14ac:dyDescent="0.45">
      <c r="A37" s="96">
        <v>41606</v>
      </c>
      <c r="B37" s="97">
        <v>0.5625</v>
      </c>
      <c r="C37" s="99">
        <f t="shared" si="1"/>
        <v>13</v>
      </c>
      <c r="D37" s="98">
        <v>41606.5625</v>
      </c>
      <c r="E37" s="99" t="s">
        <v>102</v>
      </c>
      <c r="F37" s="90" t="s">
        <v>146</v>
      </c>
      <c r="G37" s="90">
        <f>IFERROR(VLOOKUP(E37,Localities!$B$2:$D$1876,3,0),"Not Found")</f>
        <v>47</v>
      </c>
      <c r="H37" s="90">
        <f>IFERROR(VLOOKUP(F37,Localities!$B$2:$D$1876,3,0),"Not Found")</f>
        <v>70</v>
      </c>
      <c r="I37" s="90" t="s">
        <v>175</v>
      </c>
      <c r="J37" s="93" t="s">
        <v>88</v>
      </c>
      <c r="K37" s="93" t="s">
        <v>85</v>
      </c>
      <c r="L37" s="90">
        <v>177</v>
      </c>
      <c r="M37" s="90" t="s">
        <v>83</v>
      </c>
      <c r="N37" s="94">
        <v>6</v>
      </c>
      <c r="O37" s="94">
        <v>949</v>
      </c>
      <c r="P37" s="95">
        <f t="shared" si="0"/>
        <v>63.266666666666666</v>
      </c>
      <c r="Q37" s="91">
        <v>41606.414039351854</v>
      </c>
    </row>
    <row r="38" spans="1:17" x14ac:dyDescent="0.45">
      <c r="A38" s="96">
        <v>41596</v>
      </c>
      <c r="B38" s="97">
        <v>0.60416666666666663</v>
      </c>
      <c r="C38" s="99">
        <f t="shared" si="1"/>
        <v>14</v>
      </c>
      <c r="D38" s="98">
        <v>41596.604166666664</v>
      </c>
      <c r="E38" s="99" t="s">
        <v>176</v>
      </c>
      <c r="F38" s="90" t="s">
        <v>51</v>
      </c>
      <c r="G38" s="90">
        <f>IFERROR(VLOOKUP(E38,Localities!$B$2:$D$1876,3,0),"Not Found")</f>
        <v>70</v>
      </c>
      <c r="H38" s="90">
        <f>IFERROR(VLOOKUP(F38,Localities!$B$2:$D$1876,3,0),"Not Found")</f>
        <v>51</v>
      </c>
      <c r="I38" s="90" t="s">
        <v>177</v>
      </c>
      <c r="J38" s="93" t="s">
        <v>88</v>
      </c>
      <c r="K38" s="93" t="s">
        <v>85</v>
      </c>
      <c r="L38" s="90">
        <v>72</v>
      </c>
      <c r="M38" s="90" t="s">
        <v>92</v>
      </c>
      <c r="N38" s="94">
        <v>2</v>
      </c>
      <c r="O38" s="94">
        <v>984</v>
      </c>
      <c r="P38" s="95">
        <f t="shared" si="0"/>
        <v>65.599999999999994</v>
      </c>
      <c r="Q38" s="91">
        <v>41596.408379629633</v>
      </c>
    </row>
    <row r="39" spans="1:17" x14ac:dyDescent="0.45">
      <c r="A39" s="96">
        <v>41604</v>
      </c>
      <c r="B39" s="97">
        <v>2.0833333333333332E-2</v>
      </c>
      <c r="C39" s="99">
        <f t="shared" si="1"/>
        <v>0</v>
      </c>
      <c r="D39" s="98">
        <v>41604.020833333336</v>
      </c>
      <c r="E39" s="99" t="s">
        <v>178</v>
      </c>
      <c r="F39" s="90" t="s">
        <v>179</v>
      </c>
      <c r="G39" s="90">
        <f>IFERROR(VLOOKUP(E39,Localities!$B$2:$D$1876,3,0),"Not Found")</f>
        <v>66</v>
      </c>
      <c r="H39" s="90" t="str">
        <f>IFERROR(VLOOKUP(F39,Localities!$B$2:$D$1876,3,0),"Not Found")</f>
        <v>Not Found</v>
      </c>
      <c r="I39" s="90" t="s">
        <v>180</v>
      </c>
      <c r="J39" s="93" t="s">
        <v>104</v>
      </c>
      <c r="K39" s="93" t="s">
        <v>85</v>
      </c>
      <c r="L39" s="90">
        <v>174</v>
      </c>
      <c r="M39" s="90" t="s">
        <v>83</v>
      </c>
      <c r="N39" s="94">
        <v>6</v>
      </c>
      <c r="O39" s="94">
        <v>896</v>
      </c>
      <c r="P39" s="95">
        <f t="shared" si="0"/>
        <v>59.733333333333334</v>
      </c>
      <c r="Q39" s="91">
        <v>41603.927071759259</v>
      </c>
    </row>
    <row r="40" spans="1:17" x14ac:dyDescent="0.45">
      <c r="A40" s="96">
        <v>41585</v>
      </c>
      <c r="B40" s="97">
        <v>0.17708333333333334</v>
      </c>
      <c r="C40" s="99">
        <f t="shared" si="1"/>
        <v>4</v>
      </c>
      <c r="D40" s="98">
        <v>41585.177083333336</v>
      </c>
      <c r="E40" s="99" t="s">
        <v>181</v>
      </c>
      <c r="F40" s="90" t="s">
        <v>114</v>
      </c>
      <c r="G40" s="90">
        <f>IFERROR(VLOOKUP(E40,Localities!$B$2:$D$1876,3,0),"Not Found")</f>
        <v>65</v>
      </c>
      <c r="H40" s="90">
        <f>IFERROR(VLOOKUP(F40,Localities!$B$2:$D$1876,3,0),"Not Found")</f>
        <v>27</v>
      </c>
      <c r="I40" s="90" t="s">
        <v>182</v>
      </c>
      <c r="J40" s="93" t="s">
        <v>104</v>
      </c>
      <c r="K40" s="93" t="s">
        <v>85</v>
      </c>
      <c r="L40" s="90">
        <v>48</v>
      </c>
      <c r="M40" s="90" t="s">
        <v>83</v>
      </c>
      <c r="N40" s="94">
        <v>6</v>
      </c>
      <c r="O40" s="94">
        <v>867</v>
      </c>
      <c r="P40" s="95">
        <f t="shared" si="0"/>
        <v>57.8</v>
      </c>
      <c r="Q40" s="91">
        <v>41584.792291666665</v>
      </c>
    </row>
    <row r="41" spans="1:17" x14ac:dyDescent="0.45">
      <c r="A41" s="96">
        <v>41603</v>
      </c>
      <c r="B41" s="97">
        <v>0.47916666666666669</v>
      </c>
      <c r="C41" s="99">
        <f t="shared" si="1"/>
        <v>11</v>
      </c>
      <c r="D41" s="98">
        <v>41603.479166666664</v>
      </c>
      <c r="E41" s="99" t="s">
        <v>183</v>
      </c>
      <c r="F41" s="90" t="s">
        <v>35</v>
      </c>
      <c r="G41" s="90">
        <f>IFERROR(VLOOKUP(E41,Localities!$B$2:$D$1876,3,0),"Not Found")</f>
        <v>37</v>
      </c>
      <c r="H41" s="90">
        <f>IFERROR(VLOOKUP(F41,Localities!$B$2:$D$1876,3,0),"Not Found")</f>
        <v>43</v>
      </c>
      <c r="I41" s="90" t="s">
        <v>184</v>
      </c>
      <c r="J41" s="93" t="s">
        <v>104</v>
      </c>
      <c r="K41" s="93" t="s">
        <v>85</v>
      </c>
      <c r="L41" s="90">
        <v>132</v>
      </c>
      <c r="M41" s="90" t="s">
        <v>83</v>
      </c>
      <c r="N41" s="94">
        <v>6</v>
      </c>
      <c r="O41" s="94">
        <v>256</v>
      </c>
      <c r="P41" s="95">
        <f t="shared" si="0"/>
        <v>17.066666666666666</v>
      </c>
      <c r="Q41" s="91">
        <v>41603.393449074072</v>
      </c>
    </row>
    <row r="42" spans="1:17" x14ac:dyDescent="0.45">
      <c r="A42" s="96">
        <v>41588</v>
      </c>
      <c r="B42" s="97">
        <v>0.79166666666666663</v>
      </c>
      <c r="C42" s="99">
        <f t="shared" si="1"/>
        <v>19</v>
      </c>
      <c r="D42" s="98">
        <v>41588.791666666664</v>
      </c>
      <c r="E42" s="99" t="s">
        <v>185</v>
      </c>
      <c r="F42" s="90" t="s">
        <v>186</v>
      </c>
      <c r="G42" s="90">
        <f>IFERROR(VLOOKUP(E42,Localities!$B$2:$D$1876,3,0),"Not Found")</f>
        <v>71</v>
      </c>
      <c r="H42" s="90">
        <f>IFERROR(VLOOKUP(F42,Localities!$B$2:$D$1876,3,0),"Not Found")</f>
        <v>45</v>
      </c>
      <c r="I42" s="90" t="s">
        <v>187</v>
      </c>
      <c r="J42" s="93" t="s">
        <v>87</v>
      </c>
      <c r="K42" s="93" t="s">
        <v>85</v>
      </c>
      <c r="L42" s="90">
        <v>29</v>
      </c>
      <c r="M42" s="90" t="s">
        <v>92</v>
      </c>
      <c r="N42" s="94">
        <v>4</v>
      </c>
      <c r="O42" s="94">
        <v>875</v>
      </c>
      <c r="P42" s="95">
        <f t="shared" si="0"/>
        <v>58.333333333333336</v>
      </c>
      <c r="Q42" s="91">
        <v>41588.68068287037</v>
      </c>
    </row>
    <row r="43" spans="1:17" x14ac:dyDescent="0.45">
      <c r="A43" s="96">
        <v>41592</v>
      </c>
      <c r="B43" s="97">
        <v>0.34375</v>
      </c>
      <c r="C43" s="99">
        <f t="shared" si="1"/>
        <v>8</v>
      </c>
      <c r="D43" s="98">
        <v>41592.34375</v>
      </c>
      <c r="E43" s="99" t="s">
        <v>188</v>
      </c>
      <c r="F43" s="90" t="s">
        <v>189</v>
      </c>
      <c r="G43" s="90">
        <f>IFERROR(VLOOKUP(E43,Localities!$B$2:$D$1876,3,0),"Not Found")</f>
        <v>51</v>
      </c>
      <c r="H43" s="90">
        <f>IFERROR(VLOOKUP(F43,Localities!$B$2:$D$1876,3,0),"Not Found")</f>
        <v>48</v>
      </c>
      <c r="I43" s="90" t="s">
        <v>190</v>
      </c>
      <c r="J43" s="93" t="s">
        <v>87</v>
      </c>
      <c r="K43" s="93" t="s">
        <v>173</v>
      </c>
      <c r="L43" s="90">
        <v>145</v>
      </c>
      <c r="M43" s="90" t="s">
        <v>83</v>
      </c>
      <c r="N43" s="94">
        <v>6</v>
      </c>
      <c r="O43" s="94">
        <v>978</v>
      </c>
      <c r="P43" s="95">
        <f t="shared" si="0"/>
        <v>65.2</v>
      </c>
      <c r="Q43" s="91">
        <v>41591.81590277778</v>
      </c>
    </row>
    <row r="44" spans="1:17" x14ac:dyDescent="0.45">
      <c r="A44" s="96">
        <v>41599</v>
      </c>
      <c r="B44" s="97">
        <v>0.33333333333333331</v>
      </c>
      <c r="C44" s="99">
        <f t="shared" si="1"/>
        <v>8</v>
      </c>
      <c r="D44" s="98">
        <v>41599.333333333336</v>
      </c>
      <c r="E44" s="99" t="s">
        <v>191</v>
      </c>
      <c r="F44" s="90" t="s">
        <v>171</v>
      </c>
      <c r="G44" s="90" t="str">
        <f>IFERROR(VLOOKUP(E44,Localities!$B$2:$D$1876,3,0),"Not Found")</f>
        <v>Not Found</v>
      </c>
      <c r="H44" s="90" t="str">
        <f>IFERROR(VLOOKUP(F44,Localities!$B$2:$D$1876,3,0),"Not Found")</f>
        <v>Not Found</v>
      </c>
      <c r="I44" s="90" t="s">
        <v>192</v>
      </c>
      <c r="J44" s="93" t="s">
        <v>104</v>
      </c>
      <c r="K44" s="93" t="s">
        <v>173</v>
      </c>
      <c r="L44" s="90">
        <v>12</v>
      </c>
      <c r="M44" s="90" t="s">
        <v>92</v>
      </c>
      <c r="N44" s="94">
        <v>2</v>
      </c>
      <c r="O44" s="94">
        <v>365</v>
      </c>
      <c r="P44" s="95">
        <f t="shared" si="0"/>
        <v>24.333333333333332</v>
      </c>
      <c r="Q44" s="91">
        <v>41403.554131944446</v>
      </c>
    </row>
    <row r="45" spans="1:17" x14ac:dyDescent="0.45">
      <c r="A45" s="96">
        <v>41605</v>
      </c>
      <c r="B45" s="97">
        <v>0.20833333333333334</v>
      </c>
      <c r="C45" s="99">
        <f t="shared" si="1"/>
        <v>5</v>
      </c>
      <c r="D45" s="98">
        <v>41605.208333333336</v>
      </c>
      <c r="E45" s="99" t="s">
        <v>57</v>
      </c>
      <c r="F45" s="90" t="s">
        <v>35</v>
      </c>
      <c r="G45" s="90">
        <f>IFERROR(VLOOKUP(E45,Localities!$B$2:$D$1876,3,0),"Not Found")</f>
        <v>45</v>
      </c>
      <c r="H45" s="90">
        <f>IFERROR(VLOOKUP(F45,Localities!$B$2:$D$1876,3,0),"Not Found")</f>
        <v>43</v>
      </c>
      <c r="I45" s="90" t="s">
        <v>193</v>
      </c>
      <c r="J45" s="93" t="s">
        <v>104</v>
      </c>
      <c r="K45" s="93" t="s">
        <v>85</v>
      </c>
      <c r="L45" s="90">
        <v>84</v>
      </c>
      <c r="M45" s="90" t="s">
        <v>83</v>
      </c>
      <c r="N45" s="94">
        <v>6</v>
      </c>
      <c r="O45" s="94">
        <v>567</v>
      </c>
      <c r="P45" s="95">
        <f t="shared" si="0"/>
        <v>37.799999999999997</v>
      </c>
      <c r="Q45" s="91">
        <v>41604.857164351852</v>
      </c>
    </row>
    <row r="46" spans="1:17" x14ac:dyDescent="0.45">
      <c r="A46" s="96">
        <v>41590</v>
      </c>
      <c r="B46" s="97">
        <v>0.40625</v>
      </c>
      <c r="C46" s="99">
        <f t="shared" si="1"/>
        <v>9</v>
      </c>
      <c r="D46" s="98">
        <v>41590.40625</v>
      </c>
      <c r="E46" s="99" t="s">
        <v>194</v>
      </c>
      <c r="F46" s="90" t="s">
        <v>195</v>
      </c>
      <c r="G46" s="90">
        <f>IFERROR(VLOOKUP(E46,Localities!$B$2:$D$1876,3,0),"Not Found")</f>
        <v>42</v>
      </c>
      <c r="H46" s="90">
        <f>IFERROR(VLOOKUP(F46,Localities!$B$2:$D$1876,3,0),"Not Found")</f>
        <v>48</v>
      </c>
      <c r="I46" s="90" t="s">
        <v>196</v>
      </c>
      <c r="J46" s="93" t="s">
        <v>87</v>
      </c>
      <c r="K46" s="93" t="s">
        <v>85</v>
      </c>
      <c r="L46" s="90">
        <v>14</v>
      </c>
      <c r="M46" s="90" t="s">
        <v>83</v>
      </c>
      <c r="N46" s="94">
        <v>6</v>
      </c>
      <c r="O46" s="94">
        <v>499</v>
      </c>
      <c r="P46" s="95">
        <f t="shared" si="0"/>
        <v>33.266666666666666</v>
      </c>
      <c r="Q46" s="91">
        <v>41590.095300925925</v>
      </c>
    </row>
    <row r="47" spans="1:17" x14ac:dyDescent="0.45">
      <c r="A47" s="96">
        <v>41585</v>
      </c>
      <c r="B47" s="97">
        <v>0.19791666666666666</v>
      </c>
      <c r="C47" s="99">
        <f t="shared" si="1"/>
        <v>4</v>
      </c>
      <c r="D47" s="98">
        <v>41585.197916666664</v>
      </c>
      <c r="E47" s="99" t="s">
        <v>197</v>
      </c>
      <c r="F47" s="90" t="s">
        <v>114</v>
      </c>
      <c r="G47" s="90">
        <f>IFERROR(VLOOKUP(E47,Localities!$B$2:$D$1876,3,0),"Not Found")</f>
        <v>48</v>
      </c>
      <c r="H47" s="90">
        <f>IFERROR(VLOOKUP(F47,Localities!$B$2:$D$1876,3,0),"Not Found")</f>
        <v>27</v>
      </c>
      <c r="I47" s="90" t="s">
        <v>198</v>
      </c>
      <c r="J47" s="93" t="s">
        <v>104</v>
      </c>
      <c r="K47" s="93" t="s">
        <v>85</v>
      </c>
      <c r="L47" s="90">
        <v>41</v>
      </c>
      <c r="M47" s="90" t="s">
        <v>92</v>
      </c>
      <c r="N47" s="94">
        <v>2</v>
      </c>
      <c r="O47" s="94">
        <v>315</v>
      </c>
      <c r="P47" s="95">
        <f t="shared" si="0"/>
        <v>21</v>
      </c>
      <c r="Q47" s="91">
        <v>41583.895567129628</v>
      </c>
    </row>
    <row r="48" spans="1:17" x14ac:dyDescent="0.45">
      <c r="A48" s="96">
        <v>41590</v>
      </c>
      <c r="B48" s="97">
        <v>0.77083333333333337</v>
      </c>
      <c r="C48" s="99">
        <f t="shared" si="1"/>
        <v>18</v>
      </c>
      <c r="D48" s="98">
        <v>41590.770833333336</v>
      </c>
      <c r="E48" s="99" t="s">
        <v>199</v>
      </c>
      <c r="F48" s="90" t="s">
        <v>200</v>
      </c>
      <c r="G48" s="90">
        <f>IFERROR(VLOOKUP(E48,Localities!$B$2:$D$1876,3,0),"Not Found")</f>
        <v>61</v>
      </c>
      <c r="H48" s="90">
        <f>IFERROR(VLOOKUP(F48,Localities!$B$2:$D$1876,3,0),"Not Found")</f>
        <v>36</v>
      </c>
      <c r="I48" s="90" t="s">
        <v>201</v>
      </c>
      <c r="J48" s="93" t="s">
        <v>87</v>
      </c>
      <c r="K48" s="93" t="s">
        <v>85</v>
      </c>
      <c r="L48" s="90">
        <v>256</v>
      </c>
      <c r="M48" s="90" t="s">
        <v>92</v>
      </c>
      <c r="N48" s="94">
        <v>4</v>
      </c>
      <c r="O48" s="94">
        <v>724</v>
      </c>
      <c r="P48" s="95">
        <f t="shared" si="0"/>
        <v>48.266666666666666</v>
      </c>
      <c r="Q48" s="91">
        <v>41590.714502314811</v>
      </c>
    </row>
    <row r="49" spans="1:17" x14ac:dyDescent="0.45">
      <c r="A49" s="96">
        <v>41580</v>
      </c>
      <c r="B49" s="97">
        <v>0.4375</v>
      </c>
      <c r="C49" s="99">
        <f t="shared" si="1"/>
        <v>10</v>
      </c>
      <c r="D49" s="98">
        <v>41580.4375</v>
      </c>
      <c r="E49" s="99" t="s">
        <v>107</v>
      </c>
      <c r="F49" s="90" t="s">
        <v>202</v>
      </c>
      <c r="G49" s="90">
        <f>IFERROR(VLOOKUP(E49,Localities!$B$2:$D$1876,3,0),"Not Found")</f>
        <v>42</v>
      </c>
      <c r="H49" s="90">
        <f>IFERROR(VLOOKUP(F49,Localities!$B$2:$D$1876,3,0),"Not Found")</f>
        <v>71</v>
      </c>
      <c r="I49" s="90" t="s">
        <v>203</v>
      </c>
      <c r="J49" s="93" t="s">
        <v>88</v>
      </c>
      <c r="K49" s="93" t="s">
        <v>85</v>
      </c>
      <c r="L49" s="90">
        <v>87</v>
      </c>
      <c r="M49" s="90" t="s">
        <v>83</v>
      </c>
      <c r="N49" s="94">
        <v>7</v>
      </c>
      <c r="O49" s="94">
        <v>422</v>
      </c>
      <c r="P49" s="95">
        <f t="shared" si="0"/>
        <v>28.133333333333333</v>
      </c>
      <c r="Q49" s="91">
        <v>41579.872777777775</v>
      </c>
    </row>
    <row r="50" spans="1:17" x14ac:dyDescent="0.45">
      <c r="A50" s="96">
        <v>41593</v>
      </c>
      <c r="B50" s="97">
        <v>0.71875</v>
      </c>
      <c r="C50" s="99">
        <f t="shared" si="1"/>
        <v>17</v>
      </c>
      <c r="D50" s="98">
        <v>41593.71875</v>
      </c>
      <c r="E50" s="99" t="s">
        <v>204</v>
      </c>
      <c r="F50" s="90" t="s">
        <v>35</v>
      </c>
      <c r="G50" s="90">
        <f>IFERROR(VLOOKUP(E50,Localities!$B$2:$D$1876,3,0),"Not Found")</f>
        <v>61</v>
      </c>
      <c r="H50" s="90">
        <f>IFERROR(VLOOKUP(F50,Localities!$B$2:$D$1876,3,0),"Not Found")</f>
        <v>43</v>
      </c>
      <c r="I50" s="90" t="s">
        <v>205</v>
      </c>
      <c r="J50" s="93" t="s">
        <v>104</v>
      </c>
      <c r="K50" s="93" t="s">
        <v>173</v>
      </c>
      <c r="L50" s="90">
        <v>225</v>
      </c>
      <c r="M50" s="90" t="s">
        <v>83</v>
      </c>
      <c r="N50" s="94">
        <v>6</v>
      </c>
      <c r="O50" s="94">
        <v>722</v>
      </c>
      <c r="P50" s="95">
        <f t="shared" si="0"/>
        <v>48.133333333333333</v>
      </c>
      <c r="Q50" s="91">
        <v>41555.603761574072</v>
      </c>
    </row>
    <row r="51" spans="1:17" x14ac:dyDescent="0.45">
      <c r="A51" s="96">
        <v>41600</v>
      </c>
      <c r="B51" s="97">
        <v>0.35416666666666669</v>
      </c>
      <c r="C51" s="99">
        <f t="shared" si="1"/>
        <v>8</v>
      </c>
      <c r="D51" s="98">
        <v>41600.354166666664</v>
      </c>
      <c r="E51" s="99" t="s">
        <v>206</v>
      </c>
      <c r="F51" s="90" t="s">
        <v>207</v>
      </c>
      <c r="G51" s="90">
        <f>IFERROR(VLOOKUP(E51,Localities!$B$2:$D$1876,3,0),"Not Found")</f>
        <v>50</v>
      </c>
      <c r="H51" s="90">
        <f>IFERROR(VLOOKUP(F51,Localities!$B$2:$D$1876,3,0),"Not Found")</f>
        <v>60</v>
      </c>
      <c r="I51" s="90" t="s">
        <v>208</v>
      </c>
      <c r="J51" s="93" t="s">
        <v>87</v>
      </c>
      <c r="K51" s="93" t="s">
        <v>85</v>
      </c>
      <c r="L51" s="90">
        <v>188</v>
      </c>
      <c r="M51" s="90" t="s">
        <v>92</v>
      </c>
      <c r="N51" s="94">
        <v>2</v>
      </c>
      <c r="O51" s="94">
        <v>757</v>
      </c>
      <c r="P51" s="95">
        <f t="shared" si="0"/>
        <v>50.466666666666669</v>
      </c>
      <c r="Q51" s="91">
        <v>41600.00240740741</v>
      </c>
    </row>
    <row r="52" spans="1:17" x14ac:dyDescent="0.45">
      <c r="A52" s="96">
        <v>41606</v>
      </c>
      <c r="B52" s="97">
        <v>0.41666666666666669</v>
      </c>
      <c r="C52" s="99">
        <f t="shared" si="1"/>
        <v>10</v>
      </c>
      <c r="D52" s="98">
        <v>41606.416666666664</v>
      </c>
      <c r="E52" s="99" t="s">
        <v>209</v>
      </c>
      <c r="F52" s="90" t="s">
        <v>35</v>
      </c>
      <c r="G52" s="90">
        <f>IFERROR(VLOOKUP(E52,Localities!$B$2:$D$1876,3,0),"Not Found")</f>
        <v>47</v>
      </c>
      <c r="H52" s="90">
        <f>IFERROR(VLOOKUP(F52,Localities!$B$2:$D$1876,3,0),"Not Found")</f>
        <v>43</v>
      </c>
      <c r="I52" s="90" t="s">
        <v>210</v>
      </c>
      <c r="J52" s="93" t="s">
        <v>104</v>
      </c>
      <c r="K52" s="93" t="s">
        <v>173</v>
      </c>
      <c r="L52" s="90">
        <v>277</v>
      </c>
      <c r="M52" s="90" t="s">
        <v>211</v>
      </c>
      <c r="N52" s="94">
        <v>6</v>
      </c>
      <c r="O52" s="94">
        <v>773</v>
      </c>
      <c r="P52" s="95">
        <f t="shared" si="0"/>
        <v>51.533333333333331</v>
      </c>
      <c r="Q52" s="91">
        <v>41605.924675925926</v>
      </c>
    </row>
    <row r="53" spans="1:17" x14ac:dyDescent="0.45">
      <c r="A53" s="96">
        <v>41598</v>
      </c>
      <c r="B53" s="97">
        <v>1.0416666666666666E-2</v>
      </c>
      <c r="C53" s="99">
        <f t="shared" si="1"/>
        <v>0</v>
      </c>
      <c r="D53" s="98">
        <v>41598.010416666664</v>
      </c>
      <c r="E53" s="99" t="s">
        <v>53</v>
      </c>
      <c r="F53" s="90" t="s">
        <v>114</v>
      </c>
      <c r="G53" s="90">
        <f>IFERROR(VLOOKUP(E53,Localities!$B$2:$D$1876,3,0),"Not Found")</f>
        <v>70</v>
      </c>
      <c r="H53" s="90">
        <f>IFERROR(VLOOKUP(F53,Localities!$B$2:$D$1876,3,0),"Not Found")</f>
        <v>27</v>
      </c>
      <c r="I53" s="90" t="s">
        <v>212</v>
      </c>
      <c r="J53" s="93" t="s">
        <v>104</v>
      </c>
      <c r="K53" s="93" t="s">
        <v>173</v>
      </c>
      <c r="L53" s="90">
        <v>300</v>
      </c>
      <c r="M53" s="90" t="s">
        <v>83</v>
      </c>
      <c r="N53" s="94">
        <v>6</v>
      </c>
      <c r="O53" s="94">
        <v>643</v>
      </c>
      <c r="P53" s="95">
        <f t="shared" si="0"/>
        <v>42.866666666666667</v>
      </c>
      <c r="Q53" s="91">
        <v>41554.428888888891</v>
      </c>
    </row>
    <row r="54" spans="1:17" x14ac:dyDescent="0.45">
      <c r="A54" s="96">
        <v>41603</v>
      </c>
      <c r="B54" s="97">
        <v>0.3125</v>
      </c>
      <c r="C54" s="99">
        <f t="shared" si="1"/>
        <v>7</v>
      </c>
      <c r="D54" s="98">
        <v>41603.3125</v>
      </c>
      <c r="E54" s="99" t="s">
        <v>213</v>
      </c>
      <c r="F54" s="90" t="s">
        <v>171</v>
      </c>
      <c r="G54" s="90" t="str">
        <f>IFERROR(VLOOKUP(E54,Localities!$B$2:$D$1876,3,0),"Not Found")</f>
        <v>Not Found</v>
      </c>
      <c r="H54" s="90" t="str">
        <f>IFERROR(VLOOKUP(F54,Localities!$B$2:$D$1876,3,0),"Not Found")</f>
        <v>Not Found</v>
      </c>
      <c r="I54" s="90" t="s">
        <v>214</v>
      </c>
      <c r="J54" s="93" t="s">
        <v>104</v>
      </c>
      <c r="K54" s="93" t="s">
        <v>173</v>
      </c>
      <c r="L54" s="90">
        <v>19</v>
      </c>
      <c r="M54" s="90" t="s">
        <v>215</v>
      </c>
      <c r="N54" s="94">
        <v>1</v>
      </c>
      <c r="O54" s="94">
        <v>552</v>
      </c>
      <c r="P54" s="95">
        <f t="shared" si="0"/>
        <v>36.799999999999997</v>
      </c>
      <c r="Q54" s="91">
        <v>41412.185902777775</v>
      </c>
    </row>
    <row r="55" spans="1:17" x14ac:dyDescent="0.45">
      <c r="A55" s="96">
        <v>41590</v>
      </c>
      <c r="B55" s="97">
        <v>0.60416666666666663</v>
      </c>
      <c r="C55" s="99">
        <f t="shared" si="1"/>
        <v>14</v>
      </c>
      <c r="D55" s="98">
        <v>41590.604166666664</v>
      </c>
      <c r="E55" s="99" t="s">
        <v>143</v>
      </c>
      <c r="F55" s="90" t="s">
        <v>114</v>
      </c>
      <c r="G55" s="90">
        <f>IFERROR(VLOOKUP(E55,Localities!$B$2:$D$1876,3,0),"Not Found")</f>
        <v>40</v>
      </c>
      <c r="H55" s="90">
        <f>IFERROR(VLOOKUP(F55,Localities!$B$2:$D$1876,3,0),"Not Found")</f>
        <v>27</v>
      </c>
      <c r="I55" s="90" t="s">
        <v>216</v>
      </c>
      <c r="J55" s="93" t="s">
        <v>104</v>
      </c>
      <c r="K55" s="93" t="s">
        <v>85</v>
      </c>
      <c r="L55" s="90">
        <v>124</v>
      </c>
      <c r="M55" s="90" t="s">
        <v>83</v>
      </c>
      <c r="N55" s="94">
        <v>6</v>
      </c>
      <c r="O55" s="94">
        <v>970</v>
      </c>
      <c r="P55" s="95">
        <f t="shared" si="0"/>
        <v>64.666666666666671</v>
      </c>
      <c r="Q55" s="91">
        <v>41589.835636574076</v>
      </c>
    </row>
    <row r="56" spans="1:17" x14ac:dyDescent="0.45">
      <c r="A56" s="96">
        <v>41589</v>
      </c>
      <c r="B56" s="97">
        <v>0.27083333333333331</v>
      </c>
      <c r="C56" s="99">
        <f t="shared" si="1"/>
        <v>6</v>
      </c>
      <c r="D56" s="98">
        <v>41589.270833333336</v>
      </c>
      <c r="E56" s="99" t="s">
        <v>217</v>
      </c>
      <c r="F56" s="90" t="s">
        <v>171</v>
      </c>
      <c r="G56" s="90" t="str">
        <f>IFERROR(VLOOKUP(E56,Localities!$B$2:$D$1876,3,0),"Not Found")</f>
        <v>Not Found</v>
      </c>
      <c r="H56" s="90" t="str">
        <f>IFERROR(VLOOKUP(F56,Localities!$B$2:$D$1876,3,0),"Not Found")</f>
        <v>Not Found</v>
      </c>
      <c r="I56" s="90" t="s">
        <v>218</v>
      </c>
      <c r="J56" s="93" t="s">
        <v>104</v>
      </c>
      <c r="K56" s="93" t="s">
        <v>173</v>
      </c>
      <c r="L56" s="90">
        <v>90</v>
      </c>
      <c r="M56" s="90" t="s">
        <v>215</v>
      </c>
      <c r="N56" s="94">
        <v>1</v>
      </c>
      <c r="O56" s="94">
        <v>761</v>
      </c>
      <c r="P56" s="95">
        <f t="shared" ref="P56:P119" si="2">O56/15</f>
        <v>50.733333333333334</v>
      </c>
      <c r="Q56" s="91">
        <v>41414.946643518517</v>
      </c>
    </row>
    <row r="57" spans="1:17" x14ac:dyDescent="0.45">
      <c r="A57" s="96">
        <v>41580</v>
      </c>
      <c r="B57" s="97">
        <v>0.25</v>
      </c>
      <c r="C57" s="99">
        <f t="shared" si="1"/>
        <v>6</v>
      </c>
      <c r="D57" s="98">
        <v>41580.25</v>
      </c>
      <c r="E57" s="99" t="s">
        <v>219</v>
      </c>
      <c r="F57" s="90" t="s">
        <v>61</v>
      </c>
      <c r="G57" s="90">
        <f>IFERROR(VLOOKUP(E57,Localities!$B$2:$D$1876,3,0),"Not Found")</f>
        <v>66</v>
      </c>
      <c r="H57" s="90">
        <f>IFERROR(VLOOKUP(F57,Localities!$B$2:$D$1876,3,0),"Not Found")</f>
        <v>47</v>
      </c>
      <c r="I57" s="90" t="s">
        <v>220</v>
      </c>
      <c r="J57" s="93" t="s">
        <v>88</v>
      </c>
      <c r="K57" s="93" t="s">
        <v>85</v>
      </c>
      <c r="L57" s="90">
        <v>258</v>
      </c>
      <c r="M57" s="90" t="s">
        <v>83</v>
      </c>
      <c r="N57" s="94">
        <v>6</v>
      </c>
      <c r="O57" s="94">
        <v>373</v>
      </c>
      <c r="P57" s="95">
        <f t="shared" si="2"/>
        <v>24.866666666666667</v>
      </c>
      <c r="Q57" s="91">
        <v>41579.87096064815</v>
      </c>
    </row>
    <row r="58" spans="1:17" x14ac:dyDescent="0.45">
      <c r="A58" s="96">
        <v>41586</v>
      </c>
      <c r="B58" s="97">
        <v>0.5</v>
      </c>
      <c r="C58" s="99">
        <f t="shared" si="1"/>
        <v>12</v>
      </c>
      <c r="D58" s="98">
        <v>41586.5</v>
      </c>
      <c r="E58" s="99" t="s">
        <v>221</v>
      </c>
      <c r="F58" s="90" t="s">
        <v>61</v>
      </c>
      <c r="G58" s="90">
        <f>IFERROR(VLOOKUP(E58,Localities!$B$2:$D$1876,3,0),"Not Found")</f>
        <v>32</v>
      </c>
      <c r="H58" s="90">
        <f>IFERROR(VLOOKUP(F58,Localities!$B$2:$D$1876,3,0),"Not Found")</f>
        <v>47</v>
      </c>
      <c r="I58" s="90" t="s">
        <v>222</v>
      </c>
      <c r="J58" s="93" t="s">
        <v>88</v>
      </c>
      <c r="K58" s="93" t="s">
        <v>85</v>
      </c>
      <c r="L58" s="90">
        <v>84</v>
      </c>
      <c r="M58" s="90" t="s">
        <v>83</v>
      </c>
      <c r="N58" s="94">
        <v>6</v>
      </c>
      <c r="O58" s="94">
        <v>785</v>
      </c>
      <c r="P58" s="95">
        <f t="shared" si="2"/>
        <v>52.333333333333336</v>
      </c>
      <c r="Q58" s="91">
        <v>41586.438993055555</v>
      </c>
    </row>
    <row r="59" spans="1:17" x14ac:dyDescent="0.45">
      <c r="A59" s="96">
        <v>41593</v>
      </c>
      <c r="B59" s="97">
        <v>0.8125</v>
      </c>
      <c r="C59" s="99">
        <f t="shared" si="1"/>
        <v>19</v>
      </c>
      <c r="D59" s="98">
        <v>41593.8125</v>
      </c>
      <c r="E59" s="99" t="s">
        <v>223</v>
      </c>
      <c r="F59" s="90" t="s">
        <v>224</v>
      </c>
      <c r="G59" s="90">
        <f>IFERROR(VLOOKUP(E59,Localities!$B$2:$D$1876,3,0),"Not Found")</f>
        <v>53</v>
      </c>
      <c r="H59" s="90">
        <f>IFERROR(VLOOKUP(F59,Localities!$B$2:$D$1876,3,0),"Not Found")</f>
        <v>61</v>
      </c>
      <c r="I59" s="90" t="s">
        <v>225</v>
      </c>
      <c r="J59" s="93" t="s">
        <v>87</v>
      </c>
      <c r="K59" s="93" t="s">
        <v>85</v>
      </c>
      <c r="L59" s="90">
        <v>139</v>
      </c>
      <c r="M59" s="90" t="s">
        <v>83</v>
      </c>
      <c r="N59" s="94">
        <v>6</v>
      </c>
      <c r="O59" s="94">
        <v>579</v>
      </c>
      <c r="P59" s="95">
        <f t="shared" si="2"/>
        <v>38.6</v>
      </c>
      <c r="Q59" s="91">
        <v>41593.727997685186</v>
      </c>
    </row>
    <row r="60" spans="1:17" x14ac:dyDescent="0.45">
      <c r="A60" s="96">
        <v>41592</v>
      </c>
      <c r="B60" s="97">
        <v>0.40625</v>
      </c>
      <c r="C60" s="99">
        <f t="shared" si="1"/>
        <v>9</v>
      </c>
      <c r="D60" s="98">
        <v>41592.40625</v>
      </c>
      <c r="E60" s="99" t="s">
        <v>226</v>
      </c>
      <c r="F60" s="90" t="s">
        <v>35</v>
      </c>
      <c r="G60" s="90">
        <f>IFERROR(VLOOKUP(E60,Localities!$B$2:$D$1876,3,0),"Not Found")</f>
        <v>60</v>
      </c>
      <c r="H60" s="90">
        <f>IFERROR(VLOOKUP(F60,Localities!$B$2:$D$1876,3,0),"Not Found")</f>
        <v>43</v>
      </c>
      <c r="I60" s="90" t="s">
        <v>227</v>
      </c>
      <c r="J60" s="93" t="s">
        <v>104</v>
      </c>
      <c r="K60" s="93" t="s">
        <v>85</v>
      </c>
      <c r="L60" s="90">
        <v>245</v>
      </c>
      <c r="M60" s="90" t="s">
        <v>83</v>
      </c>
      <c r="N60" s="94">
        <v>6</v>
      </c>
      <c r="O60" s="94">
        <v>326</v>
      </c>
      <c r="P60" s="95">
        <f t="shared" si="2"/>
        <v>21.733333333333334</v>
      </c>
      <c r="Q60" s="91">
        <v>41591.80809027778</v>
      </c>
    </row>
    <row r="61" spans="1:17" x14ac:dyDescent="0.45">
      <c r="A61" s="96">
        <v>41602</v>
      </c>
      <c r="B61" s="97">
        <v>0.33333333333333331</v>
      </c>
      <c r="C61" s="99">
        <f t="shared" si="1"/>
        <v>8</v>
      </c>
      <c r="D61" s="98">
        <v>41602.333333333336</v>
      </c>
      <c r="E61" s="99" t="s">
        <v>228</v>
      </c>
      <c r="F61" s="90" t="s">
        <v>229</v>
      </c>
      <c r="G61" s="90">
        <f>IFERROR(VLOOKUP(E61,Localities!$B$2:$D$1876,3,0),"Not Found")</f>
        <v>44</v>
      </c>
      <c r="H61" s="90">
        <f>IFERROR(VLOOKUP(F61,Localities!$B$2:$D$1876,3,0),"Not Found")</f>
        <v>28</v>
      </c>
      <c r="I61" s="90" t="s">
        <v>230</v>
      </c>
      <c r="J61" s="93" t="s">
        <v>87</v>
      </c>
      <c r="K61" s="93" t="s">
        <v>85</v>
      </c>
      <c r="L61" s="90">
        <v>129</v>
      </c>
      <c r="M61" s="90" t="s">
        <v>92</v>
      </c>
      <c r="N61" s="94">
        <v>2</v>
      </c>
      <c r="O61" s="94">
        <v>469</v>
      </c>
      <c r="P61" s="95">
        <f t="shared" si="2"/>
        <v>31.266666666666666</v>
      </c>
      <c r="Q61" s="91">
        <v>41601.9841087963</v>
      </c>
    </row>
    <row r="62" spans="1:17" x14ac:dyDescent="0.45">
      <c r="A62" s="96">
        <v>41592</v>
      </c>
      <c r="B62" s="97">
        <v>0.20833333333333334</v>
      </c>
      <c r="C62" s="99">
        <f t="shared" si="1"/>
        <v>5</v>
      </c>
      <c r="D62" s="98">
        <v>41592.208333333336</v>
      </c>
      <c r="E62" s="99" t="s">
        <v>231</v>
      </c>
      <c r="F62" s="90" t="s">
        <v>102</v>
      </c>
      <c r="G62" s="90">
        <f>IFERROR(VLOOKUP(E62,Localities!$B$2:$D$1876,3,0),"Not Found")</f>
        <v>52</v>
      </c>
      <c r="H62" s="90">
        <f>IFERROR(VLOOKUP(F62,Localities!$B$2:$D$1876,3,0),"Not Found")</f>
        <v>47</v>
      </c>
      <c r="I62" s="90" t="s">
        <v>232</v>
      </c>
      <c r="J62" s="93" t="s">
        <v>88</v>
      </c>
      <c r="K62" s="93" t="s">
        <v>85</v>
      </c>
      <c r="L62" s="90">
        <v>292</v>
      </c>
      <c r="M62" s="90" t="s">
        <v>83</v>
      </c>
      <c r="N62" s="94">
        <v>6</v>
      </c>
      <c r="O62" s="94">
        <v>481</v>
      </c>
      <c r="P62" s="95">
        <f t="shared" si="2"/>
        <v>32.06666666666667</v>
      </c>
      <c r="Q62" s="91">
        <v>41592.041562500002</v>
      </c>
    </row>
    <row r="63" spans="1:17" x14ac:dyDescent="0.45">
      <c r="A63" s="96">
        <v>41587</v>
      </c>
      <c r="B63" s="97">
        <v>0.20833333333333334</v>
      </c>
      <c r="C63" s="99">
        <f t="shared" si="1"/>
        <v>5</v>
      </c>
      <c r="D63" s="98">
        <v>41587.208333333336</v>
      </c>
      <c r="E63" s="99" t="s">
        <v>233</v>
      </c>
      <c r="F63" s="90"/>
      <c r="G63" s="90">
        <f>IFERROR(VLOOKUP(E63,Localities!$B$2:$D$1876,3,0),"Not Found")</f>
        <v>44</v>
      </c>
      <c r="H63" s="90" t="str">
        <f>IFERROR(VLOOKUP(F63,Localities!$B$2:$D$1876,3,0),"Not Found")</f>
        <v>Not Found</v>
      </c>
      <c r="I63" s="90" t="s">
        <v>234</v>
      </c>
      <c r="J63" s="93" t="s">
        <v>235</v>
      </c>
      <c r="K63" s="93" t="s">
        <v>85</v>
      </c>
      <c r="L63" s="90">
        <v>140</v>
      </c>
      <c r="M63" s="90" t="s">
        <v>92</v>
      </c>
      <c r="N63" s="94">
        <v>3</v>
      </c>
      <c r="O63" s="94">
        <v>969</v>
      </c>
      <c r="P63" s="95">
        <f t="shared" si="2"/>
        <v>64.599999999999994</v>
      </c>
      <c r="Q63" s="91">
        <v>41586.646284722221</v>
      </c>
    </row>
    <row r="64" spans="1:17" x14ac:dyDescent="0.45">
      <c r="A64" s="96">
        <v>41591</v>
      </c>
      <c r="B64" s="97">
        <v>0.125</v>
      </c>
      <c r="C64" s="99">
        <f t="shared" si="1"/>
        <v>3</v>
      </c>
      <c r="D64" s="98">
        <v>41591.125</v>
      </c>
      <c r="E64" s="99" t="s">
        <v>63</v>
      </c>
      <c r="F64" s="90" t="s">
        <v>35</v>
      </c>
      <c r="G64" s="90">
        <f>IFERROR(VLOOKUP(E64,Localities!$B$2:$D$1876,3,0),"Not Found")</f>
        <v>66</v>
      </c>
      <c r="H64" s="90">
        <f>IFERROR(VLOOKUP(F64,Localities!$B$2:$D$1876,3,0),"Not Found")</f>
        <v>43</v>
      </c>
      <c r="I64" s="90" t="s">
        <v>236</v>
      </c>
      <c r="J64" s="93" t="s">
        <v>104</v>
      </c>
      <c r="K64" s="93" t="s">
        <v>85</v>
      </c>
      <c r="L64" s="90">
        <v>84</v>
      </c>
      <c r="M64" s="90" t="s">
        <v>83</v>
      </c>
      <c r="N64" s="94">
        <v>6</v>
      </c>
      <c r="O64" s="94">
        <v>877</v>
      </c>
      <c r="P64" s="95">
        <f t="shared" si="2"/>
        <v>58.466666666666669</v>
      </c>
      <c r="Q64" s="91">
        <v>41590.916759259257</v>
      </c>
    </row>
    <row r="65" spans="1:17" x14ac:dyDescent="0.45">
      <c r="A65" s="96">
        <v>41587</v>
      </c>
      <c r="B65" s="97">
        <v>0.89583333333333337</v>
      </c>
      <c r="C65" s="99">
        <f t="shared" si="1"/>
        <v>21</v>
      </c>
      <c r="D65" s="98">
        <v>41587.895833333336</v>
      </c>
      <c r="E65" s="99" t="s">
        <v>67</v>
      </c>
      <c r="F65" s="90" t="s">
        <v>237</v>
      </c>
      <c r="G65" s="90">
        <f>IFERROR(VLOOKUP(E65,Localities!$B$2:$D$1876,3,0),"Not Found")</f>
        <v>42</v>
      </c>
      <c r="H65" s="90">
        <f>IFERROR(VLOOKUP(F65,Localities!$B$2:$D$1876,3,0),"Not Found")</f>
        <v>38</v>
      </c>
      <c r="I65" s="90" t="s">
        <v>238</v>
      </c>
      <c r="J65" s="93" t="s">
        <v>87</v>
      </c>
      <c r="K65" s="93" t="s">
        <v>85</v>
      </c>
      <c r="L65" s="90">
        <v>119</v>
      </c>
      <c r="M65" s="90" t="s">
        <v>83</v>
      </c>
      <c r="N65" s="94">
        <v>6</v>
      </c>
      <c r="O65" s="94">
        <v>751</v>
      </c>
      <c r="P65" s="95">
        <f t="shared" si="2"/>
        <v>50.06666666666667</v>
      </c>
      <c r="Q65" s="91">
        <v>41587.626932870371</v>
      </c>
    </row>
    <row r="66" spans="1:17" x14ac:dyDescent="0.45">
      <c r="A66" s="96">
        <v>41602</v>
      </c>
      <c r="B66" s="97">
        <v>0.66666666666666663</v>
      </c>
      <c r="C66" s="99">
        <f t="shared" si="1"/>
        <v>16</v>
      </c>
      <c r="D66" s="98">
        <v>41602.666666666664</v>
      </c>
      <c r="E66" s="99" t="s">
        <v>114</v>
      </c>
      <c r="F66" s="90" t="s">
        <v>106</v>
      </c>
      <c r="G66" s="90">
        <f>IFERROR(VLOOKUP(E66,Localities!$B$2:$D$1876,3,0),"Not Found")</f>
        <v>27</v>
      </c>
      <c r="H66" s="90">
        <f>IFERROR(VLOOKUP(F66,Localities!$B$2:$D$1876,3,0),"Not Found")</f>
        <v>45</v>
      </c>
      <c r="I66" s="90" t="s">
        <v>239</v>
      </c>
      <c r="J66" s="93" t="s">
        <v>104</v>
      </c>
      <c r="K66" s="93" t="s">
        <v>173</v>
      </c>
      <c r="L66" s="90">
        <v>263</v>
      </c>
      <c r="M66" s="90" t="s">
        <v>92</v>
      </c>
      <c r="N66" s="94">
        <v>2</v>
      </c>
      <c r="O66" s="94">
        <v>826</v>
      </c>
      <c r="P66" s="95">
        <f t="shared" si="2"/>
        <v>55.06666666666667</v>
      </c>
      <c r="Q66" s="91">
        <v>41587.892604166664</v>
      </c>
    </row>
    <row r="67" spans="1:17" x14ac:dyDescent="0.45">
      <c r="A67" s="96">
        <v>41580</v>
      </c>
      <c r="B67" s="97">
        <v>0.44791666666666669</v>
      </c>
      <c r="C67" s="99">
        <f t="shared" ref="C67:C130" si="3">HOUR(B67)</f>
        <v>10</v>
      </c>
      <c r="D67" s="98">
        <v>41580.447916666664</v>
      </c>
      <c r="E67" s="99" t="s">
        <v>213</v>
      </c>
      <c r="F67" s="90" t="s">
        <v>171</v>
      </c>
      <c r="G67" s="90" t="str">
        <f>IFERROR(VLOOKUP(E67,Localities!$B$2:$D$1876,3,0),"Not Found")</f>
        <v>Not Found</v>
      </c>
      <c r="H67" s="90" t="str">
        <f>IFERROR(VLOOKUP(F67,Localities!$B$2:$D$1876,3,0),"Not Found")</f>
        <v>Not Found</v>
      </c>
      <c r="I67" s="90" t="s">
        <v>240</v>
      </c>
      <c r="J67" s="93" t="s">
        <v>104</v>
      </c>
      <c r="K67" s="93" t="s">
        <v>173</v>
      </c>
      <c r="L67" s="90">
        <v>298</v>
      </c>
      <c r="M67" s="90" t="s">
        <v>215</v>
      </c>
      <c r="N67" s="94">
        <v>1</v>
      </c>
      <c r="O67" s="94">
        <v>769</v>
      </c>
      <c r="P67" s="95">
        <f t="shared" si="2"/>
        <v>51.266666666666666</v>
      </c>
      <c r="Q67" s="91">
        <v>41423.062222222223</v>
      </c>
    </row>
    <row r="68" spans="1:17" x14ac:dyDescent="0.45">
      <c r="A68" s="96">
        <v>41606</v>
      </c>
      <c r="B68" s="97">
        <v>0.14583333333333334</v>
      </c>
      <c r="C68" s="99">
        <f t="shared" si="3"/>
        <v>3</v>
      </c>
      <c r="D68" s="98">
        <v>41606.145833333336</v>
      </c>
      <c r="E68" s="99" t="s">
        <v>241</v>
      </c>
      <c r="F68" s="90" t="s">
        <v>35</v>
      </c>
      <c r="G68" s="90">
        <f>IFERROR(VLOOKUP(E68,Localities!$B$2:$D$1876,3,0),"Not Found")</f>
        <v>42</v>
      </c>
      <c r="H68" s="90">
        <f>IFERROR(VLOOKUP(F68,Localities!$B$2:$D$1876,3,0),"Not Found")</f>
        <v>43</v>
      </c>
      <c r="I68" s="90" t="s">
        <v>242</v>
      </c>
      <c r="J68" s="93" t="s">
        <v>104</v>
      </c>
      <c r="K68" s="93" t="s">
        <v>85</v>
      </c>
      <c r="L68" s="90">
        <v>35</v>
      </c>
      <c r="M68" s="90" t="s">
        <v>211</v>
      </c>
      <c r="N68" s="94">
        <v>6</v>
      </c>
      <c r="O68" s="94">
        <v>641</v>
      </c>
      <c r="P68" s="95">
        <f t="shared" si="2"/>
        <v>42.733333333333334</v>
      </c>
      <c r="Q68" s="91">
        <v>41605.85083333333</v>
      </c>
    </row>
    <row r="69" spans="1:17" x14ac:dyDescent="0.45">
      <c r="A69" s="96">
        <v>41593</v>
      </c>
      <c r="B69" s="97">
        <v>0</v>
      </c>
      <c r="C69" s="99">
        <f t="shared" si="3"/>
        <v>0</v>
      </c>
      <c r="D69" s="98">
        <v>41593</v>
      </c>
      <c r="E69" s="99" t="s">
        <v>114</v>
      </c>
      <c r="F69" s="90" t="s">
        <v>223</v>
      </c>
      <c r="G69" s="90">
        <f>IFERROR(VLOOKUP(E69,Localities!$B$2:$D$1876,3,0),"Not Found")</f>
        <v>27</v>
      </c>
      <c r="H69" s="90">
        <f>IFERROR(VLOOKUP(F69,Localities!$B$2:$D$1876,3,0),"Not Found")</f>
        <v>53</v>
      </c>
      <c r="I69" s="90" t="s">
        <v>243</v>
      </c>
      <c r="J69" s="93" t="s">
        <v>104</v>
      </c>
      <c r="K69" s="93" t="s">
        <v>85</v>
      </c>
      <c r="L69" s="90">
        <v>193</v>
      </c>
      <c r="M69" s="90" t="s">
        <v>83</v>
      </c>
      <c r="N69" s="94">
        <v>6</v>
      </c>
      <c r="O69" s="94">
        <v>834</v>
      </c>
      <c r="P69" s="95">
        <f t="shared" si="2"/>
        <v>55.6</v>
      </c>
      <c r="Q69" s="91">
        <v>41588.396087962959</v>
      </c>
    </row>
    <row r="70" spans="1:17" x14ac:dyDescent="0.45">
      <c r="A70" s="96">
        <v>41580</v>
      </c>
      <c r="B70" s="97">
        <v>0.6875</v>
      </c>
      <c r="C70" s="99">
        <f t="shared" si="3"/>
        <v>16</v>
      </c>
      <c r="D70" s="98">
        <v>41580.6875</v>
      </c>
      <c r="E70" s="99" t="s">
        <v>35</v>
      </c>
      <c r="F70" s="90" t="s">
        <v>171</v>
      </c>
      <c r="G70" s="90">
        <f>IFERROR(VLOOKUP(E70,Localities!$B$2:$D$1876,3,0),"Not Found")</f>
        <v>43</v>
      </c>
      <c r="H70" s="90" t="str">
        <f>IFERROR(VLOOKUP(F70,Localities!$B$2:$D$1876,3,0),"Not Found")</f>
        <v>Not Found</v>
      </c>
      <c r="I70" s="90" t="s">
        <v>244</v>
      </c>
      <c r="J70" s="93" t="s">
        <v>104</v>
      </c>
      <c r="K70" s="93" t="s">
        <v>173</v>
      </c>
      <c r="L70" s="90">
        <v>163</v>
      </c>
      <c r="M70" s="90" t="s">
        <v>215</v>
      </c>
      <c r="N70" s="94">
        <v>1</v>
      </c>
      <c r="O70" s="94">
        <v>734</v>
      </c>
      <c r="P70" s="95">
        <f t="shared" si="2"/>
        <v>48.93333333333333</v>
      </c>
      <c r="Q70" s="91">
        <v>41425.602650462963</v>
      </c>
    </row>
    <row r="71" spans="1:17" x14ac:dyDescent="0.45">
      <c r="A71" s="96">
        <v>41588</v>
      </c>
      <c r="B71" s="97">
        <v>0.45833333333333331</v>
      </c>
      <c r="C71" s="99">
        <f t="shared" si="3"/>
        <v>11</v>
      </c>
      <c r="D71" s="98">
        <v>41588.458333333336</v>
      </c>
      <c r="E71" s="99" t="s">
        <v>245</v>
      </c>
      <c r="F71" s="90" t="s">
        <v>57</v>
      </c>
      <c r="G71" s="90">
        <f>IFERROR(VLOOKUP(E71,Localities!$B$2:$D$1876,3,0),"Not Found")</f>
        <v>50</v>
      </c>
      <c r="H71" s="90">
        <f>IFERROR(VLOOKUP(F71,Localities!$B$2:$D$1876,3,0),"Not Found")</f>
        <v>45</v>
      </c>
      <c r="I71" s="90" t="s">
        <v>246</v>
      </c>
      <c r="J71" s="93" t="s">
        <v>87</v>
      </c>
      <c r="K71" s="93" t="s">
        <v>173</v>
      </c>
      <c r="L71" s="90">
        <v>72</v>
      </c>
      <c r="M71" s="90" t="s">
        <v>211</v>
      </c>
      <c r="N71" s="94">
        <v>6</v>
      </c>
      <c r="O71" s="94">
        <v>757</v>
      </c>
      <c r="P71" s="95">
        <f t="shared" si="2"/>
        <v>50.466666666666669</v>
      </c>
      <c r="Q71" s="91">
        <v>41587.753703703704</v>
      </c>
    </row>
    <row r="72" spans="1:17" x14ac:dyDescent="0.45">
      <c r="A72" s="96">
        <v>41579</v>
      </c>
      <c r="B72" s="97">
        <v>0.41666666666666669</v>
      </c>
      <c r="C72" s="99">
        <f t="shared" si="3"/>
        <v>10</v>
      </c>
      <c r="D72" s="98">
        <v>41579.416666666664</v>
      </c>
      <c r="E72" s="99" t="s">
        <v>247</v>
      </c>
      <c r="F72" s="90" t="s">
        <v>114</v>
      </c>
      <c r="G72" s="90">
        <f>IFERROR(VLOOKUP(E72,Localities!$B$2:$D$1876,3,0),"Not Found")</f>
        <v>72</v>
      </c>
      <c r="H72" s="90">
        <f>IFERROR(VLOOKUP(F72,Localities!$B$2:$D$1876,3,0),"Not Found")</f>
        <v>27</v>
      </c>
      <c r="I72" s="90" t="s">
        <v>248</v>
      </c>
      <c r="J72" s="93" t="s">
        <v>104</v>
      </c>
      <c r="K72" s="93" t="s">
        <v>173</v>
      </c>
      <c r="L72" s="90">
        <v>4</v>
      </c>
      <c r="M72" s="90" t="s">
        <v>83</v>
      </c>
      <c r="N72" s="94">
        <v>6</v>
      </c>
      <c r="O72" s="94">
        <v>576</v>
      </c>
      <c r="P72" s="95">
        <f t="shared" si="2"/>
        <v>38.4</v>
      </c>
      <c r="Q72" s="91">
        <v>41555.430532407408</v>
      </c>
    </row>
    <row r="73" spans="1:17" x14ac:dyDescent="0.45">
      <c r="A73" s="96">
        <v>41606</v>
      </c>
      <c r="B73" s="97">
        <v>0.66666666666666663</v>
      </c>
      <c r="C73" s="99">
        <f t="shared" si="3"/>
        <v>16</v>
      </c>
      <c r="D73" s="98">
        <v>41606.666666666664</v>
      </c>
      <c r="E73" s="99" t="s">
        <v>249</v>
      </c>
      <c r="F73" s="90" t="s">
        <v>171</v>
      </c>
      <c r="G73" s="90" t="str">
        <f>IFERROR(VLOOKUP(E73,Localities!$B$2:$D$1876,3,0),"Not Found")</f>
        <v>Not Found</v>
      </c>
      <c r="H73" s="90" t="str">
        <f>IFERROR(VLOOKUP(F73,Localities!$B$2:$D$1876,3,0),"Not Found")</f>
        <v>Not Found</v>
      </c>
      <c r="I73" s="90" t="s">
        <v>250</v>
      </c>
      <c r="J73" s="93" t="s">
        <v>104</v>
      </c>
      <c r="K73" s="93" t="s">
        <v>173</v>
      </c>
      <c r="L73" s="90">
        <v>145</v>
      </c>
      <c r="M73" s="90" t="s">
        <v>215</v>
      </c>
      <c r="N73" s="94">
        <v>1</v>
      </c>
      <c r="O73" s="94">
        <v>638</v>
      </c>
      <c r="P73" s="95">
        <f t="shared" si="2"/>
        <v>42.533333333333331</v>
      </c>
      <c r="Q73" s="91">
        <v>41428.004131944443</v>
      </c>
    </row>
    <row r="74" spans="1:17" x14ac:dyDescent="0.45">
      <c r="A74" s="96">
        <v>41595</v>
      </c>
      <c r="B74" s="97">
        <v>0.625</v>
      </c>
      <c r="C74" s="99">
        <f t="shared" si="3"/>
        <v>15</v>
      </c>
      <c r="D74" s="98">
        <v>41595.625</v>
      </c>
      <c r="E74" s="99" t="s">
        <v>35</v>
      </c>
      <c r="F74" s="90" t="s">
        <v>116</v>
      </c>
      <c r="G74" s="90">
        <f>IFERROR(VLOOKUP(E74,Localities!$B$2:$D$1876,3,0),"Not Found")</f>
        <v>43</v>
      </c>
      <c r="H74" s="90">
        <f>IFERROR(VLOOKUP(F74,Localities!$B$2:$D$1876,3,0),"Not Found")</f>
        <v>74</v>
      </c>
      <c r="I74" s="90" t="s">
        <v>251</v>
      </c>
      <c r="J74" s="93" t="s">
        <v>104</v>
      </c>
      <c r="K74" s="93" t="s">
        <v>85</v>
      </c>
      <c r="L74" s="90">
        <v>188</v>
      </c>
      <c r="M74" s="90" t="s">
        <v>83</v>
      </c>
      <c r="N74" s="94">
        <v>6</v>
      </c>
      <c r="O74" s="94">
        <v>992</v>
      </c>
      <c r="P74" s="95">
        <f t="shared" si="2"/>
        <v>66.13333333333334</v>
      </c>
      <c r="Q74" s="91">
        <v>41593.645740740743</v>
      </c>
    </row>
    <row r="75" spans="1:17" x14ac:dyDescent="0.45">
      <c r="A75" s="96">
        <v>41597</v>
      </c>
      <c r="B75" s="97">
        <v>0.88541666666666663</v>
      </c>
      <c r="C75" s="99">
        <f t="shared" si="3"/>
        <v>21</v>
      </c>
      <c r="D75" s="98">
        <v>41597.885416666664</v>
      </c>
      <c r="E75" s="99" t="s">
        <v>35</v>
      </c>
      <c r="F75" s="90" t="s">
        <v>252</v>
      </c>
      <c r="G75" s="90">
        <f>IFERROR(VLOOKUP(E75,Localities!$B$2:$D$1876,3,0),"Not Found")</f>
        <v>43</v>
      </c>
      <c r="H75" s="90" t="str">
        <f>IFERROR(VLOOKUP(F75,Localities!$B$2:$D$1876,3,0),"Not Found")</f>
        <v>Not Found</v>
      </c>
      <c r="I75" s="90" t="s">
        <v>253</v>
      </c>
      <c r="J75" s="93" t="s">
        <v>104</v>
      </c>
      <c r="K75" s="93" t="s">
        <v>173</v>
      </c>
      <c r="L75" s="90">
        <v>49</v>
      </c>
      <c r="M75" s="90" t="s">
        <v>105</v>
      </c>
      <c r="N75" s="94">
        <v>5</v>
      </c>
      <c r="O75" s="94">
        <v>367</v>
      </c>
      <c r="P75" s="95">
        <f t="shared" si="2"/>
        <v>24.466666666666665</v>
      </c>
      <c r="Q75" s="91">
        <v>41557.702893518515</v>
      </c>
    </row>
    <row r="76" spans="1:17" x14ac:dyDescent="0.45">
      <c r="A76" s="96">
        <v>41600</v>
      </c>
      <c r="B76" s="97">
        <v>0.59375</v>
      </c>
      <c r="C76" s="99">
        <f t="shared" si="3"/>
        <v>14</v>
      </c>
      <c r="D76" s="98">
        <v>41600.59375</v>
      </c>
      <c r="E76" s="99" t="s">
        <v>254</v>
      </c>
      <c r="F76" s="90" t="s">
        <v>255</v>
      </c>
      <c r="G76" s="90">
        <f>IFERROR(VLOOKUP(E76,Localities!$B$2:$D$1876,3,0),"Not Found")</f>
        <v>42</v>
      </c>
      <c r="H76" s="90">
        <f>IFERROR(VLOOKUP(F76,Localities!$B$2:$D$1876,3,0),"Not Found")</f>
        <v>47</v>
      </c>
      <c r="I76" s="90" t="s">
        <v>256</v>
      </c>
      <c r="J76" s="93" t="s">
        <v>88</v>
      </c>
      <c r="K76" s="93" t="s">
        <v>85</v>
      </c>
      <c r="L76" s="90">
        <v>126</v>
      </c>
      <c r="M76" s="90" t="s">
        <v>83</v>
      </c>
      <c r="N76" s="94">
        <v>7</v>
      </c>
      <c r="O76" s="94">
        <v>823</v>
      </c>
      <c r="P76" s="95">
        <f t="shared" si="2"/>
        <v>54.866666666666667</v>
      </c>
      <c r="Q76" s="91">
        <v>41599.819965277777</v>
      </c>
    </row>
    <row r="77" spans="1:17" x14ac:dyDescent="0.45">
      <c r="A77" s="96">
        <v>41594</v>
      </c>
      <c r="B77" s="97">
        <v>0.20833333333333334</v>
      </c>
      <c r="C77" s="99">
        <f t="shared" si="3"/>
        <v>5</v>
      </c>
      <c r="D77" s="98">
        <v>41594.208333333336</v>
      </c>
      <c r="E77" s="99" t="s">
        <v>257</v>
      </c>
      <c r="F77" s="90" t="s">
        <v>35</v>
      </c>
      <c r="G77" s="90">
        <f>IFERROR(VLOOKUP(E77,Localities!$B$2:$D$1876,3,0),"Not Found")</f>
        <v>62</v>
      </c>
      <c r="H77" s="90">
        <f>IFERROR(VLOOKUP(F77,Localities!$B$2:$D$1876,3,0),"Not Found")</f>
        <v>43</v>
      </c>
      <c r="I77" s="90" t="s">
        <v>258</v>
      </c>
      <c r="J77" s="93" t="s">
        <v>104</v>
      </c>
      <c r="K77" s="93" t="s">
        <v>173</v>
      </c>
      <c r="L77" s="90">
        <v>165</v>
      </c>
      <c r="M77" s="90" t="s">
        <v>83</v>
      </c>
      <c r="N77" s="94">
        <v>6</v>
      </c>
      <c r="O77" s="94">
        <v>745</v>
      </c>
      <c r="P77" s="95">
        <f t="shared" si="2"/>
        <v>49.666666666666664</v>
      </c>
      <c r="Q77" s="91">
        <v>41555.705046296294</v>
      </c>
    </row>
    <row r="78" spans="1:17" x14ac:dyDescent="0.45">
      <c r="A78" s="96">
        <v>41604</v>
      </c>
      <c r="B78" s="97">
        <v>0.45833333333333331</v>
      </c>
      <c r="C78" s="99">
        <f t="shared" si="3"/>
        <v>11</v>
      </c>
      <c r="D78" s="98">
        <v>41604.458333333336</v>
      </c>
      <c r="E78" s="99" t="s">
        <v>71</v>
      </c>
      <c r="F78" s="90" t="s">
        <v>259</v>
      </c>
      <c r="G78" s="90">
        <f>IFERROR(VLOOKUP(E78,Localities!$B$2:$D$1876,3,0),"Not Found")</f>
        <v>54</v>
      </c>
      <c r="H78" s="90">
        <f>IFERROR(VLOOKUP(F78,Localities!$B$2:$D$1876,3,0),"Not Found")</f>
        <v>39</v>
      </c>
      <c r="I78" s="90" t="s">
        <v>260</v>
      </c>
      <c r="J78" s="93" t="s">
        <v>87</v>
      </c>
      <c r="K78" s="93" t="s">
        <v>85</v>
      </c>
      <c r="L78" s="90">
        <v>137</v>
      </c>
      <c r="M78" s="90" t="s">
        <v>83</v>
      </c>
      <c r="N78" s="94">
        <v>6</v>
      </c>
      <c r="O78" s="94">
        <v>999</v>
      </c>
      <c r="P78" s="95">
        <f t="shared" si="2"/>
        <v>66.599999999999994</v>
      </c>
      <c r="Q78" s="91">
        <v>41604.354108796295</v>
      </c>
    </row>
    <row r="79" spans="1:17" x14ac:dyDescent="0.45">
      <c r="A79" s="96">
        <v>41581</v>
      </c>
      <c r="B79" s="97">
        <v>0.20833333333333334</v>
      </c>
      <c r="C79" s="99">
        <f t="shared" si="3"/>
        <v>5</v>
      </c>
      <c r="D79" s="98">
        <v>41581.208333333336</v>
      </c>
      <c r="E79" s="99" t="s">
        <v>41</v>
      </c>
      <c r="F79" s="90" t="s">
        <v>61</v>
      </c>
      <c r="G79" s="90">
        <f>IFERROR(VLOOKUP(E79,Localities!$B$2:$D$1876,3,0),"Not Found")</f>
        <v>50</v>
      </c>
      <c r="H79" s="90">
        <f>IFERROR(VLOOKUP(F79,Localities!$B$2:$D$1876,3,0),"Not Found")</f>
        <v>47</v>
      </c>
      <c r="I79" s="90" t="s">
        <v>261</v>
      </c>
      <c r="J79" s="93" t="s">
        <v>88</v>
      </c>
      <c r="K79" s="93" t="s">
        <v>85</v>
      </c>
      <c r="L79" s="90">
        <v>97</v>
      </c>
      <c r="M79" s="90" t="s">
        <v>83</v>
      </c>
      <c r="N79" s="94">
        <v>6</v>
      </c>
      <c r="O79" s="94">
        <v>588</v>
      </c>
      <c r="P79" s="95">
        <f t="shared" si="2"/>
        <v>39.200000000000003</v>
      </c>
      <c r="Q79" s="91">
        <v>41580.441504629627</v>
      </c>
    </row>
    <row r="80" spans="1:17" x14ac:dyDescent="0.45">
      <c r="A80" s="96">
        <v>41602</v>
      </c>
      <c r="B80" s="97">
        <v>0.96875</v>
      </c>
      <c r="C80" s="99">
        <f t="shared" si="3"/>
        <v>23</v>
      </c>
      <c r="D80" s="98">
        <v>41602.96875</v>
      </c>
      <c r="E80" s="99" t="s">
        <v>35</v>
      </c>
      <c r="F80" s="90" t="s">
        <v>65</v>
      </c>
      <c r="G80" s="90">
        <f>IFERROR(VLOOKUP(E80,Localities!$B$2:$D$1876,3,0),"Not Found")</f>
        <v>43</v>
      </c>
      <c r="H80" s="90">
        <f>IFERROR(VLOOKUP(F80,Localities!$B$2:$D$1876,3,0),"Not Found")</f>
        <v>73</v>
      </c>
      <c r="I80" s="90" t="s">
        <v>262</v>
      </c>
      <c r="J80" s="93" t="s">
        <v>104</v>
      </c>
      <c r="K80" s="93" t="s">
        <v>173</v>
      </c>
      <c r="L80" s="90">
        <v>102</v>
      </c>
      <c r="M80" s="90" t="s">
        <v>92</v>
      </c>
      <c r="N80" s="94">
        <v>5</v>
      </c>
      <c r="O80" s="94">
        <v>785</v>
      </c>
      <c r="P80" s="95">
        <f t="shared" si="2"/>
        <v>52.333333333333336</v>
      </c>
      <c r="Q80" s="91">
        <v>41555.802002314813</v>
      </c>
    </row>
    <row r="81" spans="1:17" x14ac:dyDescent="0.45">
      <c r="A81" s="96">
        <v>41587</v>
      </c>
      <c r="B81" s="97">
        <v>0.72916666666666663</v>
      </c>
      <c r="C81" s="99">
        <f t="shared" si="3"/>
        <v>17</v>
      </c>
      <c r="D81" s="98">
        <v>41587.729166666664</v>
      </c>
      <c r="E81" s="99" t="s">
        <v>263</v>
      </c>
      <c r="F81" s="90" t="s">
        <v>264</v>
      </c>
      <c r="G81" s="90">
        <f>IFERROR(VLOOKUP(E81,Localities!$B$2:$D$1876,3,0),"Not Found")</f>
        <v>42</v>
      </c>
      <c r="H81" s="90">
        <f>IFERROR(VLOOKUP(F81,Localities!$B$2:$D$1876,3,0),"Not Found")</f>
        <v>39</v>
      </c>
      <c r="I81" s="90" t="s">
        <v>265</v>
      </c>
      <c r="J81" s="93" t="s">
        <v>87</v>
      </c>
      <c r="K81" s="93" t="s">
        <v>85</v>
      </c>
      <c r="L81" s="90">
        <v>69</v>
      </c>
      <c r="M81" s="90" t="s">
        <v>83</v>
      </c>
      <c r="N81" s="94">
        <v>6</v>
      </c>
      <c r="O81" s="94">
        <v>994</v>
      </c>
      <c r="P81" s="95">
        <f t="shared" si="2"/>
        <v>66.266666666666666</v>
      </c>
      <c r="Q81" s="91">
        <v>41587.484976851854</v>
      </c>
    </row>
    <row r="82" spans="1:17" x14ac:dyDescent="0.45">
      <c r="A82" s="96">
        <v>41583</v>
      </c>
      <c r="B82" s="97">
        <v>0.45833333333333331</v>
      </c>
      <c r="C82" s="99">
        <f t="shared" si="3"/>
        <v>11</v>
      </c>
      <c r="D82" s="98">
        <v>41583.458333333336</v>
      </c>
      <c r="E82" s="99" t="s">
        <v>266</v>
      </c>
      <c r="F82" s="90" t="s">
        <v>35</v>
      </c>
      <c r="G82" s="90">
        <f>IFERROR(VLOOKUP(E82,Localities!$B$2:$D$1876,3,0),"Not Found")</f>
        <v>47</v>
      </c>
      <c r="H82" s="90">
        <f>IFERROR(VLOOKUP(F82,Localities!$B$2:$D$1876,3,0),"Not Found")</f>
        <v>43</v>
      </c>
      <c r="I82" s="90" t="s">
        <v>267</v>
      </c>
      <c r="J82" s="93" t="s">
        <v>104</v>
      </c>
      <c r="K82" s="93" t="s">
        <v>173</v>
      </c>
      <c r="L82" s="90">
        <v>55</v>
      </c>
      <c r="M82" s="90" t="s">
        <v>83</v>
      </c>
      <c r="N82" s="94">
        <v>6</v>
      </c>
      <c r="O82" s="94">
        <v>963</v>
      </c>
      <c r="P82" s="95">
        <f t="shared" si="2"/>
        <v>64.2</v>
      </c>
      <c r="Q82" s="91">
        <v>41553.676006944443</v>
      </c>
    </row>
    <row r="83" spans="1:17" x14ac:dyDescent="0.45">
      <c r="A83" s="96">
        <v>41601</v>
      </c>
      <c r="B83" s="97">
        <v>2.0833333333333332E-2</v>
      </c>
      <c r="C83" s="99">
        <f t="shared" si="3"/>
        <v>0</v>
      </c>
      <c r="D83" s="98">
        <v>41601.020833333336</v>
      </c>
      <c r="E83" s="99" t="s">
        <v>268</v>
      </c>
      <c r="F83" s="90" t="s">
        <v>269</v>
      </c>
      <c r="G83" s="90">
        <f>IFERROR(VLOOKUP(E83,Localities!$B$2:$D$1876,3,0),"Not Found")</f>
        <v>52</v>
      </c>
      <c r="H83" s="90">
        <f>IFERROR(VLOOKUP(F83,Localities!$B$2:$D$1876,3,0),"Not Found")</f>
        <v>28</v>
      </c>
      <c r="I83" s="90" t="s">
        <v>270</v>
      </c>
      <c r="J83" s="93" t="s">
        <v>87</v>
      </c>
      <c r="K83" s="93" t="s">
        <v>85</v>
      </c>
      <c r="L83" s="90">
        <v>46</v>
      </c>
      <c r="M83" s="90" t="s">
        <v>83</v>
      </c>
      <c r="N83" s="94">
        <v>6</v>
      </c>
      <c r="O83" s="94">
        <v>619</v>
      </c>
      <c r="P83" s="95">
        <f t="shared" si="2"/>
        <v>41.266666666666666</v>
      </c>
      <c r="Q83" s="91">
        <v>41600.920173611114</v>
      </c>
    </row>
    <row r="84" spans="1:17" x14ac:dyDescent="0.45">
      <c r="A84" s="96">
        <v>41586</v>
      </c>
      <c r="B84" s="97">
        <v>0.20833333333333334</v>
      </c>
      <c r="C84" s="99">
        <f t="shared" si="3"/>
        <v>5</v>
      </c>
      <c r="D84" s="98">
        <v>41586.208333333336</v>
      </c>
      <c r="E84" s="99" t="s">
        <v>271</v>
      </c>
      <c r="F84" s="90" t="s">
        <v>114</v>
      </c>
      <c r="G84" s="90">
        <f>IFERROR(VLOOKUP(E84,Localities!$B$2:$D$1876,3,0),"Not Found")</f>
        <v>69</v>
      </c>
      <c r="H84" s="90">
        <f>IFERROR(VLOOKUP(F84,Localities!$B$2:$D$1876,3,0),"Not Found")</f>
        <v>27</v>
      </c>
      <c r="I84" s="90" t="s">
        <v>272</v>
      </c>
      <c r="J84" s="93" t="s">
        <v>235</v>
      </c>
      <c r="K84" s="93" t="s">
        <v>85</v>
      </c>
      <c r="L84" s="90">
        <v>290</v>
      </c>
      <c r="M84" s="90" t="s">
        <v>83</v>
      </c>
      <c r="N84" s="94">
        <v>6</v>
      </c>
      <c r="O84" s="94">
        <v>598</v>
      </c>
      <c r="P84" s="95">
        <f t="shared" si="2"/>
        <v>39.866666666666667</v>
      </c>
      <c r="Q84" s="91">
        <v>41584.476585648146</v>
      </c>
    </row>
    <row r="85" spans="1:17" x14ac:dyDescent="0.45">
      <c r="A85" s="96">
        <v>41602</v>
      </c>
      <c r="B85" s="97">
        <v>0.98958333333333337</v>
      </c>
      <c r="C85" s="99">
        <f t="shared" si="3"/>
        <v>23</v>
      </c>
      <c r="D85" s="98">
        <v>41602.989583333336</v>
      </c>
      <c r="E85" s="99" t="s">
        <v>237</v>
      </c>
      <c r="F85" s="90" t="s">
        <v>186</v>
      </c>
      <c r="G85" s="90">
        <f>IFERROR(VLOOKUP(E85,Localities!$B$2:$D$1876,3,0),"Not Found")</f>
        <v>38</v>
      </c>
      <c r="H85" s="90">
        <f>IFERROR(VLOOKUP(F85,Localities!$B$2:$D$1876,3,0),"Not Found")</f>
        <v>45</v>
      </c>
      <c r="I85" s="90" t="s">
        <v>273</v>
      </c>
      <c r="J85" s="93" t="s">
        <v>87</v>
      </c>
      <c r="K85" s="93" t="s">
        <v>85</v>
      </c>
      <c r="L85" s="90">
        <v>109</v>
      </c>
      <c r="M85" s="90" t="s">
        <v>83</v>
      </c>
      <c r="N85" s="94">
        <v>6</v>
      </c>
      <c r="O85" s="94">
        <v>898</v>
      </c>
      <c r="P85" s="95">
        <f t="shared" si="2"/>
        <v>59.866666666666667</v>
      </c>
      <c r="Q85" s="91">
        <v>41602.944305555553</v>
      </c>
    </row>
    <row r="86" spans="1:17" x14ac:dyDescent="0.45">
      <c r="A86" s="96">
        <v>41582</v>
      </c>
      <c r="B86" s="97">
        <v>0.25</v>
      </c>
      <c r="C86" s="99">
        <f t="shared" si="3"/>
        <v>6</v>
      </c>
      <c r="D86" s="98">
        <v>41582.25</v>
      </c>
      <c r="E86" s="99" t="s">
        <v>274</v>
      </c>
      <c r="F86" s="90" t="s">
        <v>35</v>
      </c>
      <c r="G86" s="90">
        <f>IFERROR(VLOOKUP(E86,Localities!$B$2:$D$1876,3,0),"Not Found")</f>
        <v>53</v>
      </c>
      <c r="H86" s="90">
        <f>IFERROR(VLOOKUP(F86,Localities!$B$2:$D$1876,3,0),"Not Found")</f>
        <v>43</v>
      </c>
      <c r="I86" s="90" t="s">
        <v>275</v>
      </c>
      <c r="J86" s="93" t="s">
        <v>104</v>
      </c>
      <c r="K86" s="93" t="s">
        <v>173</v>
      </c>
      <c r="L86" s="90">
        <v>195</v>
      </c>
      <c r="M86" s="90" t="s">
        <v>92</v>
      </c>
      <c r="N86" s="94">
        <v>4</v>
      </c>
      <c r="O86" s="94">
        <v>521</v>
      </c>
      <c r="P86" s="95">
        <f t="shared" si="2"/>
        <v>34.733333333333334</v>
      </c>
      <c r="Q86" s="91">
        <v>41554.410081018519</v>
      </c>
    </row>
    <row r="87" spans="1:17" x14ac:dyDescent="0.45">
      <c r="A87" s="96">
        <v>41603</v>
      </c>
      <c r="B87" s="97">
        <v>0.17708333333333334</v>
      </c>
      <c r="C87" s="99">
        <f t="shared" si="3"/>
        <v>4</v>
      </c>
      <c r="D87" s="98">
        <v>41603.177083333336</v>
      </c>
      <c r="E87" s="99" t="s">
        <v>276</v>
      </c>
      <c r="F87" s="90" t="s">
        <v>35</v>
      </c>
      <c r="G87" s="90">
        <f>IFERROR(VLOOKUP(E87,Localities!$B$2:$D$1876,3,0),"Not Found")</f>
        <v>40</v>
      </c>
      <c r="H87" s="90">
        <f>IFERROR(VLOOKUP(F87,Localities!$B$2:$D$1876,3,0),"Not Found")</f>
        <v>43</v>
      </c>
      <c r="I87" s="90" t="s">
        <v>277</v>
      </c>
      <c r="J87" s="93" t="s">
        <v>104</v>
      </c>
      <c r="K87" s="93" t="s">
        <v>85</v>
      </c>
      <c r="L87" s="90">
        <v>73</v>
      </c>
      <c r="M87" s="90" t="s">
        <v>83</v>
      </c>
      <c r="N87" s="94">
        <v>6</v>
      </c>
      <c r="O87" s="94">
        <v>259</v>
      </c>
      <c r="P87" s="95">
        <f t="shared" si="2"/>
        <v>17.266666666666666</v>
      </c>
      <c r="Q87" s="91">
        <v>41602.923182870371</v>
      </c>
    </row>
    <row r="88" spans="1:17" x14ac:dyDescent="0.45">
      <c r="A88" s="96">
        <v>41602</v>
      </c>
      <c r="B88" s="97">
        <v>0.66666666666666663</v>
      </c>
      <c r="C88" s="99">
        <f t="shared" si="3"/>
        <v>16</v>
      </c>
      <c r="D88" s="98">
        <v>41602.666666666664</v>
      </c>
      <c r="E88" s="99" t="s">
        <v>35</v>
      </c>
      <c r="F88" s="90" t="s">
        <v>278</v>
      </c>
      <c r="G88" s="90">
        <f>IFERROR(VLOOKUP(E88,Localities!$B$2:$D$1876,3,0),"Not Found")</f>
        <v>43</v>
      </c>
      <c r="H88" s="90">
        <f>IFERROR(VLOOKUP(F88,Localities!$B$2:$D$1876,3,0),"Not Found")</f>
        <v>70</v>
      </c>
      <c r="I88" s="90" t="s">
        <v>279</v>
      </c>
      <c r="J88" s="93" t="s">
        <v>104</v>
      </c>
      <c r="K88" s="93" t="s">
        <v>173</v>
      </c>
      <c r="L88" s="90">
        <v>26</v>
      </c>
      <c r="M88" s="90" t="s">
        <v>83</v>
      </c>
      <c r="N88" s="94">
        <v>6</v>
      </c>
      <c r="O88" s="94">
        <v>433</v>
      </c>
      <c r="P88" s="95">
        <f t="shared" si="2"/>
        <v>28.866666666666667</v>
      </c>
      <c r="Q88" s="91">
        <v>41546.707546296297</v>
      </c>
    </row>
    <row r="89" spans="1:17" x14ac:dyDescent="0.45">
      <c r="A89" s="96">
        <v>41597</v>
      </c>
      <c r="B89" s="97">
        <v>0.20833333333333334</v>
      </c>
      <c r="C89" s="99">
        <f t="shared" si="3"/>
        <v>5</v>
      </c>
      <c r="D89" s="98">
        <v>41597.208333333336</v>
      </c>
      <c r="E89" s="99" t="s">
        <v>280</v>
      </c>
      <c r="F89" s="90" t="s">
        <v>35</v>
      </c>
      <c r="G89" s="90" t="str">
        <f>IFERROR(VLOOKUP(E89,Localities!$B$2:$D$1876,3,0),"Not Found")</f>
        <v>Not Found</v>
      </c>
      <c r="H89" s="90">
        <f>IFERROR(VLOOKUP(F89,Localities!$B$2:$D$1876,3,0),"Not Found")</f>
        <v>43</v>
      </c>
      <c r="I89" s="90" t="s">
        <v>281</v>
      </c>
      <c r="J89" s="93" t="s">
        <v>104</v>
      </c>
      <c r="K89" s="93" t="s">
        <v>173</v>
      </c>
      <c r="L89" s="90">
        <v>198</v>
      </c>
      <c r="M89" s="90" t="s">
        <v>83</v>
      </c>
      <c r="N89" s="94">
        <v>5</v>
      </c>
      <c r="O89" s="94">
        <v>736</v>
      </c>
      <c r="P89" s="95">
        <f t="shared" si="2"/>
        <v>49.06666666666667</v>
      </c>
      <c r="Q89" s="91">
        <v>41547.529953703706</v>
      </c>
    </row>
    <row r="90" spans="1:17" x14ac:dyDescent="0.45">
      <c r="A90" s="96">
        <v>41597</v>
      </c>
      <c r="B90" s="97">
        <v>0.29166666666666669</v>
      </c>
      <c r="C90" s="99">
        <f t="shared" si="3"/>
        <v>7</v>
      </c>
      <c r="D90" s="98">
        <v>41597.291666666664</v>
      </c>
      <c r="E90" s="99" t="s">
        <v>65</v>
      </c>
      <c r="F90" s="90" t="s">
        <v>35</v>
      </c>
      <c r="G90" s="90">
        <f>IFERROR(VLOOKUP(E90,Localities!$B$2:$D$1876,3,0),"Not Found")</f>
        <v>73</v>
      </c>
      <c r="H90" s="90">
        <f>IFERROR(VLOOKUP(F90,Localities!$B$2:$D$1876,3,0),"Not Found")</f>
        <v>43</v>
      </c>
      <c r="I90" s="90" t="s">
        <v>282</v>
      </c>
      <c r="J90" s="93" t="s">
        <v>104</v>
      </c>
      <c r="K90" s="93" t="s">
        <v>173</v>
      </c>
      <c r="L90" s="90">
        <v>200</v>
      </c>
      <c r="M90" s="90" t="s">
        <v>211</v>
      </c>
      <c r="N90" s="94">
        <v>6</v>
      </c>
      <c r="O90" s="94">
        <v>660</v>
      </c>
      <c r="P90" s="95">
        <f t="shared" si="2"/>
        <v>44</v>
      </c>
      <c r="Q90" s="91">
        <v>41555.801631944443</v>
      </c>
    </row>
    <row r="91" spans="1:17" x14ac:dyDescent="0.45">
      <c r="A91" s="96">
        <v>41592</v>
      </c>
      <c r="B91" s="97">
        <v>0.23958333333333334</v>
      </c>
      <c r="C91" s="99">
        <f t="shared" si="3"/>
        <v>5</v>
      </c>
      <c r="D91" s="98">
        <v>41592.239583333336</v>
      </c>
      <c r="E91" s="99" t="s">
        <v>283</v>
      </c>
      <c r="F91" s="90" t="s">
        <v>35</v>
      </c>
      <c r="G91" s="90">
        <f>IFERROR(VLOOKUP(E91,Localities!$B$2:$D$1876,3,0),"Not Found")</f>
        <v>28</v>
      </c>
      <c r="H91" s="90">
        <f>IFERROR(VLOOKUP(F91,Localities!$B$2:$D$1876,3,0),"Not Found")</f>
        <v>43</v>
      </c>
      <c r="I91" s="90" t="s">
        <v>284</v>
      </c>
      <c r="J91" s="93" t="s">
        <v>104</v>
      </c>
      <c r="K91" s="93" t="s">
        <v>85</v>
      </c>
      <c r="L91" s="90">
        <v>149</v>
      </c>
      <c r="M91" s="90" t="s">
        <v>83</v>
      </c>
      <c r="N91" s="94">
        <v>6</v>
      </c>
      <c r="O91" s="94">
        <v>844</v>
      </c>
      <c r="P91" s="95">
        <f t="shared" si="2"/>
        <v>56.266666666666666</v>
      </c>
      <c r="Q91" s="91">
        <v>41591.826111111113</v>
      </c>
    </row>
    <row r="92" spans="1:17" x14ac:dyDescent="0.45">
      <c r="A92" s="96">
        <v>41589</v>
      </c>
      <c r="B92" s="97">
        <v>0.72916666666666663</v>
      </c>
      <c r="C92" s="99">
        <f t="shared" si="3"/>
        <v>17</v>
      </c>
      <c r="D92" s="98">
        <v>41589.729166666664</v>
      </c>
      <c r="E92" s="99" t="s">
        <v>35</v>
      </c>
      <c r="F92" s="90" t="s">
        <v>102</v>
      </c>
      <c r="G92" s="90">
        <f>IFERROR(VLOOKUP(E92,Localities!$B$2:$D$1876,3,0),"Not Found")</f>
        <v>43</v>
      </c>
      <c r="H92" s="90">
        <f>IFERROR(VLOOKUP(F92,Localities!$B$2:$D$1876,3,0),"Not Found")</f>
        <v>47</v>
      </c>
      <c r="I92" s="90" t="s">
        <v>285</v>
      </c>
      <c r="J92" s="93" t="s">
        <v>104</v>
      </c>
      <c r="K92" s="93" t="s">
        <v>173</v>
      </c>
      <c r="L92" s="90">
        <v>60</v>
      </c>
      <c r="M92" s="90" t="s">
        <v>105</v>
      </c>
      <c r="N92" s="94">
        <v>5</v>
      </c>
      <c r="O92" s="94">
        <v>667</v>
      </c>
      <c r="P92" s="95">
        <f t="shared" si="2"/>
        <v>44.466666666666669</v>
      </c>
      <c r="Q92" s="91">
        <v>41556.696759259263</v>
      </c>
    </row>
    <row r="93" spans="1:17" x14ac:dyDescent="0.45">
      <c r="A93" s="96">
        <v>41590</v>
      </c>
      <c r="B93" s="97">
        <v>0.21875</v>
      </c>
      <c r="C93" s="99">
        <f t="shared" si="3"/>
        <v>5</v>
      </c>
      <c r="D93" s="98">
        <v>41590.21875</v>
      </c>
      <c r="E93" s="99" t="s">
        <v>286</v>
      </c>
      <c r="F93" s="90" t="s">
        <v>35</v>
      </c>
      <c r="G93" s="90">
        <f>IFERROR(VLOOKUP(E93,Localities!$B$2:$D$1876,3,0),"Not Found")</f>
        <v>66</v>
      </c>
      <c r="H93" s="90">
        <f>IFERROR(VLOOKUP(F93,Localities!$B$2:$D$1876,3,0),"Not Found")</f>
        <v>43</v>
      </c>
      <c r="I93" s="90" t="s">
        <v>287</v>
      </c>
      <c r="J93" s="93" t="s">
        <v>104</v>
      </c>
      <c r="K93" s="93" t="s">
        <v>85</v>
      </c>
      <c r="L93" s="90">
        <v>209</v>
      </c>
      <c r="M93" s="90" t="s">
        <v>83</v>
      </c>
      <c r="N93" s="94">
        <v>6</v>
      </c>
      <c r="O93" s="94">
        <v>227</v>
      </c>
      <c r="P93" s="95">
        <f t="shared" si="2"/>
        <v>15.133333333333333</v>
      </c>
      <c r="Q93" s="91">
        <v>41589.700520833336</v>
      </c>
    </row>
    <row r="94" spans="1:17" x14ac:dyDescent="0.45">
      <c r="A94" s="96">
        <v>41603</v>
      </c>
      <c r="B94" s="97">
        <v>0.3125</v>
      </c>
      <c r="C94" s="99">
        <f t="shared" si="3"/>
        <v>7</v>
      </c>
      <c r="D94" s="98">
        <v>41603.3125</v>
      </c>
      <c r="E94" s="99" t="s">
        <v>186</v>
      </c>
      <c r="F94" s="90" t="s">
        <v>35</v>
      </c>
      <c r="G94" s="90">
        <f>IFERROR(VLOOKUP(E94,Localities!$B$2:$D$1876,3,0),"Not Found")</f>
        <v>45</v>
      </c>
      <c r="H94" s="90">
        <f>IFERROR(VLOOKUP(F94,Localities!$B$2:$D$1876,3,0),"Not Found")</f>
        <v>43</v>
      </c>
      <c r="I94" s="90" t="s">
        <v>288</v>
      </c>
      <c r="J94" s="93" t="s">
        <v>104</v>
      </c>
      <c r="K94" s="93" t="s">
        <v>173</v>
      </c>
      <c r="L94" s="90">
        <v>8</v>
      </c>
      <c r="M94" s="90" t="s">
        <v>83</v>
      </c>
      <c r="N94" s="94">
        <v>6</v>
      </c>
      <c r="O94" s="94">
        <v>574</v>
      </c>
      <c r="P94" s="95">
        <f t="shared" si="2"/>
        <v>38.266666666666666</v>
      </c>
      <c r="Q94" s="91">
        <v>41554.541631944441</v>
      </c>
    </row>
    <row r="95" spans="1:17" x14ac:dyDescent="0.45">
      <c r="A95" s="96">
        <v>41599</v>
      </c>
      <c r="B95" s="97">
        <v>0.44791666666666669</v>
      </c>
      <c r="C95" s="99">
        <f t="shared" si="3"/>
        <v>10</v>
      </c>
      <c r="D95" s="98">
        <v>41599.447916666664</v>
      </c>
      <c r="E95" s="99" t="s">
        <v>35</v>
      </c>
      <c r="F95" s="90" t="s">
        <v>186</v>
      </c>
      <c r="G95" s="90">
        <f>IFERROR(VLOOKUP(E95,Localities!$B$2:$D$1876,3,0),"Not Found")</f>
        <v>43</v>
      </c>
      <c r="H95" s="90">
        <f>IFERROR(VLOOKUP(F95,Localities!$B$2:$D$1876,3,0),"Not Found")</f>
        <v>45</v>
      </c>
      <c r="I95" s="90" t="s">
        <v>289</v>
      </c>
      <c r="J95" s="93" t="s">
        <v>104</v>
      </c>
      <c r="K95" s="93" t="s">
        <v>173</v>
      </c>
      <c r="L95" s="90">
        <v>46</v>
      </c>
      <c r="M95" s="90" t="s">
        <v>83</v>
      </c>
      <c r="N95" s="94">
        <v>6</v>
      </c>
      <c r="O95" s="94">
        <v>934</v>
      </c>
      <c r="P95" s="95">
        <f t="shared" si="2"/>
        <v>62.266666666666666</v>
      </c>
      <c r="Q95" s="91">
        <v>41554.540902777779</v>
      </c>
    </row>
    <row r="96" spans="1:17" x14ac:dyDescent="0.45">
      <c r="A96" s="96">
        <v>41592</v>
      </c>
      <c r="B96" s="97">
        <v>0.39583333333333331</v>
      </c>
      <c r="C96" s="99">
        <f t="shared" si="3"/>
        <v>9</v>
      </c>
      <c r="D96" s="98">
        <v>41592.395833333336</v>
      </c>
      <c r="E96" s="99" t="s">
        <v>290</v>
      </c>
      <c r="F96" s="90" t="s">
        <v>61</v>
      </c>
      <c r="G96" s="90">
        <f>IFERROR(VLOOKUP(E96,Localities!$B$2:$D$1876,3,0),"Not Found")</f>
        <v>42</v>
      </c>
      <c r="H96" s="90">
        <f>IFERROR(VLOOKUP(F96,Localities!$B$2:$D$1876,3,0),"Not Found")</f>
        <v>47</v>
      </c>
      <c r="I96" s="90" t="s">
        <v>291</v>
      </c>
      <c r="J96" s="93" t="s">
        <v>88</v>
      </c>
      <c r="K96" s="93" t="s">
        <v>85</v>
      </c>
      <c r="L96" s="90">
        <v>50</v>
      </c>
      <c r="M96" s="90" t="s">
        <v>83</v>
      </c>
      <c r="N96" s="94">
        <v>6</v>
      </c>
      <c r="O96" s="94">
        <v>932</v>
      </c>
      <c r="P96" s="95">
        <f t="shared" si="2"/>
        <v>62.133333333333333</v>
      </c>
      <c r="Q96" s="91">
        <v>41592.365694444445</v>
      </c>
    </row>
    <row r="97" spans="1:17" x14ac:dyDescent="0.45">
      <c r="A97" s="96">
        <v>41586</v>
      </c>
      <c r="B97" s="97">
        <v>0.875</v>
      </c>
      <c r="C97" s="99">
        <f t="shared" si="3"/>
        <v>21</v>
      </c>
      <c r="D97" s="98">
        <v>41586.875</v>
      </c>
      <c r="E97" s="99" t="s">
        <v>292</v>
      </c>
      <c r="F97" s="90" t="s">
        <v>59</v>
      </c>
      <c r="G97" s="90">
        <f>IFERROR(VLOOKUP(E97,Localities!$B$2:$D$1876,3,0),"Not Found")</f>
        <v>46</v>
      </c>
      <c r="H97" s="90">
        <f>IFERROR(VLOOKUP(F97,Localities!$B$2:$D$1876,3,0),"Not Found")</f>
        <v>52</v>
      </c>
      <c r="I97" s="90" t="s">
        <v>293</v>
      </c>
      <c r="J97" s="93" t="s">
        <v>87</v>
      </c>
      <c r="K97" s="93" t="s">
        <v>85</v>
      </c>
      <c r="L97" s="90">
        <v>21</v>
      </c>
      <c r="M97" s="90" t="s">
        <v>83</v>
      </c>
      <c r="N97" s="94">
        <v>6</v>
      </c>
      <c r="O97" s="94">
        <v>281</v>
      </c>
      <c r="P97" s="95">
        <f t="shared" si="2"/>
        <v>18.733333333333334</v>
      </c>
      <c r="Q97" s="91">
        <v>41586.824918981481</v>
      </c>
    </row>
    <row r="98" spans="1:17" x14ac:dyDescent="0.45">
      <c r="A98" s="96">
        <v>41584</v>
      </c>
      <c r="B98" s="97">
        <v>0.54166666666666663</v>
      </c>
      <c r="C98" s="99">
        <f t="shared" si="3"/>
        <v>13</v>
      </c>
      <c r="D98" s="98">
        <v>41584.541666666664</v>
      </c>
      <c r="E98" s="99" t="s">
        <v>294</v>
      </c>
      <c r="F98" s="90" t="s">
        <v>61</v>
      </c>
      <c r="G98" s="90">
        <f>IFERROR(VLOOKUP(E98,Localities!$B$2:$D$1876,3,0),"Not Found")</f>
        <v>54</v>
      </c>
      <c r="H98" s="90">
        <f>IFERROR(VLOOKUP(F98,Localities!$B$2:$D$1876,3,0),"Not Found")</f>
        <v>47</v>
      </c>
      <c r="I98" s="90" t="s">
        <v>295</v>
      </c>
      <c r="J98" s="93" t="s">
        <v>88</v>
      </c>
      <c r="K98" s="93" t="s">
        <v>85</v>
      </c>
      <c r="L98" s="90">
        <v>166</v>
      </c>
      <c r="M98" s="90" t="s">
        <v>83</v>
      </c>
      <c r="N98" s="94">
        <v>6</v>
      </c>
      <c r="O98" s="94">
        <v>867</v>
      </c>
      <c r="P98" s="95">
        <f t="shared" si="2"/>
        <v>57.8</v>
      </c>
      <c r="Q98" s="91">
        <v>41584.444675925923</v>
      </c>
    </row>
    <row r="99" spans="1:17" x14ac:dyDescent="0.45">
      <c r="A99" s="96">
        <v>41603</v>
      </c>
      <c r="B99" s="97">
        <v>0.88541666666666663</v>
      </c>
      <c r="C99" s="99">
        <f t="shared" si="3"/>
        <v>21</v>
      </c>
      <c r="D99" s="98">
        <v>41603.885416666664</v>
      </c>
      <c r="E99" s="99" t="s">
        <v>143</v>
      </c>
      <c r="F99" s="90" t="s">
        <v>107</v>
      </c>
      <c r="G99" s="90">
        <f>IFERROR(VLOOKUP(E99,Localities!$B$2:$D$1876,3,0),"Not Found")</f>
        <v>40</v>
      </c>
      <c r="H99" s="90">
        <f>IFERROR(VLOOKUP(F99,Localities!$B$2:$D$1876,3,0),"Not Found")</f>
        <v>42</v>
      </c>
      <c r="I99" s="90" t="s">
        <v>296</v>
      </c>
      <c r="J99" s="93" t="s">
        <v>88</v>
      </c>
      <c r="K99" s="93" t="s">
        <v>85</v>
      </c>
      <c r="L99" s="90">
        <v>114</v>
      </c>
      <c r="M99" s="90" t="s">
        <v>109</v>
      </c>
      <c r="N99" s="94">
        <v>2</v>
      </c>
      <c r="O99" s="94">
        <v>641</v>
      </c>
      <c r="P99" s="95">
        <f t="shared" si="2"/>
        <v>42.733333333333334</v>
      </c>
      <c r="Q99" s="91">
        <v>41603.486898148149</v>
      </c>
    </row>
    <row r="100" spans="1:17" x14ac:dyDescent="0.45">
      <c r="A100" s="96">
        <v>41604</v>
      </c>
      <c r="B100" s="97">
        <v>0.29166666666666669</v>
      </c>
      <c r="C100" s="99">
        <f t="shared" si="3"/>
        <v>7</v>
      </c>
      <c r="D100" s="98">
        <v>41604.291666666664</v>
      </c>
      <c r="E100" s="99" t="s">
        <v>297</v>
      </c>
      <c r="F100" s="90" t="s">
        <v>114</v>
      </c>
      <c r="G100" s="90">
        <f>IFERROR(VLOOKUP(E100,Localities!$B$2:$D$1876,3,0),"Not Found")</f>
        <v>45</v>
      </c>
      <c r="H100" s="90">
        <f>IFERROR(VLOOKUP(F100,Localities!$B$2:$D$1876,3,0),"Not Found")</f>
        <v>27</v>
      </c>
      <c r="I100" s="90" t="s">
        <v>298</v>
      </c>
      <c r="J100" s="93" t="s">
        <v>104</v>
      </c>
      <c r="K100" s="93" t="s">
        <v>85</v>
      </c>
      <c r="L100" s="90">
        <v>205</v>
      </c>
      <c r="M100" s="90" t="s">
        <v>83</v>
      </c>
      <c r="N100" s="94">
        <v>6</v>
      </c>
      <c r="O100" s="94">
        <v>522</v>
      </c>
      <c r="P100" s="95">
        <f t="shared" si="2"/>
        <v>34.799999999999997</v>
      </c>
      <c r="Q100" s="91">
        <v>41603.738321759258</v>
      </c>
    </row>
    <row r="101" spans="1:17" x14ac:dyDescent="0.45">
      <c r="A101" s="96">
        <v>41606</v>
      </c>
      <c r="B101" s="97">
        <v>0.60416666666666663</v>
      </c>
      <c r="C101" s="99">
        <f t="shared" si="3"/>
        <v>14</v>
      </c>
      <c r="D101" s="98">
        <v>41606.604166666664</v>
      </c>
      <c r="E101" s="99" t="s">
        <v>207</v>
      </c>
      <c r="F101" s="90" t="s">
        <v>35</v>
      </c>
      <c r="G101" s="90">
        <f>IFERROR(VLOOKUP(E101,Localities!$B$2:$D$1876,3,0),"Not Found")</f>
        <v>60</v>
      </c>
      <c r="H101" s="90">
        <f>IFERROR(VLOOKUP(F101,Localities!$B$2:$D$1876,3,0),"Not Found")</f>
        <v>43</v>
      </c>
      <c r="I101" s="90" t="s">
        <v>299</v>
      </c>
      <c r="J101" s="93" t="s">
        <v>104</v>
      </c>
      <c r="K101" s="93" t="s">
        <v>173</v>
      </c>
      <c r="L101" s="90">
        <v>43</v>
      </c>
      <c r="M101" s="90" t="s">
        <v>83</v>
      </c>
      <c r="N101" s="94">
        <v>6</v>
      </c>
      <c r="O101" s="94">
        <v>993</v>
      </c>
      <c r="P101" s="95">
        <f t="shared" si="2"/>
        <v>66.2</v>
      </c>
      <c r="Q101" s="91">
        <v>41606.550439814811</v>
      </c>
    </row>
    <row r="102" spans="1:17" x14ac:dyDescent="0.45">
      <c r="A102" s="96">
        <v>41579</v>
      </c>
      <c r="B102" s="97">
        <v>5.2083333333333336E-2</v>
      </c>
      <c r="C102" s="99">
        <f t="shared" si="3"/>
        <v>1</v>
      </c>
      <c r="D102" s="98">
        <v>41579.052083333336</v>
      </c>
      <c r="E102" s="99" t="s">
        <v>114</v>
      </c>
      <c r="F102" s="90" t="s">
        <v>113</v>
      </c>
      <c r="G102" s="90">
        <f>IFERROR(VLOOKUP(E102,Localities!$B$2:$D$1876,3,0),"Not Found")</f>
        <v>27</v>
      </c>
      <c r="H102" s="90">
        <f>IFERROR(VLOOKUP(F102,Localities!$B$2:$D$1876,3,0),"Not Found")</f>
        <v>52</v>
      </c>
      <c r="I102" s="90" t="s">
        <v>300</v>
      </c>
      <c r="J102" s="93" t="s">
        <v>104</v>
      </c>
      <c r="K102" s="93" t="s">
        <v>173</v>
      </c>
      <c r="L102" s="90">
        <v>68</v>
      </c>
      <c r="M102" s="90" t="s">
        <v>83</v>
      </c>
      <c r="N102" s="94">
        <v>6</v>
      </c>
      <c r="O102" s="94">
        <v>417</v>
      </c>
      <c r="P102" s="95">
        <f t="shared" si="2"/>
        <v>27.8</v>
      </c>
      <c r="Q102" s="91">
        <v>41553.731249999997</v>
      </c>
    </row>
    <row r="103" spans="1:17" x14ac:dyDescent="0.45">
      <c r="A103" s="96">
        <v>41592</v>
      </c>
      <c r="B103" s="97">
        <v>0.75</v>
      </c>
      <c r="C103" s="99">
        <f t="shared" si="3"/>
        <v>18</v>
      </c>
      <c r="D103" s="98">
        <v>41592.75</v>
      </c>
      <c r="E103" s="99" t="s">
        <v>135</v>
      </c>
      <c r="F103" s="90" t="s">
        <v>61</v>
      </c>
      <c r="G103" s="90">
        <f>IFERROR(VLOOKUP(E103,Localities!$B$2:$D$1876,3,0),"Not Found")</f>
        <v>65</v>
      </c>
      <c r="H103" s="90">
        <f>IFERROR(VLOOKUP(F103,Localities!$B$2:$D$1876,3,0),"Not Found")</f>
        <v>47</v>
      </c>
      <c r="I103" s="90" t="s">
        <v>301</v>
      </c>
      <c r="J103" s="93" t="s">
        <v>104</v>
      </c>
      <c r="K103" s="93" t="s">
        <v>85</v>
      </c>
      <c r="L103" s="90">
        <v>260</v>
      </c>
      <c r="M103" s="90" t="s">
        <v>92</v>
      </c>
      <c r="N103" s="94">
        <v>2</v>
      </c>
      <c r="O103" s="94">
        <v>281</v>
      </c>
      <c r="P103" s="95">
        <f t="shared" si="2"/>
        <v>18.733333333333334</v>
      </c>
      <c r="Q103" s="91">
        <v>41592.56658564815</v>
      </c>
    </row>
    <row r="104" spans="1:17" x14ac:dyDescent="0.45">
      <c r="A104" s="96">
        <v>41601</v>
      </c>
      <c r="B104" s="97">
        <v>0.45833333333333331</v>
      </c>
      <c r="C104" s="99">
        <f t="shared" si="3"/>
        <v>11</v>
      </c>
      <c r="D104" s="98">
        <v>41601.458333333336</v>
      </c>
      <c r="E104" s="99" t="s">
        <v>57</v>
      </c>
      <c r="F104" s="90" t="s">
        <v>302</v>
      </c>
      <c r="G104" s="90">
        <f>IFERROR(VLOOKUP(E104,Localities!$B$2:$D$1876,3,0),"Not Found")</f>
        <v>45</v>
      </c>
      <c r="H104" s="90">
        <f>IFERROR(VLOOKUP(F104,Localities!$B$2:$D$1876,3,0),"Not Found")</f>
        <v>71</v>
      </c>
      <c r="I104" s="90" t="s">
        <v>303</v>
      </c>
      <c r="J104" s="93" t="s">
        <v>87</v>
      </c>
      <c r="K104" s="93" t="s">
        <v>85</v>
      </c>
      <c r="L104" s="90">
        <v>187</v>
      </c>
      <c r="M104" s="90" t="s">
        <v>83</v>
      </c>
      <c r="N104" s="94">
        <v>6</v>
      </c>
      <c r="O104" s="94">
        <v>752</v>
      </c>
      <c r="P104" s="95">
        <f t="shared" si="2"/>
        <v>50.133333333333333</v>
      </c>
      <c r="Q104" s="91">
        <v>41600.463784722226</v>
      </c>
    </row>
    <row r="105" spans="1:17" x14ac:dyDescent="0.45">
      <c r="A105" s="96">
        <v>41584</v>
      </c>
      <c r="B105" s="97">
        <v>0.32291666666666669</v>
      </c>
      <c r="C105" s="99">
        <f t="shared" si="3"/>
        <v>7</v>
      </c>
      <c r="D105" s="98">
        <v>41584.322916666664</v>
      </c>
      <c r="E105" s="99" t="s">
        <v>304</v>
      </c>
      <c r="F105" s="90" t="s">
        <v>114</v>
      </c>
      <c r="G105" s="90">
        <f>IFERROR(VLOOKUP(E105,Localities!$B$2:$D$1876,3,0),"Not Found")</f>
        <v>42</v>
      </c>
      <c r="H105" s="90">
        <f>IFERROR(VLOOKUP(F105,Localities!$B$2:$D$1876,3,0),"Not Found")</f>
        <v>27</v>
      </c>
      <c r="I105" s="90" t="s">
        <v>305</v>
      </c>
      <c r="J105" s="93" t="s">
        <v>104</v>
      </c>
      <c r="K105" s="93" t="s">
        <v>173</v>
      </c>
      <c r="L105" s="90">
        <v>166</v>
      </c>
      <c r="M105" s="90" t="s">
        <v>83</v>
      </c>
      <c r="N105" s="94">
        <v>6</v>
      </c>
      <c r="O105" s="94">
        <v>994</v>
      </c>
      <c r="P105" s="95">
        <f t="shared" si="2"/>
        <v>66.266666666666666</v>
      </c>
      <c r="Q105" s="91">
        <v>41553.643194444441</v>
      </c>
    </row>
    <row r="106" spans="1:17" x14ac:dyDescent="0.45">
      <c r="A106" s="96">
        <v>41596</v>
      </c>
      <c r="B106" s="97">
        <v>0.20833333333333334</v>
      </c>
      <c r="C106" s="99">
        <f t="shared" si="3"/>
        <v>5</v>
      </c>
      <c r="D106" s="98">
        <v>41596.208333333336</v>
      </c>
      <c r="E106" s="99" t="s">
        <v>213</v>
      </c>
      <c r="F106" s="90" t="s">
        <v>171</v>
      </c>
      <c r="G106" s="90" t="str">
        <f>IFERROR(VLOOKUP(E106,Localities!$B$2:$D$1876,3,0),"Not Found")</f>
        <v>Not Found</v>
      </c>
      <c r="H106" s="90" t="str">
        <f>IFERROR(VLOOKUP(F106,Localities!$B$2:$D$1876,3,0),"Not Found")</f>
        <v>Not Found</v>
      </c>
      <c r="I106" s="90" t="s">
        <v>306</v>
      </c>
      <c r="J106" s="93" t="s">
        <v>104</v>
      </c>
      <c r="K106" s="93" t="s">
        <v>173</v>
      </c>
      <c r="L106" s="90">
        <v>261</v>
      </c>
      <c r="M106" s="90" t="s">
        <v>215</v>
      </c>
      <c r="N106" s="94">
        <v>1</v>
      </c>
      <c r="O106" s="94">
        <v>547</v>
      </c>
      <c r="P106" s="95">
        <f t="shared" si="2"/>
        <v>36.466666666666669</v>
      </c>
      <c r="Q106" s="91">
        <v>41449.45722222222</v>
      </c>
    </row>
    <row r="107" spans="1:17" x14ac:dyDescent="0.45">
      <c r="A107" s="96">
        <v>41588</v>
      </c>
      <c r="B107" s="97">
        <v>0.125</v>
      </c>
      <c r="C107" s="99">
        <f t="shared" si="3"/>
        <v>3</v>
      </c>
      <c r="D107" s="98">
        <v>41588.125</v>
      </c>
      <c r="E107" s="99" t="s">
        <v>307</v>
      </c>
      <c r="F107" s="90" t="s">
        <v>171</v>
      </c>
      <c r="G107" s="90" t="str">
        <f>IFERROR(VLOOKUP(E107,Localities!$B$2:$D$1876,3,0),"Not Found")</f>
        <v>Not Found</v>
      </c>
      <c r="H107" s="90" t="str">
        <f>IFERROR(VLOOKUP(F107,Localities!$B$2:$D$1876,3,0),"Not Found")</f>
        <v>Not Found</v>
      </c>
      <c r="I107" s="90" t="s">
        <v>308</v>
      </c>
      <c r="J107" s="93" t="s">
        <v>104</v>
      </c>
      <c r="K107" s="93" t="s">
        <v>173</v>
      </c>
      <c r="L107" s="90">
        <v>106</v>
      </c>
      <c r="M107" s="90" t="s">
        <v>215</v>
      </c>
      <c r="N107" s="94">
        <v>1</v>
      </c>
      <c r="O107" s="94">
        <v>902</v>
      </c>
      <c r="P107" s="95">
        <f t="shared" si="2"/>
        <v>60.133333333333333</v>
      </c>
      <c r="Q107" s="91">
        <v>41450.500150462962</v>
      </c>
    </row>
    <row r="108" spans="1:17" x14ac:dyDescent="0.45">
      <c r="A108" s="96">
        <v>41598</v>
      </c>
      <c r="B108" s="97">
        <v>0.375</v>
      </c>
      <c r="C108" s="99">
        <f t="shared" si="3"/>
        <v>9</v>
      </c>
      <c r="D108" s="98">
        <v>41598.375</v>
      </c>
      <c r="E108" s="99" t="s">
        <v>96</v>
      </c>
      <c r="F108" s="90" t="s">
        <v>35</v>
      </c>
      <c r="G108" s="90">
        <f>IFERROR(VLOOKUP(E108,Localities!$B$2:$D$1876,3,0),"Not Found")</f>
        <v>42</v>
      </c>
      <c r="H108" s="90">
        <f>IFERROR(VLOOKUP(F108,Localities!$B$2:$D$1876,3,0),"Not Found")</f>
        <v>43</v>
      </c>
      <c r="I108" s="90" t="s">
        <v>309</v>
      </c>
      <c r="J108" s="93" t="s">
        <v>104</v>
      </c>
      <c r="K108" s="93" t="s">
        <v>173</v>
      </c>
      <c r="L108" s="90">
        <v>31</v>
      </c>
      <c r="M108" s="90" t="s">
        <v>310</v>
      </c>
      <c r="N108" s="94">
        <v>5</v>
      </c>
      <c r="O108" s="94">
        <v>524</v>
      </c>
      <c r="P108" s="95">
        <f t="shared" si="2"/>
        <v>34.93333333333333</v>
      </c>
      <c r="Q108" s="91">
        <v>41555.812025462961</v>
      </c>
    </row>
    <row r="109" spans="1:17" x14ac:dyDescent="0.45">
      <c r="A109" s="96">
        <v>41593</v>
      </c>
      <c r="B109" s="97">
        <v>0.63541666666666663</v>
      </c>
      <c r="C109" s="99">
        <f t="shared" si="3"/>
        <v>15</v>
      </c>
      <c r="D109" s="98">
        <v>41593.635416666664</v>
      </c>
      <c r="E109" s="99" t="s">
        <v>213</v>
      </c>
      <c r="F109" s="90" t="s">
        <v>171</v>
      </c>
      <c r="G109" s="90" t="str">
        <f>IFERROR(VLOOKUP(E109,Localities!$B$2:$D$1876,3,0),"Not Found")</f>
        <v>Not Found</v>
      </c>
      <c r="H109" s="90" t="str">
        <f>IFERROR(VLOOKUP(F109,Localities!$B$2:$D$1876,3,0),"Not Found")</f>
        <v>Not Found</v>
      </c>
      <c r="I109" s="90" t="s">
        <v>311</v>
      </c>
      <c r="J109" s="93" t="s">
        <v>104</v>
      </c>
      <c r="K109" s="93" t="s">
        <v>173</v>
      </c>
      <c r="L109" s="90">
        <v>219</v>
      </c>
      <c r="M109" s="90" t="s">
        <v>215</v>
      </c>
      <c r="N109" s="94">
        <v>1</v>
      </c>
      <c r="O109" s="94">
        <v>867</v>
      </c>
      <c r="P109" s="95">
        <f t="shared" si="2"/>
        <v>57.8</v>
      </c>
      <c r="Q109" s="91">
        <v>41451.540729166663</v>
      </c>
    </row>
    <row r="110" spans="1:17" x14ac:dyDescent="0.45">
      <c r="A110" s="96">
        <v>41583</v>
      </c>
      <c r="B110" s="97">
        <v>0.65625</v>
      </c>
      <c r="C110" s="99">
        <f t="shared" si="3"/>
        <v>15</v>
      </c>
      <c r="D110" s="98">
        <v>41583.65625</v>
      </c>
      <c r="E110" s="99" t="s">
        <v>53</v>
      </c>
      <c r="F110" s="90" t="s">
        <v>124</v>
      </c>
      <c r="G110" s="90">
        <f>IFERROR(VLOOKUP(E110,Localities!$B$2:$D$1876,3,0),"Not Found")</f>
        <v>70</v>
      </c>
      <c r="H110" s="90">
        <f>IFERROR(VLOOKUP(F110,Localities!$B$2:$D$1876,3,0),"Not Found")</f>
        <v>72</v>
      </c>
      <c r="I110" s="90" t="s">
        <v>312</v>
      </c>
      <c r="J110" s="93" t="s">
        <v>87</v>
      </c>
      <c r="K110" s="93" t="s">
        <v>85</v>
      </c>
      <c r="L110" s="90">
        <v>289</v>
      </c>
      <c r="M110" s="90" t="s">
        <v>83</v>
      </c>
      <c r="N110" s="94">
        <v>6</v>
      </c>
      <c r="O110" s="94">
        <v>540</v>
      </c>
      <c r="P110" s="95">
        <f t="shared" si="2"/>
        <v>36</v>
      </c>
      <c r="Q110" s="91">
        <v>41583.592893518522</v>
      </c>
    </row>
    <row r="111" spans="1:17" x14ac:dyDescent="0.45">
      <c r="A111" s="96">
        <v>41588</v>
      </c>
      <c r="B111" s="97">
        <v>0.375</v>
      </c>
      <c r="C111" s="99">
        <f t="shared" si="3"/>
        <v>9</v>
      </c>
      <c r="D111" s="98">
        <v>41588.375</v>
      </c>
      <c r="E111" s="99" t="s">
        <v>114</v>
      </c>
      <c r="F111" s="90" t="s">
        <v>313</v>
      </c>
      <c r="G111" s="90">
        <f>IFERROR(VLOOKUP(E111,Localities!$B$2:$D$1876,3,0),"Not Found")</f>
        <v>27</v>
      </c>
      <c r="H111" s="90">
        <f>IFERROR(VLOOKUP(F111,Localities!$B$2:$D$1876,3,0),"Not Found")</f>
        <v>40</v>
      </c>
      <c r="I111" s="90" t="s">
        <v>314</v>
      </c>
      <c r="J111" s="93" t="s">
        <v>104</v>
      </c>
      <c r="K111" s="93" t="s">
        <v>173</v>
      </c>
      <c r="L111" s="90">
        <v>8</v>
      </c>
      <c r="M111" s="90" t="s">
        <v>105</v>
      </c>
      <c r="N111" s="94">
        <v>5</v>
      </c>
      <c r="O111" s="94">
        <v>875</v>
      </c>
      <c r="P111" s="95">
        <f t="shared" si="2"/>
        <v>58.333333333333336</v>
      </c>
      <c r="Q111" s="91">
        <v>41554.559398148151</v>
      </c>
    </row>
    <row r="112" spans="1:17" x14ac:dyDescent="0.45">
      <c r="A112" s="96">
        <v>41598</v>
      </c>
      <c r="B112" s="97">
        <v>0.66666666666666663</v>
      </c>
      <c r="C112" s="99">
        <f t="shared" si="3"/>
        <v>16</v>
      </c>
      <c r="D112" s="98">
        <v>41598.666666666664</v>
      </c>
      <c r="E112" s="99" t="s">
        <v>315</v>
      </c>
      <c r="F112" s="90" t="s">
        <v>35</v>
      </c>
      <c r="G112" s="90">
        <f>IFERROR(VLOOKUP(E112,Localities!$B$2:$D$1876,3,0),"Not Found")</f>
        <v>52</v>
      </c>
      <c r="H112" s="90">
        <f>IFERROR(VLOOKUP(F112,Localities!$B$2:$D$1876,3,0),"Not Found")</f>
        <v>43</v>
      </c>
      <c r="I112" s="90" t="s">
        <v>316</v>
      </c>
      <c r="J112" s="93" t="s">
        <v>104</v>
      </c>
      <c r="K112" s="93" t="s">
        <v>173</v>
      </c>
      <c r="L112" s="90">
        <v>149</v>
      </c>
      <c r="M112" s="90" t="s">
        <v>92</v>
      </c>
      <c r="N112" s="94">
        <v>5</v>
      </c>
      <c r="O112" s="94">
        <v>752</v>
      </c>
      <c r="P112" s="95">
        <f t="shared" si="2"/>
        <v>50.133333333333333</v>
      </c>
      <c r="Q112" s="91">
        <v>41557.71702546296</v>
      </c>
    </row>
    <row r="113" spans="1:17" x14ac:dyDescent="0.45">
      <c r="A113" s="96">
        <v>41605</v>
      </c>
      <c r="B113" s="97">
        <v>0.82291666666666663</v>
      </c>
      <c r="C113" s="99">
        <f t="shared" si="3"/>
        <v>19</v>
      </c>
      <c r="D113" s="98">
        <v>41605.822916666664</v>
      </c>
      <c r="E113" s="99" t="s">
        <v>35</v>
      </c>
      <c r="F113" s="90" t="s">
        <v>315</v>
      </c>
      <c r="G113" s="90">
        <f>IFERROR(VLOOKUP(E113,Localities!$B$2:$D$1876,3,0),"Not Found")</f>
        <v>43</v>
      </c>
      <c r="H113" s="90">
        <f>IFERROR(VLOOKUP(F113,Localities!$B$2:$D$1876,3,0),"Not Found")</f>
        <v>52</v>
      </c>
      <c r="I113" s="90" t="s">
        <v>317</v>
      </c>
      <c r="J113" s="93" t="s">
        <v>104</v>
      </c>
      <c r="K113" s="93" t="s">
        <v>173</v>
      </c>
      <c r="L113" s="90">
        <v>16</v>
      </c>
      <c r="M113" s="90" t="s">
        <v>92</v>
      </c>
      <c r="N113" s="94">
        <v>2</v>
      </c>
      <c r="O113" s="94">
        <v>767</v>
      </c>
      <c r="P113" s="95">
        <f t="shared" si="2"/>
        <v>51.133333333333333</v>
      </c>
      <c r="Q113" s="91">
        <v>41557.717673611114</v>
      </c>
    </row>
    <row r="114" spans="1:17" x14ac:dyDescent="0.45">
      <c r="A114" s="96">
        <v>41604</v>
      </c>
      <c r="B114" s="97">
        <v>0.82291666666666663</v>
      </c>
      <c r="C114" s="99">
        <f t="shared" si="3"/>
        <v>19</v>
      </c>
      <c r="D114" s="98">
        <v>41604.822916666664</v>
      </c>
      <c r="E114" s="99" t="s">
        <v>35</v>
      </c>
      <c r="F114" s="90" t="s">
        <v>315</v>
      </c>
      <c r="G114" s="90">
        <f>IFERROR(VLOOKUP(E114,Localities!$B$2:$D$1876,3,0),"Not Found")</f>
        <v>43</v>
      </c>
      <c r="H114" s="90">
        <f>IFERROR(VLOOKUP(F114,Localities!$B$2:$D$1876,3,0),"Not Found")</f>
        <v>52</v>
      </c>
      <c r="I114" s="90" t="s">
        <v>318</v>
      </c>
      <c r="J114" s="93" t="s">
        <v>104</v>
      </c>
      <c r="K114" s="93" t="s">
        <v>173</v>
      </c>
      <c r="L114" s="90">
        <v>297</v>
      </c>
      <c r="M114" s="90" t="s">
        <v>92</v>
      </c>
      <c r="N114" s="94">
        <v>2</v>
      </c>
      <c r="O114" s="94">
        <v>671</v>
      </c>
      <c r="P114" s="95">
        <f t="shared" si="2"/>
        <v>44.733333333333334</v>
      </c>
      <c r="Q114" s="91">
        <v>41558.47383101852</v>
      </c>
    </row>
    <row r="115" spans="1:17" x14ac:dyDescent="0.45">
      <c r="A115" s="96">
        <v>41600</v>
      </c>
      <c r="B115" s="97">
        <v>0.66666666666666663</v>
      </c>
      <c r="C115" s="99">
        <f t="shared" si="3"/>
        <v>16</v>
      </c>
      <c r="D115" s="98">
        <v>41600.666666666664</v>
      </c>
      <c r="E115" s="99" t="s">
        <v>315</v>
      </c>
      <c r="F115" s="90" t="s">
        <v>114</v>
      </c>
      <c r="G115" s="90">
        <f>IFERROR(VLOOKUP(E115,Localities!$B$2:$D$1876,3,0),"Not Found")</f>
        <v>52</v>
      </c>
      <c r="H115" s="90">
        <f>IFERROR(VLOOKUP(F115,Localities!$B$2:$D$1876,3,0),"Not Found")</f>
        <v>27</v>
      </c>
      <c r="I115" s="90" t="s">
        <v>319</v>
      </c>
      <c r="J115" s="93" t="s">
        <v>104</v>
      </c>
      <c r="K115" s="93" t="s">
        <v>173</v>
      </c>
      <c r="L115" s="90">
        <v>113</v>
      </c>
      <c r="M115" s="90" t="s">
        <v>92</v>
      </c>
      <c r="N115" s="94">
        <v>4</v>
      </c>
      <c r="O115" s="94">
        <v>670</v>
      </c>
      <c r="P115" s="95">
        <f t="shared" si="2"/>
        <v>44.666666666666664</v>
      </c>
      <c r="Q115" s="91">
        <v>41558.473437499997</v>
      </c>
    </row>
    <row r="116" spans="1:17" x14ac:dyDescent="0.45">
      <c r="A116" s="96">
        <v>41593</v>
      </c>
      <c r="B116" s="97">
        <v>0.5</v>
      </c>
      <c r="C116" s="99">
        <f t="shared" si="3"/>
        <v>12</v>
      </c>
      <c r="D116" s="98">
        <v>41593.5</v>
      </c>
      <c r="E116" s="99" t="s">
        <v>35</v>
      </c>
      <c r="F116" s="90" t="s">
        <v>320</v>
      </c>
      <c r="G116" s="90">
        <f>IFERROR(VLOOKUP(E116,Localities!$B$2:$D$1876,3,0),"Not Found")</f>
        <v>43</v>
      </c>
      <c r="H116" s="90">
        <f>IFERROR(VLOOKUP(F116,Localities!$B$2:$D$1876,3,0),"Not Found")</f>
        <v>28</v>
      </c>
      <c r="I116" s="90" t="s">
        <v>321</v>
      </c>
      <c r="J116" s="93" t="s">
        <v>104</v>
      </c>
      <c r="K116" s="93" t="s">
        <v>173</v>
      </c>
      <c r="L116" s="90">
        <v>76</v>
      </c>
      <c r="M116" s="90" t="s">
        <v>92</v>
      </c>
      <c r="N116" s="94">
        <v>5</v>
      </c>
      <c r="O116" s="94">
        <v>873</v>
      </c>
      <c r="P116" s="95">
        <f t="shared" si="2"/>
        <v>58.2</v>
      </c>
      <c r="Q116" s="91">
        <v>41557.662291666667</v>
      </c>
    </row>
    <row r="117" spans="1:17" x14ac:dyDescent="0.45">
      <c r="A117" s="96">
        <v>41600</v>
      </c>
      <c r="B117" s="97">
        <v>0.13541666666666666</v>
      </c>
      <c r="C117" s="99">
        <f t="shared" si="3"/>
        <v>3</v>
      </c>
      <c r="D117" s="98">
        <v>41600.135416666664</v>
      </c>
      <c r="E117" s="99" t="s">
        <v>166</v>
      </c>
      <c r="F117" s="90" t="s">
        <v>35</v>
      </c>
      <c r="G117" s="90">
        <f>IFERROR(VLOOKUP(E117,Localities!$B$2:$D$1876,3,0),"Not Found")</f>
        <v>53</v>
      </c>
      <c r="H117" s="90">
        <f>IFERROR(VLOOKUP(F117,Localities!$B$2:$D$1876,3,0),"Not Found")</f>
        <v>43</v>
      </c>
      <c r="I117" s="90" t="s">
        <v>322</v>
      </c>
      <c r="J117" s="93" t="s">
        <v>104</v>
      </c>
      <c r="K117" s="93" t="s">
        <v>85</v>
      </c>
      <c r="L117" s="90">
        <v>232</v>
      </c>
      <c r="M117" s="90" t="s">
        <v>83</v>
      </c>
      <c r="N117" s="94">
        <v>6</v>
      </c>
      <c r="O117" s="94">
        <v>277</v>
      </c>
      <c r="P117" s="95">
        <f t="shared" si="2"/>
        <v>18.466666666666665</v>
      </c>
      <c r="Q117" s="91">
        <v>41595.920763888891</v>
      </c>
    </row>
    <row r="118" spans="1:17" x14ac:dyDescent="0.45">
      <c r="A118" s="96">
        <v>41579</v>
      </c>
      <c r="B118" s="97">
        <v>3.125E-2</v>
      </c>
      <c r="C118" s="99">
        <f t="shared" si="3"/>
        <v>0</v>
      </c>
      <c r="D118" s="98">
        <v>41579.03125</v>
      </c>
      <c r="E118" s="99" t="s">
        <v>35</v>
      </c>
      <c r="F118" s="90" t="s">
        <v>323</v>
      </c>
      <c r="G118" s="90">
        <f>IFERROR(VLOOKUP(E118,Localities!$B$2:$D$1876,3,0),"Not Found")</f>
        <v>43</v>
      </c>
      <c r="H118" s="90">
        <f>IFERROR(VLOOKUP(F118,Localities!$B$2:$D$1876,3,0),"Not Found")</f>
        <v>71</v>
      </c>
      <c r="I118" s="90" t="s">
        <v>324</v>
      </c>
      <c r="J118" s="93" t="s">
        <v>104</v>
      </c>
      <c r="K118" s="93" t="s">
        <v>173</v>
      </c>
      <c r="L118" s="90">
        <v>92</v>
      </c>
      <c r="M118" s="90" t="s">
        <v>92</v>
      </c>
      <c r="N118" s="94">
        <v>2</v>
      </c>
      <c r="O118" s="94">
        <v>809</v>
      </c>
      <c r="P118" s="95">
        <f t="shared" si="2"/>
        <v>53.93333333333333</v>
      </c>
      <c r="Q118" s="91">
        <v>41553.728576388887</v>
      </c>
    </row>
    <row r="119" spans="1:17" x14ac:dyDescent="0.45">
      <c r="A119" s="96">
        <v>41583</v>
      </c>
      <c r="B119" s="97">
        <v>0.1875</v>
      </c>
      <c r="C119" s="99">
        <f t="shared" si="3"/>
        <v>4</v>
      </c>
      <c r="D119" s="98">
        <v>41583.1875</v>
      </c>
      <c r="E119" s="99" t="s">
        <v>325</v>
      </c>
      <c r="F119" s="90" t="s">
        <v>114</v>
      </c>
      <c r="G119" s="90">
        <f>IFERROR(VLOOKUP(E119,Localities!$B$2:$D$1876,3,0),"Not Found")</f>
        <v>73</v>
      </c>
      <c r="H119" s="90">
        <f>IFERROR(VLOOKUP(F119,Localities!$B$2:$D$1876,3,0),"Not Found")</f>
        <v>27</v>
      </c>
      <c r="I119" s="90" t="s">
        <v>326</v>
      </c>
      <c r="J119" s="93" t="s">
        <v>104</v>
      </c>
      <c r="K119" s="93" t="s">
        <v>173</v>
      </c>
      <c r="L119" s="90">
        <v>205</v>
      </c>
      <c r="M119" s="90" t="s">
        <v>83</v>
      </c>
      <c r="N119" s="94">
        <v>6</v>
      </c>
      <c r="O119" s="94">
        <v>538</v>
      </c>
      <c r="P119" s="95">
        <f t="shared" si="2"/>
        <v>35.866666666666667</v>
      </c>
      <c r="Q119" s="91">
        <v>41553.729097222225</v>
      </c>
    </row>
    <row r="120" spans="1:17" x14ac:dyDescent="0.45">
      <c r="A120" s="96">
        <v>41584</v>
      </c>
      <c r="B120" s="97">
        <v>0.27083333333333331</v>
      </c>
      <c r="C120" s="99">
        <f t="shared" si="3"/>
        <v>6</v>
      </c>
      <c r="D120" s="98">
        <v>41584.270833333336</v>
      </c>
      <c r="E120" s="99" t="s">
        <v>213</v>
      </c>
      <c r="F120" s="90" t="s">
        <v>171</v>
      </c>
      <c r="G120" s="90" t="str">
        <f>IFERROR(VLOOKUP(E120,Localities!$B$2:$D$1876,3,0),"Not Found")</f>
        <v>Not Found</v>
      </c>
      <c r="H120" s="90" t="str">
        <f>IFERROR(VLOOKUP(F120,Localities!$B$2:$D$1876,3,0),"Not Found")</f>
        <v>Not Found</v>
      </c>
      <c r="I120" s="90" t="s">
        <v>327</v>
      </c>
      <c r="J120" s="93" t="s">
        <v>104</v>
      </c>
      <c r="K120" s="93" t="s">
        <v>173</v>
      </c>
      <c r="L120" s="90">
        <v>238</v>
      </c>
      <c r="M120" s="90" t="s">
        <v>215</v>
      </c>
      <c r="N120" s="94">
        <v>1</v>
      </c>
      <c r="O120" s="94">
        <v>899</v>
      </c>
      <c r="P120" s="95">
        <f t="shared" ref="P120:P183" si="4">O120/15</f>
        <v>59.93333333333333</v>
      </c>
      <c r="Q120" s="91">
        <v>41453.308113425926</v>
      </c>
    </row>
    <row r="121" spans="1:17" x14ac:dyDescent="0.45">
      <c r="A121" s="96">
        <v>41588</v>
      </c>
      <c r="B121" s="97">
        <v>0.22916666666666666</v>
      </c>
      <c r="C121" s="99">
        <f t="shared" si="3"/>
        <v>5</v>
      </c>
      <c r="D121" s="98">
        <v>41588.229166666664</v>
      </c>
      <c r="E121" s="99" t="s">
        <v>61</v>
      </c>
      <c r="F121" s="90" t="s">
        <v>35</v>
      </c>
      <c r="G121" s="90">
        <f>IFERROR(VLOOKUP(E121,Localities!$B$2:$D$1876,3,0),"Not Found")</f>
        <v>47</v>
      </c>
      <c r="H121" s="90">
        <f>IFERROR(VLOOKUP(F121,Localities!$B$2:$D$1876,3,0),"Not Found")</f>
        <v>43</v>
      </c>
      <c r="I121" s="90" t="s">
        <v>328</v>
      </c>
      <c r="J121" s="93" t="s">
        <v>104</v>
      </c>
      <c r="K121" s="93" t="s">
        <v>173</v>
      </c>
      <c r="L121" s="90">
        <v>297</v>
      </c>
      <c r="M121" s="90" t="s">
        <v>83</v>
      </c>
      <c r="N121" s="94">
        <v>6</v>
      </c>
      <c r="O121" s="94">
        <v>765</v>
      </c>
      <c r="P121" s="95">
        <f t="shared" si="4"/>
        <v>51</v>
      </c>
      <c r="Q121" s="91">
        <v>41551.892766203702</v>
      </c>
    </row>
    <row r="122" spans="1:17" x14ac:dyDescent="0.45">
      <c r="A122" s="96">
        <v>41603</v>
      </c>
      <c r="B122" s="97">
        <v>0.8125</v>
      </c>
      <c r="C122" s="99">
        <f t="shared" si="3"/>
        <v>19</v>
      </c>
      <c r="D122" s="98">
        <v>41603.8125</v>
      </c>
      <c r="E122" s="99" t="s">
        <v>57</v>
      </c>
      <c r="F122" s="90" t="s">
        <v>107</v>
      </c>
      <c r="G122" s="90">
        <f>IFERROR(VLOOKUP(E122,Localities!$B$2:$D$1876,3,0),"Not Found")</f>
        <v>45</v>
      </c>
      <c r="H122" s="90">
        <f>IFERROR(VLOOKUP(F122,Localities!$B$2:$D$1876,3,0),"Not Found")</f>
        <v>42</v>
      </c>
      <c r="I122" s="90" t="s">
        <v>329</v>
      </c>
      <c r="J122" s="93" t="s">
        <v>88</v>
      </c>
      <c r="K122" s="93" t="s">
        <v>85</v>
      </c>
      <c r="L122" s="90">
        <v>169</v>
      </c>
      <c r="M122" s="90" t="s">
        <v>109</v>
      </c>
      <c r="N122" s="94">
        <v>5</v>
      </c>
      <c r="O122" s="94">
        <v>838</v>
      </c>
      <c r="P122" s="95">
        <f t="shared" si="4"/>
        <v>55.866666666666667</v>
      </c>
      <c r="Q122" s="91">
        <v>41602.744884259257</v>
      </c>
    </row>
    <row r="123" spans="1:17" x14ac:dyDescent="0.45">
      <c r="A123" s="96">
        <v>41579</v>
      </c>
      <c r="B123" s="97">
        <v>0.42708333333333331</v>
      </c>
      <c r="C123" s="99">
        <f t="shared" si="3"/>
        <v>10</v>
      </c>
      <c r="D123" s="98">
        <v>41579.427083333336</v>
      </c>
      <c r="E123" s="99" t="s">
        <v>35</v>
      </c>
      <c r="F123" s="90" t="s">
        <v>171</v>
      </c>
      <c r="G123" s="90">
        <f>IFERROR(VLOOKUP(E123,Localities!$B$2:$D$1876,3,0),"Not Found")</f>
        <v>43</v>
      </c>
      <c r="H123" s="90" t="str">
        <f>IFERROR(VLOOKUP(F123,Localities!$B$2:$D$1876,3,0),"Not Found")</f>
        <v>Not Found</v>
      </c>
      <c r="I123" s="90" t="s">
        <v>330</v>
      </c>
      <c r="J123" s="93" t="s">
        <v>104</v>
      </c>
      <c r="K123" s="93" t="s">
        <v>173</v>
      </c>
      <c r="L123" s="90">
        <v>171</v>
      </c>
      <c r="M123" s="90" t="s">
        <v>215</v>
      </c>
      <c r="N123" s="94">
        <v>1</v>
      </c>
      <c r="O123" s="94">
        <v>870</v>
      </c>
      <c r="P123" s="95">
        <f t="shared" si="4"/>
        <v>58</v>
      </c>
      <c r="Q123" s="91">
        <v>41454.456863425927</v>
      </c>
    </row>
    <row r="124" spans="1:17" x14ac:dyDescent="0.45">
      <c r="A124" s="96">
        <v>41590</v>
      </c>
      <c r="B124" s="97">
        <v>0.72916666666666663</v>
      </c>
      <c r="C124" s="99">
        <f t="shared" si="3"/>
        <v>17</v>
      </c>
      <c r="D124" s="98">
        <v>41590.729166666664</v>
      </c>
      <c r="E124" s="99" t="s">
        <v>35</v>
      </c>
      <c r="F124" s="90" t="s">
        <v>331</v>
      </c>
      <c r="G124" s="90">
        <f>IFERROR(VLOOKUP(E124,Localities!$B$2:$D$1876,3,0),"Not Found")</f>
        <v>43</v>
      </c>
      <c r="H124" s="90">
        <f>IFERROR(VLOOKUP(F124,Localities!$B$2:$D$1876,3,0),"Not Found")</f>
        <v>32</v>
      </c>
      <c r="I124" s="90" t="s">
        <v>332</v>
      </c>
      <c r="J124" s="93" t="s">
        <v>104</v>
      </c>
      <c r="K124" s="93" t="s">
        <v>173</v>
      </c>
      <c r="L124" s="90">
        <v>30</v>
      </c>
      <c r="M124" s="90" t="s">
        <v>105</v>
      </c>
      <c r="N124" s="94">
        <v>5</v>
      </c>
      <c r="O124" s="94">
        <v>622</v>
      </c>
      <c r="P124" s="95">
        <f t="shared" si="4"/>
        <v>41.466666666666669</v>
      </c>
      <c r="Q124" s="91">
        <v>41555.676828703705</v>
      </c>
    </row>
    <row r="125" spans="1:17" x14ac:dyDescent="0.45">
      <c r="A125" s="96">
        <v>41589</v>
      </c>
      <c r="B125" s="97">
        <v>0.34375</v>
      </c>
      <c r="C125" s="99">
        <f t="shared" si="3"/>
        <v>8</v>
      </c>
      <c r="D125" s="98">
        <v>41589.34375</v>
      </c>
      <c r="E125" s="99" t="s">
        <v>333</v>
      </c>
      <c r="F125" s="90" t="s">
        <v>35</v>
      </c>
      <c r="G125" s="90">
        <f>IFERROR(VLOOKUP(E125,Localities!$B$2:$D$1876,3,0),"Not Found")</f>
        <v>52</v>
      </c>
      <c r="H125" s="90">
        <f>IFERROR(VLOOKUP(F125,Localities!$B$2:$D$1876,3,0),"Not Found")</f>
        <v>43</v>
      </c>
      <c r="I125" s="90" t="s">
        <v>334</v>
      </c>
      <c r="J125" s="93" t="s">
        <v>104</v>
      </c>
      <c r="K125" s="93" t="s">
        <v>173</v>
      </c>
      <c r="L125" s="90">
        <v>182</v>
      </c>
      <c r="M125" s="90" t="s">
        <v>92</v>
      </c>
      <c r="N125" s="94">
        <v>2</v>
      </c>
      <c r="O125" s="94">
        <v>953</v>
      </c>
      <c r="P125" s="95">
        <f t="shared" si="4"/>
        <v>63.533333333333331</v>
      </c>
      <c r="Q125" s="91">
        <v>41555.66064814815</v>
      </c>
    </row>
    <row r="126" spans="1:17" x14ac:dyDescent="0.45">
      <c r="A126" s="96">
        <v>41601</v>
      </c>
      <c r="B126" s="97">
        <v>0.86458333333333337</v>
      </c>
      <c r="C126" s="99">
        <f t="shared" si="3"/>
        <v>20</v>
      </c>
      <c r="D126" s="98">
        <v>41601.864583333336</v>
      </c>
      <c r="E126" s="99" t="s">
        <v>335</v>
      </c>
      <c r="F126" s="90" t="s">
        <v>61</v>
      </c>
      <c r="G126" s="90">
        <f>IFERROR(VLOOKUP(E126,Localities!$B$2:$D$1876,3,0),"Not Found")</f>
        <v>70</v>
      </c>
      <c r="H126" s="90">
        <f>IFERROR(VLOOKUP(F126,Localities!$B$2:$D$1876,3,0),"Not Found")</f>
        <v>47</v>
      </c>
      <c r="I126" s="90" t="s">
        <v>336</v>
      </c>
      <c r="J126" s="93" t="s">
        <v>104</v>
      </c>
      <c r="K126" s="93" t="s">
        <v>85</v>
      </c>
      <c r="L126" s="90">
        <v>101</v>
      </c>
      <c r="M126" s="90" t="s">
        <v>83</v>
      </c>
      <c r="N126" s="94">
        <v>6</v>
      </c>
      <c r="O126" s="94">
        <v>630</v>
      </c>
      <c r="P126" s="95">
        <f t="shared" si="4"/>
        <v>42</v>
      </c>
      <c r="Q126" s="91">
        <v>41601.715509259258</v>
      </c>
    </row>
    <row r="127" spans="1:17" x14ac:dyDescent="0.45">
      <c r="A127" s="96">
        <v>41589</v>
      </c>
      <c r="B127" s="97">
        <v>0.5625</v>
      </c>
      <c r="C127" s="99">
        <f t="shared" si="3"/>
        <v>13</v>
      </c>
      <c r="D127" s="98">
        <v>41589.5625</v>
      </c>
      <c r="E127" s="99" t="s">
        <v>337</v>
      </c>
      <c r="F127" s="90" t="s">
        <v>114</v>
      </c>
      <c r="G127" s="90">
        <f>IFERROR(VLOOKUP(E127,Localities!$B$2:$D$1876,3,0),"Not Found")</f>
        <v>32</v>
      </c>
      <c r="H127" s="90">
        <f>IFERROR(VLOOKUP(F127,Localities!$B$2:$D$1876,3,0),"Not Found")</f>
        <v>27</v>
      </c>
      <c r="I127" s="90" t="s">
        <v>338</v>
      </c>
      <c r="J127" s="93" t="s">
        <v>104</v>
      </c>
      <c r="K127" s="93" t="s">
        <v>173</v>
      </c>
      <c r="L127" s="90">
        <v>173</v>
      </c>
      <c r="M127" s="90" t="s">
        <v>92</v>
      </c>
      <c r="N127" s="94">
        <v>2</v>
      </c>
      <c r="O127" s="94">
        <v>835</v>
      </c>
      <c r="P127" s="95">
        <f t="shared" si="4"/>
        <v>55.666666666666664</v>
      </c>
      <c r="Q127" s="91">
        <v>41555.592824074076</v>
      </c>
    </row>
    <row r="128" spans="1:17" x14ac:dyDescent="0.45">
      <c r="A128" s="96">
        <v>41589</v>
      </c>
      <c r="B128" s="97">
        <v>0.47916666666666669</v>
      </c>
      <c r="C128" s="99">
        <f t="shared" si="3"/>
        <v>11</v>
      </c>
      <c r="D128" s="98">
        <v>41589.479166666664</v>
      </c>
      <c r="E128" s="99" t="s">
        <v>339</v>
      </c>
      <c r="F128" s="90" t="s">
        <v>171</v>
      </c>
      <c r="G128" s="90" t="str">
        <f>IFERROR(VLOOKUP(E128,Localities!$B$2:$D$1876,3,0),"Not Found")</f>
        <v>Not Found</v>
      </c>
      <c r="H128" s="90" t="str">
        <f>IFERROR(VLOOKUP(F128,Localities!$B$2:$D$1876,3,0),"Not Found")</f>
        <v>Not Found</v>
      </c>
      <c r="I128" s="90" t="s">
        <v>340</v>
      </c>
      <c r="J128" s="93" t="s">
        <v>104</v>
      </c>
      <c r="K128" s="93" t="s">
        <v>173</v>
      </c>
      <c r="L128" s="90">
        <v>140</v>
      </c>
      <c r="M128" s="90" t="s">
        <v>215</v>
      </c>
      <c r="N128" s="94">
        <v>1</v>
      </c>
      <c r="O128" s="94">
        <v>373</v>
      </c>
      <c r="P128" s="95">
        <f t="shared" si="4"/>
        <v>24.866666666666667</v>
      </c>
      <c r="Q128" s="91">
        <v>41456.628344907411</v>
      </c>
    </row>
    <row r="129" spans="1:17" x14ac:dyDescent="0.45">
      <c r="A129" s="96">
        <v>41601</v>
      </c>
      <c r="B129" s="97">
        <v>0.6875</v>
      </c>
      <c r="C129" s="99">
        <f t="shared" si="3"/>
        <v>16</v>
      </c>
      <c r="D129" s="98">
        <v>41601.6875</v>
      </c>
      <c r="E129" s="99" t="s">
        <v>35</v>
      </c>
      <c r="F129" s="90" t="s">
        <v>341</v>
      </c>
      <c r="G129" s="90">
        <f>IFERROR(VLOOKUP(E129,Localities!$B$2:$D$1876,3,0),"Not Found")</f>
        <v>43</v>
      </c>
      <c r="H129" s="90">
        <f>IFERROR(VLOOKUP(F129,Localities!$B$2:$D$1876,3,0),"Not Found")</f>
        <v>66</v>
      </c>
      <c r="I129" s="90" t="s">
        <v>342</v>
      </c>
      <c r="J129" s="93" t="s">
        <v>104</v>
      </c>
      <c r="K129" s="93" t="s">
        <v>173</v>
      </c>
      <c r="L129" s="90">
        <v>61</v>
      </c>
      <c r="M129" s="90" t="s">
        <v>83</v>
      </c>
      <c r="N129" s="94">
        <v>6</v>
      </c>
      <c r="O129" s="94">
        <v>970</v>
      </c>
      <c r="P129" s="95">
        <f t="shared" si="4"/>
        <v>64.666666666666671</v>
      </c>
      <c r="Q129" s="91">
        <v>41558.42900462963</v>
      </c>
    </row>
    <row r="130" spans="1:17" x14ac:dyDescent="0.45">
      <c r="A130" s="96">
        <v>41583</v>
      </c>
      <c r="B130" s="97">
        <v>0.92708333333333337</v>
      </c>
      <c r="C130" s="99">
        <f t="shared" si="3"/>
        <v>22</v>
      </c>
      <c r="D130" s="98">
        <v>41583.927083333336</v>
      </c>
      <c r="E130" s="99" t="s">
        <v>35</v>
      </c>
      <c r="F130" s="90" t="s">
        <v>343</v>
      </c>
      <c r="G130" s="90">
        <f>IFERROR(VLOOKUP(E130,Localities!$B$2:$D$1876,3,0),"Not Found")</f>
        <v>43</v>
      </c>
      <c r="H130" s="90">
        <f>IFERROR(VLOOKUP(F130,Localities!$B$2:$D$1876,3,0),"Not Found")</f>
        <v>72</v>
      </c>
      <c r="I130" s="90" t="s">
        <v>344</v>
      </c>
      <c r="J130" s="93" t="s">
        <v>104</v>
      </c>
      <c r="K130" s="93" t="s">
        <v>173</v>
      </c>
      <c r="L130" s="90">
        <v>35</v>
      </c>
      <c r="M130" s="90" t="s">
        <v>92</v>
      </c>
      <c r="N130" s="94">
        <v>5</v>
      </c>
      <c r="O130" s="94">
        <v>424</v>
      </c>
      <c r="P130" s="95">
        <f t="shared" si="4"/>
        <v>28.266666666666666</v>
      </c>
      <c r="Q130" s="91">
        <v>41555.594710648147</v>
      </c>
    </row>
    <row r="131" spans="1:17" x14ac:dyDescent="0.45">
      <c r="A131" s="96">
        <v>41585</v>
      </c>
      <c r="B131" s="97">
        <v>0.16666666666666666</v>
      </c>
      <c r="C131" s="99">
        <f t="shared" ref="C131:C194" si="5">HOUR(B131)</f>
        <v>4</v>
      </c>
      <c r="D131" s="98">
        <v>41585.166666666664</v>
      </c>
      <c r="E131" s="99" t="s">
        <v>345</v>
      </c>
      <c r="F131" s="90" t="s">
        <v>114</v>
      </c>
      <c r="G131" s="90">
        <f>IFERROR(VLOOKUP(E131,Localities!$B$2:$D$1876,3,0),"Not Found")</f>
        <v>47</v>
      </c>
      <c r="H131" s="90">
        <f>IFERROR(VLOOKUP(F131,Localities!$B$2:$D$1876,3,0),"Not Found")</f>
        <v>27</v>
      </c>
      <c r="I131" s="90" t="s">
        <v>346</v>
      </c>
      <c r="J131" s="93" t="s">
        <v>104</v>
      </c>
      <c r="K131" s="93" t="s">
        <v>173</v>
      </c>
      <c r="L131" s="90">
        <v>103</v>
      </c>
      <c r="M131" s="90" t="s">
        <v>83</v>
      </c>
      <c r="N131" s="94">
        <v>6</v>
      </c>
      <c r="O131" s="94">
        <v>512</v>
      </c>
      <c r="P131" s="95">
        <f t="shared" si="4"/>
        <v>34.133333333333333</v>
      </c>
      <c r="Q131" s="91">
        <v>41556.637569444443</v>
      </c>
    </row>
    <row r="132" spans="1:17" x14ac:dyDescent="0.45">
      <c r="A132" s="96">
        <v>41594</v>
      </c>
      <c r="B132" s="97">
        <v>0.92708333333333337</v>
      </c>
      <c r="C132" s="99">
        <f t="shared" si="5"/>
        <v>22</v>
      </c>
      <c r="D132" s="98">
        <v>41594.927083333336</v>
      </c>
      <c r="E132" s="99" t="s">
        <v>35</v>
      </c>
      <c r="F132" s="90" t="s">
        <v>39</v>
      </c>
      <c r="G132" s="90">
        <f>IFERROR(VLOOKUP(E132,Localities!$B$2:$D$1876,3,0),"Not Found")</f>
        <v>43</v>
      </c>
      <c r="H132" s="90">
        <f>IFERROR(VLOOKUP(F132,Localities!$B$2:$D$1876,3,0),"Not Found")</f>
        <v>28</v>
      </c>
      <c r="I132" s="90" t="s">
        <v>347</v>
      </c>
      <c r="J132" s="93" t="s">
        <v>104</v>
      </c>
      <c r="K132" s="93" t="s">
        <v>173</v>
      </c>
      <c r="L132" s="90">
        <v>139</v>
      </c>
      <c r="M132" s="90" t="s">
        <v>105</v>
      </c>
      <c r="N132" s="94">
        <v>5</v>
      </c>
      <c r="O132" s="94">
        <v>905</v>
      </c>
      <c r="P132" s="95">
        <f t="shared" si="4"/>
        <v>60.333333333333336</v>
      </c>
      <c r="Q132" s="91">
        <v>41589.178668981483</v>
      </c>
    </row>
    <row r="133" spans="1:17" x14ac:dyDescent="0.45">
      <c r="A133" s="96">
        <v>41598</v>
      </c>
      <c r="B133" s="97">
        <v>0.58333333333333337</v>
      </c>
      <c r="C133" s="99">
        <f t="shared" si="5"/>
        <v>14</v>
      </c>
      <c r="D133" s="98">
        <v>41598.583333333336</v>
      </c>
      <c r="E133" s="99" t="s">
        <v>122</v>
      </c>
      <c r="F133" s="90" t="s">
        <v>35</v>
      </c>
      <c r="G133" s="90">
        <f>IFERROR(VLOOKUP(E133,Localities!$B$2:$D$1876,3,0),"Not Found")</f>
        <v>38</v>
      </c>
      <c r="H133" s="90">
        <f>IFERROR(VLOOKUP(F133,Localities!$B$2:$D$1876,3,0),"Not Found")</f>
        <v>43</v>
      </c>
      <c r="I133" s="90" t="s">
        <v>348</v>
      </c>
      <c r="J133" s="93" t="s">
        <v>104</v>
      </c>
      <c r="K133" s="93" t="s">
        <v>173</v>
      </c>
      <c r="L133" s="90">
        <v>177</v>
      </c>
      <c r="M133" s="90" t="s">
        <v>105</v>
      </c>
      <c r="N133" s="94">
        <v>5</v>
      </c>
      <c r="O133" s="94">
        <v>217</v>
      </c>
      <c r="P133" s="95">
        <f t="shared" si="4"/>
        <v>14.466666666666667</v>
      </c>
      <c r="Q133" s="91">
        <v>41595.154583333337</v>
      </c>
    </row>
    <row r="134" spans="1:17" x14ac:dyDescent="0.45">
      <c r="A134" s="96">
        <v>41579</v>
      </c>
      <c r="B134" s="97">
        <v>0.32291666666666669</v>
      </c>
      <c r="C134" s="99">
        <f t="shared" si="5"/>
        <v>7</v>
      </c>
      <c r="D134" s="98">
        <v>41579.322916666664</v>
      </c>
      <c r="E134" s="99" t="s">
        <v>229</v>
      </c>
      <c r="F134" s="90" t="s">
        <v>43</v>
      </c>
      <c r="G134" s="90">
        <f>IFERROR(VLOOKUP(E134,Localities!$B$2:$D$1876,3,0),"Not Found")</f>
        <v>28</v>
      </c>
      <c r="H134" s="90">
        <f>IFERROR(VLOOKUP(F134,Localities!$B$2:$D$1876,3,0),"Not Found")</f>
        <v>60</v>
      </c>
      <c r="I134" s="90" t="s">
        <v>349</v>
      </c>
      <c r="J134" s="93" t="s">
        <v>104</v>
      </c>
      <c r="K134" s="93" t="s">
        <v>85</v>
      </c>
      <c r="L134" s="90">
        <v>98</v>
      </c>
      <c r="M134" s="90" t="s">
        <v>83</v>
      </c>
      <c r="N134" s="94">
        <v>6</v>
      </c>
      <c r="O134" s="94">
        <v>551</v>
      </c>
      <c r="P134" s="95">
        <f t="shared" si="4"/>
        <v>36.733333333333334</v>
      </c>
      <c r="Q134" s="91">
        <v>41578.965358796297</v>
      </c>
    </row>
    <row r="135" spans="1:17" x14ac:dyDescent="0.45">
      <c r="A135" s="96">
        <v>41595</v>
      </c>
      <c r="B135" s="97">
        <v>0.27083333333333331</v>
      </c>
      <c r="C135" s="99">
        <f t="shared" si="5"/>
        <v>6</v>
      </c>
      <c r="D135" s="98">
        <v>41595.270833333336</v>
      </c>
      <c r="E135" s="99" t="s">
        <v>350</v>
      </c>
      <c r="F135" s="90" t="s">
        <v>35</v>
      </c>
      <c r="G135" s="90">
        <f>IFERROR(VLOOKUP(E135,Localities!$B$2:$D$1876,3,0),"Not Found")</f>
        <v>50</v>
      </c>
      <c r="H135" s="90">
        <f>IFERROR(VLOOKUP(F135,Localities!$B$2:$D$1876,3,0),"Not Found")</f>
        <v>43</v>
      </c>
      <c r="I135" s="90" t="s">
        <v>351</v>
      </c>
      <c r="J135" s="93" t="s">
        <v>104</v>
      </c>
      <c r="K135" s="93" t="s">
        <v>173</v>
      </c>
      <c r="L135" s="90">
        <v>82</v>
      </c>
      <c r="M135" s="90" t="s">
        <v>92</v>
      </c>
      <c r="N135" s="94">
        <v>2</v>
      </c>
      <c r="O135" s="94">
        <v>605</v>
      </c>
      <c r="P135" s="95">
        <f t="shared" si="4"/>
        <v>40.333333333333336</v>
      </c>
      <c r="Q135" s="91">
        <v>41555.720636574071</v>
      </c>
    </row>
    <row r="136" spans="1:17" x14ac:dyDescent="0.45">
      <c r="A136" s="96">
        <v>41602</v>
      </c>
      <c r="B136" s="97">
        <v>0.71875</v>
      </c>
      <c r="C136" s="99">
        <f t="shared" si="5"/>
        <v>17</v>
      </c>
      <c r="D136" s="98">
        <v>41602.71875</v>
      </c>
      <c r="E136" s="99" t="s">
        <v>35</v>
      </c>
      <c r="F136" s="90" t="s">
        <v>350</v>
      </c>
      <c r="G136" s="90">
        <f>IFERROR(VLOOKUP(E136,Localities!$B$2:$D$1876,3,0),"Not Found")</f>
        <v>43</v>
      </c>
      <c r="H136" s="90">
        <f>IFERROR(VLOOKUP(F136,Localities!$B$2:$D$1876,3,0),"Not Found")</f>
        <v>50</v>
      </c>
      <c r="I136" s="90" t="s">
        <v>352</v>
      </c>
      <c r="J136" s="93" t="s">
        <v>104</v>
      </c>
      <c r="K136" s="93" t="s">
        <v>173</v>
      </c>
      <c r="L136" s="90">
        <v>284</v>
      </c>
      <c r="M136" s="90" t="s">
        <v>92</v>
      </c>
      <c r="N136" s="94">
        <v>2</v>
      </c>
      <c r="O136" s="94">
        <v>427</v>
      </c>
      <c r="P136" s="95">
        <f t="shared" si="4"/>
        <v>28.466666666666665</v>
      </c>
      <c r="Q136" s="91">
        <v>41555.721087962964</v>
      </c>
    </row>
    <row r="137" spans="1:17" x14ac:dyDescent="0.45">
      <c r="A137" s="96">
        <v>41582</v>
      </c>
      <c r="B137" s="97">
        <v>0.5625</v>
      </c>
      <c r="C137" s="99">
        <f t="shared" si="5"/>
        <v>13</v>
      </c>
      <c r="D137" s="98">
        <v>41582.5625</v>
      </c>
      <c r="E137" s="99" t="s">
        <v>313</v>
      </c>
      <c r="F137" s="90" t="s">
        <v>35</v>
      </c>
      <c r="G137" s="90">
        <f>IFERROR(VLOOKUP(E137,Localities!$B$2:$D$1876,3,0),"Not Found")</f>
        <v>40</v>
      </c>
      <c r="H137" s="90">
        <f>IFERROR(VLOOKUP(F137,Localities!$B$2:$D$1876,3,0),"Not Found")</f>
        <v>43</v>
      </c>
      <c r="I137" s="90" t="s">
        <v>353</v>
      </c>
      <c r="J137" s="93" t="s">
        <v>104</v>
      </c>
      <c r="K137" s="93" t="s">
        <v>173</v>
      </c>
      <c r="L137" s="90">
        <v>164</v>
      </c>
      <c r="M137" s="90" t="s">
        <v>83</v>
      </c>
      <c r="N137" s="94">
        <v>6</v>
      </c>
      <c r="O137" s="94">
        <v>542</v>
      </c>
      <c r="P137" s="95">
        <f t="shared" si="4"/>
        <v>36.133333333333333</v>
      </c>
      <c r="Q137" s="91">
        <v>41552.630057870374</v>
      </c>
    </row>
    <row r="138" spans="1:17" x14ac:dyDescent="0.45">
      <c r="A138" s="96">
        <v>41584</v>
      </c>
      <c r="B138" s="97">
        <v>0.23958333333333334</v>
      </c>
      <c r="C138" s="99">
        <f t="shared" si="5"/>
        <v>5</v>
      </c>
      <c r="D138" s="98">
        <v>41584.239583333336</v>
      </c>
      <c r="E138" s="99" t="s">
        <v>61</v>
      </c>
      <c r="F138" s="90" t="s">
        <v>35</v>
      </c>
      <c r="G138" s="90">
        <f>IFERROR(VLOOKUP(E138,Localities!$B$2:$D$1876,3,0),"Not Found")</f>
        <v>47</v>
      </c>
      <c r="H138" s="90">
        <f>IFERROR(VLOOKUP(F138,Localities!$B$2:$D$1876,3,0),"Not Found")</f>
        <v>43</v>
      </c>
      <c r="I138" s="90" t="s">
        <v>354</v>
      </c>
      <c r="J138" s="93" t="s">
        <v>104</v>
      </c>
      <c r="K138" s="93" t="s">
        <v>173</v>
      </c>
      <c r="L138" s="90">
        <v>235</v>
      </c>
      <c r="M138" s="90" t="s">
        <v>83</v>
      </c>
      <c r="N138" s="94">
        <v>6</v>
      </c>
      <c r="O138" s="94">
        <v>799</v>
      </c>
      <c r="P138" s="95">
        <f t="shared" si="4"/>
        <v>53.266666666666666</v>
      </c>
      <c r="Q138" s="91">
        <v>41554.753958333335</v>
      </c>
    </row>
    <row r="139" spans="1:17" x14ac:dyDescent="0.45">
      <c r="A139" s="96">
        <v>41579</v>
      </c>
      <c r="B139" s="97">
        <v>0.39583333333333331</v>
      </c>
      <c r="C139" s="99">
        <f t="shared" si="5"/>
        <v>9</v>
      </c>
      <c r="D139" s="98">
        <v>41579.395833333336</v>
      </c>
      <c r="E139" s="99" t="s">
        <v>59</v>
      </c>
      <c r="F139" s="90" t="s">
        <v>35</v>
      </c>
      <c r="G139" s="90">
        <f>IFERROR(VLOOKUP(E139,Localities!$B$2:$D$1876,3,0),"Not Found")</f>
        <v>52</v>
      </c>
      <c r="H139" s="90">
        <f>IFERROR(VLOOKUP(F139,Localities!$B$2:$D$1876,3,0),"Not Found")</f>
        <v>43</v>
      </c>
      <c r="I139" s="90" t="s">
        <v>355</v>
      </c>
      <c r="J139" s="93" t="s">
        <v>104</v>
      </c>
      <c r="K139" s="93" t="s">
        <v>173</v>
      </c>
      <c r="L139" s="90">
        <v>88</v>
      </c>
      <c r="M139" s="90" t="s">
        <v>310</v>
      </c>
      <c r="N139" s="94">
        <v>2</v>
      </c>
      <c r="O139" s="94">
        <v>973</v>
      </c>
      <c r="P139" s="95">
        <f t="shared" si="4"/>
        <v>64.86666666666666</v>
      </c>
      <c r="Q139" s="91">
        <v>41554.659930555557</v>
      </c>
    </row>
    <row r="140" spans="1:17" x14ac:dyDescent="0.45">
      <c r="A140" s="96">
        <v>41587</v>
      </c>
      <c r="B140" s="97">
        <v>0.47916666666666669</v>
      </c>
      <c r="C140" s="99">
        <f t="shared" si="5"/>
        <v>11</v>
      </c>
      <c r="D140" s="98">
        <v>41587.479166666664</v>
      </c>
      <c r="E140" s="99" t="s">
        <v>114</v>
      </c>
      <c r="F140" s="90" t="s">
        <v>171</v>
      </c>
      <c r="G140" s="90">
        <f>IFERROR(VLOOKUP(E140,Localities!$B$2:$D$1876,3,0),"Not Found")</f>
        <v>27</v>
      </c>
      <c r="H140" s="90" t="str">
        <f>IFERROR(VLOOKUP(F140,Localities!$B$2:$D$1876,3,0),"Not Found")</f>
        <v>Not Found</v>
      </c>
      <c r="I140" s="90" t="s">
        <v>356</v>
      </c>
      <c r="J140" s="93" t="s">
        <v>104</v>
      </c>
      <c r="K140" s="93" t="s">
        <v>173</v>
      </c>
      <c r="L140" s="90">
        <v>182</v>
      </c>
      <c r="M140" s="90" t="s">
        <v>215</v>
      </c>
      <c r="N140" s="94">
        <v>1</v>
      </c>
      <c r="O140" s="94">
        <v>793</v>
      </c>
      <c r="P140" s="95">
        <f t="shared" si="4"/>
        <v>52.866666666666667</v>
      </c>
      <c r="Q140" s="91">
        <v>41459.935543981483</v>
      </c>
    </row>
    <row r="141" spans="1:17" x14ac:dyDescent="0.45">
      <c r="A141" s="96">
        <v>41588</v>
      </c>
      <c r="B141" s="97">
        <v>0.89583333333333337</v>
      </c>
      <c r="C141" s="99">
        <f t="shared" si="5"/>
        <v>21</v>
      </c>
      <c r="D141" s="98">
        <v>41588.895833333336</v>
      </c>
      <c r="E141" s="99" t="s">
        <v>35</v>
      </c>
      <c r="F141" s="90" t="s">
        <v>333</v>
      </c>
      <c r="G141" s="90">
        <f>IFERROR(VLOOKUP(E141,Localities!$B$2:$D$1876,3,0),"Not Found")</f>
        <v>43</v>
      </c>
      <c r="H141" s="90">
        <f>IFERROR(VLOOKUP(F141,Localities!$B$2:$D$1876,3,0),"Not Found")</f>
        <v>52</v>
      </c>
      <c r="I141" s="90" t="s">
        <v>357</v>
      </c>
      <c r="J141" s="93" t="s">
        <v>104</v>
      </c>
      <c r="K141" s="93" t="s">
        <v>173</v>
      </c>
      <c r="L141" s="90">
        <v>31</v>
      </c>
      <c r="M141" s="90" t="s">
        <v>92</v>
      </c>
      <c r="N141" s="94">
        <v>5</v>
      </c>
      <c r="O141" s="94">
        <v>400</v>
      </c>
      <c r="P141" s="95">
        <f t="shared" si="4"/>
        <v>26.666666666666668</v>
      </c>
      <c r="Q141" s="91">
        <v>41554.68513888889</v>
      </c>
    </row>
    <row r="142" spans="1:17" x14ac:dyDescent="0.45">
      <c r="A142" s="96">
        <v>41579</v>
      </c>
      <c r="B142" s="97">
        <v>0.69791666666666663</v>
      </c>
      <c r="C142" s="99">
        <f t="shared" si="5"/>
        <v>16</v>
      </c>
      <c r="D142" s="98">
        <v>41579.697916666664</v>
      </c>
      <c r="E142" s="99" t="s">
        <v>333</v>
      </c>
      <c r="F142" s="90" t="s">
        <v>35</v>
      </c>
      <c r="G142" s="90">
        <f>IFERROR(VLOOKUP(E142,Localities!$B$2:$D$1876,3,0),"Not Found")</f>
        <v>52</v>
      </c>
      <c r="H142" s="90">
        <f>IFERROR(VLOOKUP(F142,Localities!$B$2:$D$1876,3,0),"Not Found")</f>
        <v>43</v>
      </c>
      <c r="I142" s="90" t="s">
        <v>358</v>
      </c>
      <c r="J142" s="93" t="s">
        <v>104</v>
      </c>
      <c r="K142" s="93" t="s">
        <v>173</v>
      </c>
      <c r="L142" s="90">
        <v>221</v>
      </c>
      <c r="M142" s="90" t="s">
        <v>83</v>
      </c>
      <c r="N142" s="94">
        <v>6</v>
      </c>
      <c r="O142" s="94">
        <v>580</v>
      </c>
      <c r="P142" s="95">
        <f t="shared" si="4"/>
        <v>38.666666666666664</v>
      </c>
      <c r="Q142" s="91">
        <v>41554.684849537036</v>
      </c>
    </row>
    <row r="143" spans="1:17" x14ac:dyDescent="0.45">
      <c r="A143" s="96">
        <v>41580</v>
      </c>
      <c r="B143" s="97">
        <v>0.19791666666666666</v>
      </c>
      <c r="C143" s="99">
        <f t="shared" si="5"/>
        <v>4</v>
      </c>
      <c r="D143" s="98">
        <v>41580.197916666664</v>
      </c>
      <c r="E143" s="99" t="s">
        <v>359</v>
      </c>
      <c r="F143" s="90" t="s">
        <v>35</v>
      </c>
      <c r="G143" s="90">
        <f>IFERROR(VLOOKUP(E143,Localities!$B$2:$D$1876,3,0),"Not Found")</f>
        <v>59</v>
      </c>
      <c r="H143" s="90">
        <f>IFERROR(VLOOKUP(F143,Localities!$B$2:$D$1876,3,0),"Not Found")</f>
        <v>43</v>
      </c>
      <c r="I143" s="90" t="s">
        <v>360</v>
      </c>
      <c r="J143" s="93" t="s">
        <v>104</v>
      </c>
      <c r="K143" s="93" t="s">
        <v>173</v>
      </c>
      <c r="L143" s="90">
        <v>137</v>
      </c>
      <c r="M143" s="90" t="s">
        <v>83</v>
      </c>
      <c r="N143" s="94">
        <v>6</v>
      </c>
      <c r="O143" s="94">
        <v>557</v>
      </c>
      <c r="P143" s="95">
        <f t="shared" si="4"/>
        <v>37.133333333333333</v>
      </c>
      <c r="Q143" s="91">
        <v>41554.718900462962</v>
      </c>
    </row>
    <row r="144" spans="1:17" x14ac:dyDescent="0.45">
      <c r="A144" s="96">
        <v>41589</v>
      </c>
      <c r="B144" s="97">
        <v>0.6875</v>
      </c>
      <c r="C144" s="99">
        <f t="shared" si="5"/>
        <v>16</v>
      </c>
      <c r="D144" s="98">
        <v>41589.6875</v>
      </c>
      <c r="E144" s="99" t="s">
        <v>37</v>
      </c>
      <c r="F144" s="90" t="s">
        <v>114</v>
      </c>
      <c r="G144" s="90">
        <f>IFERROR(VLOOKUP(E144,Localities!$B$2:$D$1876,3,0),"Not Found")</f>
        <v>48</v>
      </c>
      <c r="H144" s="90">
        <f>IFERROR(VLOOKUP(F144,Localities!$B$2:$D$1876,3,0),"Not Found")</f>
        <v>27</v>
      </c>
      <c r="I144" s="90" t="s">
        <v>361</v>
      </c>
      <c r="J144" s="93" t="s">
        <v>104</v>
      </c>
      <c r="K144" s="93" t="s">
        <v>85</v>
      </c>
      <c r="L144" s="90">
        <v>80</v>
      </c>
      <c r="M144" s="90" t="s">
        <v>83</v>
      </c>
      <c r="N144" s="94">
        <v>6</v>
      </c>
      <c r="O144" s="94">
        <v>552</v>
      </c>
      <c r="P144" s="95">
        <f t="shared" si="4"/>
        <v>36.799999999999997</v>
      </c>
      <c r="Q144" s="91">
        <v>41588.657222222224</v>
      </c>
    </row>
    <row r="145" spans="1:17" x14ac:dyDescent="0.45">
      <c r="A145" s="96">
        <v>41601</v>
      </c>
      <c r="B145" s="97">
        <v>0.77083333333333337</v>
      </c>
      <c r="C145" s="99">
        <f t="shared" si="5"/>
        <v>18</v>
      </c>
      <c r="D145" s="98">
        <v>41601.770833333336</v>
      </c>
      <c r="E145" s="99" t="s">
        <v>35</v>
      </c>
      <c r="F145" s="90" t="s">
        <v>362</v>
      </c>
      <c r="G145" s="90">
        <f>IFERROR(VLOOKUP(E145,Localities!$B$2:$D$1876,3,0),"Not Found")</f>
        <v>43</v>
      </c>
      <c r="H145" s="90">
        <f>IFERROR(VLOOKUP(F145,Localities!$B$2:$D$1876,3,0),"Not Found")</f>
        <v>37</v>
      </c>
      <c r="I145" s="90" t="s">
        <v>363</v>
      </c>
      <c r="J145" s="93" t="s">
        <v>104</v>
      </c>
      <c r="K145" s="93" t="s">
        <v>173</v>
      </c>
      <c r="L145" s="90">
        <v>127</v>
      </c>
      <c r="M145" s="90" t="s">
        <v>83</v>
      </c>
      <c r="N145" s="94">
        <v>5</v>
      </c>
      <c r="O145" s="94">
        <v>596</v>
      </c>
      <c r="P145" s="95">
        <f t="shared" si="4"/>
        <v>39.733333333333334</v>
      </c>
      <c r="Q145" s="91">
        <v>41558.426736111112</v>
      </c>
    </row>
    <row r="146" spans="1:17" x14ac:dyDescent="0.45">
      <c r="A146" s="96">
        <v>41580</v>
      </c>
      <c r="B146" s="97">
        <v>0.66666666666666663</v>
      </c>
      <c r="C146" s="99">
        <f t="shared" si="5"/>
        <v>16</v>
      </c>
      <c r="D146" s="98">
        <v>41580.666666666664</v>
      </c>
      <c r="E146" s="99" t="s">
        <v>35</v>
      </c>
      <c r="F146" s="90" t="s">
        <v>61</v>
      </c>
      <c r="G146" s="90">
        <f>IFERROR(VLOOKUP(E146,Localities!$B$2:$D$1876,3,0),"Not Found")</f>
        <v>43</v>
      </c>
      <c r="H146" s="90">
        <f>IFERROR(VLOOKUP(F146,Localities!$B$2:$D$1876,3,0),"Not Found")</f>
        <v>47</v>
      </c>
      <c r="I146" s="90" t="s">
        <v>364</v>
      </c>
      <c r="J146" s="93" t="s">
        <v>104</v>
      </c>
      <c r="K146" s="93" t="s">
        <v>173</v>
      </c>
      <c r="L146" s="90">
        <v>213</v>
      </c>
      <c r="M146" s="90" t="s">
        <v>83</v>
      </c>
      <c r="N146" s="94">
        <v>6</v>
      </c>
      <c r="O146" s="94">
        <v>523</v>
      </c>
      <c r="P146" s="95">
        <f t="shared" si="4"/>
        <v>34.866666666666667</v>
      </c>
      <c r="Q146" s="91">
        <v>41555.563032407408</v>
      </c>
    </row>
    <row r="147" spans="1:17" x14ac:dyDescent="0.45">
      <c r="A147" s="96">
        <v>41595</v>
      </c>
      <c r="B147" s="97">
        <v>0.30208333333333331</v>
      </c>
      <c r="C147" s="99">
        <f t="shared" si="5"/>
        <v>7</v>
      </c>
      <c r="D147" s="98">
        <v>41595.302083333336</v>
      </c>
      <c r="E147" s="99" t="s">
        <v>365</v>
      </c>
      <c r="F147" s="90" t="s">
        <v>35</v>
      </c>
      <c r="G147" s="90">
        <f>IFERROR(VLOOKUP(E147,Localities!$B$2:$D$1876,3,0),"Not Found")</f>
        <v>47</v>
      </c>
      <c r="H147" s="90">
        <f>IFERROR(VLOOKUP(F147,Localities!$B$2:$D$1876,3,0),"Not Found")</f>
        <v>43</v>
      </c>
      <c r="I147" s="90" t="s">
        <v>366</v>
      </c>
      <c r="J147" s="93" t="s">
        <v>104</v>
      </c>
      <c r="K147" s="93" t="s">
        <v>173</v>
      </c>
      <c r="L147" s="90">
        <v>154</v>
      </c>
      <c r="M147" s="90" t="s">
        <v>83</v>
      </c>
      <c r="N147" s="94">
        <v>6</v>
      </c>
      <c r="O147" s="94">
        <v>821</v>
      </c>
      <c r="P147" s="95">
        <f t="shared" si="4"/>
        <v>54.733333333333334</v>
      </c>
      <c r="Q147" s="91">
        <v>41555.563333333332</v>
      </c>
    </row>
    <row r="148" spans="1:17" x14ac:dyDescent="0.45">
      <c r="A148" s="96">
        <v>41596</v>
      </c>
      <c r="B148" s="97">
        <v>0.71875</v>
      </c>
      <c r="C148" s="99">
        <f t="shared" si="5"/>
        <v>17</v>
      </c>
      <c r="D148" s="98">
        <v>41596.71875</v>
      </c>
      <c r="E148" s="99" t="s">
        <v>35</v>
      </c>
      <c r="F148" s="90" t="s">
        <v>171</v>
      </c>
      <c r="G148" s="90">
        <f>IFERROR(VLOOKUP(E148,Localities!$B$2:$D$1876,3,0),"Not Found")</f>
        <v>43</v>
      </c>
      <c r="H148" s="90" t="str">
        <f>IFERROR(VLOOKUP(F148,Localities!$B$2:$D$1876,3,0),"Not Found")</f>
        <v>Not Found</v>
      </c>
      <c r="I148" s="90" t="s">
        <v>367</v>
      </c>
      <c r="J148" s="93" t="s">
        <v>104</v>
      </c>
      <c r="K148" s="93" t="s">
        <v>173</v>
      </c>
      <c r="L148" s="90">
        <v>103</v>
      </c>
      <c r="M148" s="90" t="s">
        <v>215</v>
      </c>
      <c r="N148" s="94">
        <v>1</v>
      </c>
      <c r="O148" s="94">
        <v>679</v>
      </c>
      <c r="P148" s="95">
        <f t="shared" si="4"/>
        <v>45.266666666666666</v>
      </c>
      <c r="Q148" s="91">
        <v>41464.553784722222</v>
      </c>
    </row>
    <row r="149" spans="1:17" x14ac:dyDescent="0.45">
      <c r="A149" s="96">
        <v>41591</v>
      </c>
      <c r="B149" s="97">
        <v>0.19791666666666666</v>
      </c>
      <c r="C149" s="99">
        <f t="shared" si="5"/>
        <v>4</v>
      </c>
      <c r="D149" s="98">
        <v>41591.197916666664</v>
      </c>
      <c r="E149" s="99" t="s">
        <v>213</v>
      </c>
      <c r="F149" s="90" t="s">
        <v>171</v>
      </c>
      <c r="G149" s="90" t="str">
        <f>IFERROR(VLOOKUP(E149,Localities!$B$2:$D$1876,3,0),"Not Found")</f>
        <v>Not Found</v>
      </c>
      <c r="H149" s="90" t="str">
        <f>IFERROR(VLOOKUP(F149,Localities!$B$2:$D$1876,3,0),"Not Found")</f>
        <v>Not Found</v>
      </c>
      <c r="I149" s="90" t="s">
        <v>368</v>
      </c>
      <c r="J149" s="93" t="s">
        <v>104</v>
      </c>
      <c r="K149" s="93" t="s">
        <v>173</v>
      </c>
      <c r="L149" s="90">
        <v>230</v>
      </c>
      <c r="M149" s="90" t="s">
        <v>215</v>
      </c>
      <c r="N149" s="94">
        <v>1</v>
      </c>
      <c r="O149" s="94">
        <v>427</v>
      </c>
      <c r="P149" s="95">
        <f t="shared" si="4"/>
        <v>28.466666666666665</v>
      </c>
      <c r="Q149" s="91">
        <v>41464.553807870368</v>
      </c>
    </row>
    <row r="150" spans="1:17" x14ac:dyDescent="0.45">
      <c r="A150" s="96">
        <v>41589</v>
      </c>
      <c r="B150" s="97">
        <v>0.92708333333333337</v>
      </c>
      <c r="C150" s="99">
        <f t="shared" si="5"/>
        <v>22</v>
      </c>
      <c r="D150" s="98">
        <v>41589.927083333336</v>
      </c>
      <c r="E150" s="99" t="s">
        <v>35</v>
      </c>
      <c r="F150" s="90" t="s">
        <v>369</v>
      </c>
      <c r="G150" s="90">
        <f>IFERROR(VLOOKUP(E150,Localities!$B$2:$D$1876,3,0),"Not Found")</f>
        <v>43</v>
      </c>
      <c r="H150" s="90" t="str">
        <f>IFERROR(VLOOKUP(F150,Localities!$B$2:$D$1876,3,0),"Not Found")</f>
        <v>Not Found</v>
      </c>
      <c r="I150" s="90" t="s">
        <v>370</v>
      </c>
      <c r="J150" s="93" t="s">
        <v>104</v>
      </c>
      <c r="K150" s="93" t="s">
        <v>173</v>
      </c>
      <c r="L150" s="90">
        <v>114</v>
      </c>
      <c r="M150" s="90" t="s">
        <v>83</v>
      </c>
      <c r="N150" s="94">
        <v>6</v>
      </c>
      <c r="O150" s="94">
        <v>681</v>
      </c>
      <c r="P150" s="95">
        <f t="shared" si="4"/>
        <v>45.4</v>
      </c>
      <c r="Q150" s="91">
        <v>41556.721238425926</v>
      </c>
    </row>
    <row r="151" spans="1:17" x14ac:dyDescent="0.45">
      <c r="A151" s="96">
        <v>41584</v>
      </c>
      <c r="B151" s="97">
        <v>0.5</v>
      </c>
      <c r="C151" s="99">
        <f t="shared" si="5"/>
        <v>12</v>
      </c>
      <c r="D151" s="98">
        <v>41584.5</v>
      </c>
      <c r="E151" s="99" t="s">
        <v>35</v>
      </c>
      <c r="F151" s="90" t="s">
        <v>371</v>
      </c>
      <c r="G151" s="90">
        <f>IFERROR(VLOOKUP(E151,Localities!$B$2:$D$1876,3,0),"Not Found")</f>
        <v>43</v>
      </c>
      <c r="H151" s="90">
        <f>IFERROR(VLOOKUP(F151,Localities!$B$2:$D$1876,3,0),"Not Found")</f>
        <v>59</v>
      </c>
      <c r="I151" s="90" t="s">
        <v>372</v>
      </c>
      <c r="J151" s="93" t="s">
        <v>104</v>
      </c>
      <c r="K151" s="93" t="s">
        <v>173</v>
      </c>
      <c r="L151" s="90">
        <v>100</v>
      </c>
      <c r="M151" s="90" t="s">
        <v>83</v>
      </c>
      <c r="N151" s="94">
        <v>6</v>
      </c>
      <c r="O151" s="94">
        <v>966</v>
      </c>
      <c r="P151" s="95">
        <f t="shared" si="4"/>
        <v>64.400000000000006</v>
      </c>
      <c r="Q151" s="91">
        <v>41554.501828703702</v>
      </c>
    </row>
    <row r="152" spans="1:17" x14ac:dyDescent="0.45">
      <c r="A152" s="96">
        <v>41580</v>
      </c>
      <c r="B152" s="97">
        <v>0.23958333333333334</v>
      </c>
      <c r="C152" s="99">
        <f t="shared" si="5"/>
        <v>5</v>
      </c>
      <c r="D152" s="98">
        <v>41580.239583333336</v>
      </c>
      <c r="E152" s="99" t="s">
        <v>213</v>
      </c>
      <c r="F152" s="90" t="s">
        <v>171</v>
      </c>
      <c r="G152" s="90" t="str">
        <f>IFERROR(VLOOKUP(E152,Localities!$B$2:$D$1876,3,0),"Not Found")</f>
        <v>Not Found</v>
      </c>
      <c r="H152" s="90" t="str">
        <f>IFERROR(VLOOKUP(F152,Localities!$B$2:$D$1876,3,0),"Not Found")</f>
        <v>Not Found</v>
      </c>
      <c r="I152" s="90" t="s">
        <v>373</v>
      </c>
      <c r="J152" s="93" t="s">
        <v>104</v>
      </c>
      <c r="K152" s="93" t="s">
        <v>173</v>
      </c>
      <c r="L152" s="90">
        <v>259</v>
      </c>
      <c r="M152" s="90" t="s">
        <v>215</v>
      </c>
      <c r="N152" s="94">
        <v>1</v>
      </c>
      <c r="O152" s="94">
        <v>872</v>
      </c>
      <c r="P152" s="95">
        <f t="shared" si="4"/>
        <v>58.133333333333333</v>
      </c>
      <c r="Q152" s="91">
        <v>41464.843194444446</v>
      </c>
    </row>
    <row r="153" spans="1:17" x14ac:dyDescent="0.45">
      <c r="A153" s="96">
        <v>41583</v>
      </c>
      <c r="B153" s="97">
        <v>0.59375</v>
      </c>
      <c r="C153" s="99">
        <f t="shared" si="5"/>
        <v>14</v>
      </c>
      <c r="D153" s="98">
        <v>41583.59375</v>
      </c>
      <c r="E153" s="99" t="s">
        <v>35</v>
      </c>
      <c r="F153" s="90" t="s">
        <v>53</v>
      </c>
      <c r="G153" s="90">
        <f>IFERROR(VLOOKUP(E153,Localities!$B$2:$D$1876,3,0),"Not Found")</f>
        <v>43</v>
      </c>
      <c r="H153" s="90">
        <f>IFERROR(VLOOKUP(F153,Localities!$B$2:$D$1876,3,0),"Not Found")</f>
        <v>70</v>
      </c>
      <c r="I153" s="90" t="s">
        <v>374</v>
      </c>
      <c r="J153" s="93" t="s">
        <v>104</v>
      </c>
      <c r="K153" s="93" t="s">
        <v>173</v>
      </c>
      <c r="L153" s="90">
        <v>121</v>
      </c>
      <c r="M153" s="90" t="s">
        <v>83</v>
      </c>
      <c r="N153" s="94">
        <v>6</v>
      </c>
      <c r="O153" s="94">
        <v>620</v>
      </c>
      <c r="P153" s="95">
        <f t="shared" si="4"/>
        <v>41.333333333333336</v>
      </c>
      <c r="Q153" s="91">
        <v>41556.63113425926</v>
      </c>
    </row>
    <row r="154" spans="1:17" x14ac:dyDescent="0.45">
      <c r="A154" s="96">
        <v>41580</v>
      </c>
      <c r="B154" s="97">
        <v>0.11458333333333333</v>
      </c>
      <c r="C154" s="99">
        <f t="shared" si="5"/>
        <v>2</v>
      </c>
      <c r="D154" s="98">
        <v>41580.114583333336</v>
      </c>
      <c r="E154" s="99" t="s">
        <v>375</v>
      </c>
      <c r="F154" s="90" t="s">
        <v>35</v>
      </c>
      <c r="G154" s="90">
        <f>IFERROR(VLOOKUP(E154,Localities!$B$2:$D$1876,3,0),"Not Found")</f>
        <v>47</v>
      </c>
      <c r="H154" s="90">
        <f>IFERROR(VLOOKUP(F154,Localities!$B$2:$D$1876,3,0),"Not Found")</f>
        <v>43</v>
      </c>
      <c r="I154" s="90" t="s">
        <v>376</v>
      </c>
      <c r="J154" s="93" t="s">
        <v>104</v>
      </c>
      <c r="K154" s="93" t="s">
        <v>173</v>
      </c>
      <c r="L154" s="90">
        <v>96</v>
      </c>
      <c r="M154" s="90" t="s">
        <v>83</v>
      </c>
      <c r="N154" s="94">
        <v>6</v>
      </c>
      <c r="O154" s="94">
        <v>454</v>
      </c>
      <c r="P154" s="95">
        <f t="shared" si="4"/>
        <v>30.266666666666666</v>
      </c>
      <c r="Q154" s="91">
        <v>41563.651076388887</v>
      </c>
    </row>
    <row r="155" spans="1:17" x14ac:dyDescent="0.45">
      <c r="A155" s="96">
        <v>41602</v>
      </c>
      <c r="B155" s="97">
        <v>0.75</v>
      </c>
      <c r="C155" s="99">
        <f t="shared" si="5"/>
        <v>18</v>
      </c>
      <c r="D155" s="98">
        <v>41602.75</v>
      </c>
      <c r="E155" s="99" t="s">
        <v>377</v>
      </c>
      <c r="F155" s="90" t="s">
        <v>41</v>
      </c>
      <c r="G155" s="90">
        <f>IFERROR(VLOOKUP(E155,Localities!$B$2:$D$1876,3,0),"Not Found")</f>
        <v>42</v>
      </c>
      <c r="H155" s="90">
        <f>IFERROR(VLOOKUP(F155,Localities!$B$2:$D$1876,3,0),"Not Found")</f>
        <v>50</v>
      </c>
      <c r="I155" s="90" t="s">
        <v>378</v>
      </c>
      <c r="J155" s="93" t="s">
        <v>87</v>
      </c>
      <c r="K155" s="93" t="s">
        <v>85</v>
      </c>
      <c r="L155" s="90">
        <v>136</v>
      </c>
      <c r="M155" s="90" t="s">
        <v>83</v>
      </c>
      <c r="N155" s="94">
        <v>6</v>
      </c>
      <c r="O155" s="94">
        <v>451</v>
      </c>
      <c r="P155" s="95">
        <f t="shared" si="4"/>
        <v>30.066666666666666</v>
      </c>
      <c r="Q155" s="91">
        <v>41602.672361111108</v>
      </c>
    </row>
    <row r="156" spans="1:17" x14ac:dyDescent="0.45">
      <c r="A156" s="96">
        <v>41607</v>
      </c>
      <c r="B156" s="97">
        <v>0.77083333333333337</v>
      </c>
      <c r="C156" s="99">
        <f t="shared" si="5"/>
        <v>18</v>
      </c>
      <c r="D156" s="98">
        <v>41607.770833333336</v>
      </c>
      <c r="E156" s="99" t="s">
        <v>379</v>
      </c>
      <c r="F156" s="90" t="s">
        <v>51</v>
      </c>
      <c r="G156" s="90">
        <f>IFERROR(VLOOKUP(E156,Localities!$B$2:$D$1876,3,0),"Not Found")</f>
        <v>66</v>
      </c>
      <c r="H156" s="90">
        <f>IFERROR(VLOOKUP(F156,Localities!$B$2:$D$1876,3,0),"Not Found")</f>
        <v>51</v>
      </c>
      <c r="I156" s="90" t="s">
        <v>380</v>
      </c>
      <c r="J156" s="93" t="s">
        <v>88</v>
      </c>
      <c r="K156" s="93" t="s">
        <v>85</v>
      </c>
      <c r="L156" s="90">
        <v>226</v>
      </c>
      <c r="M156" s="90" t="s">
        <v>83</v>
      </c>
      <c r="N156" s="94">
        <v>6</v>
      </c>
      <c r="O156" s="94">
        <v>459</v>
      </c>
      <c r="P156" s="95">
        <f t="shared" si="4"/>
        <v>30.6</v>
      </c>
      <c r="Q156" s="91">
        <v>41607.687175925923</v>
      </c>
    </row>
    <row r="157" spans="1:17" x14ac:dyDescent="0.45">
      <c r="A157" s="96">
        <v>41581</v>
      </c>
      <c r="B157" s="97">
        <v>0.6875</v>
      </c>
      <c r="C157" s="99">
        <f t="shared" si="5"/>
        <v>16</v>
      </c>
      <c r="D157" s="98">
        <v>41581.6875</v>
      </c>
      <c r="E157" s="99" t="s">
        <v>35</v>
      </c>
      <c r="F157" s="90" t="s">
        <v>171</v>
      </c>
      <c r="G157" s="90">
        <f>IFERROR(VLOOKUP(E157,Localities!$B$2:$D$1876,3,0),"Not Found")</f>
        <v>43</v>
      </c>
      <c r="H157" s="90" t="str">
        <f>IFERROR(VLOOKUP(F157,Localities!$B$2:$D$1876,3,0),"Not Found")</f>
        <v>Not Found</v>
      </c>
      <c r="I157" s="90" t="s">
        <v>381</v>
      </c>
      <c r="J157" s="93" t="s">
        <v>104</v>
      </c>
      <c r="K157" s="93" t="s">
        <v>173</v>
      </c>
      <c r="L157" s="90">
        <v>205</v>
      </c>
      <c r="M157" s="90" t="s">
        <v>215</v>
      </c>
      <c r="N157" s="94">
        <v>1</v>
      </c>
      <c r="O157" s="94">
        <v>616</v>
      </c>
      <c r="P157" s="95">
        <f t="shared" si="4"/>
        <v>41.06666666666667</v>
      </c>
      <c r="Q157" s="91">
        <v>41469.241886574076</v>
      </c>
    </row>
    <row r="158" spans="1:17" x14ac:dyDescent="0.45">
      <c r="A158" s="96">
        <v>41584</v>
      </c>
      <c r="B158" s="97">
        <v>0.45833333333333331</v>
      </c>
      <c r="C158" s="99">
        <f t="shared" si="5"/>
        <v>11</v>
      </c>
      <c r="D158" s="98">
        <v>41584.458333333336</v>
      </c>
      <c r="E158" s="99" t="s">
        <v>114</v>
      </c>
      <c r="F158" s="90" t="s">
        <v>171</v>
      </c>
      <c r="G158" s="90">
        <f>IFERROR(VLOOKUP(E158,Localities!$B$2:$D$1876,3,0),"Not Found")</f>
        <v>27</v>
      </c>
      <c r="H158" s="90" t="str">
        <f>IFERROR(VLOOKUP(F158,Localities!$B$2:$D$1876,3,0),"Not Found")</f>
        <v>Not Found</v>
      </c>
      <c r="I158" s="90" t="s">
        <v>382</v>
      </c>
      <c r="J158" s="93" t="s">
        <v>104</v>
      </c>
      <c r="K158" s="93" t="s">
        <v>173</v>
      </c>
      <c r="L158" s="90">
        <v>75</v>
      </c>
      <c r="M158" s="90" t="s">
        <v>215</v>
      </c>
      <c r="N158" s="94">
        <v>1</v>
      </c>
      <c r="O158" s="94">
        <v>282</v>
      </c>
      <c r="P158" s="95">
        <f t="shared" si="4"/>
        <v>18.8</v>
      </c>
      <c r="Q158" s="91">
        <v>41469.451018518521</v>
      </c>
    </row>
    <row r="159" spans="1:17" x14ac:dyDescent="0.45">
      <c r="A159" s="96">
        <v>41598</v>
      </c>
      <c r="B159" s="97">
        <v>0.82291666666666663</v>
      </c>
      <c r="C159" s="99">
        <f t="shared" si="5"/>
        <v>19</v>
      </c>
      <c r="D159" s="98">
        <v>41598.822916666664</v>
      </c>
      <c r="E159" s="99" t="s">
        <v>35</v>
      </c>
      <c r="F159" s="90" t="s">
        <v>383</v>
      </c>
      <c r="G159" s="90">
        <f>IFERROR(VLOOKUP(E159,Localities!$B$2:$D$1876,3,0),"Not Found")</f>
        <v>43</v>
      </c>
      <c r="H159" s="90">
        <f>IFERROR(VLOOKUP(F159,Localities!$B$2:$D$1876,3,0),"Not Found")</f>
        <v>34</v>
      </c>
      <c r="I159" s="90" t="s">
        <v>384</v>
      </c>
      <c r="J159" s="93" t="s">
        <v>104</v>
      </c>
      <c r="K159" s="93" t="s">
        <v>85</v>
      </c>
      <c r="L159" s="90">
        <v>79</v>
      </c>
      <c r="M159" s="90" t="s">
        <v>83</v>
      </c>
      <c r="N159" s="94">
        <v>6</v>
      </c>
      <c r="O159" s="94">
        <v>770</v>
      </c>
      <c r="P159" s="95">
        <f t="shared" si="4"/>
        <v>51.333333333333336</v>
      </c>
      <c r="Q159" s="91">
        <v>41596.379814814813</v>
      </c>
    </row>
    <row r="160" spans="1:17" x14ac:dyDescent="0.45">
      <c r="A160" s="96">
        <v>41587</v>
      </c>
      <c r="B160" s="97">
        <v>0.67708333333333337</v>
      </c>
      <c r="C160" s="99">
        <f t="shared" si="5"/>
        <v>16</v>
      </c>
      <c r="D160" s="98">
        <v>41587.677083333336</v>
      </c>
      <c r="E160" s="99" t="s">
        <v>35</v>
      </c>
      <c r="F160" s="90" t="s">
        <v>171</v>
      </c>
      <c r="G160" s="90">
        <f>IFERROR(VLOOKUP(E160,Localities!$B$2:$D$1876,3,0),"Not Found")</f>
        <v>43</v>
      </c>
      <c r="H160" s="90" t="str">
        <f>IFERROR(VLOOKUP(F160,Localities!$B$2:$D$1876,3,0),"Not Found")</f>
        <v>Not Found</v>
      </c>
      <c r="I160" s="90" t="s">
        <v>385</v>
      </c>
      <c r="J160" s="93" t="s">
        <v>104</v>
      </c>
      <c r="K160" s="93" t="s">
        <v>173</v>
      </c>
      <c r="L160" s="90">
        <v>28</v>
      </c>
      <c r="M160" s="90" t="s">
        <v>215</v>
      </c>
      <c r="N160" s="94">
        <v>1</v>
      </c>
      <c r="O160" s="94">
        <v>434</v>
      </c>
      <c r="P160" s="95">
        <f t="shared" si="4"/>
        <v>28.933333333333334</v>
      </c>
      <c r="Q160" s="91">
        <v>41471.873252314814</v>
      </c>
    </row>
    <row r="161" spans="1:17" x14ac:dyDescent="0.45">
      <c r="A161" s="96">
        <v>41581</v>
      </c>
      <c r="B161" s="97">
        <v>0.75</v>
      </c>
      <c r="C161" s="99">
        <f t="shared" si="5"/>
        <v>18</v>
      </c>
      <c r="D161" s="98">
        <v>41581.75</v>
      </c>
      <c r="E161" s="99" t="s">
        <v>114</v>
      </c>
      <c r="F161" s="90" t="s">
        <v>171</v>
      </c>
      <c r="G161" s="90">
        <f>IFERROR(VLOOKUP(E161,Localities!$B$2:$D$1876,3,0),"Not Found")</f>
        <v>27</v>
      </c>
      <c r="H161" s="90" t="str">
        <f>IFERROR(VLOOKUP(F161,Localities!$B$2:$D$1876,3,0),"Not Found")</f>
        <v>Not Found</v>
      </c>
      <c r="I161" s="90" t="s">
        <v>386</v>
      </c>
      <c r="J161" s="93" t="s">
        <v>104</v>
      </c>
      <c r="K161" s="93" t="s">
        <v>173</v>
      </c>
      <c r="L161" s="90">
        <v>253</v>
      </c>
      <c r="M161" s="90" t="s">
        <v>215</v>
      </c>
      <c r="N161" s="94">
        <v>1</v>
      </c>
      <c r="O161" s="94">
        <v>682</v>
      </c>
      <c r="P161" s="95">
        <f t="shared" si="4"/>
        <v>45.466666666666669</v>
      </c>
      <c r="Q161" s="91">
        <v>41473.894629629627</v>
      </c>
    </row>
    <row r="162" spans="1:17" x14ac:dyDescent="0.45">
      <c r="A162" s="96">
        <v>41603</v>
      </c>
      <c r="B162" s="97">
        <v>0.15625</v>
      </c>
      <c r="C162" s="99">
        <f t="shared" si="5"/>
        <v>3</v>
      </c>
      <c r="D162" s="98">
        <v>41603.15625</v>
      </c>
      <c r="E162" s="99" t="s">
        <v>59</v>
      </c>
      <c r="F162" s="90" t="s">
        <v>35</v>
      </c>
      <c r="G162" s="90">
        <f>IFERROR(VLOOKUP(E162,Localities!$B$2:$D$1876,3,0),"Not Found")</f>
        <v>52</v>
      </c>
      <c r="H162" s="90">
        <f>IFERROR(VLOOKUP(F162,Localities!$B$2:$D$1876,3,0),"Not Found")</f>
        <v>43</v>
      </c>
      <c r="I162" s="90" t="s">
        <v>387</v>
      </c>
      <c r="J162" s="93" t="s">
        <v>104</v>
      </c>
      <c r="K162" s="93" t="s">
        <v>173</v>
      </c>
      <c r="L162" s="90">
        <v>195</v>
      </c>
      <c r="M162" s="90" t="s">
        <v>92</v>
      </c>
      <c r="N162" s="94">
        <v>2</v>
      </c>
      <c r="O162" s="94">
        <v>709</v>
      </c>
      <c r="P162" s="95">
        <f t="shared" si="4"/>
        <v>47.266666666666666</v>
      </c>
      <c r="Q162" s="91">
        <v>41555.66679398148</v>
      </c>
    </row>
    <row r="163" spans="1:17" x14ac:dyDescent="0.45">
      <c r="A163" s="96">
        <v>41580</v>
      </c>
      <c r="B163" s="97">
        <v>0.64583333333333337</v>
      </c>
      <c r="C163" s="99">
        <f t="shared" si="5"/>
        <v>15</v>
      </c>
      <c r="D163" s="98">
        <v>41580.645833333336</v>
      </c>
      <c r="E163" s="99" t="s">
        <v>388</v>
      </c>
      <c r="F163" s="90" t="s">
        <v>171</v>
      </c>
      <c r="G163" s="90" t="str">
        <f>IFERROR(VLOOKUP(E163,Localities!$B$2:$D$1876,3,0),"Not Found")</f>
        <v>Not Found</v>
      </c>
      <c r="H163" s="90" t="str">
        <f>IFERROR(VLOOKUP(F163,Localities!$B$2:$D$1876,3,0),"Not Found")</f>
        <v>Not Found</v>
      </c>
      <c r="I163" s="90" t="s">
        <v>389</v>
      </c>
      <c r="J163" s="93" t="s">
        <v>104</v>
      </c>
      <c r="K163" s="93" t="s">
        <v>173</v>
      </c>
      <c r="L163" s="90">
        <v>107</v>
      </c>
      <c r="M163" s="90" t="s">
        <v>215</v>
      </c>
      <c r="N163" s="94">
        <v>1</v>
      </c>
      <c r="O163" s="94">
        <v>993</v>
      </c>
      <c r="P163" s="95">
        <f t="shared" si="4"/>
        <v>66.2</v>
      </c>
      <c r="Q163" s="91">
        <v>41474.625740740739</v>
      </c>
    </row>
    <row r="164" spans="1:17" x14ac:dyDescent="0.45">
      <c r="A164" s="96">
        <v>41594</v>
      </c>
      <c r="B164" s="97">
        <v>0.30208333333333331</v>
      </c>
      <c r="C164" s="99">
        <f t="shared" si="5"/>
        <v>7</v>
      </c>
      <c r="D164" s="98">
        <v>41594.302083333336</v>
      </c>
      <c r="E164" s="99" t="s">
        <v>390</v>
      </c>
      <c r="F164" s="90" t="s">
        <v>114</v>
      </c>
      <c r="G164" s="90">
        <f>IFERROR(VLOOKUP(E164,Localities!$B$2:$D$1876,3,0),"Not Found")</f>
        <v>52</v>
      </c>
      <c r="H164" s="90">
        <f>IFERROR(VLOOKUP(F164,Localities!$B$2:$D$1876,3,0),"Not Found")</f>
        <v>27</v>
      </c>
      <c r="I164" s="90" t="s">
        <v>391</v>
      </c>
      <c r="J164" s="93" t="s">
        <v>104</v>
      </c>
      <c r="K164" s="93" t="s">
        <v>173</v>
      </c>
      <c r="L164" s="90">
        <v>134</v>
      </c>
      <c r="M164" s="90" t="s">
        <v>83</v>
      </c>
      <c r="N164" s="94">
        <v>6</v>
      </c>
      <c r="O164" s="94">
        <v>589</v>
      </c>
      <c r="P164" s="95">
        <f t="shared" si="4"/>
        <v>39.266666666666666</v>
      </c>
      <c r="Q164" s="91">
        <v>41557.683761574073</v>
      </c>
    </row>
    <row r="165" spans="1:17" x14ac:dyDescent="0.45">
      <c r="A165" s="96">
        <v>41598</v>
      </c>
      <c r="B165" s="97">
        <v>0.6875</v>
      </c>
      <c r="C165" s="99">
        <f t="shared" si="5"/>
        <v>16</v>
      </c>
      <c r="D165" s="98">
        <v>41598.6875</v>
      </c>
      <c r="E165" s="99" t="s">
        <v>114</v>
      </c>
      <c r="F165" s="90" t="s">
        <v>390</v>
      </c>
      <c r="G165" s="90">
        <f>IFERROR(VLOOKUP(E165,Localities!$B$2:$D$1876,3,0),"Not Found")</f>
        <v>27</v>
      </c>
      <c r="H165" s="90">
        <f>IFERROR(VLOOKUP(F165,Localities!$B$2:$D$1876,3,0),"Not Found")</f>
        <v>52</v>
      </c>
      <c r="I165" s="90" t="s">
        <v>392</v>
      </c>
      <c r="J165" s="93" t="s">
        <v>104</v>
      </c>
      <c r="K165" s="93" t="s">
        <v>173</v>
      </c>
      <c r="L165" s="90">
        <v>44</v>
      </c>
      <c r="M165" s="90" t="s">
        <v>83</v>
      </c>
      <c r="N165" s="94">
        <v>6</v>
      </c>
      <c r="O165" s="94">
        <v>343</v>
      </c>
      <c r="P165" s="95">
        <f t="shared" si="4"/>
        <v>22.866666666666667</v>
      </c>
      <c r="Q165" s="91">
        <v>41557.684884259259</v>
      </c>
    </row>
    <row r="166" spans="1:17" x14ac:dyDescent="0.45">
      <c r="A166" s="96">
        <v>41580</v>
      </c>
      <c r="B166" s="97">
        <v>0.30208333333333331</v>
      </c>
      <c r="C166" s="99">
        <f t="shared" si="5"/>
        <v>7</v>
      </c>
      <c r="D166" s="98">
        <v>41580.302083333336</v>
      </c>
      <c r="E166" s="99" t="s">
        <v>213</v>
      </c>
      <c r="F166" s="90" t="s">
        <v>171</v>
      </c>
      <c r="G166" s="90" t="str">
        <f>IFERROR(VLOOKUP(E166,Localities!$B$2:$D$1876,3,0),"Not Found")</f>
        <v>Not Found</v>
      </c>
      <c r="H166" s="90" t="str">
        <f>IFERROR(VLOOKUP(F166,Localities!$B$2:$D$1876,3,0),"Not Found")</f>
        <v>Not Found</v>
      </c>
      <c r="I166" s="90" t="s">
        <v>393</v>
      </c>
      <c r="J166" s="93" t="s">
        <v>104</v>
      </c>
      <c r="K166" s="93" t="s">
        <v>173</v>
      </c>
      <c r="L166" s="90">
        <v>283</v>
      </c>
      <c r="M166" s="90" t="s">
        <v>215</v>
      </c>
      <c r="N166" s="94">
        <v>1</v>
      </c>
      <c r="O166" s="94">
        <v>552</v>
      </c>
      <c r="P166" s="95">
        <f t="shared" si="4"/>
        <v>36.799999999999997</v>
      </c>
      <c r="Q166" s="91">
        <v>41474.789664351854</v>
      </c>
    </row>
    <row r="167" spans="1:17" x14ac:dyDescent="0.45">
      <c r="A167" s="96">
        <v>41603</v>
      </c>
      <c r="B167" s="97">
        <v>0.44791666666666669</v>
      </c>
      <c r="C167" s="99">
        <f t="shared" si="5"/>
        <v>10</v>
      </c>
      <c r="D167" s="98">
        <v>41603.447916666664</v>
      </c>
      <c r="E167" s="99" t="s">
        <v>394</v>
      </c>
      <c r="F167" s="90" t="s">
        <v>171</v>
      </c>
      <c r="G167" s="90" t="str">
        <f>IFERROR(VLOOKUP(E167,Localities!$B$2:$D$1876,3,0),"Not Found")</f>
        <v>Not Found</v>
      </c>
      <c r="H167" s="90" t="str">
        <f>IFERROR(VLOOKUP(F167,Localities!$B$2:$D$1876,3,0),"Not Found")</f>
        <v>Not Found</v>
      </c>
      <c r="I167" s="90" t="s">
        <v>395</v>
      </c>
      <c r="J167" s="93" t="s">
        <v>104</v>
      </c>
      <c r="K167" s="93" t="s">
        <v>173</v>
      </c>
      <c r="L167" s="90">
        <v>100</v>
      </c>
      <c r="M167" s="90" t="s">
        <v>215</v>
      </c>
      <c r="N167" s="94">
        <v>1</v>
      </c>
      <c r="O167" s="94">
        <v>428</v>
      </c>
      <c r="P167" s="95">
        <f t="shared" si="4"/>
        <v>28.533333333333335</v>
      </c>
      <c r="Q167" s="91">
        <v>41475.562962962962</v>
      </c>
    </row>
    <row r="168" spans="1:17" x14ac:dyDescent="0.45">
      <c r="A168" s="96">
        <v>41603</v>
      </c>
      <c r="B168" s="97">
        <v>0.44791666666666669</v>
      </c>
      <c r="C168" s="99">
        <f t="shared" si="5"/>
        <v>10</v>
      </c>
      <c r="D168" s="98">
        <v>41603.447916666664</v>
      </c>
      <c r="E168" s="99" t="s">
        <v>394</v>
      </c>
      <c r="F168" s="90" t="s">
        <v>171</v>
      </c>
      <c r="G168" s="90" t="str">
        <f>IFERROR(VLOOKUP(E168,Localities!$B$2:$D$1876,3,0),"Not Found")</f>
        <v>Not Found</v>
      </c>
      <c r="H168" s="90" t="str">
        <f>IFERROR(VLOOKUP(F168,Localities!$B$2:$D$1876,3,0),"Not Found")</f>
        <v>Not Found</v>
      </c>
      <c r="I168" s="90" t="s">
        <v>396</v>
      </c>
      <c r="J168" s="93" t="s">
        <v>104</v>
      </c>
      <c r="K168" s="93" t="s">
        <v>173</v>
      </c>
      <c r="L168" s="90">
        <v>148</v>
      </c>
      <c r="M168" s="90" t="s">
        <v>215</v>
      </c>
      <c r="N168" s="94">
        <v>1</v>
      </c>
      <c r="O168" s="94">
        <v>683</v>
      </c>
      <c r="P168" s="95">
        <f t="shared" si="4"/>
        <v>45.533333333333331</v>
      </c>
      <c r="Q168" s="91">
        <v>41475.563055555554</v>
      </c>
    </row>
    <row r="169" spans="1:17" x14ac:dyDescent="0.45">
      <c r="A169" s="96">
        <v>41605</v>
      </c>
      <c r="B169" s="97">
        <v>0.51041666666666663</v>
      </c>
      <c r="C169" s="99">
        <f t="shared" si="5"/>
        <v>12</v>
      </c>
      <c r="D169" s="98">
        <v>41605.510416666664</v>
      </c>
      <c r="E169" s="99" t="s">
        <v>35</v>
      </c>
      <c r="F169" s="90" t="s">
        <v>171</v>
      </c>
      <c r="G169" s="90">
        <f>IFERROR(VLOOKUP(E169,Localities!$B$2:$D$1876,3,0),"Not Found")</f>
        <v>43</v>
      </c>
      <c r="H169" s="90" t="str">
        <f>IFERROR(VLOOKUP(F169,Localities!$B$2:$D$1876,3,0),"Not Found")</f>
        <v>Not Found</v>
      </c>
      <c r="I169" s="90" t="s">
        <v>397</v>
      </c>
      <c r="J169" s="93" t="s">
        <v>104</v>
      </c>
      <c r="K169" s="93" t="s">
        <v>173</v>
      </c>
      <c r="L169" s="90">
        <v>60</v>
      </c>
      <c r="M169" s="90" t="s">
        <v>215</v>
      </c>
      <c r="N169" s="94">
        <v>1</v>
      </c>
      <c r="O169" s="94">
        <v>800</v>
      </c>
      <c r="P169" s="95">
        <f t="shared" si="4"/>
        <v>53.333333333333336</v>
      </c>
      <c r="Q169" s="91">
        <v>41475.563148148147</v>
      </c>
    </row>
    <row r="170" spans="1:17" x14ac:dyDescent="0.45">
      <c r="A170" s="96">
        <v>41603</v>
      </c>
      <c r="B170" s="97">
        <v>0.44791666666666669</v>
      </c>
      <c r="C170" s="99">
        <f t="shared" si="5"/>
        <v>10</v>
      </c>
      <c r="D170" s="98">
        <v>41603.447916666664</v>
      </c>
      <c r="E170" s="99" t="s">
        <v>398</v>
      </c>
      <c r="F170" s="90" t="s">
        <v>35</v>
      </c>
      <c r="G170" s="90">
        <f>IFERROR(VLOOKUP(E170,Localities!$B$2:$D$1876,3,0),"Not Found")</f>
        <v>53</v>
      </c>
      <c r="H170" s="90">
        <f>IFERROR(VLOOKUP(F170,Localities!$B$2:$D$1876,3,0),"Not Found")</f>
        <v>43</v>
      </c>
      <c r="I170" s="90" t="s">
        <v>399</v>
      </c>
      <c r="J170" s="93" t="s">
        <v>104</v>
      </c>
      <c r="K170" s="93" t="s">
        <v>173</v>
      </c>
      <c r="L170" s="90">
        <v>209</v>
      </c>
      <c r="M170" s="90" t="s">
        <v>83</v>
      </c>
      <c r="N170" s="94">
        <v>6</v>
      </c>
      <c r="O170" s="94">
        <v>731</v>
      </c>
      <c r="P170" s="95">
        <f t="shared" si="4"/>
        <v>48.733333333333334</v>
      </c>
      <c r="Q170" s="91">
        <v>41556.681550925925</v>
      </c>
    </row>
    <row r="171" spans="1:17" x14ac:dyDescent="0.45">
      <c r="A171" s="96">
        <v>41603</v>
      </c>
      <c r="B171" s="97">
        <v>0.44791666666666669</v>
      </c>
      <c r="C171" s="99">
        <f t="shared" si="5"/>
        <v>10</v>
      </c>
      <c r="D171" s="98">
        <v>41603.447916666664</v>
      </c>
      <c r="E171" s="99" t="s">
        <v>394</v>
      </c>
      <c r="F171" s="90" t="s">
        <v>171</v>
      </c>
      <c r="G171" s="90" t="str">
        <f>IFERROR(VLOOKUP(E171,Localities!$B$2:$D$1876,3,0),"Not Found")</f>
        <v>Not Found</v>
      </c>
      <c r="H171" s="90" t="str">
        <f>IFERROR(VLOOKUP(F171,Localities!$B$2:$D$1876,3,0),"Not Found")</f>
        <v>Not Found</v>
      </c>
      <c r="I171" s="90" t="s">
        <v>400</v>
      </c>
      <c r="J171" s="93" t="s">
        <v>104</v>
      </c>
      <c r="K171" s="93" t="s">
        <v>173</v>
      </c>
      <c r="L171" s="90">
        <v>194</v>
      </c>
      <c r="M171" s="90" t="s">
        <v>215</v>
      </c>
      <c r="N171" s="94">
        <v>1</v>
      </c>
      <c r="O171" s="94">
        <v>504</v>
      </c>
      <c r="P171" s="95">
        <f t="shared" si="4"/>
        <v>33.6</v>
      </c>
      <c r="Q171" s="91">
        <v>41475.56318287037</v>
      </c>
    </row>
    <row r="172" spans="1:17" x14ac:dyDescent="0.45">
      <c r="A172" s="96">
        <v>41605</v>
      </c>
      <c r="B172" s="97">
        <v>0.51041666666666663</v>
      </c>
      <c r="C172" s="99">
        <f t="shared" si="5"/>
        <v>12</v>
      </c>
      <c r="D172" s="98">
        <v>41605.510416666664</v>
      </c>
      <c r="E172" s="99" t="s">
        <v>35</v>
      </c>
      <c r="F172" s="90" t="s">
        <v>401</v>
      </c>
      <c r="G172" s="90">
        <f>IFERROR(VLOOKUP(E172,Localities!$B$2:$D$1876,3,0),"Not Found")</f>
        <v>43</v>
      </c>
      <c r="H172" s="90">
        <f>IFERROR(VLOOKUP(F172,Localities!$B$2:$D$1876,3,0),"Not Found")</f>
        <v>53</v>
      </c>
      <c r="I172" s="90" t="s">
        <v>402</v>
      </c>
      <c r="J172" s="93" t="s">
        <v>104</v>
      </c>
      <c r="K172" s="93" t="s">
        <v>173</v>
      </c>
      <c r="L172" s="90">
        <v>156</v>
      </c>
      <c r="M172" s="90" t="s">
        <v>92</v>
      </c>
      <c r="N172" s="94">
        <v>4</v>
      </c>
      <c r="O172" s="94">
        <v>695</v>
      </c>
      <c r="P172" s="95">
        <f t="shared" si="4"/>
        <v>46.333333333333336</v>
      </c>
      <c r="Q172" s="91">
        <v>41556.682557870372</v>
      </c>
    </row>
    <row r="173" spans="1:17" x14ac:dyDescent="0.45">
      <c r="A173" s="96">
        <v>41605</v>
      </c>
      <c r="B173" s="97">
        <v>0.51041666666666663</v>
      </c>
      <c r="C173" s="99">
        <f t="shared" si="5"/>
        <v>12</v>
      </c>
      <c r="D173" s="98">
        <v>41605.510416666664</v>
      </c>
      <c r="E173" s="99" t="s">
        <v>35</v>
      </c>
      <c r="F173" s="90" t="s">
        <v>171</v>
      </c>
      <c r="G173" s="90">
        <f>IFERROR(VLOOKUP(E173,Localities!$B$2:$D$1876,3,0),"Not Found")</f>
        <v>43</v>
      </c>
      <c r="H173" s="90" t="str">
        <f>IFERROR(VLOOKUP(F173,Localities!$B$2:$D$1876,3,0),"Not Found")</f>
        <v>Not Found</v>
      </c>
      <c r="I173" s="90" t="s">
        <v>403</v>
      </c>
      <c r="J173" s="93" t="s">
        <v>104</v>
      </c>
      <c r="K173" s="93" t="s">
        <v>173</v>
      </c>
      <c r="L173" s="90">
        <v>261</v>
      </c>
      <c r="M173" s="90" t="s">
        <v>215</v>
      </c>
      <c r="N173" s="94">
        <v>1</v>
      </c>
      <c r="O173" s="94">
        <v>832</v>
      </c>
      <c r="P173" s="95">
        <f t="shared" si="4"/>
        <v>55.466666666666669</v>
      </c>
      <c r="Q173" s="91">
        <v>41475.563217592593</v>
      </c>
    </row>
    <row r="174" spans="1:17" x14ac:dyDescent="0.45">
      <c r="A174" s="96">
        <v>41605</v>
      </c>
      <c r="B174" s="97">
        <v>0.51041666666666663</v>
      </c>
      <c r="C174" s="99">
        <f t="shared" si="5"/>
        <v>12</v>
      </c>
      <c r="D174" s="98">
        <v>41605.510416666664</v>
      </c>
      <c r="E174" s="99" t="s">
        <v>35</v>
      </c>
      <c r="F174" s="90" t="s">
        <v>171</v>
      </c>
      <c r="G174" s="90">
        <f>IFERROR(VLOOKUP(E174,Localities!$B$2:$D$1876,3,0),"Not Found")</f>
        <v>43</v>
      </c>
      <c r="H174" s="90" t="str">
        <f>IFERROR(VLOOKUP(F174,Localities!$B$2:$D$1876,3,0),"Not Found")</f>
        <v>Not Found</v>
      </c>
      <c r="I174" s="90" t="s">
        <v>404</v>
      </c>
      <c r="J174" s="93" t="s">
        <v>104</v>
      </c>
      <c r="K174" s="93" t="s">
        <v>173</v>
      </c>
      <c r="L174" s="90">
        <v>136</v>
      </c>
      <c r="M174" s="90" t="s">
        <v>215</v>
      </c>
      <c r="N174" s="94">
        <v>1</v>
      </c>
      <c r="O174" s="94">
        <v>552</v>
      </c>
      <c r="P174" s="95">
        <f t="shared" si="4"/>
        <v>36.799999999999997</v>
      </c>
      <c r="Q174" s="91">
        <v>41475.563217592593</v>
      </c>
    </row>
    <row r="175" spans="1:17" x14ac:dyDescent="0.45">
      <c r="A175" s="96">
        <v>41592</v>
      </c>
      <c r="B175" s="97">
        <v>0.90625</v>
      </c>
      <c r="C175" s="99">
        <f t="shared" si="5"/>
        <v>21</v>
      </c>
      <c r="D175" s="98">
        <v>41592.90625</v>
      </c>
      <c r="E175" s="99" t="s">
        <v>119</v>
      </c>
      <c r="F175" s="90" t="s">
        <v>128</v>
      </c>
      <c r="G175" s="90">
        <f>IFERROR(VLOOKUP(E175,Localities!$B$2:$D$1876,3,0),"Not Found")</f>
        <v>44</v>
      </c>
      <c r="H175" s="90">
        <f>IFERROR(VLOOKUP(F175,Localities!$B$2:$D$1876,3,0),"Not Found")</f>
        <v>70</v>
      </c>
      <c r="I175" s="90" t="s">
        <v>405</v>
      </c>
      <c r="J175" s="93" t="s">
        <v>104</v>
      </c>
      <c r="K175" s="93" t="s">
        <v>85</v>
      </c>
      <c r="L175" s="90">
        <v>275</v>
      </c>
      <c r="M175" s="90" t="s">
        <v>83</v>
      </c>
      <c r="N175" s="94">
        <v>5</v>
      </c>
      <c r="O175" s="94">
        <v>756</v>
      </c>
      <c r="P175" s="95">
        <f t="shared" si="4"/>
        <v>50.4</v>
      </c>
      <c r="Q175" s="91">
        <v>41592.864606481482</v>
      </c>
    </row>
    <row r="176" spans="1:17" x14ac:dyDescent="0.45">
      <c r="A176" s="96">
        <v>41608</v>
      </c>
      <c r="B176" s="97">
        <v>0.59375</v>
      </c>
      <c r="C176" s="99">
        <f t="shared" si="5"/>
        <v>14</v>
      </c>
      <c r="D176" s="98">
        <v>41608.59375</v>
      </c>
      <c r="E176" s="99" t="s">
        <v>61</v>
      </c>
      <c r="F176" s="90" t="s">
        <v>35</v>
      </c>
      <c r="G176" s="90">
        <f>IFERROR(VLOOKUP(E176,Localities!$B$2:$D$1876,3,0),"Not Found")</f>
        <v>47</v>
      </c>
      <c r="H176" s="90">
        <f>IFERROR(VLOOKUP(F176,Localities!$B$2:$D$1876,3,0),"Not Found")</f>
        <v>43</v>
      </c>
      <c r="I176" s="90" t="s">
        <v>406</v>
      </c>
      <c r="J176" s="93" t="s">
        <v>104</v>
      </c>
      <c r="K176" s="93" t="s">
        <v>173</v>
      </c>
      <c r="L176" s="90">
        <v>4</v>
      </c>
      <c r="M176" s="90" t="s">
        <v>92</v>
      </c>
      <c r="N176" s="94">
        <v>5</v>
      </c>
      <c r="O176" s="94">
        <v>309</v>
      </c>
      <c r="P176" s="95">
        <f t="shared" si="4"/>
        <v>20.6</v>
      </c>
      <c r="Q176" s="91">
        <v>41558.629537037035</v>
      </c>
    </row>
    <row r="177" spans="1:17" x14ac:dyDescent="0.45">
      <c r="A177" s="96">
        <v>41607</v>
      </c>
      <c r="B177" s="97">
        <v>0.14583333333333334</v>
      </c>
      <c r="C177" s="99">
        <f t="shared" si="5"/>
        <v>3</v>
      </c>
      <c r="D177" s="98">
        <v>41607.145833333336</v>
      </c>
      <c r="E177" s="99" t="s">
        <v>407</v>
      </c>
      <c r="F177" s="90" t="s">
        <v>114</v>
      </c>
      <c r="G177" s="90">
        <f>IFERROR(VLOOKUP(E177,Localities!$B$2:$D$1876,3,0),"Not Found")</f>
        <v>70</v>
      </c>
      <c r="H177" s="90">
        <f>IFERROR(VLOOKUP(F177,Localities!$B$2:$D$1876,3,0),"Not Found")</f>
        <v>27</v>
      </c>
      <c r="I177" s="90" t="s">
        <v>408</v>
      </c>
      <c r="J177" s="93" t="s">
        <v>104</v>
      </c>
      <c r="K177" s="93" t="s">
        <v>173</v>
      </c>
      <c r="L177" s="90">
        <v>124</v>
      </c>
      <c r="M177" s="90" t="s">
        <v>92</v>
      </c>
      <c r="N177" s="94">
        <v>2</v>
      </c>
      <c r="O177" s="94">
        <v>250</v>
      </c>
      <c r="P177" s="95">
        <f t="shared" si="4"/>
        <v>16.666666666666668</v>
      </c>
      <c r="Q177" s="91">
        <v>41556.458437499998</v>
      </c>
    </row>
    <row r="178" spans="1:17" x14ac:dyDescent="0.45">
      <c r="A178" s="96">
        <v>41589</v>
      </c>
      <c r="B178" s="97">
        <v>0.89583333333333337</v>
      </c>
      <c r="C178" s="99">
        <f t="shared" si="5"/>
        <v>21</v>
      </c>
      <c r="D178" s="98">
        <v>41589.895833333336</v>
      </c>
      <c r="E178" s="99" t="s">
        <v>114</v>
      </c>
      <c r="F178" s="90" t="s">
        <v>409</v>
      </c>
      <c r="G178" s="90">
        <f>IFERROR(VLOOKUP(E178,Localities!$B$2:$D$1876,3,0),"Not Found")</f>
        <v>27</v>
      </c>
      <c r="H178" s="90">
        <f>IFERROR(VLOOKUP(F178,Localities!$B$2:$D$1876,3,0),"Not Found")</f>
        <v>62</v>
      </c>
      <c r="I178" s="90" t="s">
        <v>410</v>
      </c>
      <c r="J178" s="93" t="s">
        <v>104</v>
      </c>
      <c r="K178" s="93" t="s">
        <v>173</v>
      </c>
      <c r="L178" s="90">
        <v>236</v>
      </c>
      <c r="M178" s="90" t="s">
        <v>83</v>
      </c>
      <c r="N178" s="94">
        <v>6</v>
      </c>
      <c r="O178" s="94">
        <v>307</v>
      </c>
      <c r="P178" s="95">
        <f t="shared" si="4"/>
        <v>20.466666666666665</v>
      </c>
      <c r="Q178" s="91">
        <v>41551.834733796299</v>
      </c>
    </row>
    <row r="179" spans="1:17" x14ac:dyDescent="0.45">
      <c r="A179" s="96">
        <v>41580</v>
      </c>
      <c r="B179" s="97">
        <v>0.45833333333333331</v>
      </c>
      <c r="C179" s="99">
        <f t="shared" si="5"/>
        <v>11</v>
      </c>
      <c r="D179" s="98">
        <v>41580.458333333336</v>
      </c>
      <c r="E179" s="99" t="s">
        <v>411</v>
      </c>
      <c r="F179" s="90" t="s">
        <v>73</v>
      </c>
      <c r="G179" s="90">
        <f>IFERROR(VLOOKUP(E179,Localities!$B$2:$D$1876,3,0),"Not Found")</f>
        <v>61</v>
      </c>
      <c r="H179" s="90">
        <f>IFERROR(VLOOKUP(F179,Localities!$B$2:$D$1876,3,0),"Not Found")</f>
        <v>61</v>
      </c>
      <c r="I179" s="90" t="s">
        <v>412</v>
      </c>
      <c r="J179" s="93" t="s">
        <v>87</v>
      </c>
      <c r="K179" s="93" t="s">
        <v>85</v>
      </c>
      <c r="L179" s="90">
        <v>101</v>
      </c>
      <c r="M179" s="90" t="s">
        <v>310</v>
      </c>
      <c r="N179" s="94">
        <v>2</v>
      </c>
      <c r="O179" s="94">
        <v>838</v>
      </c>
      <c r="P179" s="95">
        <f t="shared" si="4"/>
        <v>55.866666666666667</v>
      </c>
      <c r="Q179" s="91">
        <v>41579.771921296298</v>
      </c>
    </row>
    <row r="180" spans="1:17" x14ac:dyDescent="0.45">
      <c r="A180" s="96">
        <v>41590</v>
      </c>
      <c r="B180" s="97">
        <v>0.27083333333333331</v>
      </c>
      <c r="C180" s="99">
        <f t="shared" si="5"/>
        <v>6</v>
      </c>
      <c r="D180" s="98">
        <v>41590.270833333336</v>
      </c>
      <c r="E180" s="99" t="s">
        <v>213</v>
      </c>
      <c r="F180" s="90" t="s">
        <v>171</v>
      </c>
      <c r="G180" s="90" t="str">
        <f>IFERROR(VLOOKUP(E180,Localities!$B$2:$D$1876,3,0),"Not Found")</f>
        <v>Not Found</v>
      </c>
      <c r="H180" s="90" t="str">
        <f>IFERROR(VLOOKUP(F180,Localities!$B$2:$D$1876,3,0),"Not Found")</f>
        <v>Not Found</v>
      </c>
      <c r="I180" s="90" t="s">
        <v>413</v>
      </c>
      <c r="J180" s="93" t="s">
        <v>104</v>
      </c>
      <c r="K180" s="93" t="s">
        <v>173</v>
      </c>
      <c r="L180" s="90">
        <v>138</v>
      </c>
      <c r="M180" s="90" t="s">
        <v>215</v>
      </c>
      <c r="N180" s="94">
        <v>1</v>
      </c>
      <c r="O180" s="94">
        <v>295</v>
      </c>
      <c r="P180" s="95">
        <f t="shared" si="4"/>
        <v>19.666666666666668</v>
      </c>
      <c r="Q180" s="91">
        <v>41476.949976851851</v>
      </c>
    </row>
    <row r="181" spans="1:17" x14ac:dyDescent="0.45">
      <c r="A181" s="96">
        <v>41593</v>
      </c>
      <c r="B181" s="97">
        <v>0.29166666666666669</v>
      </c>
      <c r="C181" s="99">
        <f t="shared" si="5"/>
        <v>7</v>
      </c>
      <c r="D181" s="98">
        <v>41593.291666666664</v>
      </c>
      <c r="E181" s="99" t="s">
        <v>414</v>
      </c>
      <c r="F181" s="90" t="s">
        <v>35</v>
      </c>
      <c r="G181" s="90">
        <f>IFERROR(VLOOKUP(E181,Localities!$B$2:$D$1876,3,0),"Not Found")</f>
        <v>32</v>
      </c>
      <c r="H181" s="90">
        <f>IFERROR(VLOOKUP(F181,Localities!$B$2:$D$1876,3,0),"Not Found")</f>
        <v>43</v>
      </c>
      <c r="I181" s="90" t="s">
        <v>415</v>
      </c>
      <c r="J181" s="93" t="s">
        <v>104</v>
      </c>
      <c r="K181" s="93" t="s">
        <v>85</v>
      </c>
      <c r="L181" s="90">
        <v>163</v>
      </c>
      <c r="M181" s="90" t="s">
        <v>83</v>
      </c>
      <c r="N181" s="94">
        <v>6</v>
      </c>
      <c r="O181" s="94">
        <v>257</v>
      </c>
      <c r="P181" s="95">
        <f t="shared" si="4"/>
        <v>17.133333333333333</v>
      </c>
      <c r="Q181" s="91">
        <v>41592.841932870368</v>
      </c>
    </row>
    <row r="182" spans="1:17" x14ac:dyDescent="0.45">
      <c r="A182" s="96">
        <v>41588</v>
      </c>
      <c r="B182" s="97">
        <v>0.33333333333333331</v>
      </c>
      <c r="C182" s="99">
        <f t="shared" si="5"/>
        <v>8</v>
      </c>
      <c r="D182" s="98">
        <v>41588.333333333336</v>
      </c>
      <c r="E182" s="99" t="s">
        <v>61</v>
      </c>
      <c r="F182" s="90" t="s">
        <v>35</v>
      </c>
      <c r="G182" s="90">
        <f>IFERROR(VLOOKUP(E182,Localities!$B$2:$D$1876,3,0),"Not Found")</f>
        <v>47</v>
      </c>
      <c r="H182" s="90">
        <f>IFERROR(VLOOKUP(F182,Localities!$B$2:$D$1876,3,0),"Not Found")</f>
        <v>43</v>
      </c>
      <c r="I182" s="90" t="s">
        <v>416</v>
      </c>
      <c r="J182" s="93" t="s">
        <v>104</v>
      </c>
      <c r="K182" s="93" t="s">
        <v>173</v>
      </c>
      <c r="L182" s="90">
        <v>65</v>
      </c>
      <c r="M182" s="90" t="s">
        <v>310</v>
      </c>
      <c r="N182" s="94">
        <v>2</v>
      </c>
      <c r="O182" s="94">
        <v>739</v>
      </c>
      <c r="P182" s="95">
        <f t="shared" si="4"/>
        <v>49.266666666666666</v>
      </c>
      <c r="Q182" s="91">
        <v>41555.6171412037</v>
      </c>
    </row>
    <row r="183" spans="1:17" x14ac:dyDescent="0.45">
      <c r="A183" s="96">
        <v>41588</v>
      </c>
      <c r="B183" s="97">
        <v>0.20833333333333334</v>
      </c>
      <c r="C183" s="99">
        <f t="shared" si="5"/>
        <v>5</v>
      </c>
      <c r="D183" s="98">
        <v>41588.208333333336</v>
      </c>
      <c r="E183" s="99" t="s">
        <v>102</v>
      </c>
      <c r="F183" s="90" t="s">
        <v>114</v>
      </c>
      <c r="G183" s="90">
        <f>IFERROR(VLOOKUP(E183,Localities!$B$2:$D$1876,3,0),"Not Found")</f>
        <v>47</v>
      </c>
      <c r="H183" s="90">
        <f>IFERROR(VLOOKUP(F183,Localities!$B$2:$D$1876,3,0),"Not Found")</f>
        <v>27</v>
      </c>
      <c r="I183" s="90" t="s">
        <v>417</v>
      </c>
      <c r="J183" s="93" t="s">
        <v>104</v>
      </c>
      <c r="K183" s="93" t="s">
        <v>173</v>
      </c>
      <c r="L183" s="90">
        <v>183</v>
      </c>
      <c r="M183" s="90" t="s">
        <v>83</v>
      </c>
      <c r="N183" s="94">
        <v>6</v>
      </c>
      <c r="O183" s="94">
        <v>436</v>
      </c>
      <c r="P183" s="95">
        <f t="shared" si="4"/>
        <v>29.066666666666666</v>
      </c>
      <c r="Q183" s="91">
        <v>41587.899699074071</v>
      </c>
    </row>
    <row r="184" spans="1:17" x14ac:dyDescent="0.45">
      <c r="A184" s="96">
        <v>41588</v>
      </c>
      <c r="B184" s="97">
        <v>0.27083333333333331</v>
      </c>
      <c r="C184" s="99">
        <f t="shared" si="5"/>
        <v>6</v>
      </c>
      <c r="D184" s="98">
        <v>41588.270833333336</v>
      </c>
      <c r="E184" s="99" t="s">
        <v>418</v>
      </c>
      <c r="F184" s="90" t="s">
        <v>35</v>
      </c>
      <c r="G184" s="90" t="str">
        <f>IFERROR(VLOOKUP(E184,Localities!$B$2:$D$1876,3,0),"Not Found")</f>
        <v>Not Found</v>
      </c>
      <c r="H184" s="90">
        <f>IFERROR(VLOOKUP(F184,Localities!$B$2:$D$1876,3,0),"Not Found")</f>
        <v>43</v>
      </c>
      <c r="I184" s="90" t="s">
        <v>419</v>
      </c>
      <c r="J184" s="93" t="s">
        <v>104</v>
      </c>
      <c r="K184" s="93" t="s">
        <v>173</v>
      </c>
      <c r="L184" s="90">
        <v>167</v>
      </c>
      <c r="M184" s="90" t="s">
        <v>83</v>
      </c>
      <c r="N184" s="94">
        <v>5</v>
      </c>
      <c r="O184" s="94">
        <v>953</v>
      </c>
      <c r="P184" s="95">
        <f t="shared" ref="P184:P247" si="6">O184/15</f>
        <v>63.533333333333331</v>
      </c>
      <c r="Q184" s="91">
        <v>41554.974259259259</v>
      </c>
    </row>
    <row r="185" spans="1:17" x14ac:dyDescent="0.45">
      <c r="A185" s="96">
        <v>41594</v>
      </c>
      <c r="B185" s="97">
        <v>0.875</v>
      </c>
      <c r="C185" s="99">
        <f t="shared" si="5"/>
        <v>21</v>
      </c>
      <c r="D185" s="98">
        <v>41594.875</v>
      </c>
      <c r="E185" s="99" t="s">
        <v>114</v>
      </c>
      <c r="F185" s="90" t="s">
        <v>420</v>
      </c>
      <c r="G185" s="90">
        <f>IFERROR(VLOOKUP(E185,Localities!$B$2:$D$1876,3,0),"Not Found")</f>
        <v>27</v>
      </c>
      <c r="H185" s="90">
        <f>IFERROR(VLOOKUP(F185,Localities!$B$2:$D$1876,3,0),"Not Found")</f>
        <v>45</v>
      </c>
      <c r="I185" s="90" t="s">
        <v>421</v>
      </c>
      <c r="J185" s="93" t="s">
        <v>104</v>
      </c>
      <c r="K185" s="93" t="s">
        <v>173</v>
      </c>
      <c r="L185" s="90">
        <v>110</v>
      </c>
      <c r="M185" s="90" t="s">
        <v>83</v>
      </c>
      <c r="N185" s="94">
        <v>6</v>
      </c>
      <c r="O185" s="94">
        <v>449</v>
      </c>
      <c r="P185" s="95">
        <f t="shared" si="6"/>
        <v>29.933333333333334</v>
      </c>
      <c r="Q185" s="91">
        <v>41555.708321759259</v>
      </c>
    </row>
    <row r="186" spans="1:17" x14ac:dyDescent="0.45">
      <c r="A186" s="96">
        <v>41584</v>
      </c>
      <c r="B186" s="97">
        <v>0.39583333333333331</v>
      </c>
      <c r="C186" s="99">
        <f t="shared" si="5"/>
        <v>9</v>
      </c>
      <c r="D186" s="98">
        <v>41584.395833333336</v>
      </c>
      <c r="E186" s="99" t="s">
        <v>35</v>
      </c>
      <c r="F186" s="90" t="s">
        <v>422</v>
      </c>
      <c r="G186" s="90">
        <f>IFERROR(VLOOKUP(E186,Localities!$B$2:$D$1876,3,0),"Not Found")</f>
        <v>43</v>
      </c>
      <c r="H186" s="90">
        <f>IFERROR(VLOOKUP(F186,Localities!$B$2:$D$1876,3,0),"Not Found")</f>
        <v>66</v>
      </c>
      <c r="I186" s="90" t="s">
        <v>423</v>
      </c>
      <c r="J186" s="93" t="s">
        <v>104</v>
      </c>
      <c r="K186" s="93" t="s">
        <v>173</v>
      </c>
      <c r="L186" s="90">
        <v>16</v>
      </c>
      <c r="M186" s="90" t="s">
        <v>92</v>
      </c>
      <c r="N186" s="94">
        <v>5</v>
      </c>
      <c r="O186" s="94">
        <v>289</v>
      </c>
      <c r="P186" s="95">
        <f t="shared" si="6"/>
        <v>19.266666666666666</v>
      </c>
      <c r="Q186" s="91">
        <v>41555.606215277781</v>
      </c>
    </row>
    <row r="187" spans="1:17" x14ac:dyDescent="0.45">
      <c r="A187" s="96">
        <v>41594</v>
      </c>
      <c r="B187" s="97">
        <v>0.22916666666666666</v>
      </c>
      <c r="C187" s="99">
        <f t="shared" si="5"/>
        <v>5</v>
      </c>
      <c r="D187" s="98">
        <v>41594.229166666664</v>
      </c>
      <c r="E187" s="99" t="s">
        <v>424</v>
      </c>
      <c r="F187" s="90" t="s">
        <v>57</v>
      </c>
      <c r="G187" s="90">
        <f>IFERROR(VLOOKUP(E187,Localities!$B$2:$D$1876,3,0),"Not Found")</f>
        <v>60</v>
      </c>
      <c r="H187" s="90">
        <f>IFERROR(VLOOKUP(F187,Localities!$B$2:$D$1876,3,0),"Not Found")</f>
        <v>45</v>
      </c>
      <c r="I187" s="90" t="s">
        <v>425</v>
      </c>
      <c r="J187" s="93" t="s">
        <v>87</v>
      </c>
      <c r="K187" s="93" t="s">
        <v>85</v>
      </c>
      <c r="L187" s="90">
        <v>110</v>
      </c>
      <c r="M187" s="90" t="s">
        <v>83</v>
      </c>
      <c r="N187" s="94">
        <v>7</v>
      </c>
      <c r="O187" s="94">
        <v>298</v>
      </c>
      <c r="P187" s="95">
        <f t="shared" si="6"/>
        <v>19.866666666666667</v>
      </c>
      <c r="Q187" s="91">
        <v>41592.703055555554</v>
      </c>
    </row>
    <row r="188" spans="1:17" x14ac:dyDescent="0.45">
      <c r="A188" s="96">
        <v>41587</v>
      </c>
      <c r="B188" s="97">
        <v>0.58333333333333337</v>
      </c>
      <c r="C188" s="99">
        <f t="shared" si="5"/>
        <v>14</v>
      </c>
      <c r="D188" s="98">
        <v>41587.583333333336</v>
      </c>
      <c r="E188" s="99" t="s">
        <v>213</v>
      </c>
      <c r="F188" s="90" t="s">
        <v>171</v>
      </c>
      <c r="G188" s="90" t="str">
        <f>IFERROR(VLOOKUP(E188,Localities!$B$2:$D$1876,3,0),"Not Found")</f>
        <v>Not Found</v>
      </c>
      <c r="H188" s="90" t="str">
        <f>IFERROR(VLOOKUP(F188,Localities!$B$2:$D$1876,3,0),"Not Found")</f>
        <v>Not Found</v>
      </c>
      <c r="I188" s="90" t="s">
        <v>426</v>
      </c>
      <c r="J188" s="93" t="s">
        <v>104</v>
      </c>
      <c r="K188" s="93" t="s">
        <v>173</v>
      </c>
      <c r="L188" s="90">
        <v>3</v>
      </c>
      <c r="M188" s="90" t="s">
        <v>215</v>
      </c>
      <c r="N188" s="94">
        <v>1</v>
      </c>
      <c r="O188" s="94">
        <v>946</v>
      </c>
      <c r="P188" s="95">
        <f t="shared" si="6"/>
        <v>63.06666666666667</v>
      </c>
      <c r="Q188" s="91">
        <v>41479.925798611112</v>
      </c>
    </row>
    <row r="189" spans="1:17" x14ac:dyDescent="0.45">
      <c r="A189" s="96">
        <v>41579</v>
      </c>
      <c r="B189" s="97">
        <v>0.82291666666666663</v>
      </c>
      <c r="C189" s="99">
        <f t="shared" si="5"/>
        <v>19</v>
      </c>
      <c r="D189" s="98">
        <v>41579.822916666664</v>
      </c>
      <c r="E189" s="99" t="s">
        <v>35</v>
      </c>
      <c r="F189" s="90" t="s">
        <v>171</v>
      </c>
      <c r="G189" s="90">
        <f>IFERROR(VLOOKUP(E189,Localities!$B$2:$D$1876,3,0),"Not Found")</f>
        <v>43</v>
      </c>
      <c r="H189" s="90" t="str">
        <f>IFERROR(VLOOKUP(F189,Localities!$B$2:$D$1876,3,0),"Not Found")</f>
        <v>Not Found</v>
      </c>
      <c r="I189" s="90" t="s">
        <v>427</v>
      </c>
      <c r="J189" s="93" t="s">
        <v>104</v>
      </c>
      <c r="K189" s="93" t="s">
        <v>173</v>
      </c>
      <c r="L189" s="90">
        <v>265</v>
      </c>
      <c r="M189" s="90" t="s">
        <v>215</v>
      </c>
      <c r="N189" s="94">
        <v>1</v>
      </c>
      <c r="O189" s="94">
        <v>211</v>
      </c>
      <c r="P189" s="95">
        <f t="shared" si="6"/>
        <v>14.066666666666666</v>
      </c>
      <c r="Q189" s="91">
        <v>41479.994803240741</v>
      </c>
    </row>
    <row r="190" spans="1:17" x14ac:dyDescent="0.45">
      <c r="A190" s="96">
        <v>41579</v>
      </c>
      <c r="B190" s="97">
        <v>0.41666666666666669</v>
      </c>
      <c r="C190" s="99">
        <f t="shared" si="5"/>
        <v>10</v>
      </c>
      <c r="D190" s="98">
        <v>41579.416666666664</v>
      </c>
      <c r="E190" s="99" t="s">
        <v>278</v>
      </c>
      <c r="F190" s="90" t="s">
        <v>114</v>
      </c>
      <c r="G190" s="90">
        <f>IFERROR(VLOOKUP(E190,Localities!$B$2:$D$1876,3,0),"Not Found")</f>
        <v>70</v>
      </c>
      <c r="H190" s="90">
        <f>IFERROR(VLOOKUP(F190,Localities!$B$2:$D$1876,3,0),"Not Found")</f>
        <v>27</v>
      </c>
      <c r="I190" s="90" t="s">
        <v>428</v>
      </c>
      <c r="J190" s="93" t="s">
        <v>104</v>
      </c>
      <c r="K190" s="93" t="s">
        <v>173</v>
      </c>
      <c r="L190" s="90">
        <v>13</v>
      </c>
      <c r="M190" s="90" t="s">
        <v>83</v>
      </c>
      <c r="N190" s="94">
        <v>6</v>
      </c>
      <c r="O190" s="94">
        <v>527</v>
      </c>
      <c r="P190" s="95">
        <f t="shared" si="6"/>
        <v>35.133333333333333</v>
      </c>
      <c r="Q190" s="91">
        <v>41579.36210648148</v>
      </c>
    </row>
    <row r="191" spans="1:17" x14ac:dyDescent="0.45">
      <c r="A191" s="96">
        <v>41594</v>
      </c>
      <c r="B191" s="97">
        <v>0.71875</v>
      </c>
      <c r="C191" s="99">
        <f t="shared" si="5"/>
        <v>17</v>
      </c>
      <c r="D191" s="98">
        <v>41594.71875</v>
      </c>
      <c r="E191" s="99" t="s">
        <v>146</v>
      </c>
      <c r="F191" s="90" t="s">
        <v>102</v>
      </c>
      <c r="G191" s="90">
        <f>IFERROR(VLOOKUP(E191,Localities!$B$2:$D$1876,3,0),"Not Found")</f>
        <v>70</v>
      </c>
      <c r="H191" s="90">
        <f>IFERROR(VLOOKUP(F191,Localities!$B$2:$D$1876,3,0),"Not Found")</f>
        <v>47</v>
      </c>
      <c r="I191" s="90" t="s">
        <v>429</v>
      </c>
      <c r="J191" s="93" t="s">
        <v>88</v>
      </c>
      <c r="K191" s="93" t="s">
        <v>85</v>
      </c>
      <c r="L191" s="90">
        <v>175</v>
      </c>
      <c r="M191" s="90" t="s">
        <v>83</v>
      </c>
      <c r="N191" s="94">
        <v>7</v>
      </c>
      <c r="O191" s="94">
        <v>821</v>
      </c>
      <c r="P191" s="95">
        <f t="shared" si="6"/>
        <v>54.733333333333334</v>
      </c>
      <c r="Q191" s="91">
        <v>41594.525023148148</v>
      </c>
    </row>
    <row r="192" spans="1:17" x14ac:dyDescent="0.45">
      <c r="A192" s="96">
        <v>41608</v>
      </c>
      <c r="B192" s="97">
        <v>0.26041666666666669</v>
      </c>
      <c r="C192" s="99">
        <f t="shared" si="5"/>
        <v>6</v>
      </c>
      <c r="D192" s="98">
        <v>41608.260416666664</v>
      </c>
      <c r="E192" s="99" t="s">
        <v>430</v>
      </c>
      <c r="F192" s="90" t="s">
        <v>35</v>
      </c>
      <c r="G192" s="90">
        <f>IFERROR(VLOOKUP(E192,Localities!$B$2:$D$1876,3,0),"Not Found")</f>
        <v>27</v>
      </c>
      <c r="H192" s="90">
        <f>IFERROR(VLOOKUP(F192,Localities!$B$2:$D$1876,3,0),"Not Found")</f>
        <v>43</v>
      </c>
      <c r="I192" s="90" t="s">
        <v>431</v>
      </c>
      <c r="J192" s="93" t="s">
        <v>104</v>
      </c>
      <c r="K192" s="93" t="s">
        <v>173</v>
      </c>
      <c r="L192" s="90">
        <v>98</v>
      </c>
      <c r="M192" s="90" t="s">
        <v>92</v>
      </c>
      <c r="N192" s="94">
        <v>4</v>
      </c>
      <c r="O192" s="94">
        <v>1000</v>
      </c>
      <c r="P192" s="95">
        <f t="shared" si="6"/>
        <v>66.666666666666671</v>
      </c>
      <c r="Q192" s="91">
        <v>41557.724502314813</v>
      </c>
    </row>
    <row r="193" spans="1:17" x14ac:dyDescent="0.45">
      <c r="A193" s="96">
        <v>41602</v>
      </c>
      <c r="B193" s="97">
        <v>0.39583333333333331</v>
      </c>
      <c r="C193" s="99">
        <f t="shared" si="5"/>
        <v>9</v>
      </c>
      <c r="D193" s="98">
        <v>41602.395833333336</v>
      </c>
      <c r="E193" s="99" t="s">
        <v>35</v>
      </c>
      <c r="F193" s="90" t="s">
        <v>430</v>
      </c>
      <c r="G193" s="90">
        <f>IFERROR(VLOOKUP(E193,Localities!$B$2:$D$1876,3,0),"Not Found")</f>
        <v>43</v>
      </c>
      <c r="H193" s="90">
        <f>IFERROR(VLOOKUP(F193,Localities!$B$2:$D$1876,3,0),"Not Found")</f>
        <v>27</v>
      </c>
      <c r="I193" s="90" t="s">
        <v>432</v>
      </c>
      <c r="J193" s="93" t="s">
        <v>104</v>
      </c>
      <c r="K193" s="93" t="s">
        <v>173</v>
      </c>
      <c r="L193" s="90">
        <v>17</v>
      </c>
      <c r="M193" s="90" t="s">
        <v>92</v>
      </c>
      <c r="N193" s="94">
        <v>5</v>
      </c>
      <c r="O193" s="94">
        <v>854</v>
      </c>
      <c r="P193" s="95">
        <f t="shared" si="6"/>
        <v>56.93333333333333</v>
      </c>
      <c r="Q193" s="91">
        <v>41557.72314814815</v>
      </c>
    </row>
    <row r="194" spans="1:17" x14ac:dyDescent="0.45">
      <c r="A194" s="96">
        <v>41582</v>
      </c>
      <c r="B194" s="97">
        <v>0.85416666666666663</v>
      </c>
      <c r="C194" s="99">
        <f t="shared" si="5"/>
        <v>20</v>
      </c>
      <c r="D194" s="98">
        <v>41582.854166666664</v>
      </c>
      <c r="E194" s="99" t="s">
        <v>114</v>
      </c>
      <c r="F194" s="90" t="s">
        <v>116</v>
      </c>
      <c r="G194" s="90">
        <f>IFERROR(VLOOKUP(E194,Localities!$B$2:$D$1876,3,0),"Not Found")</f>
        <v>27</v>
      </c>
      <c r="H194" s="90">
        <f>IFERROR(VLOOKUP(F194,Localities!$B$2:$D$1876,3,0),"Not Found")</f>
        <v>74</v>
      </c>
      <c r="I194" s="90" t="s">
        <v>433</v>
      </c>
      <c r="J194" s="93" t="s">
        <v>104</v>
      </c>
      <c r="K194" s="93" t="s">
        <v>173</v>
      </c>
      <c r="L194" s="90">
        <v>53</v>
      </c>
      <c r="M194" s="90" t="s">
        <v>83</v>
      </c>
      <c r="N194" s="94">
        <v>6</v>
      </c>
      <c r="O194" s="94">
        <v>709</v>
      </c>
      <c r="P194" s="95">
        <f t="shared" si="6"/>
        <v>47.266666666666666</v>
      </c>
      <c r="Q194" s="91">
        <v>41577.676006944443</v>
      </c>
    </row>
    <row r="195" spans="1:17" x14ac:dyDescent="0.45">
      <c r="A195" s="96">
        <v>41598</v>
      </c>
      <c r="B195" s="97">
        <v>0.15625</v>
      </c>
      <c r="C195" s="99">
        <f t="shared" ref="C195:C258" si="7">HOUR(B195)</f>
        <v>3</v>
      </c>
      <c r="D195" s="98">
        <v>41598.15625</v>
      </c>
      <c r="E195" s="99" t="s">
        <v>434</v>
      </c>
      <c r="F195" s="90" t="s">
        <v>35</v>
      </c>
      <c r="G195" s="90">
        <f>IFERROR(VLOOKUP(E195,Localities!$B$2:$D$1876,3,0),"Not Found")</f>
        <v>51</v>
      </c>
      <c r="H195" s="90">
        <f>IFERROR(VLOOKUP(F195,Localities!$B$2:$D$1876,3,0),"Not Found")</f>
        <v>43</v>
      </c>
      <c r="I195" s="90" t="s">
        <v>435</v>
      </c>
      <c r="J195" s="93" t="s">
        <v>104</v>
      </c>
      <c r="K195" s="93" t="s">
        <v>173</v>
      </c>
      <c r="L195" s="90">
        <v>99</v>
      </c>
      <c r="M195" s="90" t="s">
        <v>83</v>
      </c>
      <c r="N195" s="94">
        <v>6</v>
      </c>
      <c r="O195" s="94">
        <v>703</v>
      </c>
      <c r="P195" s="95">
        <f t="shared" si="6"/>
        <v>46.866666666666667</v>
      </c>
      <c r="Q195" s="91">
        <v>41555.809479166666</v>
      </c>
    </row>
    <row r="196" spans="1:17" x14ac:dyDescent="0.45">
      <c r="A196" s="96">
        <v>41607</v>
      </c>
      <c r="B196" s="97">
        <v>0.41666666666666669</v>
      </c>
      <c r="C196" s="99">
        <f t="shared" si="7"/>
        <v>10</v>
      </c>
      <c r="D196" s="98">
        <v>41607.416666666664</v>
      </c>
      <c r="E196" s="99" t="s">
        <v>436</v>
      </c>
      <c r="F196" s="90" t="s">
        <v>207</v>
      </c>
      <c r="G196" s="90">
        <f>IFERROR(VLOOKUP(E196,Localities!$B$2:$D$1876,3,0),"Not Found")</f>
        <v>61</v>
      </c>
      <c r="H196" s="90">
        <f>IFERROR(VLOOKUP(F196,Localities!$B$2:$D$1876,3,0),"Not Found")</f>
        <v>60</v>
      </c>
      <c r="I196" s="90" t="s">
        <v>437</v>
      </c>
      <c r="J196" s="93" t="s">
        <v>87</v>
      </c>
      <c r="K196" s="93" t="s">
        <v>85</v>
      </c>
      <c r="L196" s="90">
        <v>300</v>
      </c>
      <c r="M196" s="90" t="s">
        <v>83</v>
      </c>
      <c r="N196" s="94">
        <v>6</v>
      </c>
      <c r="O196" s="94">
        <v>332</v>
      </c>
      <c r="P196" s="95">
        <f t="shared" si="6"/>
        <v>22.133333333333333</v>
      </c>
      <c r="Q196" s="91">
        <v>41607.364884259259</v>
      </c>
    </row>
    <row r="197" spans="1:17" x14ac:dyDescent="0.45">
      <c r="A197" s="96">
        <v>41594</v>
      </c>
      <c r="B197" s="97">
        <v>0.27083333333333331</v>
      </c>
      <c r="C197" s="99">
        <f t="shared" si="7"/>
        <v>6</v>
      </c>
      <c r="D197" s="98">
        <v>41594.270833333336</v>
      </c>
      <c r="E197" s="99" t="s">
        <v>438</v>
      </c>
      <c r="F197" s="90" t="s">
        <v>114</v>
      </c>
      <c r="G197" s="90">
        <f>IFERROR(VLOOKUP(E197,Localities!$B$2:$D$1876,3,0),"Not Found")</f>
        <v>64</v>
      </c>
      <c r="H197" s="90">
        <f>IFERROR(VLOOKUP(F197,Localities!$B$2:$D$1876,3,0),"Not Found")</f>
        <v>27</v>
      </c>
      <c r="I197" s="90" t="s">
        <v>439</v>
      </c>
      <c r="J197" s="93" t="s">
        <v>104</v>
      </c>
      <c r="K197" s="93" t="s">
        <v>85</v>
      </c>
      <c r="L197" s="90">
        <v>257</v>
      </c>
      <c r="M197" s="90" t="s">
        <v>83</v>
      </c>
      <c r="N197" s="94">
        <v>6</v>
      </c>
      <c r="O197" s="94">
        <v>568</v>
      </c>
      <c r="P197" s="95">
        <f t="shared" si="6"/>
        <v>37.866666666666667</v>
      </c>
      <c r="Q197" s="91">
        <v>41593.970023148147</v>
      </c>
    </row>
    <row r="198" spans="1:17" x14ac:dyDescent="0.45">
      <c r="A198" s="96">
        <v>41607</v>
      </c>
      <c r="B198" s="97">
        <v>0.16666666666666666</v>
      </c>
      <c r="C198" s="99">
        <f t="shared" si="7"/>
        <v>4</v>
      </c>
      <c r="D198" s="98">
        <v>41607.166666666664</v>
      </c>
      <c r="E198" s="99" t="s">
        <v>126</v>
      </c>
      <c r="F198" s="90" t="s">
        <v>35</v>
      </c>
      <c r="G198" s="90">
        <f>IFERROR(VLOOKUP(E198,Localities!$B$2:$D$1876,3,0),"Not Found")</f>
        <v>60</v>
      </c>
      <c r="H198" s="90">
        <f>IFERROR(VLOOKUP(F198,Localities!$B$2:$D$1876,3,0),"Not Found")</f>
        <v>43</v>
      </c>
      <c r="I198" s="90" t="s">
        <v>440</v>
      </c>
      <c r="J198" s="93" t="s">
        <v>104</v>
      </c>
      <c r="K198" s="93" t="s">
        <v>173</v>
      </c>
      <c r="L198" s="90">
        <v>95</v>
      </c>
      <c r="M198" s="90" t="s">
        <v>83</v>
      </c>
      <c r="N198" s="94">
        <v>6</v>
      </c>
      <c r="O198" s="94">
        <v>359</v>
      </c>
      <c r="P198" s="95">
        <f t="shared" si="6"/>
        <v>23.933333333333334</v>
      </c>
      <c r="Q198" s="91">
        <v>41556.895312499997</v>
      </c>
    </row>
    <row r="199" spans="1:17" x14ac:dyDescent="0.45">
      <c r="A199" s="96">
        <v>41581</v>
      </c>
      <c r="B199" s="97">
        <v>0.15625</v>
      </c>
      <c r="C199" s="99">
        <f t="shared" si="7"/>
        <v>3</v>
      </c>
      <c r="D199" s="98">
        <v>41581.15625</v>
      </c>
      <c r="E199" s="99" t="s">
        <v>441</v>
      </c>
      <c r="F199" s="90" t="s">
        <v>35</v>
      </c>
      <c r="G199" s="90">
        <f>IFERROR(VLOOKUP(E199,Localities!$B$2:$D$1876,3,0),"Not Found")</f>
        <v>61</v>
      </c>
      <c r="H199" s="90">
        <f>IFERROR(VLOOKUP(F199,Localities!$B$2:$D$1876,3,0),"Not Found")</f>
        <v>43</v>
      </c>
      <c r="I199" s="90" t="s">
        <v>442</v>
      </c>
      <c r="J199" s="93" t="s">
        <v>104</v>
      </c>
      <c r="K199" s="93" t="s">
        <v>173</v>
      </c>
      <c r="L199" s="90">
        <v>91</v>
      </c>
      <c r="M199" s="90" t="s">
        <v>83</v>
      </c>
      <c r="N199" s="94">
        <v>5</v>
      </c>
      <c r="O199" s="94">
        <v>491</v>
      </c>
      <c r="P199" s="95">
        <f t="shared" si="6"/>
        <v>32.733333333333334</v>
      </c>
      <c r="Q199" s="91">
        <v>41553.498912037037</v>
      </c>
    </row>
    <row r="200" spans="1:17" x14ac:dyDescent="0.45">
      <c r="A200" s="96">
        <v>41598</v>
      </c>
      <c r="B200" s="97">
        <v>0.73958333333333337</v>
      </c>
      <c r="C200" s="99">
        <f t="shared" si="7"/>
        <v>17</v>
      </c>
      <c r="D200" s="98">
        <v>41598.739583333336</v>
      </c>
      <c r="E200" s="99" t="s">
        <v>35</v>
      </c>
      <c r="F200" s="90" t="s">
        <v>443</v>
      </c>
      <c r="G200" s="90">
        <f>IFERROR(VLOOKUP(E200,Localities!$B$2:$D$1876,3,0),"Not Found")</f>
        <v>43</v>
      </c>
      <c r="H200" s="90">
        <f>IFERROR(VLOOKUP(F200,Localities!$B$2:$D$1876,3,0),"Not Found")</f>
        <v>64</v>
      </c>
      <c r="I200" s="90" t="s">
        <v>444</v>
      </c>
      <c r="J200" s="93" t="s">
        <v>104</v>
      </c>
      <c r="K200" s="93" t="s">
        <v>173</v>
      </c>
      <c r="L200" s="90">
        <v>193</v>
      </c>
      <c r="M200" s="90" t="s">
        <v>83</v>
      </c>
      <c r="N200" s="94">
        <v>6</v>
      </c>
      <c r="O200" s="94">
        <v>953</v>
      </c>
      <c r="P200" s="95">
        <f t="shared" si="6"/>
        <v>63.533333333333331</v>
      </c>
      <c r="Q200" s="91">
        <v>41555.824884259258</v>
      </c>
    </row>
    <row r="201" spans="1:17" x14ac:dyDescent="0.45">
      <c r="A201" s="96">
        <v>41600</v>
      </c>
      <c r="B201" s="97">
        <v>0.85416666666666663</v>
      </c>
      <c r="C201" s="99">
        <f t="shared" si="7"/>
        <v>20</v>
      </c>
      <c r="D201" s="98">
        <v>41600.854166666664</v>
      </c>
      <c r="E201" s="99" t="s">
        <v>35</v>
      </c>
      <c r="F201" s="90" t="s">
        <v>445</v>
      </c>
      <c r="G201" s="90">
        <f>IFERROR(VLOOKUP(E201,Localities!$B$2:$D$1876,3,0),"Not Found")</f>
        <v>43</v>
      </c>
      <c r="H201" s="90">
        <f>IFERROR(VLOOKUP(F201,Localities!$B$2:$D$1876,3,0),"Not Found")</f>
        <v>61</v>
      </c>
      <c r="I201" s="90" t="s">
        <v>446</v>
      </c>
      <c r="J201" s="93" t="s">
        <v>104</v>
      </c>
      <c r="K201" s="93" t="s">
        <v>173</v>
      </c>
      <c r="L201" s="90">
        <v>262</v>
      </c>
      <c r="M201" s="90" t="s">
        <v>83</v>
      </c>
      <c r="N201" s="94">
        <v>6</v>
      </c>
      <c r="O201" s="94">
        <v>412</v>
      </c>
      <c r="P201" s="95">
        <f t="shared" si="6"/>
        <v>27.466666666666665</v>
      </c>
      <c r="Q201" s="91">
        <v>41599.989085648151</v>
      </c>
    </row>
    <row r="202" spans="1:17" x14ac:dyDescent="0.45">
      <c r="A202" s="96">
        <v>41592</v>
      </c>
      <c r="B202" s="97">
        <v>0.77083333333333337</v>
      </c>
      <c r="C202" s="99">
        <f t="shared" si="7"/>
        <v>18</v>
      </c>
      <c r="D202" s="98">
        <v>41592.770833333336</v>
      </c>
      <c r="E202" s="99" t="s">
        <v>447</v>
      </c>
      <c r="F202" s="90" t="s">
        <v>186</v>
      </c>
      <c r="G202" s="90" t="str">
        <f>IFERROR(VLOOKUP(E202,Localities!$B$2:$D$1876,3,0),"Not Found")</f>
        <v>Not Found</v>
      </c>
      <c r="H202" s="90">
        <f>IFERROR(VLOOKUP(F202,Localities!$B$2:$D$1876,3,0),"Not Found")</f>
        <v>45</v>
      </c>
      <c r="I202" s="90" t="s">
        <v>448</v>
      </c>
      <c r="J202" s="93" t="s">
        <v>87</v>
      </c>
      <c r="K202" s="93" t="s">
        <v>85</v>
      </c>
      <c r="L202" s="90">
        <v>246</v>
      </c>
      <c r="M202" s="90" t="s">
        <v>92</v>
      </c>
      <c r="N202" s="94">
        <v>4</v>
      </c>
      <c r="O202" s="94">
        <v>239</v>
      </c>
      <c r="P202" s="95">
        <f t="shared" si="6"/>
        <v>15.933333333333334</v>
      </c>
      <c r="Q202" s="91">
        <v>41592.667094907411</v>
      </c>
    </row>
    <row r="203" spans="1:17" x14ac:dyDescent="0.45">
      <c r="A203" s="96">
        <v>41579</v>
      </c>
      <c r="B203" s="97">
        <v>0.42708333333333331</v>
      </c>
      <c r="C203" s="99">
        <f t="shared" si="7"/>
        <v>10</v>
      </c>
      <c r="D203" s="98">
        <v>41579.427083333336</v>
      </c>
      <c r="E203" s="99" t="s">
        <v>35</v>
      </c>
      <c r="F203" s="90" t="s">
        <v>61</v>
      </c>
      <c r="G203" s="90">
        <f>IFERROR(VLOOKUP(E203,Localities!$B$2:$D$1876,3,0),"Not Found")</f>
        <v>43</v>
      </c>
      <c r="H203" s="90">
        <f>IFERROR(VLOOKUP(F203,Localities!$B$2:$D$1876,3,0),"Not Found")</f>
        <v>47</v>
      </c>
      <c r="I203" s="90" t="s">
        <v>449</v>
      </c>
      <c r="J203" s="93" t="s">
        <v>104</v>
      </c>
      <c r="K203" s="93" t="s">
        <v>173</v>
      </c>
      <c r="L203" s="90">
        <v>171</v>
      </c>
      <c r="M203" s="90" t="s">
        <v>83</v>
      </c>
      <c r="N203" s="94">
        <v>6</v>
      </c>
      <c r="O203" s="94">
        <v>458</v>
      </c>
      <c r="P203" s="95">
        <f t="shared" si="6"/>
        <v>30.533333333333335</v>
      </c>
      <c r="Q203" s="91">
        <v>41566.605046296296</v>
      </c>
    </row>
    <row r="204" spans="1:17" x14ac:dyDescent="0.45">
      <c r="A204" s="96">
        <v>41579</v>
      </c>
      <c r="B204" s="97">
        <v>0.15625</v>
      </c>
      <c r="C204" s="99">
        <f t="shared" si="7"/>
        <v>3</v>
      </c>
      <c r="D204" s="98">
        <v>41579.15625</v>
      </c>
      <c r="E204" s="99" t="s">
        <v>450</v>
      </c>
      <c r="F204" s="90" t="s">
        <v>35</v>
      </c>
      <c r="G204" s="90">
        <f>IFERROR(VLOOKUP(E204,Localities!$B$2:$D$1876,3,0),"Not Found")</f>
        <v>53</v>
      </c>
      <c r="H204" s="90">
        <f>IFERROR(VLOOKUP(F204,Localities!$B$2:$D$1876,3,0),"Not Found")</f>
        <v>43</v>
      </c>
      <c r="I204" s="90" t="s">
        <v>451</v>
      </c>
      <c r="J204" s="93" t="s">
        <v>104</v>
      </c>
      <c r="K204" s="93" t="s">
        <v>173</v>
      </c>
      <c r="L204" s="90">
        <v>277</v>
      </c>
      <c r="M204" s="90" t="s">
        <v>83</v>
      </c>
      <c r="N204" s="94">
        <v>6</v>
      </c>
      <c r="O204" s="94">
        <v>900</v>
      </c>
      <c r="P204" s="95">
        <f t="shared" si="6"/>
        <v>60</v>
      </c>
      <c r="Q204" s="91">
        <v>41554.681458333333</v>
      </c>
    </row>
    <row r="205" spans="1:17" x14ac:dyDescent="0.45">
      <c r="A205" s="96">
        <v>41599</v>
      </c>
      <c r="B205" s="97">
        <v>0.44791666666666669</v>
      </c>
      <c r="C205" s="99">
        <f t="shared" si="7"/>
        <v>10</v>
      </c>
      <c r="D205" s="98">
        <v>41599.447916666664</v>
      </c>
      <c r="E205" s="99" t="s">
        <v>452</v>
      </c>
      <c r="F205" s="90" t="s">
        <v>35</v>
      </c>
      <c r="G205" s="90">
        <f>IFERROR(VLOOKUP(E205,Localities!$B$2:$D$1876,3,0),"Not Found")</f>
        <v>42</v>
      </c>
      <c r="H205" s="90">
        <f>IFERROR(VLOOKUP(F205,Localities!$B$2:$D$1876,3,0),"Not Found")</f>
        <v>43</v>
      </c>
      <c r="I205" s="90" t="s">
        <v>453</v>
      </c>
      <c r="J205" s="93" t="s">
        <v>104</v>
      </c>
      <c r="K205" s="93" t="s">
        <v>173</v>
      </c>
      <c r="L205" s="90">
        <v>191</v>
      </c>
      <c r="M205" s="90" t="s">
        <v>105</v>
      </c>
      <c r="N205" s="94">
        <v>2</v>
      </c>
      <c r="O205" s="94">
        <v>683</v>
      </c>
      <c r="P205" s="95">
        <f t="shared" si="6"/>
        <v>45.533333333333331</v>
      </c>
      <c r="Q205" s="91">
        <v>41555.829756944448</v>
      </c>
    </row>
    <row r="206" spans="1:17" x14ac:dyDescent="0.45">
      <c r="A206" s="96">
        <v>41589</v>
      </c>
      <c r="B206" s="97">
        <v>0.21875</v>
      </c>
      <c r="C206" s="99">
        <f t="shared" si="7"/>
        <v>5</v>
      </c>
      <c r="D206" s="98">
        <v>41589.21875</v>
      </c>
      <c r="E206" s="99" t="s">
        <v>454</v>
      </c>
      <c r="F206" s="90" t="s">
        <v>35</v>
      </c>
      <c r="G206" s="90">
        <f>IFERROR(VLOOKUP(E206,Localities!$B$2:$D$1876,3,0),"Not Found")</f>
        <v>51</v>
      </c>
      <c r="H206" s="90">
        <f>IFERROR(VLOOKUP(F206,Localities!$B$2:$D$1876,3,0),"Not Found")</f>
        <v>43</v>
      </c>
      <c r="I206" s="90" t="s">
        <v>455</v>
      </c>
      <c r="J206" s="93" t="s">
        <v>104</v>
      </c>
      <c r="K206" s="93" t="s">
        <v>173</v>
      </c>
      <c r="L206" s="90">
        <v>147</v>
      </c>
      <c r="M206" s="90" t="s">
        <v>83</v>
      </c>
      <c r="N206" s="94">
        <v>6</v>
      </c>
      <c r="O206" s="94">
        <v>731</v>
      </c>
      <c r="P206" s="95">
        <f t="shared" si="6"/>
        <v>48.733333333333334</v>
      </c>
      <c r="Q206" s="91">
        <v>41555.658310185187</v>
      </c>
    </row>
    <row r="207" spans="1:17" x14ac:dyDescent="0.45">
      <c r="A207" s="96">
        <v>41588</v>
      </c>
      <c r="B207" s="97">
        <v>0.63541666666666663</v>
      </c>
      <c r="C207" s="99">
        <f t="shared" si="7"/>
        <v>15</v>
      </c>
      <c r="D207" s="98">
        <v>41588.635416666664</v>
      </c>
      <c r="E207" s="99" t="s">
        <v>213</v>
      </c>
      <c r="F207" s="90" t="s">
        <v>171</v>
      </c>
      <c r="G207" s="90" t="str">
        <f>IFERROR(VLOOKUP(E207,Localities!$B$2:$D$1876,3,0),"Not Found")</f>
        <v>Not Found</v>
      </c>
      <c r="H207" s="90" t="str">
        <f>IFERROR(VLOOKUP(F207,Localities!$B$2:$D$1876,3,0),"Not Found")</f>
        <v>Not Found</v>
      </c>
      <c r="I207" s="90" t="s">
        <v>456</v>
      </c>
      <c r="J207" s="93" t="s">
        <v>104</v>
      </c>
      <c r="K207" s="93" t="s">
        <v>173</v>
      </c>
      <c r="L207" s="90">
        <v>223</v>
      </c>
      <c r="M207" s="90" t="s">
        <v>215</v>
      </c>
      <c r="N207" s="94">
        <v>1</v>
      </c>
      <c r="O207" s="94">
        <v>416</v>
      </c>
      <c r="P207" s="95">
        <f t="shared" si="6"/>
        <v>27.733333333333334</v>
      </c>
      <c r="Q207" s="91">
        <v>41484.464305555557</v>
      </c>
    </row>
    <row r="208" spans="1:17" x14ac:dyDescent="0.45">
      <c r="A208" s="96">
        <v>41596</v>
      </c>
      <c r="B208" s="97">
        <v>0.4375</v>
      </c>
      <c r="C208" s="99">
        <f t="shared" si="7"/>
        <v>10</v>
      </c>
      <c r="D208" s="98">
        <v>41596.4375</v>
      </c>
      <c r="E208" s="99" t="s">
        <v>457</v>
      </c>
      <c r="F208" s="90" t="s">
        <v>35</v>
      </c>
      <c r="G208" s="90">
        <f>IFERROR(VLOOKUP(E208,Localities!$B$2:$D$1876,3,0),"Not Found")</f>
        <v>40</v>
      </c>
      <c r="H208" s="90">
        <f>IFERROR(VLOOKUP(F208,Localities!$B$2:$D$1876,3,0),"Not Found")</f>
        <v>43</v>
      </c>
      <c r="I208" s="90" t="s">
        <v>458</v>
      </c>
      <c r="J208" s="93" t="s">
        <v>104</v>
      </c>
      <c r="K208" s="93" t="s">
        <v>173</v>
      </c>
      <c r="L208" s="90">
        <v>102</v>
      </c>
      <c r="M208" s="90" t="s">
        <v>83</v>
      </c>
      <c r="N208" s="94">
        <v>7</v>
      </c>
      <c r="O208" s="94">
        <v>220</v>
      </c>
      <c r="P208" s="95">
        <f t="shared" si="6"/>
        <v>14.666666666666666</v>
      </c>
      <c r="Q208" s="91">
        <v>41555.75953703704</v>
      </c>
    </row>
    <row r="209" spans="1:17" x14ac:dyDescent="0.45">
      <c r="A209" s="96">
        <v>41607</v>
      </c>
      <c r="B209" s="97">
        <v>0.60416666666666663</v>
      </c>
      <c r="C209" s="99">
        <f t="shared" si="7"/>
        <v>14</v>
      </c>
      <c r="D209" s="98">
        <v>41607.604166666664</v>
      </c>
      <c r="E209" s="99" t="s">
        <v>459</v>
      </c>
      <c r="F209" s="90" t="s">
        <v>114</v>
      </c>
      <c r="G209" s="90">
        <f>IFERROR(VLOOKUP(E209,Localities!$B$2:$D$1876,3,0),"Not Found")</f>
        <v>61</v>
      </c>
      <c r="H209" s="90">
        <f>IFERROR(VLOOKUP(F209,Localities!$B$2:$D$1876,3,0),"Not Found")</f>
        <v>27</v>
      </c>
      <c r="I209" s="90" t="s">
        <v>460</v>
      </c>
      <c r="J209" s="93" t="s">
        <v>104</v>
      </c>
      <c r="K209" s="93" t="s">
        <v>85</v>
      </c>
      <c r="L209" s="90">
        <v>100</v>
      </c>
      <c r="M209" s="90" t="s">
        <v>83</v>
      </c>
      <c r="N209" s="94">
        <v>6</v>
      </c>
      <c r="O209" s="94">
        <v>242</v>
      </c>
      <c r="P209" s="95">
        <f t="shared" si="6"/>
        <v>16.133333333333333</v>
      </c>
      <c r="Q209" s="91">
        <v>41606.516828703701</v>
      </c>
    </row>
    <row r="210" spans="1:17" x14ac:dyDescent="0.45">
      <c r="A210" s="96">
        <v>41600</v>
      </c>
      <c r="B210" s="97">
        <v>0.14583333333333334</v>
      </c>
      <c r="C210" s="99">
        <f t="shared" si="7"/>
        <v>3</v>
      </c>
      <c r="D210" s="98">
        <v>41600.145833333336</v>
      </c>
      <c r="E210" s="99" t="s">
        <v>461</v>
      </c>
      <c r="F210" s="90" t="s">
        <v>35</v>
      </c>
      <c r="G210" s="90">
        <f>IFERROR(VLOOKUP(E210,Localities!$B$2:$D$1876,3,0),"Not Found")</f>
        <v>60</v>
      </c>
      <c r="H210" s="90">
        <f>IFERROR(VLOOKUP(F210,Localities!$B$2:$D$1876,3,0),"Not Found")</f>
        <v>43</v>
      </c>
      <c r="I210" s="90" t="s">
        <v>462</v>
      </c>
      <c r="J210" s="93" t="s">
        <v>104</v>
      </c>
      <c r="K210" s="93" t="s">
        <v>173</v>
      </c>
      <c r="L210" s="90">
        <v>7</v>
      </c>
      <c r="M210" s="90" t="s">
        <v>92</v>
      </c>
      <c r="N210" s="94">
        <v>2</v>
      </c>
      <c r="O210" s="94">
        <v>770</v>
      </c>
      <c r="P210" s="95">
        <f t="shared" si="6"/>
        <v>51.333333333333336</v>
      </c>
      <c r="Q210" s="91">
        <v>41554.559618055559</v>
      </c>
    </row>
    <row r="211" spans="1:17" x14ac:dyDescent="0.45">
      <c r="A211" s="96">
        <v>41588</v>
      </c>
      <c r="B211" s="97">
        <v>0.25</v>
      </c>
      <c r="C211" s="99">
        <f t="shared" si="7"/>
        <v>6</v>
      </c>
      <c r="D211" s="98">
        <v>41588.25</v>
      </c>
      <c r="E211" s="99" t="s">
        <v>375</v>
      </c>
      <c r="F211" s="90" t="s">
        <v>420</v>
      </c>
      <c r="G211" s="90">
        <f>IFERROR(VLOOKUP(E211,Localities!$B$2:$D$1876,3,0),"Not Found")</f>
        <v>47</v>
      </c>
      <c r="H211" s="90">
        <f>IFERROR(VLOOKUP(F211,Localities!$B$2:$D$1876,3,0),"Not Found")</f>
        <v>45</v>
      </c>
      <c r="I211" s="90" t="s">
        <v>463</v>
      </c>
      <c r="J211" s="93" t="s">
        <v>88</v>
      </c>
      <c r="K211" s="93" t="s">
        <v>85</v>
      </c>
      <c r="L211" s="90">
        <v>16</v>
      </c>
      <c r="M211" s="90" t="s">
        <v>211</v>
      </c>
      <c r="N211" s="94">
        <v>6</v>
      </c>
      <c r="O211" s="94">
        <v>394</v>
      </c>
      <c r="P211" s="95">
        <f t="shared" si="6"/>
        <v>26.266666666666666</v>
      </c>
      <c r="Q211" s="91">
        <v>41587.687048611115</v>
      </c>
    </row>
    <row r="212" spans="1:17" x14ac:dyDescent="0.45">
      <c r="A212" s="96">
        <v>41582</v>
      </c>
      <c r="B212" s="97">
        <v>0.4375</v>
      </c>
      <c r="C212" s="99">
        <f t="shared" si="7"/>
        <v>10</v>
      </c>
      <c r="D212" s="98">
        <v>41582.4375</v>
      </c>
      <c r="E212" s="99" t="s">
        <v>35</v>
      </c>
      <c r="F212" s="90" t="s">
        <v>171</v>
      </c>
      <c r="G212" s="90">
        <f>IFERROR(VLOOKUP(E212,Localities!$B$2:$D$1876,3,0),"Not Found")</f>
        <v>43</v>
      </c>
      <c r="H212" s="90" t="str">
        <f>IFERROR(VLOOKUP(F212,Localities!$B$2:$D$1876,3,0),"Not Found")</f>
        <v>Not Found</v>
      </c>
      <c r="I212" s="90" t="s">
        <v>464</v>
      </c>
      <c r="J212" s="93" t="s">
        <v>104</v>
      </c>
      <c r="K212" s="93" t="s">
        <v>173</v>
      </c>
      <c r="L212" s="90">
        <v>24</v>
      </c>
      <c r="M212" s="90" t="s">
        <v>215</v>
      </c>
      <c r="N212" s="94">
        <v>1</v>
      </c>
      <c r="O212" s="94">
        <v>323</v>
      </c>
      <c r="P212" s="95">
        <f t="shared" si="6"/>
        <v>21.533333333333335</v>
      </c>
      <c r="Q212" s="91">
        <v>41485.825185185182</v>
      </c>
    </row>
    <row r="213" spans="1:17" x14ac:dyDescent="0.45">
      <c r="A213" s="96">
        <v>41580</v>
      </c>
      <c r="B213" s="97">
        <v>0.25</v>
      </c>
      <c r="C213" s="99">
        <f t="shared" si="7"/>
        <v>6</v>
      </c>
      <c r="D213" s="98">
        <v>41580.25</v>
      </c>
      <c r="E213" s="99" t="s">
        <v>465</v>
      </c>
      <c r="F213" s="90" t="s">
        <v>254</v>
      </c>
      <c r="G213" s="90">
        <f>IFERROR(VLOOKUP(E213,Localities!$B$2:$D$1876,3,0),"Not Found")</f>
        <v>71</v>
      </c>
      <c r="H213" s="90">
        <f>IFERROR(VLOOKUP(F213,Localities!$B$2:$D$1876,3,0),"Not Found")</f>
        <v>42</v>
      </c>
      <c r="I213" s="90" t="s">
        <v>466</v>
      </c>
      <c r="J213" s="93" t="s">
        <v>87</v>
      </c>
      <c r="K213" s="93" t="s">
        <v>85</v>
      </c>
      <c r="L213" s="90">
        <v>177</v>
      </c>
      <c r="M213" s="90" t="s">
        <v>92</v>
      </c>
      <c r="N213" s="94">
        <v>2</v>
      </c>
      <c r="O213" s="94">
        <v>778</v>
      </c>
      <c r="P213" s="95">
        <f t="shared" si="6"/>
        <v>51.866666666666667</v>
      </c>
      <c r="Q213" s="91">
        <v>41579.456493055557</v>
      </c>
    </row>
    <row r="214" spans="1:17" x14ac:dyDescent="0.45">
      <c r="A214" s="96">
        <v>41579</v>
      </c>
      <c r="B214" s="97">
        <v>0.22916666666666666</v>
      </c>
      <c r="C214" s="99">
        <f t="shared" si="7"/>
        <v>5</v>
      </c>
      <c r="D214" s="98">
        <v>41579.229166666664</v>
      </c>
      <c r="E214" s="99" t="s">
        <v>126</v>
      </c>
      <c r="F214" s="90" t="s">
        <v>35</v>
      </c>
      <c r="G214" s="90">
        <f>IFERROR(VLOOKUP(E214,Localities!$B$2:$D$1876,3,0),"Not Found")</f>
        <v>60</v>
      </c>
      <c r="H214" s="90">
        <f>IFERROR(VLOOKUP(F214,Localities!$B$2:$D$1876,3,0),"Not Found")</f>
        <v>43</v>
      </c>
      <c r="I214" s="90" t="s">
        <v>467</v>
      </c>
      <c r="J214" s="93" t="s">
        <v>104</v>
      </c>
      <c r="K214" s="93" t="s">
        <v>173</v>
      </c>
      <c r="L214" s="90">
        <v>15</v>
      </c>
      <c r="M214" s="90" t="s">
        <v>92</v>
      </c>
      <c r="N214" s="94">
        <v>2</v>
      </c>
      <c r="O214" s="94">
        <v>270</v>
      </c>
      <c r="P214" s="95">
        <f t="shared" si="6"/>
        <v>18</v>
      </c>
      <c r="Q214" s="91">
        <v>41554.606412037036</v>
      </c>
    </row>
    <row r="215" spans="1:17" x14ac:dyDescent="0.45">
      <c r="A215" s="96">
        <v>41588</v>
      </c>
      <c r="B215" s="97">
        <v>0.88541666666666663</v>
      </c>
      <c r="C215" s="99">
        <f t="shared" si="7"/>
        <v>21</v>
      </c>
      <c r="D215" s="98">
        <v>41588.885416666664</v>
      </c>
      <c r="E215" s="99" t="s">
        <v>35</v>
      </c>
      <c r="F215" s="90" t="s">
        <v>171</v>
      </c>
      <c r="G215" s="90">
        <f>IFERROR(VLOOKUP(E215,Localities!$B$2:$D$1876,3,0),"Not Found")</f>
        <v>43</v>
      </c>
      <c r="H215" s="90" t="str">
        <f>IFERROR(VLOOKUP(F215,Localities!$B$2:$D$1876,3,0),"Not Found")</f>
        <v>Not Found</v>
      </c>
      <c r="I215" s="90" t="s">
        <v>468</v>
      </c>
      <c r="J215" s="93" t="s">
        <v>104</v>
      </c>
      <c r="K215" s="93" t="s">
        <v>173</v>
      </c>
      <c r="L215" s="90">
        <v>132</v>
      </c>
      <c r="M215" s="90" t="s">
        <v>215</v>
      </c>
      <c r="N215" s="94">
        <v>1</v>
      </c>
      <c r="O215" s="94">
        <v>934</v>
      </c>
      <c r="P215" s="95">
        <f t="shared" si="6"/>
        <v>62.266666666666666</v>
      </c>
      <c r="Q215" s="91">
        <v>41486.560659722221</v>
      </c>
    </row>
    <row r="216" spans="1:17" x14ac:dyDescent="0.45">
      <c r="A216" s="96">
        <v>41589</v>
      </c>
      <c r="B216" s="97">
        <v>0.1875</v>
      </c>
      <c r="C216" s="99">
        <f t="shared" si="7"/>
        <v>4</v>
      </c>
      <c r="D216" s="98">
        <v>41589.1875</v>
      </c>
      <c r="E216" s="99" t="s">
        <v>96</v>
      </c>
      <c r="F216" s="90" t="s">
        <v>35</v>
      </c>
      <c r="G216" s="90">
        <f>IFERROR(VLOOKUP(E216,Localities!$B$2:$D$1876,3,0),"Not Found")</f>
        <v>42</v>
      </c>
      <c r="H216" s="90">
        <f>IFERROR(VLOOKUP(F216,Localities!$B$2:$D$1876,3,0),"Not Found")</f>
        <v>43</v>
      </c>
      <c r="I216" s="90" t="s">
        <v>469</v>
      </c>
      <c r="J216" s="93" t="s">
        <v>104</v>
      </c>
      <c r="K216" s="93" t="s">
        <v>173</v>
      </c>
      <c r="L216" s="90">
        <v>4</v>
      </c>
      <c r="M216" s="90" t="s">
        <v>109</v>
      </c>
      <c r="N216" s="94">
        <v>4</v>
      </c>
      <c r="O216" s="94">
        <v>544</v>
      </c>
      <c r="P216" s="95">
        <f t="shared" si="6"/>
        <v>36.266666666666666</v>
      </c>
      <c r="Q216" s="91">
        <v>41555.637824074074</v>
      </c>
    </row>
    <row r="217" spans="1:17" x14ac:dyDescent="0.45">
      <c r="A217" s="96">
        <v>41588</v>
      </c>
      <c r="B217" s="97">
        <v>0.72916666666666663</v>
      </c>
      <c r="C217" s="99">
        <f t="shared" si="7"/>
        <v>17</v>
      </c>
      <c r="D217" s="98">
        <v>41588.729166666664</v>
      </c>
      <c r="E217" s="99" t="s">
        <v>35</v>
      </c>
      <c r="F217" s="90" t="s">
        <v>171</v>
      </c>
      <c r="G217" s="90">
        <f>IFERROR(VLOOKUP(E217,Localities!$B$2:$D$1876,3,0),"Not Found")</f>
        <v>43</v>
      </c>
      <c r="H217" s="90" t="str">
        <f>IFERROR(VLOOKUP(F217,Localities!$B$2:$D$1876,3,0),"Not Found")</f>
        <v>Not Found</v>
      </c>
      <c r="I217" s="90" t="s">
        <v>470</v>
      </c>
      <c r="J217" s="93" t="s">
        <v>104</v>
      </c>
      <c r="K217" s="93" t="s">
        <v>173</v>
      </c>
      <c r="L217" s="90">
        <v>91</v>
      </c>
      <c r="M217" s="90" t="s">
        <v>215</v>
      </c>
      <c r="N217" s="94">
        <v>1</v>
      </c>
      <c r="O217" s="94">
        <v>797</v>
      </c>
      <c r="P217" s="95">
        <f t="shared" si="6"/>
        <v>53.133333333333333</v>
      </c>
      <c r="Q217" s="91">
        <v>41487.46298611111</v>
      </c>
    </row>
    <row r="218" spans="1:17" x14ac:dyDescent="0.45">
      <c r="A218" s="96">
        <v>41580</v>
      </c>
      <c r="B218" s="97">
        <v>0.375</v>
      </c>
      <c r="C218" s="99">
        <f t="shared" si="7"/>
        <v>9</v>
      </c>
      <c r="D218" s="98">
        <v>41580.375</v>
      </c>
      <c r="E218" s="99" t="s">
        <v>61</v>
      </c>
      <c r="F218" s="90" t="s">
        <v>35</v>
      </c>
      <c r="G218" s="90">
        <f>IFERROR(VLOOKUP(E218,Localities!$B$2:$D$1876,3,0),"Not Found")</f>
        <v>47</v>
      </c>
      <c r="H218" s="90">
        <f>IFERROR(VLOOKUP(F218,Localities!$B$2:$D$1876,3,0),"Not Found")</f>
        <v>43</v>
      </c>
      <c r="I218" s="90" t="s">
        <v>471</v>
      </c>
      <c r="J218" s="93" t="s">
        <v>104</v>
      </c>
      <c r="K218" s="93" t="s">
        <v>173</v>
      </c>
      <c r="L218" s="90">
        <v>84</v>
      </c>
      <c r="M218" s="90" t="s">
        <v>92</v>
      </c>
      <c r="N218" s="94">
        <v>2</v>
      </c>
      <c r="O218" s="94">
        <v>954</v>
      </c>
      <c r="P218" s="95">
        <f t="shared" si="6"/>
        <v>63.6</v>
      </c>
      <c r="Q218" s="91">
        <v>41554.802719907406</v>
      </c>
    </row>
    <row r="219" spans="1:17" x14ac:dyDescent="0.45">
      <c r="A219" s="96">
        <v>41588</v>
      </c>
      <c r="B219" s="97">
        <v>0.88541666666666663</v>
      </c>
      <c r="C219" s="99">
        <f t="shared" si="7"/>
        <v>21</v>
      </c>
      <c r="D219" s="98">
        <v>41588.885416666664</v>
      </c>
      <c r="E219" s="99" t="s">
        <v>35</v>
      </c>
      <c r="F219" s="90" t="s">
        <v>171</v>
      </c>
      <c r="G219" s="90">
        <f>IFERROR(VLOOKUP(E219,Localities!$B$2:$D$1876,3,0),"Not Found")</f>
        <v>43</v>
      </c>
      <c r="H219" s="90" t="str">
        <f>IFERROR(VLOOKUP(F219,Localities!$B$2:$D$1876,3,0),"Not Found")</f>
        <v>Not Found</v>
      </c>
      <c r="I219" s="90" t="s">
        <v>472</v>
      </c>
      <c r="J219" s="93" t="s">
        <v>104</v>
      </c>
      <c r="K219" s="93" t="s">
        <v>173</v>
      </c>
      <c r="L219" s="90">
        <v>87</v>
      </c>
      <c r="M219" s="90" t="s">
        <v>215</v>
      </c>
      <c r="N219" s="94">
        <v>1</v>
      </c>
      <c r="O219" s="94">
        <v>564</v>
      </c>
      <c r="P219" s="95">
        <f t="shared" si="6"/>
        <v>37.6</v>
      </c>
      <c r="Q219" s="91">
        <v>41487.986180555556</v>
      </c>
    </row>
    <row r="220" spans="1:17" x14ac:dyDescent="0.45">
      <c r="A220" s="96">
        <v>41579</v>
      </c>
      <c r="B220" s="97">
        <v>0.22916666666666666</v>
      </c>
      <c r="C220" s="99">
        <f t="shared" si="7"/>
        <v>5</v>
      </c>
      <c r="D220" s="98">
        <v>41579.229166666664</v>
      </c>
      <c r="E220" s="99" t="s">
        <v>73</v>
      </c>
      <c r="F220" s="90" t="s">
        <v>35</v>
      </c>
      <c r="G220" s="90">
        <f>IFERROR(VLOOKUP(E220,Localities!$B$2:$D$1876,3,0),"Not Found")</f>
        <v>61</v>
      </c>
      <c r="H220" s="90">
        <f>IFERROR(VLOOKUP(F220,Localities!$B$2:$D$1876,3,0),"Not Found")</f>
        <v>43</v>
      </c>
      <c r="I220" s="90" t="s">
        <v>473</v>
      </c>
      <c r="J220" s="93" t="s">
        <v>104</v>
      </c>
      <c r="K220" s="93" t="s">
        <v>173</v>
      </c>
      <c r="L220" s="90">
        <v>189</v>
      </c>
      <c r="M220" s="90" t="s">
        <v>83</v>
      </c>
      <c r="N220" s="94">
        <v>7</v>
      </c>
      <c r="O220" s="94">
        <v>316</v>
      </c>
      <c r="P220" s="95">
        <f t="shared" si="6"/>
        <v>21.066666666666666</v>
      </c>
      <c r="Q220" s="91">
        <v>41553.506655092591</v>
      </c>
    </row>
    <row r="221" spans="1:17" x14ac:dyDescent="0.45">
      <c r="A221" s="96">
        <v>41596</v>
      </c>
      <c r="B221" s="97">
        <v>0</v>
      </c>
      <c r="C221" s="99">
        <f t="shared" si="7"/>
        <v>0</v>
      </c>
      <c r="D221" s="98">
        <v>41596</v>
      </c>
      <c r="E221" s="99" t="s">
        <v>35</v>
      </c>
      <c r="F221" s="90" t="s">
        <v>73</v>
      </c>
      <c r="G221" s="90">
        <f>IFERROR(VLOOKUP(E221,Localities!$B$2:$D$1876,3,0),"Not Found")</f>
        <v>43</v>
      </c>
      <c r="H221" s="90">
        <f>IFERROR(VLOOKUP(F221,Localities!$B$2:$D$1876,3,0),"Not Found")</f>
        <v>61</v>
      </c>
      <c r="I221" s="90" t="s">
        <v>474</v>
      </c>
      <c r="J221" s="93" t="s">
        <v>104</v>
      </c>
      <c r="K221" s="93" t="s">
        <v>173</v>
      </c>
      <c r="L221" s="90">
        <v>109</v>
      </c>
      <c r="M221" s="90" t="s">
        <v>83</v>
      </c>
      <c r="N221" s="94">
        <v>6</v>
      </c>
      <c r="O221" s="94">
        <v>666</v>
      </c>
      <c r="P221" s="95">
        <f t="shared" si="6"/>
        <v>44.4</v>
      </c>
      <c r="Q221" s="91">
        <v>41553.507037037038</v>
      </c>
    </row>
    <row r="222" spans="1:17" x14ac:dyDescent="0.45">
      <c r="A222" s="96">
        <v>41605</v>
      </c>
      <c r="B222" s="97">
        <v>0.34375</v>
      </c>
      <c r="C222" s="99">
        <f t="shared" si="7"/>
        <v>8</v>
      </c>
      <c r="D222" s="98">
        <v>41605.34375</v>
      </c>
      <c r="E222" s="99" t="s">
        <v>114</v>
      </c>
      <c r="F222" s="90" t="s">
        <v>39</v>
      </c>
      <c r="G222" s="90">
        <f>IFERROR(VLOOKUP(E222,Localities!$B$2:$D$1876,3,0),"Not Found")</f>
        <v>27</v>
      </c>
      <c r="H222" s="90">
        <f>IFERROR(VLOOKUP(F222,Localities!$B$2:$D$1876,3,0),"Not Found")</f>
        <v>28</v>
      </c>
      <c r="I222" s="90" t="s">
        <v>475</v>
      </c>
      <c r="J222" s="93" t="s">
        <v>104</v>
      </c>
      <c r="K222" s="93" t="s">
        <v>173</v>
      </c>
      <c r="L222" s="90">
        <v>135</v>
      </c>
      <c r="M222" s="90" t="s">
        <v>83</v>
      </c>
      <c r="N222" s="94">
        <v>7</v>
      </c>
      <c r="O222" s="94">
        <v>742</v>
      </c>
      <c r="P222" s="95">
        <f t="shared" si="6"/>
        <v>49.466666666666669</v>
      </c>
      <c r="Q222" s="91">
        <v>41587.874398148146</v>
      </c>
    </row>
    <row r="223" spans="1:17" x14ac:dyDescent="0.45">
      <c r="A223" s="96">
        <v>41597</v>
      </c>
      <c r="B223" s="97">
        <v>0.3125</v>
      </c>
      <c r="C223" s="99">
        <f t="shared" si="7"/>
        <v>7</v>
      </c>
      <c r="D223" s="98">
        <v>41597.3125</v>
      </c>
      <c r="E223" s="99" t="s">
        <v>476</v>
      </c>
      <c r="F223" s="90" t="s">
        <v>114</v>
      </c>
      <c r="G223" s="90">
        <f>IFERROR(VLOOKUP(E223,Localities!$B$2:$D$1876,3,0),"Not Found")</f>
        <v>40</v>
      </c>
      <c r="H223" s="90">
        <f>IFERROR(VLOOKUP(F223,Localities!$B$2:$D$1876,3,0),"Not Found")</f>
        <v>27</v>
      </c>
      <c r="I223" s="90" t="s">
        <v>477</v>
      </c>
      <c r="J223" s="93" t="s">
        <v>104</v>
      </c>
      <c r="K223" s="93" t="s">
        <v>173</v>
      </c>
      <c r="L223" s="90">
        <v>187</v>
      </c>
      <c r="M223" s="90" t="s">
        <v>83</v>
      </c>
      <c r="N223" s="94">
        <v>6</v>
      </c>
      <c r="O223" s="94">
        <v>572</v>
      </c>
      <c r="P223" s="95">
        <f t="shared" si="6"/>
        <v>38.133333333333333</v>
      </c>
      <c r="Q223" s="91">
        <v>41565.472118055557</v>
      </c>
    </row>
    <row r="224" spans="1:17" x14ac:dyDescent="0.45">
      <c r="A224" s="96">
        <v>41581</v>
      </c>
      <c r="B224" s="97">
        <v>0.16666666666666666</v>
      </c>
      <c r="C224" s="99">
        <f t="shared" si="7"/>
        <v>4</v>
      </c>
      <c r="D224" s="98">
        <v>41581.166666666664</v>
      </c>
      <c r="E224" s="99" t="s">
        <v>95</v>
      </c>
      <c r="F224" s="90" t="s">
        <v>35</v>
      </c>
      <c r="G224" s="90">
        <f>IFERROR(VLOOKUP(E224,Localities!$B$2:$D$1876,3,0),"Not Found")</f>
        <v>62</v>
      </c>
      <c r="H224" s="90">
        <f>IFERROR(VLOOKUP(F224,Localities!$B$2:$D$1876,3,0),"Not Found")</f>
        <v>43</v>
      </c>
      <c r="I224" s="90" t="s">
        <v>478</v>
      </c>
      <c r="J224" s="93" t="s">
        <v>104</v>
      </c>
      <c r="K224" s="93" t="s">
        <v>173</v>
      </c>
      <c r="L224" s="90">
        <v>80</v>
      </c>
      <c r="M224" s="90" t="s">
        <v>83</v>
      </c>
      <c r="N224" s="94">
        <v>5</v>
      </c>
      <c r="O224" s="94">
        <v>432</v>
      </c>
      <c r="P224" s="95">
        <f t="shared" si="6"/>
        <v>28.8</v>
      </c>
      <c r="Q224" s="91">
        <v>41555.585428240738</v>
      </c>
    </row>
    <row r="225" spans="1:17" x14ac:dyDescent="0.45">
      <c r="A225" s="96">
        <v>41580</v>
      </c>
      <c r="B225" s="97">
        <v>0.16666666666666666</v>
      </c>
      <c r="C225" s="99">
        <f t="shared" si="7"/>
        <v>4</v>
      </c>
      <c r="D225" s="98">
        <v>41580.166666666664</v>
      </c>
      <c r="E225" s="99" t="s">
        <v>292</v>
      </c>
      <c r="F225" s="90" t="s">
        <v>35</v>
      </c>
      <c r="G225" s="90">
        <f>IFERROR(VLOOKUP(E225,Localities!$B$2:$D$1876,3,0),"Not Found")</f>
        <v>46</v>
      </c>
      <c r="H225" s="90">
        <f>IFERROR(VLOOKUP(F225,Localities!$B$2:$D$1876,3,0),"Not Found")</f>
        <v>43</v>
      </c>
      <c r="I225" s="90" t="s">
        <v>479</v>
      </c>
      <c r="J225" s="93" t="s">
        <v>104</v>
      </c>
      <c r="K225" s="93" t="s">
        <v>173</v>
      </c>
      <c r="L225" s="90">
        <v>119</v>
      </c>
      <c r="M225" s="90" t="s">
        <v>83</v>
      </c>
      <c r="N225" s="94">
        <v>6</v>
      </c>
      <c r="O225" s="94">
        <v>293</v>
      </c>
      <c r="P225" s="95">
        <f t="shared" si="6"/>
        <v>19.533333333333335</v>
      </c>
      <c r="Q225" s="91">
        <v>41554.702326388891</v>
      </c>
    </row>
    <row r="226" spans="1:17" x14ac:dyDescent="0.45">
      <c r="A226" s="96">
        <v>41583</v>
      </c>
      <c r="B226" s="97">
        <v>0.59375</v>
      </c>
      <c r="C226" s="99">
        <f t="shared" si="7"/>
        <v>14</v>
      </c>
      <c r="D226" s="98">
        <v>41583.59375</v>
      </c>
      <c r="E226" s="99" t="s">
        <v>114</v>
      </c>
      <c r="F226" s="90" t="s">
        <v>126</v>
      </c>
      <c r="G226" s="90">
        <f>IFERROR(VLOOKUP(E226,Localities!$B$2:$D$1876,3,0),"Not Found")</f>
        <v>27</v>
      </c>
      <c r="H226" s="90">
        <f>IFERROR(VLOOKUP(F226,Localities!$B$2:$D$1876,3,0),"Not Found")</f>
        <v>60</v>
      </c>
      <c r="I226" s="90" t="s">
        <v>480</v>
      </c>
      <c r="J226" s="93" t="s">
        <v>104</v>
      </c>
      <c r="K226" s="93" t="s">
        <v>173</v>
      </c>
      <c r="L226" s="90">
        <v>42</v>
      </c>
      <c r="M226" s="90" t="s">
        <v>92</v>
      </c>
      <c r="N226" s="94">
        <v>5</v>
      </c>
      <c r="O226" s="94">
        <v>218</v>
      </c>
      <c r="P226" s="95">
        <f t="shared" si="6"/>
        <v>14.533333333333333</v>
      </c>
      <c r="Q226" s="91">
        <v>41555.574178240742</v>
      </c>
    </row>
    <row r="227" spans="1:17" x14ac:dyDescent="0.45">
      <c r="A227" s="96">
        <v>41579</v>
      </c>
      <c r="B227" s="97">
        <v>0.88541666666666663</v>
      </c>
      <c r="C227" s="99">
        <f t="shared" si="7"/>
        <v>21</v>
      </c>
      <c r="D227" s="98">
        <v>41579.885416666664</v>
      </c>
      <c r="E227" s="99" t="s">
        <v>35</v>
      </c>
      <c r="F227" s="90" t="s">
        <v>362</v>
      </c>
      <c r="G227" s="90">
        <f>IFERROR(VLOOKUP(E227,Localities!$B$2:$D$1876,3,0),"Not Found")</f>
        <v>43</v>
      </c>
      <c r="H227" s="90">
        <f>IFERROR(VLOOKUP(F227,Localities!$B$2:$D$1876,3,0),"Not Found")</f>
        <v>37</v>
      </c>
      <c r="I227" s="90" t="s">
        <v>481</v>
      </c>
      <c r="J227" s="93" t="s">
        <v>104</v>
      </c>
      <c r="K227" s="93" t="s">
        <v>173</v>
      </c>
      <c r="L227" s="90">
        <v>251</v>
      </c>
      <c r="M227" s="90" t="s">
        <v>83</v>
      </c>
      <c r="N227" s="94">
        <v>6</v>
      </c>
      <c r="O227" s="94">
        <v>329</v>
      </c>
      <c r="P227" s="95">
        <f t="shared" si="6"/>
        <v>21.933333333333334</v>
      </c>
      <c r="Q227" s="91">
        <v>41555.512812499997</v>
      </c>
    </row>
    <row r="228" spans="1:17" x14ac:dyDescent="0.45">
      <c r="A228" s="96">
        <v>41596</v>
      </c>
      <c r="B228" s="97">
        <v>0.17708333333333334</v>
      </c>
      <c r="C228" s="99">
        <f t="shared" si="7"/>
        <v>4</v>
      </c>
      <c r="D228" s="98">
        <v>41596.177083333336</v>
      </c>
      <c r="E228" s="99" t="s">
        <v>43</v>
      </c>
      <c r="F228" s="90" t="s">
        <v>35</v>
      </c>
      <c r="G228" s="90">
        <f>IFERROR(VLOOKUP(E228,Localities!$B$2:$D$1876,3,0),"Not Found")</f>
        <v>60</v>
      </c>
      <c r="H228" s="90">
        <f>IFERROR(VLOOKUP(F228,Localities!$B$2:$D$1876,3,0),"Not Found")</f>
        <v>43</v>
      </c>
      <c r="I228" s="90" t="s">
        <v>482</v>
      </c>
      <c r="J228" s="93" t="s">
        <v>104</v>
      </c>
      <c r="K228" s="93" t="s">
        <v>173</v>
      </c>
      <c r="L228" s="90">
        <v>34</v>
      </c>
      <c r="M228" s="90" t="s">
        <v>92</v>
      </c>
      <c r="N228" s="94">
        <v>2</v>
      </c>
      <c r="O228" s="94">
        <v>648</v>
      </c>
      <c r="P228" s="95">
        <f t="shared" si="6"/>
        <v>43.2</v>
      </c>
      <c r="Q228" s="91">
        <v>41588.403958333336</v>
      </c>
    </row>
    <row r="229" spans="1:17" x14ac:dyDescent="0.45">
      <c r="A229" s="96">
        <v>41588</v>
      </c>
      <c r="B229" s="97">
        <v>0.91666666666666663</v>
      </c>
      <c r="C229" s="99">
        <f t="shared" si="7"/>
        <v>22</v>
      </c>
      <c r="D229" s="98">
        <v>41588.916666666664</v>
      </c>
      <c r="E229" s="99" t="s">
        <v>35</v>
      </c>
      <c r="F229" s="90" t="s">
        <v>53</v>
      </c>
      <c r="G229" s="90">
        <f>IFERROR(VLOOKUP(E229,Localities!$B$2:$D$1876,3,0),"Not Found")</f>
        <v>43</v>
      </c>
      <c r="H229" s="90">
        <f>IFERROR(VLOOKUP(F229,Localities!$B$2:$D$1876,3,0),"Not Found")</f>
        <v>70</v>
      </c>
      <c r="I229" s="90" t="s">
        <v>483</v>
      </c>
      <c r="J229" s="93" t="s">
        <v>104</v>
      </c>
      <c r="K229" s="93" t="s">
        <v>173</v>
      </c>
      <c r="L229" s="90">
        <v>185</v>
      </c>
      <c r="M229" s="90" t="s">
        <v>105</v>
      </c>
      <c r="N229" s="94">
        <v>5</v>
      </c>
      <c r="O229" s="94">
        <v>760</v>
      </c>
      <c r="P229" s="95">
        <f t="shared" si="6"/>
        <v>50.666666666666664</v>
      </c>
      <c r="Q229" s="91">
        <v>41555.624884259261</v>
      </c>
    </row>
    <row r="230" spans="1:17" x14ac:dyDescent="0.45">
      <c r="A230" s="96">
        <v>41584</v>
      </c>
      <c r="B230" s="97">
        <v>0.66666666666666663</v>
      </c>
      <c r="C230" s="99">
        <f t="shared" si="7"/>
        <v>16</v>
      </c>
      <c r="D230" s="98">
        <v>41584.666666666664</v>
      </c>
      <c r="E230" s="99" t="s">
        <v>35</v>
      </c>
      <c r="F230" s="90" t="s">
        <v>461</v>
      </c>
      <c r="G230" s="90">
        <f>IFERROR(VLOOKUP(E230,Localities!$B$2:$D$1876,3,0),"Not Found")</f>
        <v>43</v>
      </c>
      <c r="H230" s="90">
        <f>IFERROR(VLOOKUP(F230,Localities!$B$2:$D$1876,3,0),"Not Found")</f>
        <v>60</v>
      </c>
      <c r="I230" s="90" t="s">
        <v>484</v>
      </c>
      <c r="J230" s="93" t="s">
        <v>104</v>
      </c>
      <c r="K230" s="93" t="s">
        <v>173</v>
      </c>
      <c r="L230" s="90">
        <v>276</v>
      </c>
      <c r="M230" s="90" t="s">
        <v>83</v>
      </c>
      <c r="N230" s="94">
        <v>6</v>
      </c>
      <c r="O230" s="94">
        <v>876</v>
      </c>
      <c r="P230" s="95">
        <f t="shared" si="6"/>
        <v>58.4</v>
      </c>
      <c r="Q230" s="91">
        <v>41555.607546296298</v>
      </c>
    </row>
    <row r="231" spans="1:17" x14ac:dyDescent="0.45">
      <c r="A231" s="96">
        <v>41584</v>
      </c>
      <c r="B231" s="97">
        <v>0.20833333333333334</v>
      </c>
      <c r="C231" s="99">
        <f t="shared" si="7"/>
        <v>5</v>
      </c>
      <c r="D231" s="98">
        <v>41584.208333333336</v>
      </c>
      <c r="E231" s="99" t="s">
        <v>485</v>
      </c>
      <c r="F231" s="90" t="s">
        <v>35</v>
      </c>
      <c r="G231" s="90">
        <f>IFERROR(VLOOKUP(E231,Localities!$B$2:$D$1876,3,0),"Not Found")</f>
        <v>40</v>
      </c>
      <c r="H231" s="90">
        <f>IFERROR(VLOOKUP(F231,Localities!$B$2:$D$1876,3,0),"Not Found")</f>
        <v>43</v>
      </c>
      <c r="I231" s="90" t="s">
        <v>486</v>
      </c>
      <c r="J231" s="93" t="s">
        <v>104</v>
      </c>
      <c r="K231" s="93" t="s">
        <v>173</v>
      </c>
      <c r="L231" s="90">
        <v>120</v>
      </c>
      <c r="M231" s="90" t="s">
        <v>92</v>
      </c>
      <c r="N231" s="94">
        <v>4</v>
      </c>
      <c r="O231" s="94">
        <v>508</v>
      </c>
      <c r="P231" s="95">
        <f t="shared" si="6"/>
        <v>33.866666666666667</v>
      </c>
      <c r="Q231" s="91">
        <v>41554.812835648147</v>
      </c>
    </row>
    <row r="232" spans="1:17" x14ac:dyDescent="0.45">
      <c r="A232" s="96">
        <v>41589</v>
      </c>
      <c r="B232" s="97">
        <v>5.2083333333333336E-2</v>
      </c>
      <c r="C232" s="99">
        <f t="shared" si="7"/>
        <v>1</v>
      </c>
      <c r="D232" s="98">
        <v>41589.052083333336</v>
      </c>
      <c r="E232" s="99" t="s">
        <v>114</v>
      </c>
      <c r="F232" s="90" t="s">
        <v>207</v>
      </c>
      <c r="G232" s="90">
        <f>IFERROR(VLOOKUP(E232,Localities!$B$2:$D$1876,3,0),"Not Found")</f>
        <v>27</v>
      </c>
      <c r="H232" s="90">
        <f>IFERROR(VLOOKUP(F232,Localities!$B$2:$D$1876,3,0),"Not Found")</f>
        <v>60</v>
      </c>
      <c r="I232" s="90" t="s">
        <v>487</v>
      </c>
      <c r="J232" s="93" t="s">
        <v>104</v>
      </c>
      <c r="K232" s="93" t="s">
        <v>173</v>
      </c>
      <c r="L232" s="90">
        <v>24</v>
      </c>
      <c r="M232" s="90" t="s">
        <v>105</v>
      </c>
      <c r="N232" s="94">
        <v>5</v>
      </c>
      <c r="O232" s="94">
        <v>428</v>
      </c>
      <c r="P232" s="95">
        <f t="shared" si="6"/>
        <v>28.533333333333335</v>
      </c>
      <c r="Q232" s="91">
        <v>41555.634525462963</v>
      </c>
    </row>
    <row r="233" spans="1:17" x14ac:dyDescent="0.45">
      <c r="A233" s="96">
        <v>41602</v>
      </c>
      <c r="B233" s="97">
        <v>0.71875</v>
      </c>
      <c r="C233" s="99">
        <f t="shared" si="7"/>
        <v>17</v>
      </c>
      <c r="D233" s="98">
        <v>41602.71875</v>
      </c>
      <c r="E233" s="99" t="s">
        <v>114</v>
      </c>
      <c r="F233" s="90" t="s">
        <v>488</v>
      </c>
      <c r="G233" s="90">
        <f>IFERROR(VLOOKUP(E233,Localities!$B$2:$D$1876,3,0),"Not Found")</f>
        <v>27</v>
      </c>
      <c r="H233" s="90">
        <f>IFERROR(VLOOKUP(F233,Localities!$B$2:$D$1876,3,0),"Not Found")</f>
        <v>28</v>
      </c>
      <c r="I233" s="90" t="s">
        <v>489</v>
      </c>
      <c r="J233" s="93" t="s">
        <v>104</v>
      </c>
      <c r="K233" s="93" t="s">
        <v>173</v>
      </c>
      <c r="L233" s="90">
        <v>228</v>
      </c>
      <c r="M233" s="90" t="s">
        <v>83</v>
      </c>
      <c r="N233" s="94">
        <v>6</v>
      </c>
      <c r="O233" s="94">
        <v>511</v>
      </c>
      <c r="P233" s="95">
        <f t="shared" si="6"/>
        <v>34.06666666666667</v>
      </c>
      <c r="Q233" s="91">
        <v>41556.707604166666</v>
      </c>
    </row>
    <row r="234" spans="1:17" x14ac:dyDescent="0.45">
      <c r="A234" s="96">
        <v>41603</v>
      </c>
      <c r="B234" s="97">
        <v>0.25</v>
      </c>
      <c r="C234" s="99">
        <f t="shared" si="7"/>
        <v>6</v>
      </c>
      <c r="D234" s="98">
        <v>41603.25</v>
      </c>
      <c r="E234" s="99" t="s">
        <v>55</v>
      </c>
      <c r="F234" s="90" t="s">
        <v>35</v>
      </c>
      <c r="G234" s="90">
        <f>IFERROR(VLOOKUP(E234,Localities!$B$2:$D$1876,3,0),"Not Found")</f>
        <v>39</v>
      </c>
      <c r="H234" s="90">
        <f>IFERROR(VLOOKUP(F234,Localities!$B$2:$D$1876,3,0),"Not Found")</f>
        <v>43</v>
      </c>
      <c r="I234" s="90" t="s">
        <v>490</v>
      </c>
      <c r="J234" s="93" t="s">
        <v>104</v>
      </c>
      <c r="K234" s="93" t="s">
        <v>173</v>
      </c>
      <c r="L234" s="90">
        <v>61</v>
      </c>
      <c r="M234" s="90" t="s">
        <v>92</v>
      </c>
      <c r="N234" s="94">
        <v>4</v>
      </c>
      <c r="O234" s="94">
        <v>216</v>
      </c>
      <c r="P234" s="95">
        <f t="shared" si="6"/>
        <v>14.4</v>
      </c>
      <c r="Q234" s="91">
        <v>41555.858171296299</v>
      </c>
    </row>
    <row r="235" spans="1:17" x14ac:dyDescent="0.45">
      <c r="A235" s="96">
        <v>41588</v>
      </c>
      <c r="B235" s="97">
        <v>0.1875</v>
      </c>
      <c r="C235" s="99">
        <f t="shared" si="7"/>
        <v>4</v>
      </c>
      <c r="D235" s="98">
        <v>41588.1875</v>
      </c>
      <c r="E235" s="99" t="s">
        <v>102</v>
      </c>
      <c r="F235" s="90" t="s">
        <v>35</v>
      </c>
      <c r="G235" s="90">
        <f>IFERROR(VLOOKUP(E235,Localities!$B$2:$D$1876,3,0),"Not Found")</f>
        <v>47</v>
      </c>
      <c r="H235" s="90">
        <f>IFERROR(VLOOKUP(F235,Localities!$B$2:$D$1876,3,0),"Not Found")</f>
        <v>43</v>
      </c>
      <c r="I235" s="90" t="s">
        <v>491</v>
      </c>
      <c r="J235" s="93" t="s">
        <v>104</v>
      </c>
      <c r="K235" s="93" t="s">
        <v>173</v>
      </c>
      <c r="L235" s="90">
        <v>117</v>
      </c>
      <c r="M235" s="90" t="s">
        <v>83</v>
      </c>
      <c r="N235" s="94">
        <v>6</v>
      </c>
      <c r="O235" s="94">
        <v>728</v>
      </c>
      <c r="P235" s="95">
        <f t="shared" si="6"/>
        <v>48.533333333333331</v>
      </c>
      <c r="Q235" s="91">
        <v>41554.561354166668</v>
      </c>
    </row>
    <row r="236" spans="1:17" x14ac:dyDescent="0.45">
      <c r="A236" s="96">
        <v>41581</v>
      </c>
      <c r="B236" s="97">
        <v>0.875</v>
      </c>
      <c r="C236" s="99">
        <f t="shared" si="7"/>
        <v>21</v>
      </c>
      <c r="D236" s="98">
        <v>41581.875</v>
      </c>
      <c r="E236" s="99" t="s">
        <v>35</v>
      </c>
      <c r="F236" s="90" t="s">
        <v>61</v>
      </c>
      <c r="G236" s="90">
        <f>IFERROR(VLOOKUP(E236,Localities!$B$2:$D$1876,3,0),"Not Found")</f>
        <v>43</v>
      </c>
      <c r="H236" s="90">
        <f>IFERROR(VLOOKUP(F236,Localities!$B$2:$D$1876,3,0),"Not Found")</f>
        <v>47</v>
      </c>
      <c r="I236" s="90" t="s">
        <v>492</v>
      </c>
      <c r="J236" s="93" t="s">
        <v>104</v>
      </c>
      <c r="K236" s="93" t="s">
        <v>173</v>
      </c>
      <c r="L236" s="90">
        <v>17</v>
      </c>
      <c r="M236" s="90" t="s">
        <v>83</v>
      </c>
      <c r="N236" s="94">
        <v>6</v>
      </c>
      <c r="O236" s="94">
        <v>386</v>
      </c>
      <c r="P236" s="95">
        <f t="shared" si="6"/>
        <v>25.733333333333334</v>
      </c>
      <c r="Q236" s="91">
        <v>41554.537442129629</v>
      </c>
    </row>
    <row r="237" spans="1:17" x14ac:dyDescent="0.45">
      <c r="A237" s="96">
        <v>41601</v>
      </c>
      <c r="B237" s="97">
        <v>0.91666666666666663</v>
      </c>
      <c r="C237" s="99">
        <f t="shared" si="7"/>
        <v>22</v>
      </c>
      <c r="D237" s="98">
        <v>41601.916666666664</v>
      </c>
      <c r="E237" s="99" t="s">
        <v>35</v>
      </c>
      <c r="F237" s="90" t="s">
        <v>264</v>
      </c>
      <c r="G237" s="90">
        <f>IFERROR(VLOOKUP(E237,Localities!$B$2:$D$1876,3,0),"Not Found")</f>
        <v>43</v>
      </c>
      <c r="H237" s="90">
        <f>IFERROR(VLOOKUP(F237,Localities!$B$2:$D$1876,3,0),"Not Found")</f>
        <v>39</v>
      </c>
      <c r="I237" s="90" t="s">
        <v>493</v>
      </c>
      <c r="J237" s="93" t="s">
        <v>104</v>
      </c>
      <c r="K237" s="93" t="s">
        <v>173</v>
      </c>
      <c r="L237" s="90">
        <v>63</v>
      </c>
      <c r="M237" s="90" t="s">
        <v>83</v>
      </c>
      <c r="N237" s="94">
        <v>6</v>
      </c>
      <c r="O237" s="94">
        <v>223</v>
      </c>
      <c r="P237" s="95">
        <f t="shared" si="6"/>
        <v>14.866666666666667</v>
      </c>
      <c r="Q237" s="91">
        <v>41553.73773148148</v>
      </c>
    </row>
    <row r="238" spans="1:17" x14ac:dyDescent="0.45">
      <c r="A238" s="96">
        <v>41596</v>
      </c>
      <c r="B238" s="97">
        <v>0.4375</v>
      </c>
      <c r="C238" s="99">
        <f t="shared" si="7"/>
        <v>10</v>
      </c>
      <c r="D238" s="98">
        <v>41596.4375</v>
      </c>
      <c r="E238" s="99" t="s">
        <v>264</v>
      </c>
      <c r="F238" s="90" t="s">
        <v>35</v>
      </c>
      <c r="G238" s="90">
        <f>IFERROR(VLOOKUP(E238,Localities!$B$2:$D$1876,3,0),"Not Found")</f>
        <v>39</v>
      </c>
      <c r="H238" s="90">
        <f>IFERROR(VLOOKUP(F238,Localities!$B$2:$D$1876,3,0),"Not Found")</f>
        <v>43</v>
      </c>
      <c r="I238" s="90" t="s">
        <v>494</v>
      </c>
      <c r="J238" s="93" t="s">
        <v>104</v>
      </c>
      <c r="K238" s="93" t="s">
        <v>173</v>
      </c>
      <c r="L238" s="90">
        <v>82</v>
      </c>
      <c r="M238" s="90" t="s">
        <v>92</v>
      </c>
      <c r="N238" s="94">
        <v>4</v>
      </c>
      <c r="O238" s="94">
        <v>217</v>
      </c>
      <c r="P238" s="95">
        <f t="shared" si="6"/>
        <v>14.466666666666667</v>
      </c>
      <c r="Q238" s="91">
        <v>41553.73710648148</v>
      </c>
    </row>
    <row r="239" spans="1:17" x14ac:dyDescent="0.45">
      <c r="A239" s="96">
        <v>41584</v>
      </c>
      <c r="B239" s="97">
        <v>0.92708333333333337</v>
      </c>
      <c r="C239" s="99">
        <f t="shared" si="7"/>
        <v>22</v>
      </c>
      <c r="D239" s="98">
        <v>41584.927083333336</v>
      </c>
      <c r="E239" s="99" t="s">
        <v>35</v>
      </c>
      <c r="F239" s="90" t="s">
        <v>171</v>
      </c>
      <c r="G239" s="90">
        <f>IFERROR(VLOOKUP(E239,Localities!$B$2:$D$1876,3,0),"Not Found")</f>
        <v>43</v>
      </c>
      <c r="H239" s="90" t="str">
        <f>IFERROR(VLOOKUP(F239,Localities!$B$2:$D$1876,3,0),"Not Found")</f>
        <v>Not Found</v>
      </c>
      <c r="I239" s="90" t="s">
        <v>495</v>
      </c>
      <c r="J239" s="93" t="s">
        <v>104</v>
      </c>
      <c r="K239" s="93" t="s">
        <v>173</v>
      </c>
      <c r="L239" s="90">
        <v>253</v>
      </c>
      <c r="M239" s="90" t="s">
        <v>215</v>
      </c>
      <c r="N239" s="94">
        <v>1</v>
      </c>
      <c r="O239" s="94">
        <v>322</v>
      </c>
      <c r="P239" s="95">
        <f t="shared" si="6"/>
        <v>21.466666666666665</v>
      </c>
      <c r="Q239" s="91">
        <v>41492.501284722224</v>
      </c>
    </row>
    <row r="240" spans="1:17" x14ac:dyDescent="0.45">
      <c r="A240" s="96">
        <v>41579</v>
      </c>
      <c r="B240" s="97">
        <v>0.52083333333333337</v>
      </c>
      <c r="C240" s="99">
        <f t="shared" si="7"/>
        <v>12</v>
      </c>
      <c r="D240" s="98">
        <v>41579.520833333336</v>
      </c>
      <c r="E240" s="99" t="s">
        <v>496</v>
      </c>
      <c r="F240" s="90" t="s">
        <v>35</v>
      </c>
      <c r="G240" s="90">
        <f>IFERROR(VLOOKUP(E240,Localities!$B$2:$D$1876,3,0),"Not Found")</f>
        <v>60</v>
      </c>
      <c r="H240" s="90">
        <f>IFERROR(VLOOKUP(F240,Localities!$B$2:$D$1876,3,0),"Not Found")</f>
        <v>43</v>
      </c>
      <c r="I240" s="90" t="s">
        <v>497</v>
      </c>
      <c r="J240" s="93" t="s">
        <v>104</v>
      </c>
      <c r="K240" s="93" t="s">
        <v>173</v>
      </c>
      <c r="L240" s="90">
        <v>26</v>
      </c>
      <c r="M240" s="90" t="s">
        <v>83</v>
      </c>
      <c r="N240" s="94">
        <v>6</v>
      </c>
      <c r="O240" s="94">
        <v>529</v>
      </c>
      <c r="P240" s="95">
        <f t="shared" si="6"/>
        <v>35.266666666666666</v>
      </c>
      <c r="Q240" s="91">
        <v>41554.674525462964</v>
      </c>
    </row>
    <row r="241" spans="1:17" x14ac:dyDescent="0.45">
      <c r="A241" s="96">
        <v>41579</v>
      </c>
      <c r="B241" s="97">
        <v>0.95833333333333337</v>
      </c>
      <c r="C241" s="99">
        <f t="shared" si="7"/>
        <v>23</v>
      </c>
      <c r="D241" s="98">
        <v>41579.958333333336</v>
      </c>
      <c r="E241" s="99" t="s">
        <v>35</v>
      </c>
      <c r="F241" s="90" t="s">
        <v>498</v>
      </c>
      <c r="G241" s="90">
        <f>IFERROR(VLOOKUP(E241,Localities!$B$2:$D$1876,3,0),"Not Found")</f>
        <v>43</v>
      </c>
      <c r="H241" s="90">
        <f>IFERROR(VLOOKUP(F241,Localities!$B$2:$D$1876,3,0),"Not Found")</f>
        <v>51</v>
      </c>
      <c r="I241" s="90" t="s">
        <v>499</v>
      </c>
      <c r="J241" s="93" t="s">
        <v>104</v>
      </c>
      <c r="K241" s="93" t="s">
        <v>173</v>
      </c>
      <c r="L241" s="90">
        <v>175</v>
      </c>
      <c r="M241" s="90" t="s">
        <v>83</v>
      </c>
      <c r="N241" s="94">
        <v>6</v>
      </c>
      <c r="O241" s="94">
        <v>849</v>
      </c>
      <c r="P241" s="95">
        <f t="shared" si="6"/>
        <v>56.6</v>
      </c>
      <c r="Q241" s="91">
        <v>41553.512314814812</v>
      </c>
    </row>
    <row r="242" spans="1:17" x14ac:dyDescent="0.45">
      <c r="A242" s="96">
        <v>41583</v>
      </c>
      <c r="B242" s="97">
        <v>0.1875</v>
      </c>
      <c r="C242" s="99">
        <f t="shared" si="7"/>
        <v>4</v>
      </c>
      <c r="D242" s="98">
        <v>41583.1875</v>
      </c>
      <c r="E242" s="99" t="s">
        <v>500</v>
      </c>
      <c r="F242" s="90" t="s">
        <v>35</v>
      </c>
      <c r="G242" s="90" t="str">
        <f>IFERROR(VLOOKUP(E242,Localities!$B$2:$D$1876,3,0),"Not Found")</f>
        <v>Not Found</v>
      </c>
      <c r="H242" s="90">
        <f>IFERROR(VLOOKUP(F242,Localities!$B$2:$D$1876,3,0),"Not Found")</f>
        <v>43</v>
      </c>
      <c r="I242" s="90" t="s">
        <v>501</v>
      </c>
      <c r="J242" s="93" t="s">
        <v>104</v>
      </c>
      <c r="K242" s="93" t="s">
        <v>173</v>
      </c>
      <c r="L242" s="90">
        <v>149</v>
      </c>
      <c r="M242" s="90" t="s">
        <v>92</v>
      </c>
      <c r="N242" s="94">
        <v>2</v>
      </c>
      <c r="O242" s="94">
        <v>508</v>
      </c>
      <c r="P242" s="95">
        <f t="shared" si="6"/>
        <v>33.866666666666667</v>
      </c>
      <c r="Q242" s="91">
        <v>41553.512870370374</v>
      </c>
    </row>
    <row r="243" spans="1:17" x14ac:dyDescent="0.45">
      <c r="A243" s="96">
        <v>41595</v>
      </c>
      <c r="B243" s="97">
        <v>0.61458333333333337</v>
      </c>
      <c r="C243" s="99">
        <f t="shared" si="7"/>
        <v>14</v>
      </c>
      <c r="D243" s="98">
        <v>41595.614583333336</v>
      </c>
      <c r="E243" s="99" t="s">
        <v>35</v>
      </c>
      <c r="F243" s="90" t="s">
        <v>450</v>
      </c>
      <c r="G243" s="90">
        <f>IFERROR(VLOOKUP(E243,Localities!$B$2:$D$1876,3,0),"Not Found")</f>
        <v>43</v>
      </c>
      <c r="H243" s="90">
        <f>IFERROR(VLOOKUP(F243,Localities!$B$2:$D$1876,3,0),"Not Found")</f>
        <v>53</v>
      </c>
      <c r="I243" s="90" t="s">
        <v>502</v>
      </c>
      <c r="J243" s="93" t="s">
        <v>104</v>
      </c>
      <c r="K243" s="93" t="s">
        <v>173</v>
      </c>
      <c r="L243" s="90">
        <v>178</v>
      </c>
      <c r="M243" s="90" t="s">
        <v>105</v>
      </c>
      <c r="N243" s="94">
        <v>5</v>
      </c>
      <c r="O243" s="94">
        <v>374</v>
      </c>
      <c r="P243" s="95">
        <f t="shared" si="6"/>
        <v>24.933333333333334</v>
      </c>
      <c r="Q243" s="91">
        <v>41557.69568287037</v>
      </c>
    </row>
    <row r="244" spans="1:17" x14ac:dyDescent="0.45">
      <c r="A244" s="96">
        <v>41587</v>
      </c>
      <c r="B244" s="97">
        <v>0.69791666666666663</v>
      </c>
      <c r="C244" s="99">
        <f t="shared" si="7"/>
        <v>16</v>
      </c>
      <c r="D244" s="98">
        <v>41587.697916666664</v>
      </c>
      <c r="E244" s="99" t="s">
        <v>503</v>
      </c>
      <c r="F244" s="90"/>
      <c r="G244" s="90">
        <f>IFERROR(VLOOKUP(E244,Localities!$B$2:$D$1876,3,0),"Not Found")</f>
        <v>62</v>
      </c>
      <c r="H244" s="90" t="str">
        <f>IFERROR(VLOOKUP(F244,Localities!$B$2:$D$1876,3,0),"Not Found")</f>
        <v>Not Found</v>
      </c>
      <c r="I244" s="90" t="s">
        <v>504</v>
      </c>
      <c r="J244" s="93" t="s">
        <v>235</v>
      </c>
      <c r="K244" s="93" t="s">
        <v>85</v>
      </c>
      <c r="L244" s="90">
        <v>267</v>
      </c>
      <c r="M244" s="90" t="s">
        <v>215</v>
      </c>
      <c r="N244" s="94">
        <v>1</v>
      </c>
      <c r="O244" s="94">
        <v>663</v>
      </c>
      <c r="P244" s="95">
        <f t="shared" si="6"/>
        <v>44.2</v>
      </c>
      <c r="Q244" s="90" t="s">
        <v>81</v>
      </c>
    </row>
    <row r="245" spans="1:17" x14ac:dyDescent="0.45">
      <c r="A245" s="96">
        <v>41604</v>
      </c>
      <c r="B245" s="97">
        <v>0.6875</v>
      </c>
      <c r="C245" s="99">
        <f t="shared" si="7"/>
        <v>16</v>
      </c>
      <c r="D245" s="98">
        <v>41604.6875</v>
      </c>
      <c r="E245" s="99" t="s">
        <v>188</v>
      </c>
      <c r="F245" s="90" t="s">
        <v>114</v>
      </c>
      <c r="G245" s="90">
        <f>IFERROR(VLOOKUP(E245,Localities!$B$2:$D$1876,3,0),"Not Found")</f>
        <v>51</v>
      </c>
      <c r="H245" s="90">
        <f>IFERROR(VLOOKUP(F245,Localities!$B$2:$D$1876,3,0),"Not Found")</f>
        <v>27</v>
      </c>
      <c r="I245" s="90" t="s">
        <v>505</v>
      </c>
      <c r="J245" s="93" t="s">
        <v>104</v>
      </c>
      <c r="K245" s="93" t="s">
        <v>85</v>
      </c>
      <c r="L245" s="90">
        <v>25</v>
      </c>
      <c r="M245" s="90" t="s">
        <v>83</v>
      </c>
      <c r="N245" s="94">
        <v>6</v>
      </c>
      <c r="O245" s="94">
        <v>345</v>
      </c>
      <c r="P245" s="95">
        <f t="shared" si="6"/>
        <v>23</v>
      </c>
      <c r="Q245" s="91">
        <v>41604.617766203701</v>
      </c>
    </row>
    <row r="246" spans="1:17" x14ac:dyDescent="0.45">
      <c r="A246" s="96">
        <v>41579</v>
      </c>
      <c r="B246" s="97">
        <v>0.27083333333333331</v>
      </c>
      <c r="C246" s="99">
        <f t="shared" si="7"/>
        <v>6</v>
      </c>
      <c r="D246" s="98">
        <v>41579.270833333336</v>
      </c>
      <c r="E246" s="99" t="s">
        <v>506</v>
      </c>
      <c r="F246" s="90" t="s">
        <v>35</v>
      </c>
      <c r="G246" s="90" t="str">
        <f>IFERROR(VLOOKUP(E246,Localities!$B$2:$D$1876,3,0),"Not Found")</f>
        <v>Not Found</v>
      </c>
      <c r="H246" s="90">
        <f>IFERROR(VLOOKUP(F246,Localities!$B$2:$D$1876,3,0),"Not Found")</f>
        <v>43</v>
      </c>
      <c r="I246" s="90" t="s">
        <v>507</v>
      </c>
      <c r="J246" s="93" t="s">
        <v>104</v>
      </c>
      <c r="K246" s="93" t="s">
        <v>173</v>
      </c>
      <c r="L246" s="90">
        <v>256</v>
      </c>
      <c r="M246" s="90" t="s">
        <v>83</v>
      </c>
      <c r="N246" s="94">
        <v>5</v>
      </c>
      <c r="O246" s="94">
        <v>325</v>
      </c>
      <c r="P246" s="95">
        <f t="shared" si="6"/>
        <v>21.666666666666668</v>
      </c>
      <c r="Q246" s="91">
        <v>41578.677337962959</v>
      </c>
    </row>
    <row r="247" spans="1:17" x14ac:dyDescent="0.45">
      <c r="A247" s="96">
        <v>41582</v>
      </c>
      <c r="B247" s="97">
        <v>0.96875</v>
      </c>
      <c r="C247" s="99">
        <f t="shared" si="7"/>
        <v>23</v>
      </c>
      <c r="D247" s="98">
        <v>41582.96875</v>
      </c>
      <c r="E247" s="99" t="s">
        <v>35</v>
      </c>
      <c r="F247" s="90" t="s">
        <v>53</v>
      </c>
      <c r="G247" s="90">
        <f>IFERROR(VLOOKUP(E247,Localities!$B$2:$D$1876,3,0),"Not Found")</f>
        <v>43</v>
      </c>
      <c r="H247" s="90">
        <f>IFERROR(VLOOKUP(F247,Localities!$B$2:$D$1876,3,0),"Not Found")</f>
        <v>70</v>
      </c>
      <c r="I247" s="90" t="s">
        <v>508</v>
      </c>
      <c r="J247" s="93" t="s">
        <v>104</v>
      </c>
      <c r="K247" s="93" t="s">
        <v>173</v>
      </c>
      <c r="L247" s="90">
        <v>216</v>
      </c>
      <c r="M247" s="90" t="s">
        <v>92</v>
      </c>
      <c r="N247" s="94">
        <v>5</v>
      </c>
      <c r="O247" s="94">
        <v>866</v>
      </c>
      <c r="P247" s="95">
        <f t="shared" si="6"/>
        <v>57.733333333333334</v>
      </c>
      <c r="Q247" s="91">
        <v>41555.673321759263</v>
      </c>
    </row>
    <row r="248" spans="1:17" x14ac:dyDescent="0.45">
      <c r="A248" s="96">
        <v>41589</v>
      </c>
      <c r="B248" s="97">
        <v>0.4375</v>
      </c>
      <c r="C248" s="99">
        <f t="shared" si="7"/>
        <v>10</v>
      </c>
      <c r="D248" s="98">
        <v>41589.4375</v>
      </c>
      <c r="E248" s="99" t="s">
        <v>55</v>
      </c>
      <c r="F248" s="90" t="s">
        <v>114</v>
      </c>
      <c r="G248" s="90">
        <f>IFERROR(VLOOKUP(E248,Localities!$B$2:$D$1876,3,0),"Not Found")</f>
        <v>39</v>
      </c>
      <c r="H248" s="90">
        <f>IFERROR(VLOOKUP(F248,Localities!$B$2:$D$1876,3,0),"Not Found")</f>
        <v>27</v>
      </c>
      <c r="I248" s="90" t="s">
        <v>509</v>
      </c>
      <c r="J248" s="93" t="s">
        <v>104</v>
      </c>
      <c r="K248" s="93" t="s">
        <v>510</v>
      </c>
      <c r="L248" s="90">
        <v>7</v>
      </c>
      <c r="M248" s="90" t="s">
        <v>83</v>
      </c>
      <c r="N248" s="94">
        <v>6</v>
      </c>
      <c r="O248" s="94">
        <v>309</v>
      </c>
      <c r="P248" s="95">
        <f t="shared" ref="P248:P311" si="8">O248/15</f>
        <v>20.6</v>
      </c>
      <c r="Q248" s="91">
        <v>41588.562430555554</v>
      </c>
    </row>
    <row r="249" spans="1:17" x14ac:dyDescent="0.45">
      <c r="A249" s="96">
        <v>41581</v>
      </c>
      <c r="B249" s="97">
        <v>0.1875</v>
      </c>
      <c r="C249" s="99">
        <f t="shared" si="7"/>
        <v>4</v>
      </c>
      <c r="D249" s="98">
        <v>41581.1875</v>
      </c>
      <c r="E249" s="99" t="s">
        <v>186</v>
      </c>
      <c r="F249" s="90" t="s">
        <v>35</v>
      </c>
      <c r="G249" s="90">
        <f>IFERROR(VLOOKUP(E249,Localities!$B$2:$D$1876,3,0),"Not Found")</f>
        <v>45</v>
      </c>
      <c r="H249" s="90">
        <f>IFERROR(VLOOKUP(F249,Localities!$B$2:$D$1876,3,0),"Not Found")</f>
        <v>43</v>
      </c>
      <c r="I249" s="90" t="s">
        <v>511</v>
      </c>
      <c r="J249" s="93" t="s">
        <v>104</v>
      </c>
      <c r="K249" s="93" t="s">
        <v>173</v>
      </c>
      <c r="L249" s="90">
        <v>82</v>
      </c>
      <c r="M249" s="90" t="s">
        <v>92</v>
      </c>
      <c r="N249" s="94">
        <v>2</v>
      </c>
      <c r="O249" s="94">
        <v>913</v>
      </c>
      <c r="P249" s="95">
        <f t="shared" si="8"/>
        <v>60.866666666666667</v>
      </c>
      <c r="Q249" s="91">
        <v>41554.809884259259</v>
      </c>
    </row>
    <row r="250" spans="1:17" x14ac:dyDescent="0.45">
      <c r="A250" s="96">
        <v>41595</v>
      </c>
      <c r="B250" s="97">
        <v>0.25</v>
      </c>
      <c r="C250" s="99">
        <f t="shared" si="7"/>
        <v>6</v>
      </c>
      <c r="D250" s="98">
        <v>41595.25</v>
      </c>
      <c r="E250" s="99" t="s">
        <v>41</v>
      </c>
      <c r="F250" s="90" t="s">
        <v>51</v>
      </c>
      <c r="G250" s="90">
        <f>IFERROR(VLOOKUP(E250,Localities!$B$2:$D$1876,3,0),"Not Found")</f>
        <v>50</v>
      </c>
      <c r="H250" s="90">
        <f>IFERROR(VLOOKUP(F250,Localities!$B$2:$D$1876,3,0),"Not Found")</f>
        <v>51</v>
      </c>
      <c r="I250" s="90" t="s">
        <v>512</v>
      </c>
      <c r="J250" s="93" t="s">
        <v>88</v>
      </c>
      <c r="K250" s="93" t="s">
        <v>85</v>
      </c>
      <c r="L250" s="90">
        <v>297</v>
      </c>
      <c r="M250" s="90" t="s">
        <v>83</v>
      </c>
      <c r="N250" s="94">
        <v>6</v>
      </c>
      <c r="O250" s="94">
        <v>918</v>
      </c>
      <c r="P250" s="95">
        <f t="shared" si="8"/>
        <v>61.2</v>
      </c>
      <c r="Q250" s="91">
        <v>41595.023981481485</v>
      </c>
    </row>
    <row r="251" spans="1:17" x14ac:dyDescent="0.45">
      <c r="A251" s="96">
        <v>41600</v>
      </c>
      <c r="B251" s="97">
        <v>0.39583333333333331</v>
      </c>
      <c r="C251" s="99">
        <f t="shared" si="7"/>
        <v>9</v>
      </c>
      <c r="D251" s="98">
        <v>41600.395833333336</v>
      </c>
      <c r="E251" s="99" t="s">
        <v>35</v>
      </c>
      <c r="F251" s="90" t="s">
        <v>513</v>
      </c>
      <c r="G251" s="90">
        <f>IFERROR(VLOOKUP(E251,Localities!$B$2:$D$1876,3,0),"Not Found")</f>
        <v>43</v>
      </c>
      <c r="H251" s="90">
        <f>IFERROR(VLOOKUP(F251,Localities!$B$2:$D$1876,3,0),"Not Found")</f>
        <v>59</v>
      </c>
      <c r="I251" s="90" t="s">
        <v>514</v>
      </c>
      <c r="J251" s="93" t="s">
        <v>104</v>
      </c>
      <c r="K251" s="93" t="s">
        <v>173</v>
      </c>
      <c r="L251" s="90">
        <v>98</v>
      </c>
      <c r="M251" s="90" t="s">
        <v>105</v>
      </c>
      <c r="N251" s="94">
        <v>7</v>
      </c>
      <c r="O251" s="94">
        <v>222</v>
      </c>
      <c r="P251" s="95">
        <f t="shared" si="8"/>
        <v>14.8</v>
      </c>
      <c r="Q251" s="91">
        <v>41587.884479166663</v>
      </c>
    </row>
    <row r="252" spans="1:17" x14ac:dyDescent="0.45">
      <c r="A252" s="96">
        <v>41579</v>
      </c>
      <c r="B252" s="97">
        <v>0.40625</v>
      </c>
      <c r="C252" s="99">
        <f t="shared" si="7"/>
        <v>9</v>
      </c>
      <c r="D252" s="98">
        <v>41579.40625</v>
      </c>
      <c r="E252" s="99" t="s">
        <v>35</v>
      </c>
      <c r="F252" s="90" t="s">
        <v>171</v>
      </c>
      <c r="G252" s="90">
        <f>IFERROR(VLOOKUP(E252,Localities!$B$2:$D$1876,3,0),"Not Found")</f>
        <v>43</v>
      </c>
      <c r="H252" s="90" t="str">
        <f>IFERROR(VLOOKUP(F252,Localities!$B$2:$D$1876,3,0),"Not Found")</f>
        <v>Not Found</v>
      </c>
      <c r="I252" s="90" t="s">
        <v>515</v>
      </c>
      <c r="J252" s="93" t="s">
        <v>104</v>
      </c>
      <c r="K252" s="93" t="s">
        <v>173</v>
      </c>
      <c r="L252" s="90">
        <v>55</v>
      </c>
      <c r="M252" s="90" t="s">
        <v>215</v>
      </c>
      <c r="N252" s="94">
        <v>1</v>
      </c>
      <c r="O252" s="94">
        <v>760</v>
      </c>
      <c r="P252" s="95">
        <f t="shared" si="8"/>
        <v>50.666666666666664</v>
      </c>
      <c r="Q252" s="91">
        <v>41493.556006944447</v>
      </c>
    </row>
    <row r="253" spans="1:17" x14ac:dyDescent="0.45">
      <c r="A253" s="96">
        <v>41597</v>
      </c>
      <c r="B253" s="97">
        <v>0.59375</v>
      </c>
      <c r="C253" s="99">
        <f t="shared" si="7"/>
        <v>14</v>
      </c>
      <c r="D253" s="98">
        <v>41597.59375</v>
      </c>
      <c r="E253" s="99" t="s">
        <v>35</v>
      </c>
      <c r="F253" s="90" t="s">
        <v>171</v>
      </c>
      <c r="G253" s="90">
        <f>IFERROR(VLOOKUP(E253,Localities!$B$2:$D$1876,3,0),"Not Found")</f>
        <v>43</v>
      </c>
      <c r="H253" s="90" t="str">
        <f>IFERROR(VLOOKUP(F253,Localities!$B$2:$D$1876,3,0),"Not Found")</f>
        <v>Not Found</v>
      </c>
      <c r="I253" s="90" t="s">
        <v>516</v>
      </c>
      <c r="J253" s="93" t="s">
        <v>104</v>
      </c>
      <c r="K253" s="93" t="s">
        <v>173</v>
      </c>
      <c r="L253" s="90">
        <v>212</v>
      </c>
      <c r="M253" s="90" t="s">
        <v>215</v>
      </c>
      <c r="N253" s="94">
        <v>1</v>
      </c>
      <c r="O253" s="94">
        <v>885</v>
      </c>
      <c r="P253" s="95">
        <f t="shared" si="8"/>
        <v>59</v>
      </c>
      <c r="Q253" s="91">
        <v>41493.683738425927</v>
      </c>
    </row>
    <row r="254" spans="1:17" x14ac:dyDescent="0.45">
      <c r="A254" s="96">
        <v>41582</v>
      </c>
      <c r="B254" s="97">
        <v>0.95833333333333337</v>
      </c>
      <c r="C254" s="99">
        <f t="shared" si="7"/>
        <v>23</v>
      </c>
      <c r="D254" s="98">
        <v>41582.958333333336</v>
      </c>
      <c r="E254" s="99" t="s">
        <v>35</v>
      </c>
      <c r="F254" s="90" t="s">
        <v>323</v>
      </c>
      <c r="G254" s="90">
        <f>IFERROR(VLOOKUP(E254,Localities!$B$2:$D$1876,3,0),"Not Found")</f>
        <v>43</v>
      </c>
      <c r="H254" s="90">
        <f>IFERROR(VLOOKUP(F254,Localities!$B$2:$D$1876,3,0),"Not Found")</f>
        <v>71</v>
      </c>
      <c r="I254" s="90" t="s">
        <v>517</v>
      </c>
      <c r="J254" s="93" t="s">
        <v>104</v>
      </c>
      <c r="K254" s="93" t="s">
        <v>173</v>
      </c>
      <c r="L254" s="90">
        <v>297</v>
      </c>
      <c r="M254" s="90" t="s">
        <v>92</v>
      </c>
      <c r="N254" s="94">
        <v>2</v>
      </c>
      <c r="O254" s="94">
        <v>508</v>
      </c>
      <c r="P254" s="95">
        <f t="shared" si="8"/>
        <v>33.866666666666667</v>
      </c>
      <c r="Q254" s="91">
        <v>41553.646261574075</v>
      </c>
    </row>
    <row r="255" spans="1:17" x14ac:dyDescent="0.45">
      <c r="A255" s="96">
        <v>41591</v>
      </c>
      <c r="B255" s="97">
        <v>0.51041666666666663</v>
      </c>
      <c r="C255" s="99">
        <f t="shared" si="7"/>
        <v>12</v>
      </c>
      <c r="D255" s="98">
        <v>41591.510416666664</v>
      </c>
      <c r="E255" s="99" t="s">
        <v>111</v>
      </c>
      <c r="F255" s="90" t="s">
        <v>35</v>
      </c>
      <c r="G255" s="90">
        <f>IFERROR(VLOOKUP(E255,Localities!$B$2:$D$1876,3,0),"Not Found")</f>
        <v>45</v>
      </c>
      <c r="H255" s="90">
        <f>IFERROR(VLOOKUP(F255,Localities!$B$2:$D$1876,3,0),"Not Found")</f>
        <v>43</v>
      </c>
      <c r="I255" s="90" t="s">
        <v>518</v>
      </c>
      <c r="J255" s="93" t="s">
        <v>104</v>
      </c>
      <c r="K255" s="93" t="s">
        <v>173</v>
      </c>
      <c r="L255" s="90">
        <v>236</v>
      </c>
      <c r="M255" s="90" t="s">
        <v>92</v>
      </c>
      <c r="N255" s="94">
        <v>3</v>
      </c>
      <c r="O255" s="94">
        <v>546</v>
      </c>
      <c r="P255" s="95">
        <f t="shared" si="8"/>
        <v>36.4</v>
      </c>
      <c r="Q255" s="91">
        <v>41566.637291666666</v>
      </c>
    </row>
    <row r="256" spans="1:17" x14ac:dyDescent="0.45">
      <c r="A256" s="96">
        <v>41584</v>
      </c>
      <c r="B256" s="97">
        <v>0.17708333333333334</v>
      </c>
      <c r="C256" s="99">
        <f t="shared" si="7"/>
        <v>4</v>
      </c>
      <c r="D256" s="98">
        <v>41584.177083333336</v>
      </c>
      <c r="E256" s="99" t="s">
        <v>266</v>
      </c>
      <c r="F256" s="90" t="s">
        <v>114</v>
      </c>
      <c r="G256" s="90">
        <f>IFERROR(VLOOKUP(E256,Localities!$B$2:$D$1876,3,0),"Not Found")</f>
        <v>47</v>
      </c>
      <c r="H256" s="90">
        <f>IFERROR(VLOOKUP(F256,Localities!$B$2:$D$1876,3,0),"Not Found")</f>
        <v>27</v>
      </c>
      <c r="I256" s="90" t="s">
        <v>519</v>
      </c>
      <c r="J256" s="93" t="s">
        <v>104</v>
      </c>
      <c r="K256" s="93" t="s">
        <v>173</v>
      </c>
      <c r="L256" s="90">
        <v>215</v>
      </c>
      <c r="M256" s="90" t="s">
        <v>92</v>
      </c>
      <c r="N256" s="94">
        <v>5</v>
      </c>
      <c r="O256" s="94">
        <v>278</v>
      </c>
      <c r="P256" s="95">
        <f t="shared" si="8"/>
        <v>18.533333333333335</v>
      </c>
      <c r="Q256" s="91">
        <v>41494.466261574074</v>
      </c>
    </row>
    <row r="257" spans="1:17" x14ac:dyDescent="0.45">
      <c r="A257" s="96">
        <v>41584</v>
      </c>
      <c r="B257" s="97">
        <v>0.3125</v>
      </c>
      <c r="C257" s="99">
        <f t="shared" si="7"/>
        <v>7</v>
      </c>
      <c r="D257" s="98">
        <v>41584.3125</v>
      </c>
      <c r="E257" s="99" t="s">
        <v>278</v>
      </c>
      <c r="F257" s="90" t="s">
        <v>35</v>
      </c>
      <c r="G257" s="90">
        <f>IFERROR(VLOOKUP(E257,Localities!$B$2:$D$1876,3,0),"Not Found")</f>
        <v>70</v>
      </c>
      <c r="H257" s="90">
        <f>IFERROR(VLOOKUP(F257,Localities!$B$2:$D$1876,3,0),"Not Found")</f>
        <v>43</v>
      </c>
      <c r="I257" s="90" t="s">
        <v>520</v>
      </c>
      <c r="J257" s="93" t="s">
        <v>104</v>
      </c>
      <c r="K257" s="93" t="s">
        <v>173</v>
      </c>
      <c r="L257" s="90">
        <v>127</v>
      </c>
      <c r="M257" s="90" t="s">
        <v>92</v>
      </c>
      <c r="N257" s="94">
        <v>2</v>
      </c>
      <c r="O257" s="94">
        <v>714</v>
      </c>
      <c r="P257" s="95">
        <f t="shared" si="8"/>
        <v>47.6</v>
      </c>
      <c r="Q257" s="91">
        <v>41553.651539351849</v>
      </c>
    </row>
    <row r="258" spans="1:17" x14ac:dyDescent="0.45">
      <c r="A258" s="96">
        <v>41588</v>
      </c>
      <c r="B258" s="97">
        <v>0.92708333333333337</v>
      </c>
      <c r="C258" s="99">
        <f t="shared" si="7"/>
        <v>22</v>
      </c>
      <c r="D258" s="98">
        <v>41588.927083333336</v>
      </c>
      <c r="E258" s="99" t="s">
        <v>35</v>
      </c>
      <c r="F258" s="90" t="s">
        <v>171</v>
      </c>
      <c r="G258" s="90">
        <f>IFERROR(VLOOKUP(E258,Localities!$B$2:$D$1876,3,0),"Not Found")</f>
        <v>43</v>
      </c>
      <c r="H258" s="90" t="str">
        <f>IFERROR(VLOOKUP(F258,Localities!$B$2:$D$1876,3,0),"Not Found")</f>
        <v>Not Found</v>
      </c>
      <c r="I258" s="90" t="s">
        <v>521</v>
      </c>
      <c r="J258" s="93" t="s">
        <v>104</v>
      </c>
      <c r="K258" s="93" t="s">
        <v>173</v>
      </c>
      <c r="L258" s="90">
        <v>150</v>
      </c>
      <c r="M258" s="90" t="s">
        <v>215</v>
      </c>
      <c r="N258" s="94">
        <v>1</v>
      </c>
      <c r="O258" s="94">
        <v>548</v>
      </c>
      <c r="P258" s="95">
        <f t="shared" si="8"/>
        <v>36.533333333333331</v>
      </c>
      <c r="Q258" s="91">
        <v>41494.626736111109</v>
      </c>
    </row>
    <row r="259" spans="1:17" x14ac:dyDescent="0.45">
      <c r="A259" s="96">
        <v>41586</v>
      </c>
      <c r="B259" s="97">
        <v>0.20833333333333334</v>
      </c>
      <c r="C259" s="99">
        <f t="shared" ref="C259:C322" si="9">HOUR(B259)</f>
        <v>5</v>
      </c>
      <c r="D259" s="98">
        <v>41586.208333333336</v>
      </c>
      <c r="E259" s="99" t="s">
        <v>522</v>
      </c>
      <c r="F259" s="90" t="s">
        <v>171</v>
      </c>
      <c r="G259" s="90" t="str">
        <f>IFERROR(VLOOKUP(E259,Localities!$B$2:$D$1876,3,0),"Not Found")</f>
        <v>Not Found</v>
      </c>
      <c r="H259" s="90" t="str">
        <f>IFERROR(VLOOKUP(F259,Localities!$B$2:$D$1876,3,0),"Not Found")</f>
        <v>Not Found</v>
      </c>
      <c r="I259" s="90" t="s">
        <v>523</v>
      </c>
      <c r="J259" s="93" t="s">
        <v>104</v>
      </c>
      <c r="K259" s="93" t="s">
        <v>173</v>
      </c>
      <c r="L259" s="90">
        <v>62</v>
      </c>
      <c r="M259" s="90" t="s">
        <v>215</v>
      </c>
      <c r="N259" s="94">
        <v>1</v>
      </c>
      <c r="O259" s="94">
        <v>696</v>
      </c>
      <c r="P259" s="95">
        <f t="shared" si="8"/>
        <v>46.4</v>
      </c>
      <c r="Q259" s="91">
        <v>41494.626759259256</v>
      </c>
    </row>
    <row r="260" spans="1:17" x14ac:dyDescent="0.45">
      <c r="A260" s="96">
        <v>41579</v>
      </c>
      <c r="B260" s="97">
        <v>5.2083333333333336E-2</v>
      </c>
      <c r="C260" s="99">
        <f t="shared" si="9"/>
        <v>1</v>
      </c>
      <c r="D260" s="98">
        <v>41579.052083333336</v>
      </c>
      <c r="E260" s="99" t="s">
        <v>114</v>
      </c>
      <c r="F260" s="90" t="s">
        <v>61</v>
      </c>
      <c r="G260" s="90">
        <f>IFERROR(VLOOKUP(E260,Localities!$B$2:$D$1876,3,0),"Not Found")</f>
        <v>27</v>
      </c>
      <c r="H260" s="90">
        <f>IFERROR(VLOOKUP(F260,Localities!$B$2:$D$1876,3,0),"Not Found")</f>
        <v>47</v>
      </c>
      <c r="I260" s="90" t="s">
        <v>524</v>
      </c>
      <c r="J260" s="93" t="s">
        <v>104</v>
      </c>
      <c r="K260" s="93" t="s">
        <v>173</v>
      </c>
      <c r="L260" s="90">
        <v>50</v>
      </c>
      <c r="M260" s="90" t="s">
        <v>83</v>
      </c>
      <c r="N260" s="94">
        <v>5</v>
      </c>
      <c r="O260" s="94">
        <v>332</v>
      </c>
      <c r="P260" s="95">
        <f t="shared" si="8"/>
        <v>22.133333333333333</v>
      </c>
      <c r="Q260" s="91">
        <v>41559.740289351852</v>
      </c>
    </row>
    <row r="261" spans="1:17" x14ac:dyDescent="0.45">
      <c r="A261" s="96">
        <v>41589</v>
      </c>
      <c r="B261" s="97">
        <v>0.19791666666666666</v>
      </c>
      <c r="C261" s="99">
        <f t="shared" si="9"/>
        <v>4</v>
      </c>
      <c r="D261" s="98">
        <v>41589.197916666664</v>
      </c>
      <c r="E261" s="99" t="s">
        <v>206</v>
      </c>
      <c r="F261" s="90" t="s">
        <v>35</v>
      </c>
      <c r="G261" s="90">
        <f>IFERROR(VLOOKUP(E261,Localities!$B$2:$D$1876,3,0),"Not Found")</f>
        <v>50</v>
      </c>
      <c r="H261" s="90">
        <f>IFERROR(VLOOKUP(F261,Localities!$B$2:$D$1876,3,0),"Not Found")</f>
        <v>43</v>
      </c>
      <c r="I261" s="90" t="s">
        <v>525</v>
      </c>
      <c r="J261" s="93" t="s">
        <v>104</v>
      </c>
      <c r="K261" s="93" t="s">
        <v>173</v>
      </c>
      <c r="L261" s="90">
        <v>265</v>
      </c>
      <c r="M261" s="90" t="s">
        <v>83</v>
      </c>
      <c r="N261" s="94">
        <v>6</v>
      </c>
      <c r="O261" s="94">
        <v>455</v>
      </c>
      <c r="P261" s="95">
        <f t="shared" si="8"/>
        <v>30.333333333333332</v>
      </c>
      <c r="Q261" s="91">
        <v>41548.3675</v>
      </c>
    </row>
    <row r="262" spans="1:17" x14ac:dyDescent="0.45">
      <c r="A262" s="96">
        <v>41601</v>
      </c>
      <c r="B262" s="97">
        <v>0.625</v>
      </c>
      <c r="C262" s="99">
        <f t="shared" si="9"/>
        <v>15</v>
      </c>
      <c r="D262" s="98">
        <v>41601.625</v>
      </c>
      <c r="E262" s="99" t="s">
        <v>35</v>
      </c>
      <c r="F262" s="90" t="s">
        <v>206</v>
      </c>
      <c r="G262" s="90">
        <f>IFERROR(VLOOKUP(E262,Localities!$B$2:$D$1876,3,0),"Not Found")</f>
        <v>43</v>
      </c>
      <c r="H262" s="90">
        <f>IFERROR(VLOOKUP(F262,Localities!$B$2:$D$1876,3,0),"Not Found")</f>
        <v>50</v>
      </c>
      <c r="I262" s="90" t="s">
        <v>526</v>
      </c>
      <c r="J262" s="93" t="s">
        <v>104</v>
      </c>
      <c r="K262" s="93" t="s">
        <v>173</v>
      </c>
      <c r="L262" s="90">
        <v>41</v>
      </c>
      <c r="M262" s="90" t="s">
        <v>83</v>
      </c>
      <c r="N262" s="94">
        <v>6</v>
      </c>
      <c r="O262" s="94">
        <v>289</v>
      </c>
      <c r="P262" s="95">
        <f t="shared" si="8"/>
        <v>19.266666666666666</v>
      </c>
      <c r="Q262" s="91">
        <v>41548.367939814816</v>
      </c>
    </row>
    <row r="263" spans="1:17" x14ac:dyDescent="0.45">
      <c r="A263" s="96">
        <v>41579</v>
      </c>
      <c r="B263" s="97">
        <v>0.83333333333333337</v>
      </c>
      <c r="C263" s="99">
        <f t="shared" si="9"/>
        <v>20</v>
      </c>
      <c r="D263" s="98">
        <v>41579.833333333336</v>
      </c>
      <c r="E263" s="99" t="s">
        <v>35</v>
      </c>
      <c r="F263" s="90" t="s">
        <v>171</v>
      </c>
      <c r="G263" s="90">
        <f>IFERROR(VLOOKUP(E263,Localities!$B$2:$D$1876,3,0),"Not Found")</f>
        <v>43</v>
      </c>
      <c r="H263" s="90" t="str">
        <f>IFERROR(VLOOKUP(F263,Localities!$B$2:$D$1876,3,0),"Not Found")</f>
        <v>Not Found</v>
      </c>
      <c r="I263" s="90" t="s">
        <v>527</v>
      </c>
      <c r="J263" s="93" t="s">
        <v>104</v>
      </c>
      <c r="K263" s="93" t="s">
        <v>173</v>
      </c>
      <c r="L263" s="90">
        <v>96</v>
      </c>
      <c r="M263" s="90" t="s">
        <v>215</v>
      </c>
      <c r="N263" s="94">
        <v>1</v>
      </c>
      <c r="O263" s="94">
        <v>806</v>
      </c>
      <c r="P263" s="95">
        <f t="shared" si="8"/>
        <v>53.733333333333334</v>
      </c>
      <c r="Q263" s="91">
        <v>41494.865567129629</v>
      </c>
    </row>
    <row r="264" spans="1:17" x14ac:dyDescent="0.45">
      <c r="A264" s="96">
        <v>41579</v>
      </c>
      <c r="B264" s="97">
        <v>0.97916666666666663</v>
      </c>
      <c r="C264" s="99">
        <f t="shared" si="9"/>
        <v>23</v>
      </c>
      <c r="D264" s="98">
        <v>41579.979166666664</v>
      </c>
      <c r="E264" s="99" t="s">
        <v>35</v>
      </c>
      <c r="F264" s="90" t="s">
        <v>122</v>
      </c>
      <c r="G264" s="90">
        <f>IFERROR(VLOOKUP(E264,Localities!$B$2:$D$1876,3,0),"Not Found")</f>
        <v>43</v>
      </c>
      <c r="H264" s="90">
        <f>IFERROR(VLOOKUP(F264,Localities!$B$2:$D$1876,3,0),"Not Found")</f>
        <v>38</v>
      </c>
      <c r="I264" s="90" t="s">
        <v>528</v>
      </c>
      <c r="J264" s="93" t="s">
        <v>104</v>
      </c>
      <c r="K264" s="93" t="s">
        <v>173</v>
      </c>
      <c r="L264" s="90">
        <v>144</v>
      </c>
      <c r="M264" s="90" t="s">
        <v>83</v>
      </c>
      <c r="N264" s="94">
        <v>6</v>
      </c>
      <c r="O264" s="94">
        <v>740</v>
      </c>
      <c r="P264" s="95">
        <f t="shared" si="8"/>
        <v>49.333333333333336</v>
      </c>
      <c r="Q264" s="91">
        <v>41554.698599537034</v>
      </c>
    </row>
    <row r="265" spans="1:17" x14ac:dyDescent="0.45">
      <c r="A265" s="96">
        <v>41579</v>
      </c>
      <c r="B265" s="97">
        <v>0.54166666666666663</v>
      </c>
      <c r="C265" s="99">
        <f t="shared" si="9"/>
        <v>13</v>
      </c>
      <c r="D265" s="98">
        <v>41579.541666666664</v>
      </c>
      <c r="E265" s="99" t="s">
        <v>529</v>
      </c>
      <c r="F265" s="90" t="s">
        <v>35</v>
      </c>
      <c r="G265" s="90">
        <f>IFERROR(VLOOKUP(E265,Localities!$B$2:$D$1876,3,0),"Not Found")</f>
        <v>72</v>
      </c>
      <c r="H265" s="90">
        <f>IFERROR(VLOOKUP(F265,Localities!$B$2:$D$1876,3,0),"Not Found")</f>
        <v>43</v>
      </c>
      <c r="I265" s="90" t="s">
        <v>530</v>
      </c>
      <c r="J265" s="93" t="s">
        <v>104</v>
      </c>
      <c r="K265" s="93" t="s">
        <v>85</v>
      </c>
      <c r="L265" s="90">
        <v>168</v>
      </c>
      <c r="M265" s="90" t="s">
        <v>83</v>
      </c>
      <c r="N265" s="94">
        <v>6</v>
      </c>
      <c r="O265" s="94">
        <v>759</v>
      </c>
      <c r="P265" s="95">
        <f t="shared" si="8"/>
        <v>50.6</v>
      </c>
      <c r="Q265" s="91">
        <v>41579.404050925928</v>
      </c>
    </row>
    <row r="266" spans="1:17" x14ac:dyDescent="0.45">
      <c r="A266" s="96">
        <v>41589</v>
      </c>
      <c r="B266" s="97">
        <v>0.375</v>
      </c>
      <c r="C266" s="99">
        <f t="shared" si="9"/>
        <v>9</v>
      </c>
      <c r="D266" s="98">
        <v>41589.375</v>
      </c>
      <c r="E266" s="99" t="s">
        <v>213</v>
      </c>
      <c r="F266" s="90" t="s">
        <v>171</v>
      </c>
      <c r="G266" s="90" t="str">
        <f>IFERROR(VLOOKUP(E266,Localities!$B$2:$D$1876,3,0),"Not Found")</f>
        <v>Not Found</v>
      </c>
      <c r="H266" s="90" t="str">
        <f>IFERROR(VLOOKUP(F266,Localities!$B$2:$D$1876,3,0),"Not Found")</f>
        <v>Not Found</v>
      </c>
      <c r="I266" s="90" t="s">
        <v>531</v>
      </c>
      <c r="J266" s="93" t="s">
        <v>104</v>
      </c>
      <c r="K266" s="93" t="s">
        <v>173</v>
      </c>
      <c r="L266" s="90">
        <v>79</v>
      </c>
      <c r="M266" s="90" t="s">
        <v>215</v>
      </c>
      <c r="N266" s="94">
        <v>1</v>
      </c>
      <c r="O266" s="94">
        <v>304</v>
      </c>
      <c r="P266" s="95">
        <f t="shared" si="8"/>
        <v>20.266666666666666</v>
      </c>
      <c r="Q266" s="91">
        <v>41495.162442129629</v>
      </c>
    </row>
    <row r="267" spans="1:17" x14ac:dyDescent="0.45">
      <c r="A267" s="96">
        <v>41603</v>
      </c>
      <c r="B267" s="97">
        <v>0.21875</v>
      </c>
      <c r="C267" s="99">
        <f t="shared" si="9"/>
        <v>5</v>
      </c>
      <c r="D267" s="98">
        <v>41603.21875</v>
      </c>
      <c r="E267" s="99" t="s">
        <v>39</v>
      </c>
      <c r="F267" s="90" t="s">
        <v>35</v>
      </c>
      <c r="G267" s="90">
        <f>IFERROR(VLOOKUP(E267,Localities!$B$2:$D$1876,3,0),"Not Found")</f>
        <v>28</v>
      </c>
      <c r="H267" s="90">
        <f>IFERROR(VLOOKUP(F267,Localities!$B$2:$D$1876,3,0),"Not Found")</f>
        <v>43</v>
      </c>
      <c r="I267" s="90" t="s">
        <v>532</v>
      </c>
      <c r="J267" s="93" t="s">
        <v>104</v>
      </c>
      <c r="K267" s="93" t="s">
        <v>173</v>
      </c>
      <c r="L267" s="90">
        <v>296</v>
      </c>
      <c r="M267" s="90" t="s">
        <v>105</v>
      </c>
      <c r="N267" s="94">
        <v>5</v>
      </c>
      <c r="O267" s="94">
        <v>666</v>
      </c>
      <c r="P267" s="95">
        <f t="shared" si="8"/>
        <v>44.4</v>
      </c>
      <c r="Q267" s="91">
        <v>41555.856041666666</v>
      </c>
    </row>
    <row r="268" spans="1:17" x14ac:dyDescent="0.45">
      <c r="A268" s="96">
        <v>41585</v>
      </c>
      <c r="B268" s="97">
        <v>0.4375</v>
      </c>
      <c r="C268" s="99">
        <f t="shared" si="9"/>
        <v>10</v>
      </c>
      <c r="D268" s="98">
        <v>41585.4375</v>
      </c>
      <c r="E268" s="99" t="s">
        <v>61</v>
      </c>
      <c r="F268" s="90" t="s">
        <v>114</v>
      </c>
      <c r="G268" s="90">
        <f>IFERROR(VLOOKUP(E268,Localities!$B$2:$D$1876,3,0),"Not Found")</f>
        <v>47</v>
      </c>
      <c r="H268" s="90">
        <f>IFERROR(VLOOKUP(F268,Localities!$B$2:$D$1876,3,0),"Not Found")</f>
        <v>27</v>
      </c>
      <c r="I268" s="90" t="s">
        <v>533</v>
      </c>
      <c r="J268" s="93" t="s">
        <v>104</v>
      </c>
      <c r="K268" s="93" t="s">
        <v>173</v>
      </c>
      <c r="L268" s="90">
        <v>35</v>
      </c>
      <c r="M268" s="90" t="s">
        <v>83</v>
      </c>
      <c r="N268" s="94">
        <v>6</v>
      </c>
      <c r="O268" s="94">
        <v>285</v>
      </c>
      <c r="P268" s="95">
        <f t="shared" si="8"/>
        <v>19</v>
      </c>
      <c r="Q268" s="91">
        <v>41554.537962962961</v>
      </c>
    </row>
    <row r="269" spans="1:17" x14ac:dyDescent="0.45">
      <c r="A269" s="96">
        <v>41596</v>
      </c>
      <c r="B269" s="97">
        <v>0.29166666666666669</v>
      </c>
      <c r="C269" s="99">
        <f t="shared" si="9"/>
        <v>7</v>
      </c>
      <c r="D269" s="98">
        <v>41596.291666666664</v>
      </c>
      <c r="E269" s="99" t="s">
        <v>534</v>
      </c>
      <c r="F269" s="90" t="s">
        <v>35</v>
      </c>
      <c r="G269" s="90">
        <f>IFERROR(VLOOKUP(E269,Localities!$B$2:$D$1876,3,0),"Not Found")</f>
        <v>53</v>
      </c>
      <c r="H269" s="90">
        <f>IFERROR(VLOOKUP(F269,Localities!$B$2:$D$1876,3,0),"Not Found")</f>
        <v>43</v>
      </c>
      <c r="I269" s="90" t="s">
        <v>535</v>
      </c>
      <c r="J269" s="93" t="s">
        <v>104</v>
      </c>
      <c r="K269" s="93" t="s">
        <v>173</v>
      </c>
      <c r="L269" s="90">
        <v>196</v>
      </c>
      <c r="M269" s="90" t="s">
        <v>83</v>
      </c>
      <c r="N269" s="94">
        <v>6</v>
      </c>
      <c r="O269" s="94">
        <v>915</v>
      </c>
      <c r="P269" s="95">
        <f t="shared" si="8"/>
        <v>61</v>
      </c>
      <c r="Q269" s="91">
        <v>41554.673761574071</v>
      </c>
    </row>
    <row r="270" spans="1:17" x14ac:dyDescent="0.45">
      <c r="A270" s="96">
        <v>41580</v>
      </c>
      <c r="B270" s="97">
        <v>0.48958333333333331</v>
      </c>
      <c r="C270" s="99">
        <f t="shared" si="9"/>
        <v>11</v>
      </c>
      <c r="D270" s="98">
        <v>41580.489583333336</v>
      </c>
      <c r="E270" s="99" t="s">
        <v>35</v>
      </c>
      <c r="F270" s="90" t="s">
        <v>171</v>
      </c>
      <c r="G270" s="90">
        <f>IFERROR(VLOOKUP(E270,Localities!$B$2:$D$1876,3,0),"Not Found")</f>
        <v>43</v>
      </c>
      <c r="H270" s="90" t="str">
        <f>IFERROR(VLOOKUP(F270,Localities!$B$2:$D$1876,3,0),"Not Found")</f>
        <v>Not Found</v>
      </c>
      <c r="I270" s="90" t="s">
        <v>536</v>
      </c>
      <c r="J270" s="93" t="s">
        <v>104</v>
      </c>
      <c r="K270" s="93" t="s">
        <v>173</v>
      </c>
      <c r="L270" s="90">
        <v>38</v>
      </c>
      <c r="M270" s="90" t="s">
        <v>215</v>
      </c>
      <c r="N270" s="94">
        <v>1</v>
      </c>
      <c r="O270" s="94">
        <v>758</v>
      </c>
      <c r="P270" s="95">
        <f t="shared" si="8"/>
        <v>50.533333333333331</v>
      </c>
      <c r="Q270" s="91">
        <v>41496.456516203703</v>
      </c>
    </row>
    <row r="271" spans="1:17" x14ac:dyDescent="0.45">
      <c r="A271" s="96">
        <v>41590</v>
      </c>
      <c r="B271" s="97">
        <v>0.77083333333333337</v>
      </c>
      <c r="C271" s="99">
        <f t="shared" si="9"/>
        <v>18</v>
      </c>
      <c r="D271" s="98">
        <v>41590.770833333336</v>
      </c>
      <c r="E271" s="99" t="s">
        <v>537</v>
      </c>
      <c r="F271" s="90" t="s">
        <v>538</v>
      </c>
      <c r="G271" s="90">
        <f>IFERROR(VLOOKUP(E271,Localities!$B$2:$D$1876,3,0),"Not Found")</f>
        <v>42</v>
      </c>
      <c r="H271" s="90">
        <f>IFERROR(VLOOKUP(F271,Localities!$B$2:$D$1876,3,0),"Not Found")</f>
        <v>39</v>
      </c>
      <c r="I271" s="90" t="s">
        <v>539</v>
      </c>
      <c r="J271" s="93" t="s">
        <v>88</v>
      </c>
      <c r="K271" s="93" t="s">
        <v>85</v>
      </c>
      <c r="L271" s="90">
        <v>187</v>
      </c>
      <c r="M271" s="90" t="s">
        <v>83</v>
      </c>
      <c r="N271" s="94">
        <v>6</v>
      </c>
      <c r="O271" s="94">
        <v>271</v>
      </c>
      <c r="P271" s="95">
        <f t="shared" si="8"/>
        <v>18.066666666666666</v>
      </c>
      <c r="Q271" s="91">
        <v>41590.621840277781</v>
      </c>
    </row>
    <row r="272" spans="1:17" x14ac:dyDescent="0.45">
      <c r="A272" s="96">
        <v>41580</v>
      </c>
      <c r="B272" s="97">
        <v>0.83333333333333337</v>
      </c>
      <c r="C272" s="99">
        <f t="shared" si="9"/>
        <v>20</v>
      </c>
      <c r="D272" s="98">
        <v>41580.833333333336</v>
      </c>
      <c r="E272" s="99" t="s">
        <v>35</v>
      </c>
      <c r="F272" s="90" t="s">
        <v>171</v>
      </c>
      <c r="G272" s="90">
        <f>IFERROR(VLOOKUP(E272,Localities!$B$2:$D$1876,3,0),"Not Found")</f>
        <v>43</v>
      </c>
      <c r="H272" s="90" t="str">
        <f>IFERROR(VLOOKUP(F272,Localities!$B$2:$D$1876,3,0),"Not Found")</f>
        <v>Not Found</v>
      </c>
      <c r="I272" s="90" t="s">
        <v>540</v>
      </c>
      <c r="J272" s="93" t="s">
        <v>104</v>
      </c>
      <c r="K272" s="93" t="s">
        <v>173</v>
      </c>
      <c r="L272" s="90">
        <v>293</v>
      </c>
      <c r="M272" s="90" t="s">
        <v>215</v>
      </c>
      <c r="N272" s="94">
        <v>1</v>
      </c>
      <c r="O272" s="94">
        <v>559</v>
      </c>
      <c r="P272" s="95">
        <f t="shared" si="8"/>
        <v>37.266666666666666</v>
      </c>
      <c r="Q272" s="91">
        <v>41496.895173611112</v>
      </c>
    </row>
    <row r="273" spans="1:17" x14ac:dyDescent="0.45">
      <c r="A273" s="96">
        <v>41582</v>
      </c>
      <c r="B273" s="97">
        <v>0.83333333333333337</v>
      </c>
      <c r="C273" s="99">
        <f t="shared" si="9"/>
        <v>20</v>
      </c>
      <c r="D273" s="98">
        <v>41582.833333333336</v>
      </c>
      <c r="E273" s="99" t="s">
        <v>35</v>
      </c>
      <c r="F273" s="90" t="s">
        <v>541</v>
      </c>
      <c r="G273" s="90">
        <f>IFERROR(VLOOKUP(E273,Localities!$B$2:$D$1876,3,0),"Not Found")</f>
        <v>43</v>
      </c>
      <c r="H273" s="90">
        <f>IFERROR(VLOOKUP(F273,Localities!$B$2:$D$1876,3,0),"Not Found")</f>
        <v>61</v>
      </c>
      <c r="I273" s="90" t="s">
        <v>542</v>
      </c>
      <c r="J273" s="93" t="s">
        <v>104</v>
      </c>
      <c r="K273" s="93" t="s">
        <v>173</v>
      </c>
      <c r="L273" s="90">
        <v>234</v>
      </c>
      <c r="M273" s="90" t="s">
        <v>83</v>
      </c>
      <c r="N273" s="94">
        <v>6</v>
      </c>
      <c r="O273" s="94">
        <v>798</v>
      </c>
      <c r="P273" s="95">
        <f t="shared" si="8"/>
        <v>53.2</v>
      </c>
      <c r="Q273" s="91">
        <v>41552.799872685187</v>
      </c>
    </row>
    <row r="274" spans="1:17" x14ac:dyDescent="0.45">
      <c r="A274" s="96">
        <v>41601</v>
      </c>
      <c r="B274" s="97">
        <v>0.16666666666666666</v>
      </c>
      <c r="C274" s="99">
        <f t="shared" si="9"/>
        <v>4</v>
      </c>
      <c r="D274" s="98">
        <v>41601.166666666664</v>
      </c>
      <c r="E274" s="99" t="s">
        <v>411</v>
      </c>
      <c r="F274" s="90" t="s">
        <v>61</v>
      </c>
      <c r="G274" s="90">
        <f>IFERROR(VLOOKUP(E274,Localities!$B$2:$D$1876,3,0),"Not Found")</f>
        <v>61</v>
      </c>
      <c r="H274" s="90">
        <f>IFERROR(VLOOKUP(F274,Localities!$B$2:$D$1876,3,0),"Not Found")</f>
        <v>47</v>
      </c>
      <c r="I274" s="90" t="s">
        <v>543</v>
      </c>
      <c r="J274" s="93" t="s">
        <v>88</v>
      </c>
      <c r="K274" s="93" t="s">
        <v>85</v>
      </c>
      <c r="L274" s="90">
        <v>52</v>
      </c>
      <c r="M274" s="90" t="s">
        <v>83</v>
      </c>
      <c r="N274" s="94">
        <v>6</v>
      </c>
      <c r="O274" s="94">
        <v>299</v>
      </c>
      <c r="P274" s="95">
        <f t="shared" si="8"/>
        <v>19.933333333333334</v>
      </c>
      <c r="Q274" s="91">
        <v>41600.977789351855</v>
      </c>
    </row>
    <row r="275" spans="1:17" x14ac:dyDescent="0.45">
      <c r="A275" s="96">
        <v>41579</v>
      </c>
      <c r="B275" s="97">
        <v>0.29166666666666669</v>
      </c>
      <c r="C275" s="99">
        <f t="shared" si="9"/>
        <v>7</v>
      </c>
      <c r="D275" s="98">
        <v>41579.291666666664</v>
      </c>
      <c r="E275" s="99" t="s">
        <v>544</v>
      </c>
      <c r="F275" s="90"/>
      <c r="G275" s="90">
        <f>IFERROR(VLOOKUP(E275,Localities!$B$2:$D$1876,3,0),"Not Found")</f>
        <v>27</v>
      </c>
      <c r="H275" s="90" t="str">
        <f>IFERROR(VLOOKUP(F275,Localities!$B$2:$D$1876,3,0),"Not Found")</f>
        <v>Not Found</v>
      </c>
      <c r="I275" s="90" t="s">
        <v>545</v>
      </c>
      <c r="J275" s="93" t="s">
        <v>235</v>
      </c>
      <c r="K275" s="93" t="s">
        <v>85</v>
      </c>
      <c r="L275" s="90">
        <v>285</v>
      </c>
      <c r="M275" s="90" t="s">
        <v>92</v>
      </c>
      <c r="N275" s="94">
        <v>3</v>
      </c>
      <c r="O275" s="94">
        <v>603</v>
      </c>
      <c r="P275" s="95">
        <f t="shared" si="8"/>
        <v>40.200000000000003</v>
      </c>
      <c r="Q275" s="91">
        <v>41577.883043981485</v>
      </c>
    </row>
    <row r="276" spans="1:17" x14ac:dyDescent="0.45">
      <c r="A276" s="96">
        <v>41587</v>
      </c>
      <c r="B276" s="97">
        <v>0.1875</v>
      </c>
      <c r="C276" s="99">
        <f t="shared" si="9"/>
        <v>4</v>
      </c>
      <c r="D276" s="98">
        <v>41587.1875</v>
      </c>
      <c r="E276" s="99" t="s">
        <v>213</v>
      </c>
      <c r="F276" s="90" t="s">
        <v>171</v>
      </c>
      <c r="G276" s="90" t="str">
        <f>IFERROR(VLOOKUP(E276,Localities!$B$2:$D$1876,3,0),"Not Found")</f>
        <v>Not Found</v>
      </c>
      <c r="H276" s="90" t="str">
        <f>IFERROR(VLOOKUP(F276,Localities!$B$2:$D$1876,3,0),"Not Found")</f>
        <v>Not Found</v>
      </c>
      <c r="I276" s="90" t="s">
        <v>546</v>
      </c>
      <c r="J276" s="93" t="s">
        <v>104</v>
      </c>
      <c r="K276" s="93" t="s">
        <v>173</v>
      </c>
      <c r="L276" s="90">
        <v>119</v>
      </c>
      <c r="M276" s="90" t="s">
        <v>215</v>
      </c>
      <c r="N276" s="94">
        <v>1</v>
      </c>
      <c r="O276" s="94">
        <v>526</v>
      </c>
      <c r="P276" s="95">
        <f t="shared" si="8"/>
        <v>35.06666666666667</v>
      </c>
      <c r="Q276" s="91">
        <v>41497.968460648146</v>
      </c>
    </row>
    <row r="277" spans="1:17" x14ac:dyDescent="0.45">
      <c r="A277" s="96">
        <v>41590</v>
      </c>
      <c r="B277" s="97">
        <v>0.39583333333333331</v>
      </c>
      <c r="C277" s="99">
        <f t="shared" si="9"/>
        <v>9</v>
      </c>
      <c r="D277" s="98">
        <v>41590.395833333336</v>
      </c>
      <c r="E277" s="99" t="s">
        <v>547</v>
      </c>
      <c r="F277" s="90" t="s">
        <v>35</v>
      </c>
      <c r="G277" s="90">
        <f>IFERROR(VLOOKUP(E277,Localities!$B$2:$D$1876,3,0),"Not Found")</f>
        <v>74</v>
      </c>
      <c r="H277" s="90">
        <f>IFERROR(VLOOKUP(F277,Localities!$B$2:$D$1876,3,0),"Not Found")</f>
        <v>43</v>
      </c>
      <c r="I277" s="90" t="s">
        <v>548</v>
      </c>
      <c r="J277" s="93" t="s">
        <v>104</v>
      </c>
      <c r="K277" s="93" t="s">
        <v>85</v>
      </c>
      <c r="L277" s="90">
        <v>189</v>
      </c>
      <c r="M277" s="90" t="s">
        <v>83</v>
      </c>
      <c r="N277" s="94">
        <v>6</v>
      </c>
      <c r="O277" s="94">
        <v>322</v>
      </c>
      <c r="P277" s="95">
        <f t="shared" si="8"/>
        <v>21.466666666666665</v>
      </c>
      <c r="Q277" s="91">
        <v>41589.848263888889</v>
      </c>
    </row>
    <row r="278" spans="1:17" x14ac:dyDescent="0.45">
      <c r="A278" s="96">
        <v>41600</v>
      </c>
      <c r="B278" s="97">
        <v>0.88541666666666663</v>
      </c>
      <c r="C278" s="99">
        <f t="shared" si="9"/>
        <v>21</v>
      </c>
      <c r="D278" s="98">
        <v>41600.885416666664</v>
      </c>
      <c r="E278" s="99" t="s">
        <v>35</v>
      </c>
      <c r="F278" s="90" t="s">
        <v>171</v>
      </c>
      <c r="G278" s="90">
        <f>IFERROR(VLOOKUP(E278,Localities!$B$2:$D$1876,3,0),"Not Found")</f>
        <v>43</v>
      </c>
      <c r="H278" s="90" t="str">
        <f>IFERROR(VLOOKUP(F278,Localities!$B$2:$D$1876,3,0),"Not Found")</f>
        <v>Not Found</v>
      </c>
      <c r="I278" s="90" t="s">
        <v>549</v>
      </c>
      <c r="J278" s="93" t="s">
        <v>104</v>
      </c>
      <c r="K278" s="93" t="s">
        <v>173</v>
      </c>
      <c r="L278" s="90">
        <v>267</v>
      </c>
      <c r="M278" s="90" t="s">
        <v>215</v>
      </c>
      <c r="N278" s="94">
        <v>1</v>
      </c>
      <c r="O278" s="94">
        <v>768</v>
      </c>
      <c r="P278" s="95">
        <f t="shared" si="8"/>
        <v>51.2</v>
      </c>
      <c r="Q278" s="91">
        <v>41498.721446759257</v>
      </c>
    </row>
    <row r="279" spans="1:17" x14ac:dyDescent="0.45">
      <c r="A279" s="96">
        <v>41581</v>
      </c>
      <c r="B279" s="97">
        <v>5.2083333333333336E-2</v>
      </c>
      <c r="C279" s="99">
        <f t="shared" si="9"/>
        <v>1</v>
      </c>
      <c r="D279" s="98">
        <v>41581.052083333336</v>
      </c>
      <c r="E279" s="99" t="s">
        <v>114</v>
      </c>
      <c r="F279" s="90" t="s">
        <v>171</v>
      </c>
      <c r="G279" s="90">
        <f>IFERROR(VLOOKUP(E279,Localities!$B$2:$D$1876,3,0),"Not Found")</f>
        <v>27</v>
      </c>
      <c r="H279" s="90" t="str">
        <f>IFERROR(VLOOKUP(F279,Localities!$B$2:$D$1876,3,0),"Not Found")</f>
        <v>Not Found</v>
      </c>
      <c r="I279" s="90" t="s">
        <v>550</v>
      </c>
      <c r="J279" s="93" t="s">
        <v>104</v>
      </c>
      <c r="K279" s="93" t="s">
        <v>173</v>
      </c>
      <c r="L279" s="90">
        <v>56</v>
      </c>
      <c r="M279" s="90" t="s">
        <v>215</v>
      </c>
      <c r="N279" s="94">
        <v>1</v>
      </c>
      <c r="O279" s="94">
        <v>423</v>
      </c>
      <c r="P279" s="95">
        <f t="shared" si="8"/>
        <v>28.2</v>
      </c>
      <c r="Q279" s="91">
        <v>41498.759467592594</v>
      </c>
    </row>
    <row r="280" spans="1:17" x14ac:dyDescent="0.45">
      <c r="A280" s="96">
        <v>41585</v>
      </c>
      <c r="B280" s="97">
        <v>0.42708333333333331</v>
      </c>
      <c r="C280" s="99">
        <f t="shared" si="9"/>
        <v>10</v>
      </c>
      <c r="D280" s="98">
        <v>41585.427083333336</v>
      </c>
      <c r="E280" s="99" t="s">
        <v>35</v>
      </c>
      <c r="F280" s="90" t="s">
        <v>171</v>
      </c>
      <c r="G280" s="90">
        <f>IFERROR(VLOOKUP(E280,Localities!$B$2:$D$1876,3,0),"Not Found")</f>
        <v>43</v>
      </c>
      <c r="H280" s="90" t="str">
        <f>IFERROR(VLOOKUP(F280,Localities!$B$2:$D$1876,3,0),"Not Found")</f>
        <v>Not Found</v>
      </c>
      <c r="I280" s="90" t="s">
        <v>551</v>
      </c>
      <c r="J280" s="93" t="s">
        <v>104</v>
      </c>
      <c r="K280" s="93" t="s">
        <v>173</v>
      </c>
      <c r="L280" s="90">
        <v>50</v>
      </c>
      <c r="M280" s="90" t="s">
        <v>215</v>
      </c>
      <c r="N280" s="94">
        <v>1</v>
      </c>
      <c r="O280" s="94">
        <v>827</v>
      </c>
      <c r="P280" s="95">
        <f t="shared" si="8"/>
        <v>55.133333333333333</v>
      </c>
      <c r="Q280" s="91">
        <v>41498.811331018522</v>
      </c>
    </row>
    <row r="281" spans="1:17" x14ac:dyDescent="0.45">
      <c r="A281" s="96">
        <v>41581</v>
      </c>
      <c r="B281" s="97">
        <v>0.39583333333333331</v>
      </c>
      <c r="C281" s="99">
        <f t="shared" si="9"/>
        <v>9</v>
      </c>
      <c r="D281" s="98">
        <v>41581.395833333336</v>
      </c>
      <c r="E281" s="99" t="s">
        <v>35</v>
      </c>
      <c r="F281" s="90" t="s">
        <v>171</v>
      </c>
      <c r="G281" s="90">
        <f>IFERROR(VLOOKUP(E281,Localities!$B$2:$D$1876,3,0),"Not Found")</f>
        <v>43</v>
      </c>
      <c r="H281" s="90" t="str">
        <f>IFERROR(VLOOKUP(F281,Localities!$B$2:$D$1876,3,0),"Not Found")</f>
        <v>Not Found</v>
      </c>
      <c r="I281" s="90" t="s">
        <v>552</v>
      </c>
      <c r="J281" s="93" t="s">
        <v>104</v>
      </c>
      <c r="K281" s="93" t="s">
        <v>173</v>
      </c>
      <c r="L281" s="90">
        <v>268</v>
      </c>
      <c r="M281" s="90" t="s">
        <v>215</v>
      </c>
      <c r="N281" s="94">
        <v>1</v>
      </c>
      <c r="O281" s="94">
        <v>732</v>
      </c>
      <c r="P281" s="95">
        <f t="shared" si="8"/>
        <v>48.8</v>
      </c>
      <c r="Q281" s="91">
        <v>41498.868773148148</v>
      </c>
    </row>
    <row r="282" spans="1:17" x14ac:dyDescent="0.45">
      <c r="A282" s="96">
        <v>41591</v>
      </c>
      <c r="B282" s="97">
        <v>0.14583333333333334</v>
      </c>
      <c r="C282" s="99">
        <f t="shared" si="9"/>
        <v>3</v>
      </c>
      <c r="D282" s="98">
        <v>41591.145833333336</v>
      </c>
      <c r="E282" s="99" t="s">
        <v>53</v>
      </c>
      <c r="F282" s="90" t="s">
        <v>35</v>
      </c>
      <c r="G282" s="90">
        <f>IFERROR(VLOOKUP(E282,Localities!$B$2:$D$1876,3,0),"Not Found")</f>
        <v>70</v>
      </c>
      <c r="H282" s="90">
        <f>IFERROR(VLOOKUP(F282,Localities!$B$2:$D$1876,3,0),"Not Found")</f>
        <v>43</v>
      </c>
      <c r="I282" s="90" t="s">
        <v>553</v>
      </c>
      <c r="J282" s="93" t="s">
        <v>104</v>
      </c>
      <c r="K282" s="93" t="s">
        <v>173</v>
      </c>
      <c r="L282" s="90">
        <v>279</v>
      </c>
      <c r="M282" s="90" t="s">
        <v>83</v>
      </c>
      <c r="N282" s="94">
        <v>6</v>
      </c>
      <c r="O282" s="94">
        <v>853</v>
      </c>
      <c r="P282" s="95">
        <f t="shared" si="8"/>
        <v>56.866666666666667</v>
      </c>
      <c r="Q282" s="91">
        <v>41555.681817129633</v>
      </c>
    </row>
    <row r="283" spans="1:17" x14ac:dyDescent="0.45">
      <c r="A283" s="96">
        <v>41595</v>
      </c>
      <c r="B283" s="97">
        <v>0.85416666666666663</v>
      </c>
      <c r="C283" s="99">
        <f t="shared" si="9"/>
        <v>20</v>
      </c>
      <c r="D283" s="98">
        <v>41595.854166666664</v>
      </c>
      <c r="E283" s="99" t="s">
        <v>35</v>
      </c>
      <c r="F283" s="90" t="s">
        <v>53</v>
      </c>
      <c r="G283" s="90">
        <f>IFERROR(VLOOKUP(E283,Localities!$B$2:$D$1876,3,0),"Not Found")</f>
        <v>43</v>
      </c>
      <c r="H283" s="90">
        <f>IFERROR(VLOOKUP(F283,Localities!$B$2:$D$1876,3,0),"Not Found")</f>
        <v>70</v>
      </c>
      <c r="I283" s="90" t="s">
        <v>554</v>
      </c>
      <c r="J283" s="93" t="s">
        <v>104</v>
      </c>
      <c r="K283" s="93" t="s">
        <v>173</v>
      </c>
      <c r="L283" s="90">
        <v>76</v>
      </c>
      <c r="M283" s="90" t="s">
        <v>83</v>
      </c>
      <c r="N283" s="94">
        <v>7</v>
      </c>
      <c r="O283" s="94">
        <v>968</v>
      </c>
      <c r="P283" s="95">
        <f t="shared" si="8"/>
        <v>64.533333333333331</v>
      </c>
      <c r="Q283" s="91">
        <v>41555.682233796295</v>
      </c>
    </row>
    <row r="284" spans="1:17" x14ac:dyDescent="0.45">
      <c r="A284" s="96">
        <v>41585</v>
      </c>
      <c r="B284" s="97">
        <v>0.66666666666666663</v>
      </c>
      <c r="C284" s="99">
        <f t="shared" si="9"/>
        <v>16</v>
      </c>
      <c r="D284" s="98">
        <v>41585.666666666664</v>
      </c>
      <c r="E284" s="99" t="s">
        <v>555</v>
      </c>
      <c r="F284" s="90" t="s">
        <v>35</v>
      </c>
      <c r="G284" s="90">
        <f>IFERROR(VLOOKUP(E284,Localities!$B$2:$D$1876,3,0),"Not Found")</f>
        <v>28</v>
      </c>
      <c r="H284" s="90">
        <f>IFERROR(VLOOKUP(F284,Localities!$B$2:$D$1876,3,0),"Not Found")</f>
        <v>43</v>
      </c>
      <c r="I284" s="90" t="s">
        <v>556</v>
      </c>
      <c r="J284" s="93" t="s">
        <v>104</v>
      </c>
      <c r="K284" s="93" t="s">
        <v>173</v>
      </c>
      <c r="L284" s="90">
        <v>32</v>
      </c>
      <c r="M284" s="90" t="s">
        <v>83</v>
      </c>
      <c r="N284" s="94">
        <v>6</v>
      </c>
      <c r="O284" s="94">
        <v>481</v>
      </c>
      <c r="P284" s="95">
        <f t="shared" si="8"/>
        <v>32.06666666666667</v>
      </c>
      <c r="Q284" s="91">
        <v>41550.683611111112</v>
      </c>
    </row>
    <row r="285" spans="1:17" x14ac:dyDescent="0.45">
      <c r="A285" s="96">
        <v>41590</v>
      </c>
      <c r="B285" s="97">
        <v>0.47916666666666669</v>
      </c>
      <c r="C285" s="99">
        <f t="shared" si="9"/>
        <v>11</v>
      </c>
      <c r="D285" s="98">
        <v>41590.479166666664</v>
      </c>
      <c r="E285" s="99" t="s">
        <v>557</v>
      </c>
      <c r="F285" s="90" t="s">
        <v>35</v>
      </c>
      <c r="G285" s="90">
        <f>IFERROR(VLOOKUP(E285,Localities!$B$2:$D$1876,3,0),"Not Found")</f>
        <v>45</v>
      </c>
      <c r="H285" s="90">
        <f>IFERROR(VLOOKUP(F285,Localities!$B$2:$D$1876,3,0),"Not Found")</f>
        <v>43</v>
      </c>
      <c r="I285" s="90" t="s">
        <v>558</v>
      </c>
      <c r="J285" s="93" t="s">
        <v>104</v>
      </c>
      <c r="K285" s="93" t="s">
        <v>173</v>
      </c>
      <c r="L285" s="90">
        <v>45</v>
      </c>
      <c r="M285" s="90" t="s">
        <v>83</v>
      </c>
      <c r="N285" s="94">
        <v>6</v>
      </c>
      <c r="O285" s="94">
        <v>933</v>
      </c>
      <c r="P285" s="95">
        <f t="shared" si="8"/>
        <v>62.2</v>
      </c>
      <c r="Q285" s="91">
        <v>41555.671597222223</v>
      </c>
    </row>
    <row r="286" spans="1:17" x14ac:dyDescent="0.45">
      <c r="A286" s="96">
        <v>41580</v>
      </c>
      <c r="B286" s="97">
        <v>0.47916666666666669</v>
      </c>
      <c r="C286" s="99">
        <f t="shared" si="9"/>
        <v>11</v>
      </c>
      <c r="D286" s="98">
        <v>41580.479166666664</v>
      </c>
      <c r="E286" s="99" t="s">
        <v>47</v>
      </c>
      <c r="F286" s="90" t="s">
        <v>35</v>
      </c>
      <c r="G286" s="90">
        <f>IFERROR(VLOOKUP(E286,Localities!$B$2:$D$1876,3,0),"Not Found")</f>
        <v>59</v>
      </c>
      <c r="H286" s="90">
        <f>IFERROR(VLOOKUP(F286,Localities!$B$2:$D$1876,3,0),"Not Found")</f>
        <v>43</v>
      </c>
      <c r="I286" s="90" t="s">
        <v>559</v>
      </c>
      <c r="J286" s="93" t="s">
        <v>104</v>
      </c>
      <c r="K286" s="93" t="s">
        <v>173</v>
      </c>
      <c r="L286" s="90">
        <v>234</v>
      </c>
      <c r="M286" s="90" t="s">
        <v>83</v>
      </c>
      <c r="N286" s="94">
        <v>6</v>
      </c>
      <c r="O286" s="94">
        <v>859</v>
      </c>
      <c r="P286" s="95">
        <f t="shared" si="8"/>
        <v>57.266666666666666</v>
      </c>
      <c r="Q286" s="91">
        <v>41555.570462962962</v>
      </c>
    </row>
    <row r="287" spans="1:17" x14ac:dyDescent="0.45">
      <c r="A287" s="96">
        <v>41584</v>
      </c>
      <c r="B287" s="97">
        <v>0.78125</v>
      </c>
      <c r="C287" s="99">
        <f t="shared" si="9"/>
        <v>18</v>
      </c>
      <c r="D287" s="98">
        <v>41584.78125</v>
      </c>
      <c r="E287" s="99" t="s">
        <v>114</v>
      </c>
      <c r="F287" s="90" t="s">
        <v>35</v>
      </c>
      <c r="G287" s="90">
        <f>IFERROR(VLOOKUP(E287,Localities!$B$2:$D$1876,3,0),"Not Found")</f>
        <v>27</v>
      </c>
      <c r="H287" s="90">
        <f>IFERROR(VLOOKUP(F287,Localities!$B$2:$D$1876,3,0),"Not Found")</f>
        <v>43</v>
      </c>
      <c r="I287" s="90" t="s">
        <v>560</v>
      </c>
      <c r="J287" s="93" t="s">
        <v>104</v>
      </c>
      <c r="K287" s="93" t="s">
        <v>173</v>
      </c>
      <c r="L287" s="90">
        <v>263</v>
      </c>
      <c r="M287" s="90" t="s">
        <v>83</v>
      </c>
      <c r="N287" s="94">
        <v>7</v>
      </c>
      <c r="O287" s="94">
        <v>242</v>
      </c>
      <c r="P287" s="95">
        <f t="shared" si="8"/>
        <v>16.133333333333333</v>
      </c>
      <c r="Q287" s="91">
        <v>41555.570844907408</v>
      </c>
    </row>
    <row r="288" spans="1:17" x14ac:dyDescent="0.45">
      <c r="A288" s="96">
        <v>41588</v>
      </c>
      <c r="B288" s="97">
        <v>0.80208333333333337</v>
      </c>
      <c r="C288" s="99">
        <f t="shared" si="9"/>
        <v>19</v>
      </c>
      <c r="D288" s="98">
        <v>41588.802083333336</v>
      </c>
      <c r="E288" s="99" t="s">
        <v>35</v>
      </c>
      <c r="F288" s="90" t="s">
        <v>226</v>
      </c>
      <c r="G288" s="90">
        <f>IFERROR(VLOOKUP(E288,Localities!$B$2:$D$1876,3,0),"Not Found")</f>
        <v>43</v>
      </c>
      <c r="H288" s="90">
        <f>IFERROR(VLOOKUP(F288,Localities!$B$2:$D$1876,3,0),"Not Found")</f>
        <v>60</v>
      </c>
      <c r="I288" s="90" t="s">
        <v>561</v>
      </c>
      <c r="J288" s="93" t="s">
        <v>104</v>
      </c>
      <c r="K288" s="93" t="s">
        <v>173</v>
      </c>
      <c r="L288" s="90">
        <v>22</v>
      </c>
      <c r="M288" s="90" t="s">
        <v>83</v>
      </c>
      <c r="N288" s="94">
        <v>6</v>
      </c>
      <c r="O288" s="94">
        <v>600</v>
      </c>
      <c r="P288" s="95">
        <f t="shared" si="8"/>
        <v>40</v>
      </c>
      <c r="Q288" s="91">
        <v>41555.627418981479</v>
      </c>
    </row>
    <row r="289" spans="1:17" x14ac:dyDescent="0.45">
      <c r="A289" s="96">
        <v>41580</v>
      </c>
      <c r="B289" s="97">
        <v>0.58333333333333337</v>
      </c>
      <c r="C289" s="99">
        <f t="shared" si="9"/>
        <v>14</v>
      </c>
      <c r="D289" s="98">
        <v>41580.583333333336</v>
      </c>
      <c r="E289" s="99" t="s">
        <v>562</v>
      </c>
      <c r="F289" s="90" t="s">
        <v>563</v>
      </c>
      <c r="G289" s="90">
        <f>IFERROR(VLOOKUP(E289,Localities!$B$2:$D$1876,3,0),"Not Found")</f>
        <v>62</v>
      </c>
      <c r="H289" s="90">
        <f>IFERROR(VLOOKUP(F289,Localities!$B$2:$D$1876,3,0),"Not Found")</f>
        <v>60</v>
      </c>
      <c r="I289" s="90" t="s">
        <v>564</v>
      </c>
      <c r="J289" s="93" t="s">
        <v>87</v>
      </c>
      <c r="K289" s="93" t="s">
        <v>85</v>
      </c>
      <c r="L289" s="90">
        <v>27</v>
      </c>
      <c r="M289" s="90" t="s">
        <v>83</v>
      </c>
      <c r="N289" s="94">
        <v>6</v>
      </c>
      <c r="O289" s="94">
        <v>745</v>
      </c>
      <c r="P289" s="95">
        <f t="shared" si="8"/>
        <v>49.666666666666664</v>
      </c>
      <c r="Q289" s="91">
        <v>41580.512245370373</v>
      </c>
    </row>
    <row r="290" spans="1:17" x14ac:dyDescent="0.45">
      <c r="A290" s="96">
        <v>41587</v>
      </c>
      <c r="B290" s="97">
        <v>0.79166666666666663</v>
      </c>
      <c r="C290" s="99">
        <f t="shared" si="9"/>
        <v>19</v>
      </c>
      <c r="D290" s="98">
        <v>41587.791666666664</v>
      </c>
      <c r="E290" s="99" t="s">
        <v>35</v>
      </c>
      <c r="F290" s="90" t="s">
        <v>266</v>
      </c>
      <c r="G290" s="90">
        <f>IFERROR(VLOOKUP(E290,Localities!$B$2:$D$1876,3,0),"Not Found")</f>
        <v>43</v>
      </c>
      <c r="H290" s="90">
        <f>IFERROR(VLOOKUP(F290,Localities!$B$2:$D$1876,3,0),"Not Found")</f>
        <v>47</v>
      </c>
      <c r="I290" s="90" t="s">
        <v>565</v>
      </c>
      <c r="J290" s="93" t="s">
        <v>104</v>
      </c>
      <c r="K290" s="93" t="s">
        <v>173</v>
      </c>
      <c r="L290" s="90">
        <v>221</v>
      </c>
      <c r="M290" s="90" t="s">
        <v>92</v>
      </c>
      <c r="N290" s="94">
        <v>5</v>
      </c>
      <c r="O290" s="94">
        <v>620</v>
      </c>
      <c r="P290" s="95">
        <f t="shared" si="8"/>
        <v>41.333333333333336</v>
      </c>
      <c r="Q290" s="91">
        <v>41558.550717592596</v>
      </c>
    </row>
    <row r="291" spans="1:17" x14ac:dyDescent="0.45">
      <c r="A291" s="96">
        <v>41596</v>
      </c>
      <c r="B291" s="97">
        <v>0.83333333333333337</v>
      </c>
      <c r="C291" s="99">
        <f t="shared" si="9"/>
        <v>20</v>
      </c>
      <c r="D291" s="98">
        <v>41596.833333333336</v>
      </c>
      <c r="E291" s="99" t="s">
        <v>566</v>
      </c>
      <c r="F291" s="90" t="s">
        <v>323</v>
      </c>
      <c r="G291" s="90">
        <f>IFERROR(VLOOKUP(E291,Localities!$B$2:$D$1876,3,0),"Not Found")</f>
        <v>46</v>
      </c>
      <c r="H291" s="90">
        <f>IFERROR(VLOOKUP(F291,Localities!$B$2:$D$1876,3,0),"Not Found")</f>
        <v>71</v>
      </c>
      <c r="I291" s="90" t="s">
        <v>567</v>
      </c>
      <c r="J291" s="93" t="s">
        <v>87</v>
      </c>
      <c r="K291" s="93" t="s">
        <v>85</v>
      </c>
      <c r="L291" s="90">
        <v>157</v>
      </c>
      <c r="M291" s="90" t="s">
        <v>83</v>
      </c>
      <c r="N291" s="94">
        <v>5</v>
      </c>
      <c r="O291" s="94">
        <v>690</v>
      </c>
      <c r="P291" s="95">
        <f t="shared" si="8"/>
        <v>46</v>
      </c>
      <c r="Q291" s="91">
        <v>41596.752384259256</v>
      </c>
    </row>
    <row r="292" spans="1:17" x14ac:dyDescent="0.45">
      <c r="A292" s="96">
        <v>41595</v>
      </c>
      <c r="B292" s="97">
        <v>0.47916666666666669</v>
      </c>
      <c r="C292" s="99">
        <f t="shared" si="9"/>
        <v>11</v>
      </c>
      <c r="D292" s="98">
        <v>41595.479166666664</v>
      </c>
      <c r="E292" s="99" t="s">
        <v>213</v>
      </c>
      <c r="F292" s="90" t="s">
        <v>171</v>
      </c>
      <c r="G292" s="90" t="str">
        <f>IFERROR(VLOOKUP(E292,Localities!$B$2:$D$1876,3,0),"Not Found")</f>
        <v>Not Found</v>
      </c>
      <c r="H292" s="90" t="str">
        <f>IFERROR(VLOOKUP(F292,Localities!$B$2:$D$1876,3,0),"Not Found")</f>
        <v>Not Found</v>
      </c>
      <c r="I292" s="90" t="s">
        <v>568</v>
      </c>
      <c r="J292" s="93" t="s">
        <v>104</v>
      </c>
      <c r="K292" s="93" t="s">
        <v>173</v>
      </c>
      <c r="L292" s="90">
        <v>114</v>
      </c>
      <c r="M292" s="90" t="s">
        <v>215</v>
      </c>
      <c r="N292" s="94">
        <v>1</v>
      </c>
      <c r="O292" s="94">
        <v>518</v>
      </c>
      <c r="P292" s="95">
        <f t="shared" si="8"/>
        <v>34.533333333333331</v>
      </c>
      <c r="Q292" s="91">
        <v>41500.914583333331</v>
      </c>
    </row>
    <row r="293" spans="1:17" x14ac:dyDescent="0.45">
      <c r="A293" s="96">
        <v>41589</v>
      </c>
      <c r="B293" s="97">
        <v>0.91666666666666663</v>
      </c>
      <c r="C293" s="99">
        <f t="shared" si="9"/>
        <v>22</v>
      </c>
      <c r="D293" s="98">
        <v>41589.916666666664</v>
      </c>
      <c r="E293" s="99" t="s">
        <v>35</v>
      </c>
      <c r="F293" s="90" t="s">
        <v>569</v>
      </c>
      <c r="G293" s="90">
        <f>IFERROR(VLOOKUP(E293,Localities!$B$2:$D$1876,3,0),"Not Found")</f>
        <v>43</v>
      </c>
      <c r="H293" s="90">
        <f>IFERROR(VLOOKUP(F293,Localities!$B$2:$D$1876,3,0),"Not Found")</f>
        <v>73</v>
      </c>
      <c r="I293" s="90" t="s">
        <v>570</v>
      </c>
      <c r="J293" s="93" t="s">
        <v>104</v>
      </c>
      <c r="K293" s="93" t="s">
        <v>173</v>
      </c>
      <c r="L293" s="90">
        <v>127</v>
      </c>
      <c r="M293" s="90" t="s">
        <v>105</v>
      </c>
      <c r="N293" s="94">
        <v>4</v>
      </c>
      <c r="O293" s="94">
        <v>490</v>
      </c>
      <c r="P293" s="95">
        <f t="shared" si="8"/>
        <v>32.666666666666664</v>
      </c>
      <c r="Q293" s="91">
        <v>41553.707754629628</v>
      </c>
    </row>
    <row r="294" spans="1:17" x14ac:dyDescent="0.45">
      <c r="A294" s="96">
        <v>41585</v>
      </c>
      <c r="B294" s="97">
        <v>0.41666666666666669</v>
      </c>
      <c r="C294" s="99">
        <f t="shared" si="9"/>
        <v>10</v>
      </c>
      <c r="D294" s="98">
        <v>41585.416666666664</v>
      </c>
      <c r="E294" s="99" t="s">
        <v>571</v>
      </c>
      <c r="F294" s="90" t="s">
        <v>35</v>
      </c>
      <c r="G294" s="90">
        <f>IFERROR(VLOOKUP(E294,Localities!$B$2:$D$1876,3,0),"Not Found")</f>
        <v>27</v>
      </c>
      <c r="H294" s="90">
        <f>IFERROR(VLOOKUP(F294,Localities!$B$2:$D$1876,3,0),"Not Found")</f>
        <v>43</v>
      </c>
      <c r="I294" s="90" t="s">
        <v>572</v>
      </c>
      <c r="J294" s="93" t="s">
        <v>104</v>
      </c>
      <c r="K294" s="93" t="s">
        <v>173</v>
      </c>
      <c r="L294" s="90">
        <v>222</v>
      </c>
      <c r="M294" s="90" t="s">
        <v>92</v>
      </c>
      <c r="N294" s="94">
        <v>4</v>
      </c>
      <c r="O294" s="94">
        <v>905</v>
      </c>
      <c r="P294" s="95">
        <f t="shared" si="8"/>
        <v>60.333333333333336</v>
      </c>
      <c r="Q294" s="91">
        <v>41553.707800925928</v>
      </c>
    </row>
    <row r="295" spans="1:17" x14ac:dyDescent="0.45">
      <c r="A295" s="96">
        <v>41588</v>
      </c>
      <c r="B295" s="97">
        <v>0.75</v>
      </c>
      <c r="C295" s="99">
        <f t="shared" si="9"/>
        <v>18</v>
      </c>
      <c r="D295" s="98">
        <v>41588.75</v>
      </c>
      <c r="E295" s="99" t="s">
        <v>573</v>
      </c>
      <c r="F295" s="90" t="s">
        <v>35</v>
      </c>
      <c r="G295" s="90">
        <f>IFERROR(VLOOKUP(E295,Localities!$B$2:$D$1876,3,0),"Not Found")</f>
        <v>42</v>
      </c>
      <c r="H295" s="90">
        <f>IFERROR(VLOOKUP(F295,Localities!$B$2:$D$1876,3,0),"Not Found")</f>
        <v>43</v>
      </c>
      <c r="I295" s="90" t="s">
        <v>574</v>
      </c>
      <c r="J295" s="93" t="s">
        <v>104</v>
      </c>
      <c r="K295" s="93" t="s">
        <v>173</v>
      </c>
      <c r="L295" s="90">
        <v>18</v>
      </c>
      <c r="M295" s="90" t="s">
        <v>92</v>
      </c>
      <c r="N295" s="94">
        <v>2</v>
      </c>
      <c r="O295" s="94">
        <v>718</v>
      </c>
      <c r="P295" s="95">
        <f t="shared" si="8"/>
        <v>47.866666666666667</v>
      </c>
      <c r="Q295" s="91">
        <v>41553.5393287037</v>
      </c>
    </row>
    <row r="296" spans="1:17" x14ac:dyDescent="0.45">
      <c r="A296" s="96">
        <v>41579</v>
      </c>
      <c r="B296" s="97">
        <v>1.0416666666666666E-2</v>
      </c>
      <c r="C296" s="99">
        <f t="shared" si="9"/>
        <v>0</v>
      </c>
      <c r="D296" s="98">
        <v>41579.010416666664</v>
      </c>
      <c r="E296" s="99" t="s">
        <v>35</v>
      </c>
      <c r="F296" s="90" t="s">
        <v>573</v>
      </c>
      <c r="G296" s="90">
        <f>IFERROR(VLOOKUP(E296,Localities!$B$2:$D$1876,3,0),"Not Found")</f>
        <v>43</v>
      </c>
      <c r="H296" s="90">
        <f>IFERROR(VLOOKUP(F296,Localities!$B$2:$D$1876,3,0),"Not Found")</f>
        <v>42</v>
      </c>
      <c r="I296" s="90" t="s">
        <v>575</v>
      </c>
      <c r="J296" s="93" t="s">
        <v>104</v>
      </c>
      <c r="K296" s="93" t="s">
        <v>173</v>
      </c>
      <c r="L296" s="90">
        <v>217</v>
      </c>
      <c r="M296" s="90" t="s">
        <v>83</v>
      </c>
      <c r="N296" s="94">
        <v>6</v>
      </c>
      <c r="O296" s="94">
        <v>876</v>
      </c>
      <c r="P296" s="95">
        <f t="shared" si="8"/>
        <v>58.4</v>
      </c>
      <c r="Q296" s="91">
        <v>41553.538738425923</v>
      </c>
    </row>
    <row r="297" spans="1:17" x14ac:dyDescent="0.45">
      <c r="A297" s="96">
        <v>41579</v>
      </c>
      <c r="B297" s="97">
        <v>0.36458333333333331</v>
      </c>
      <c r="C297" s="99">
        <f t="shared" si="9"/>
        <v>8</v>
      </c>
      <c r="D297" s="98">
        <v>41579.364583333336</v>
      </c>
      <c r="E297" s="99" t="s">
        <v>35</v>
      </c>
      <c r="F297" s="90" t="s">
        <v>171</v>
      </c>
      <c r="G297" s="90">
        <f>IFERROR(VLOOKUP(E297,Localities!$B$2:$D$1876,3,0),"Not Found")</f>
        <v>43</v>
      </c>
      <c r="H297" s="90" t="str">
        <f>IFERROR(VLOOKUP(F297,Localities!$B$2:$D$1876,3,0),"Not Found")</f>
        <v>Not Found</v>
      </c>
      <c r="I297" s="90" t="s">
        <v>576</v>
      </c>
      <c r="J297" s="93" t="s">
        <v>104</v>
      </c>
      <c r="K297" s="93" t="s">
        <v>173</v>
      </c>
      <c r="L297" s="90">
        <v>147</v>
      </c>
      <c r="M297" s="90" t="s">
        <v>215</v>
      </c>
      <c r="N297" s="94">
        <v>1</v>
      </c>
      <c r="O297" s="94">
        <v>773</v>
      </c>
      <c r="P297" s="95">
        <f t="shared" si="8"/>
        <v>51.533333333333331</v>
      </c>
      <c r="Q297" s="91">
        <v>41500.961423611108</v>
      </c>
    </row>
    <row r="298" spans="1:17" x14ac:dyDescent="0.45">
      <c r="A298" s="96">
        <v>41580</v>
      </c>
      <c r="B298" s="97">
        <v>0.20833333333333334</v>
      </c>
      <c r="C298" s="99">
        <f t="shared" si="9"/>
        <v>5</v>
      </c>
      <c r="D298" s="98">
        <v>41580.208333333336</v>
      </c>
      <c r="E298" s="99" t="s">
        <v>577</v>
      </c>
      <c r="F298" s="90" t="s">
        <v>35</v>
      </c>
      <c r="G298" s="90">
        <f>IFERROR(VLOOKUP(E298,Localities!$B$2:$D$1876,3,0),"Not Found")</f>
        <v>70</v>
      </c>
      <c r="H298" s="90">
        <f>IFERROR(VLOOKUP(F298,Localities!$B$2:$D$1876,3,0),"Not Found")</f>
        <v>43</v>
      </c>
      <c r="I298" s="90" t="s">
        <v>578</v>
      </c>
      <c r="J298" s="93" t="s">
        <v>104</v>
      </c>
      <c r="K298" s="93" t="s">
        <v>173</v>
      </c>
      <c r="L298" s="90">
        <v>174</v>
      </c>
      <c r="M298" s="90" t="s">
        <v>92</v>
      </c>
      <c r="N298" s="94">
        <v>7</v>
      </c>
      <c r="O298" s="94">
        <v>523</v>
      </c>
      <c r="P298" s="95">
        <f t="shared" si="8"/>
        <v>34.866666666666667</v>
      </c>
      <c r="Q298" s="91">
        <v>41554.723668981482</v>
      </c>
    </row>
    <row r="299" spans="1:17" x14ac:dyDescent="0.45">
      <c r="A299" s="96">
        <v>41599</v>
      </c>
      <c r="B299" s="97">
        <v>8.3333333333333329E-2</v>
      </c>
      <c r="C299" s="99">
        <f t="shared" si="9"/>
        <v>2</v>
      </c>
      <c r="D299" s="98">
        <v>41599.083333333336</v>
      </c>
      <c r="E299" s="99" t="s">
        <v>579</v>
      </c>
      <c r="F299" s="90" t="s">
        <v>171</v>
      </c>
      <c r="G299" s="90" t="str">
        <f>IFERROR(VLOOKUP(E299,Localities!$B$2:$D$1876,3,0),"Not Found")</f>
        <v>Not Found</v>
      </c>
      <c r="H299" s="90" t="str">
        <f>IFERROR(VLOOKUP(F299,Localities!$B$2:$D$1876,3,0),"Not Found")</f>
        <v>Not Found</v>
      </c>
      <c r="I299" s="90" t="s">
        <v>580</v>
      </c>
      <c r="J299" s="93" t="s">
        <v>104</v>
      </c>
      <c r="K299" s="93" t="s">
        <v>173</v>
      </c>
      <c r="L299" s="90">
        <v>236</v>
      </c>
      <c r="M299" s="90" t="s">
        <v>215</v>
      </c>
      <c r="N299" s="94">
        <v>1</v>
      </c>
      <c r="O299" s="94">
        <v>777</v>
      </c>
      <c r="P299" s="95">
        <f t="shared" si="8"/>
        <v>51.8</v>
      </c>
      <c r="Q299" s="91">
        <v>41500.982407407406</v>
      </c>
    </row>
    <row r="300" spans="1:17" x14ac:dyDescent="0.45">
      <c r="A300" s="96">
        <v>41605</v>
      </c>
      <c r="B300" s="97">
        <v>0.61458333333333337</v>
      </c>
      <c r="C300" s="99">
        <f t="shared" si="9"/>
        <v>14</v>
      </c>
      <c r="D300" s="98">
        <v>41605.614583333336</v>
      </c>
      <c r="E300" s="99" t="s">
        <v>35</v>
      </c>
      <c r="F300" s="90" t="s">
        <v>581</v>
      </c>
      <c r="G300" s="90">
        <f>IFERROR(VLOOKUP(E300,Localities!$B$2:$D$1876,3,0),"Not Found")</f>
        <v>43</v>
      </c>
      <c r="H300" s="90">
        <f>IFERROR(VLOOKUP(F300,Localities!$B$2:$D$1876,3,0),"Not Found")</f>
        <v>33</v>
      </c>
      <c r="I300" s="90" t="s">
        <v>582</v>
      </c>
      <c r="J300" s="93" t="s">
        <v>104</v>
      </c>
      <c r="K300" s="93" t="s">
        <v>173</v>
      </c>
      <c r="L300" s="90">
        <v>120</v>
      </c>
      <c r="M300" s="90" t="s">
        <v>92</v>
      </c>
      <c r="N300" s="94">
        <v>7</v>
      </c>
      <c r="O300" s="94">
        <v>591</v>
      </c>
      <c r="P300" s="95">
        <f t="shared" si="8"/>
        <v>39.4</v>
      </c>
      <c r="Q300" s="91">
        <v>41553.472326388888</v>
      </c>
    </row>
    <row r="301" spans="1:17" x14ac:dyDescent="0.45">
      <c r="A301" s="96">
        <v>41579</v>
      </c>
      <c r="B301" s="97">
        <v>0.90625</v>
      </c>
      <c r="C301" s="99">
        <f t="shared" si="9"/>
        <v>21</v>
      </c>
      <c r="D301" s="98">
        <v>41579.90625</v>
      </c>
      <c r="E301" s="99" t="s">
        <v>35</v>
      </c>
      <c r="F301" s="90" t="s">
        <v>53</v>
      </c>
      <c r="G301" s="90">
        <f>IFERROR(VLOOKUP(E301,Localities!$B$2:$D$1876,3,0),"Not Found")</f>
        <v>43</v>
      </c>
      <c r="H301" s="90">
        <f>IFERROR(VLOOKUP(F301,Localities!$B$2:$D$1876,3,0),"Not Found")</f>
        <v>70</v>
      </c>
      <c r="I301" s="90" t="s">
        <v>583</v>
      </c>
      <c r="J301" s="93" t="s">
        <v>104</v>
      </c>
      <c r="K301" s="93" t="s">
        <v>173</v>
      </c>
      <c r="L301" s="90">
        <v>115</v>
      </c>
      <c r="M301" s="90" t="s">
        <v>92</v>
      </c>
      <c r="N301" s="94">
        <v>5</v>
      </c>
      <c r="O301" s="94">
        <v>915</v>
      </c>
      <c r="P301" s="95">
        <f t="shared" si="8"/>
        <v>61</v>
      </c>
      <c r="Q301" s="91">
        <v>41553.707951388889</v>
      </c>
    </row>
    <row r="302" spans="1:17" x14ac:dyDescent="0.45">
      <c r="A302" s="96">
        <v>41580</v>
      </c>
      <c r="B302" s="97">
        <v>1.0416666666666666E-2</v>
      </c>
      <c r="C302" s="99">
        <f t="shared" si="9"/>
        <v>0</v>
      </c>
      <c r="D302" s="98">
        <v>41580.010416666664</v>
      </c>
      <c r="E302" s="99" t="s">
        <v>35</v>
      </c>
      <c r="F302" s="90" t="s">
        <v>171</v>
      </c>
      <c r="G302" s="90">
        <f>IFERROR(VLOOKUP(E302,Localities!$B$2:$D$1876,3,0),"Not Found")</f>
        <v>43</v>
      </c>
      <c r="H302" s="90" t="str">
        <f>IFERROR(VLOOKUP(F302,Localities!$B$2:$D$1876,3,0),"Not Found")</f>
        <v>Not Found</v>
      </c>
      <c r="I302" s="90" t="s">
        <v>584</v>
      </c>
      <c r="J302" s="93" t="s">
        <v>104</v>
      </c>
      <c r="K302" s="93" t="s">
        <v>173</v>
      </c>
      <c r="L302" s="90">
        <v>249</v>
      </c>
      <c r="M302" s="90" t="s">
        <v>215</v>
      </c>
      <c r="N302" s="94">
        <v>1</v>
      </c>
      <c r="O302" s="94">
        <v>505</v>
      </c>
      <c r="P302" s="95">
        <f t="shared" si="8"/>
        <v>33.666666666666664</v>
      </c>
      <c r="Q302" s="91">
        <v>41501.758912037039</v>
      </c>
    </row>
    <row r="303" spans="1:17" x14ac:dyDescent="0.45">
      <c r="A303" s="96">
        <v>41589</v>
      </c>
      <c r="B303" s="97">
        <v>0.51041666666666663</v>
      </c>
      <c r="C303" s="99">
        <f t="shared" si="9"/>
        <v>12</v>
      </c>
      <c r="D303" s="98">
        <v>41589.510416666664</v>
      </c>
      <c r="E303" s="99" t="s">
        <v>35</v>
      </c>
      <c r="F303" s="90" t="s">
        <v>171</v>
      </c>
      <c r="G303" s="90">
        <f>IFERROR(VLOOKUP(E303,Localities!$B$2:$D$1876,3,0),"Not Found")</f>
        <v>43</v>
      </c>
      <c r="H303" s="90" t="str">
        <f>IFERROR(VLOOKUP(F303,Localities!$B$2:$D$1876,3,0),"Not Found")</f>
        <v>Not Found</v>
      </c>
      <c r="I303" s="90" t="s">
        <v>585</v>
      </c>
      <c r="J303" s="93" t="s">
        <v>104</v>
      </c>
      <c r="K303" s="93" t="s">
        <v>173</v>
      </c>
      <c r="L303" s="90">
        <v>239</v>
      </c>
      <c r="M303" s="90" t="s">
        <v>215</v>
      </c>
      <c r="N303" s="94">
        <v>1</v>
      </c>
      <c r="O303" s="94">
        <v>536</v>
      </c>
      <c r="P303" s="95">
        <f t="shared" si="8"/>
        <v>35.733333333333334</v>
      </c>
      <c r="Q303" s="91">
        <v>41501.857557870368</v>
      </c>
    </row>
    <row r="304" spans="1:17" x14ac:dyDescent="0.45">
      <c r="A304" s="96">
        <v>41589</v>
      </c>
      <c r="B304" s="97">
        <v>0.51041666666666663</v>
      </c>
      <c r="C304" s="99">
        <f t="shared" si="9"/>
        <v>12</v>
      </c>
      <c r="D304" s="98">
        <v>41589.510416666664</v>
      </c>
      <c r="E304" s="99" t="s">
        <v>35</v>
      </c>
      <c r="F304" s="90" t="s">
        <v>586</v>
      </c>
      <c r="G304" s="90">
        <f>IFERROR(VLOOKUP(E304,Localities!$B$2:$D$1876,3,0),"Not Found")</f>
        <v>43</v>
      </c>
      <c r="H304" s="90">
        <f>IFERROR(VLOOKUP(F304,Localities!$B$2:$D$1876,3,0),"Not Found")</f>
        <v>42</v>
      </c>
      <c r="I304" s="90" t="s">
        <v>587</v>
      </c>
      <c r="J304" s="93" t="s">
        <v>104</v>
      </c>
      <c r="K304" s="93" t="s">
        <v>173</v>
      </c>
      <c r="L304" s="90">
        <v>268</v>
      </c>
      <c r="M304" s="90" t="s">
        <v>83</v>
      </c>
      <c r="N304" s="94">
        <v>6</v>
      </c>
      <c r="O304" s="94">
        <v>633</v>
      </c>
      <c r="P304" s="95">
        <f t="shared" si="8"/>
        <v>42.2</v>
      </c>
      <c r="Q304" s="91">
        <v>41557.421527777777</v>
      </c>
    </row>
    <row r="305" spans="1:17" x14ac:dyDescent="0.45">
      <c r="A305" s="96">
        <v>41579</v>
      </c>
      <c r="B305" s="97">
        <v>0.76041666666666663</v>
      </c>
      <c r="C305" s="99">
        <f t="shared" si="9"/>
        <v>18</v>
      </c>
      <c r="D305" s="98">
        <v>41579.760416666664</v>
      </c>
      <c r="E305" s="99" t="s">
        <v>35</v>
      </c>
      <c r="F305" s="90" t="s">
        <v>375</v>
      </c>
      <c r="G305" s="90">
        <f>IFERROR(VLOOKUP(E305,Localities!$B$2:$D$1876,3,0),"Not Found")</f>
        <v>43</v>
      </c>
      <c r="H305" s="90">
        <f>IFERROR(VLOOKUP(F305,Localities!$B$2:$D$1876,3,0),"Not Found")</f>
        <v>47</v>
      </c>
      <c r="I305" s="90" t="s">
        <v>588</v>
      </c>
      <c r="J305" s="93" t="s">
        <v>104</v>
      </c>
      <c r="K305" s="93" t="s">
        <v>173</v>
      </c>
      <c r="L305" s="90">
        <v>73</v>
      </c>
      <c r="M305" s="90" t="s">
        <v>83</v>
      </c>
      <c r="N305" s="94">
        <v>6</v>
      </c>
      <c r="O305" s="94">
        <v>936</v>
      </c>
      <c r="P305" s="95">
        <f t="shared" si="8"/>
        <v>62.4</v>
      </c>
      <c r="Q305" s="91">
        <v>41555.560196759259</v>
      </c>
    </row>
    <row r="306" spans="1:17" x14ac:dyDescent="0.45">
      <c r="A306" s="96">
        <v>41583</v>
      </c>
      <c r="B306" s="97">
        <v>0.1875</v>
      </c>
      <c r="C306" s="99">
        <f t="shared" si="9"/>
        <v>4</v>
      </c>
      <c r="D306" s="98">
        <v>41583.1875</v>
      </c>
      <c r="E306" s="99" t="s">
        <v>107</v>
      </c>
      <c r="F306" s="90" t="s">
        <v>35</v>
      </c>
      <c r="G306" s="90">
        <f>IFERROR(VLOOKUP(E306,Localities!$B$2:$D$1876,3,0),"Not Found")</f>
        <v>42</v>
      </c>
      <c r="H306" s="90">
        <f>IFERROR(VLOOKUP(F306,Localities!$B$2:$D$1876,3,0),"Not Found")</f>
        <v>43</v>
      </c>
      <c r="I306" s="90" t="s">
        <v>589</v>
      </c>
      <c r="J306" s="93" t="s">
        <v>104</v>
      </c>
      <c r="K306" s="93" t="s">
        <v>173</v>
      </c>
      <c r="L306" s="90">
        <v>69</v>
      </c>
      <c r="M306" s="90" t="s">
        <v>83</v>
      </c>
      <c r="N306" s="94">
        <v>6</v>
      </c>
      <c r="O306" s="94">
        <v>263</v>
      </c>
      <c r="P306" s="95">
        <f t="shared" si="8"/>
        <v>17.533333333333335</v>
      </c>
      <c r="Q306" s="91">
        <v>41553.639224537037</v>
      </c>
    </row>
    <row r="307" spans="1:17" x14ac:dyDescent="0.45">
      <c r="A307" s="96">
        <v>41596</v>
      </c>
      <c r="B307" s="97">
        <v>0.44791666666666669</v>
      </c>
      <c r="C307" s="99">
        <f t="shared" si="9"/>
        <v>10</v>
      </c>
      <c r="D307" s="98">
        <v>41596.447916666664</v>
      </c>
      <c r="E307" s="99" t="s">
        <v>183</v>
      </c>
      <c r="F307" s="90" t="s">
        <v>590</v>
      </c>
      <c r="G307" s="90">
        <f>IFERROR(VLOOKUP(E307,Localities!$B$2:$D$1876,3,0),"Not Found")</f>
        <v>37</v>
      </c>
      <c r="H307" s="90">
        <f>IFERROR(VLOOKUP(F307,Localities!$B$2:$D$1876,3,0),"Not Found")</f>
        <v>48</v>
      </c>
      <c r="I307" s="90" t="s">
        <v>591</v>
      </c>
      <c r="J307" s="93" t="s">
        <v>87</v>
      </c>
      <c r="K307" s="93" t="s">
        <v>85</v>
      </c>
      <c r="L307" s="90">
        <v>208</v>
      </c>
      <c r="M307" s="90" t="s">
        <v>83</v>
      </c>
      <c r="N307" s="94">
        <v>6</v>
      </c>
      <c r="O307" s="94">
        <v>672</v>
      </c>
      <c r="P307" s="95">
        <f t="shared" si="8"/>
        <v>44.8</v>
      </c>
      <c r="Q307" s="91">
        <v>41596.393287037034</v>
      </c>
    </row>
    <row r="308" spans="1:17" x14ac:dyDescent="0.45">
      <c r="A308" s="96">
        <v>41606</v>
      </c>
      <c r="B308" s="97">
        <v>0.3125</v>
      </c>
      <c r="C308" s="99">
        <f t="shared" si="9"/>
        <v>7</v>
      </c>
      <c r="D308" s="98">
        <v>41606.3125</v>
      </c>
      <c r="E308" s="99" t="s">
        <v>132</v>
      </c>
      <c r="F308" s="90" t="s">
        <v>35</v>
      </c>
      <c r="G308" s="90">
        <f>IFERROR(VLOOKUP(E308,Localities!$B$2:$D$1876,3,0),"Not Found")</f>
        <v>39</v>
      </c>
      <c r="H308" s="90">
        <f>IFERROR(VLOOKUP(F308,Localities!$B$2:$D$1876,3,0),"Not Found")</f>
        <v>43</v>
      </c>
      <c r="I308" s="90" t="s">
        <v>592</v>
      </c>
      <c r="J308" s="93" t="s">
        <v>104</v>
      </c>
      <c r="K308" s="93" t="s">
        <v>85</v>
      </c>
      <c r="L308" s="90">
        <v>60</v>
      </c>
      <c r="M308" s="90" t="s">
        <v>83</v>
      </c>
      <c r="N308" s="94">
        <v>6</v>
      </c>
      <c r="O308" s="94">
        <v>534</v>
      </c>
      <c r="P308" s="95">
        <f t="shared" si="8"/>
        <v>35.6</v>
      </c>
      <c r="Q308" s="91">
        <v>41605.630983796298</v>
      </c>
    </row>
    <row r="309" spans="1:17" x14ac:dyDescent="0.45">
      <c r="A309" s="96">
        <v>41598</v>
      </c>
      <c r="B309" s="97">
        <v>0.60416666666666663</v>
      </c>
      <c r="C309" s="99">
        <f t="shared" si="9"/>
        <v>14</v>
      </c>
      <c r="D309" s="98">
        <v>41598.604166666664</v>
      </c>
      <c r="E309" s="99" t="s">
        <v>593</v>
      </c>
      <c r="F309" s="90" t="s">
        <v>146</v>
      </c>
      <c r="G309" s="90">
        <f>IFERROR(VLOOKUP(E309,Localities!$B$2:$D$1876,3,0),"Not Found")</f>
        <v>45</v>
      </c>
      <c r="H309" s="90">
        <f>IFERROR(VLOOKUP(F309,Localities!$B$2:$D$1876,3,0),"Not Found")</f>
        <v>70</v>
      </c>
      <c r="I309" s="90" t="s">
        <v>594</v>
      </c>
      <c r="J309" s="93" t="s">
        <v>87</v>
      </c>
      <c r="K309" s="93" t="s">
        <v>85</v>
      </c>
      <c r="L309" s="90">
        <v>52</v>
      </c>
      <c r="M309" s="90" t="s">
        <v>211</v>
      </c>
      <c r="N309" s="94">
        <v>6</v>
      </c>
      <c r="O309" s="94">
        <v>885</v>
      </c>
      <c r="P309" s="95">
        <f t="shared" si="8"/>
        <v>59</v>
      </c>
      <c r="Q309" s="91">
        <v>41598.535798611112</v>
      </c>
    </row>
    <row r="310" spans="1:17" x14ac:dyDescent="0.45">
      <c r="A310" s="96">
        <v>41598</v>
      </c>
      <c r="B310" s="97">
        <v>0.97916666666666663</v>
      </c>
      <c r="C310" s="99">
        <f t="shared" si="9"/>
        <v>23</v>
      </c>
      <c r="D310" s="98">
        <v>41598.979166666664</v>
      </c>
      <c r="E310" s="99" t="s">
        <v>35</v>
      </c>
      <c r="F310" s="90" t="s">
        <v>595</v>
      </c>
      <c r="G310" s="90">
        <f>IFERROR(VLOOKUP(E310,Localities!$B$2:$D$1876,3,0),"Not Found")</f>
        <v>43</v>
      </c>
      <c r="H310" s="90">
        <f>IFERROR(VLOOKUP(F310,Localities!$B$2:$D$1876,3,0),"Not Found")</f>
        <v>46</v>
      </c>
      <c r="I310" s="90" t="s">
        <v>596</v>
      </c>
      <c r="J310" s="93" t="s">
        <v>104</v>
      </c>
      <c r="K310" s="93" t="s">
        <v>173</v>
      </c>
      <c r="L310" s="90">
        <v>288</v>
      </c>
      <c r="M310" s="90" t="s">
        <v>92</v>
      </c>
      <c r="N310" s="94">
        <v>4</v>
      </c>
      <c r="O310" s="94">
        <v>538</v>
      </c>
      <c r="P310" s="95">
        <f t="shared" si="8"/>
        <v>35.866666666666667</v>
      </c>
      <c r="Q310" s="91">
        <v>41555.827847222223</v>
      </c>
    </row>
    <row r="311" spans="1:17" x14ac:dyDescent="0.45">
      <c r="A311" s="96">
        <v>41589</v>
      </c>
      <c r="B311" s="97">
        <v>0.71875</v>
      </c>
      <c r="C311" s="99">
        <f t="shared" si="9"/>
        <v>17</v>
      </c>
      <c r="D311" s="98">
        <v>41589.71875</v>
      </c>
      <c r="E311" s="99" t="s">
        <v>597</v>
      </c>
      <c r="F311" s="90" t="s">
        <v>51</v>
      </c>
      <c r="G311" s="90">
        <f>IFERROR(VLOOKUP(E311,Localities!$B$2:$D$1876,3,0),"Not Found")</f>
        <v>45</v>
      </c>
      <c r="H311" s="90">
        <f>IFERROR(VLOOKUP(F311,Localities!$B$2:$D$1876,3,0),"Not Found")</f>
        <v>51</v>
      </c>
      <c r="I311" s="90" t="s">
        <v>598</v>
      </c>
      <c r="J311" s="93" t="s">
        <v>104</v>
      </c>
      <c r="K311" s="93" t="s">
        <v>85</v>
      </c>
      <c r="L311" s="90">
        <v>177</v>
      </c>
      <c r="M311" s="90" t="s">
        <v>83</v>
      </c>
      <c r="N311" s="94">
        <v>6</v>
      </c>
      <c r="O311" s="94">
        <v>575</v>
      </c>
      <c r="P311" s="95">
        <f t="shared" si="8"/>
        <v>38.333333333333336</v>
      </c>
      <c r="Q311" s="91">
        <v>41589.649861111109</v>
      </c>
    </row>
    <row r="312" spans="1:17" x14ac:dyDescent="0.45">
      <c r="A312" s="96">
        <v>41581</v>
      </c>
      <c r="B312" s="97">
        <v>0.69791666666666663</v>
      </c>
      <c r="C312" s="99">
        <f t="shared" si="9"/>
        <v>16</v>
      </c>
      <c r="D312" s="98">
        <v>41581.697916666664</v>
      </c>
      <c r="E312" s="99" t="s">
        <v>35</v>
      </c>
      <c r="F312" s="90" t="s">
        <v>178</v>
      </c>
      <c r="G312" s="90">
        <f>IFERROR(VLOOKUP(E312,Localities!$B$2:$D$1876,3,0),"Not Found")</f>
        <v>43</v>
      </c>
      <c r="H312" s="90">
        <f>IFERROR(VLOOKUP(F312,Localities!$B$2:$D$1876,3,0),"Not Found")</f>
        <v>66</v>
      </c>
      <c r="I312" s="90" t="s">
        <v>599</v>
      </c>
      <c r="J312" s="93" t="s">
        <v>104</v>
      </c>
      <c r="K312" s="93" t="s">
        <v>173</v>
      </c>
      <c r="L312" s="90">
        <v>81</v>
      </c>
      <c r="M312" s="90" t="s">
        <v>105</v>
      </c>
      <c r="N312" s="94">
        <v>5</v>
      </c>
      <c r="O312" s="94">
        <v>545</v>
      </c>
      <c r="P312" s="95">
        <f t="shared" ref="P312:P375" si="10">O312/15</f>
        <v>36.333333333333336</v>
      </c>
      <c r="Q312" s="91">
        <v>41555.593634259261</v>
      </c>
    </row>
    <row r="313" spans="1:17" x14ac:dyDescent="0.45">
      <c r="A313" s="96">
        <v>41580</v>
      </c>
      <c r="B313" s="97">
        <v>0.20833333333333334</v>
      </c>
      <c r="C313" s="99">
        <f t="shared" si="9"/>
        <v>5</v>
      </c>
      <c r="D313" s="98">
        <v>41580.208333333336</v>
      </c>
      <c r="E313" s="99" t="s">
        <v>600</v>
      </c>
      <c r="F313" s="90" t="s">
        <v>35</v>
      </c>
      <c r="G313" s="90">
        <f>IFERROR(VLOOKUP(E313,Localities!$B$2:$D$1876,3,0),"Not Found")</f>
        <v>28</v>
      </c>
      <c r="H313" s="90">
        <f>IFERROR(VLOOKUP(F313,Localities!$B$2:$D$1876,3,0),"Not Found")</f>
        <v>43</v>
      </c>
      <c r="I313" s="90" t="s">
        <v>601</v>
      </c>
      <c r="J313" s="93" t="s">
        <v>104</v>
      </c>
      <c r="K313" s="93" t="s">
        <v>173</v>
      </c>
      <c r="L313" s="90">
        <v>89</v>
      </c>
      <c r="M313" s="90" t="s">
        <v>83</v>
      </c>
      <c r="N313" s="94">
        <v>6</v>
      </c>
      <c r="O313" s="94">
        <v>637</v>
      </c>
      <c r="P313" s="95">
        <f t="shared" si="10"/>
        <v>42.466666666666669</v>
      </c>
      <c r="Q313" s="91">
        <v>41553.710104166668</v>
      </c>
    </row>
    <row r="314" spans="1:17" x14ac:dyDescent="0.45">
      <c r="A314" s="96">
        <v>41588</v>
      </c>
      <c r="B314" s="97">
        <v>0.90625</v>
      </c>
      <c r="C314" s="99">
        <f t="shared" si="9"/>
        <v>21</v>
      </c>
      <c r="D314" s="98">
        <v>41588.90625</v>
      </c>
      <c r="E314" s="99" t="s">
        <v>35</v>
      </c>
      <c r="F314" s="90" t="s">
        <v>600</v>
      </c>
      <c r="G314" s="90">
        <f>IFERROR(VLOOKUP(E314,Localities!$B$2:$D$1876,3,0),"Not Found")</f>
        <v>43</v>
      </c>
      <c r="H314" s="90">
        <f>IFERROR(VLOOKUP(F314,Localities!$B$2:$D$1876,3,0),"Not Found")</f>
        <v>28</v>
      </c>
      <c r="I314" s="90" t="s">
        <v>602</v>
      </c>
      <c r="J314" s="93" t="s">
        <v>104</v>
      </c>
      <c r="K314" s="93" t="s">
        <v>173</v>
      </c>
      <c r="L314" s="90">
        <v>170</v>
      </c>
      <c r="M314" s="90" t="s">
        <v>83</v>
      </c>
      <c r="N314" s="94">
        <v>6</v>
      </c>
      <c r="O314" s="94">
        <v>246</v>
      </c>
      <c r="P314" s="95">
        <f t="shared" si="10"/>
        <v>16.399999999999999</v>
      </c>
      <c r="Q314" s="91">
        <v>41553.710543981484</v>
      </c>
    </row>
    <row r="315" spans="1:17" x14ac:dyDescent="0.45">
      <c r="A315" s="96">
        <v>41580</v>
      </c>
      <c r="B315" s="97">
        <v>0.84375</v>
      </c>
      <c r="C315" s="99">
        <f t="shared" si="9"/>
        <v>20</v>
      </c>
      <c r="D315" s="98">
        <v>41580.84375</v>
      </c>
      <c r="E315" s="99" t="s">
        <v>35</v>
      </c>
      <c r="F315" s="90" t="s">
        <v>171</v>
      </c>
      <c r="G315" s="90">
        <f>IFERROR(VLOOKUP(E315,Localities!$B$2:$D$1876,3,0),"Not Found")</f>
        <v>43</v>
      </c>
      <c r="H315" s="90" t="str">
        <f>IFERROR(VLOOKUP(F315,Localities!$B$2:$D$1876,3,0),"Not Found")</f>
        <v>Not Found</v>
      </c>
      <c r="I315" s="90" t="s">
        <v>603</v>
      </c>
      <c r="J315" s="93" t="s">
        <v>104</v>
      </c>
      <c r="K315" s="93" t="s">
        <v>173</v>
      </c>
      <c r="L315" s="90">
        <v>61</v>
      </c>
      <c r="M315" s="90" t="s">
        <v>215</v>
      </c>
      <c r="N315" s="94">
        <v>1</v>
      </c>
      <c r="O315" s="94">
        <v>677</v>
      </c>
      <c r="P315" s="95">
        <f t="shared" si="10"/>
        <v>45.133333333333333</v>
      </c>
      <c r="Q315" s="91">
        <v>41503.828113425923</v>
      </c>
    </row>
    <row r="316" spans="1:17" x14ac:dyDescent="0.45">
      <c r="A316" s="96">
        <v>41597</v>
      </c>
      <c r="B316" s="97">
        <v>0.21875</v>
      </c>
      <c r="C316" s="99">
        <f t="shared" si="9"/>
        <v>5</v>
      </c>
      <c r="D316" s="98">
        <v>41597.21875</v>
      </c>
      <c r="E316" s="99" t="s">
        <v>604</v>
      </c>
      <c r="F316" s="90" t="s">
        <v>114</v>
      </c>
      <c r="G316" s="90">
        <f>IFERROR(VLOOKUP(E316,Localities!$B$2:$D$1876,3,0),"Not Found")</f>
        <v>52</v>
      </c>
      <c r="H316" s="90">
        <f>IFERROR(VLOOKUP(F316,Localities!$B$2:$D$1876,3,0),"Not Found")</f>
        <v>27</v>
      </c>
      <c r="I316" s="90" t="s">
        <v>605</v>
      </c>
      <c r="J316" s="93" t="s">
        <v>104</v>
      </c>
      <c r="K316" s="93" t="s">
        <v>173</v>
      </c>
      <c r="L316" s="90">
        <v>61</v>
      </c>
      <c r="M316" s="90" t="s">
        <v>83</v>
      </c>
      <c r="N316" s="94">
        <v>6</v>
      </c>
      <c r="O316" s="94">
        <v>637</v>
      </c>
      <c r="P316" s="95">
        <f t="shared" si="10"/>
        <v>42.466666666666669</v>
      </c>
      <c r="Q316" s="91">
        <v>41555.79965277778</v>
      </c>
    </row>
    <row r="317" spans="1:17" x14ac:dyDescent="0.45">
      <c r="A317" s="96">
        <v>41580</v>
      </c>
      <c r="B317" s="97">
        <v>4.1666666666666664E-2</v>
      </c>
      <c r="C317" s="99">
        <f t="shared" si="9"/>
        <v>1</v>
      </c>
      <c r="D317" s="98">
        <v>41580.041666666664</v>
      </c>
      <c r="E317" s="99" t="s">
        <v>35</v>
      </c>
      <c r="F317" s="90" t="s">
        <v>61</v>
      </c>
      <c r="G317" s="90">
        <f>IFERROR(VLOOKUP(E317,Localities!$B$2:$D$1876,3,0),"Not Found")</f>
        <v>43</v>
      </c>
      <c r="H317" s="90">
        <f>IFERROR(VLOOKUP(F317,Localities!$B$2:$D$1876,3,0),"Not Found")</f>
        <v>47</v>
      </c>
      <c r="I317" s="90" t="s">
        <v>606</v>
      </c>
      <c r="J317" s="93" t="s">
        <v>104</v>
      </c>
      <c r="K317" s="93" t="s">
        <v>173</v>
      </c>
      <c r="L317" s="90">
        <v>157</v>
      </c>
      <c r="M317" s="90" t="s">
        <v>92</v>
      </c>
      <c r="N317" s="94">
        <v>4</v>
      </c>
      <c r="O317" s="94">
        <v>974</v>
      </c>
      <c r="P317" s="95">
        <f t="shared" si="10"/>
        <v>64.933333333333337</v>
      </c>
      <c r="Q317" s="91">
        <v>41561.752256944441</v>
      </c>
    </row>
    <row r="318" spans="1:17" x14ac:dyDescent="0.45">
      <c r="A318" s="96">
        <v>41580</v>
      </c>
      <c r="B318" s="97">
        <v>0.78125</v>
      </c>
      <c r="C318" s="99">
        <f t="shared" si="9"/>
        <v>18</v>
      </c>
      <c r="D318" s="98">
        <v>41580.78125</v>
      </c>
      <c r="E318" s="99" t="s">
        <v>35</v>
      </c>
      <c r="F318" s="90" t="s">
        <v>171</v>
      </c>
      <c r="G318" s="90">
        <f>IFERROR(VLOOKUP(E318,Localities!$B$2:$D$1876,3,0),"Not Found")</f>
        <v>43</v>
      </c>
      <c r="H318" s="90" t="str">
        <f>IFERROR(VLOOKUP(F318,Localities!$B$2:$D$1876,3,0),"Not Found")</f>
        <v>Not Found</v>
      </c>
      <c r="I318" s="90" t="s">
        <v>607</v>
      </c>
      <c r="J318" s="93" t="s">
        <v>104</v>
      </c>
      <c r="K318" s="93" t="s">
        <v>173</v>
      </c>
      <c r="L318" s="90">
        <v>47</v>
      </c>
      <c r="M318" s="90" t="s">
        <v>215</v>
      </c>
      <c r="N318" s="94">
        <v>1</v>
      </c>
      <c r="O318" s="94">
        <v>710</v>
      </c>
      <c r="P318" s="95">
        <f t="shared" si="10"/>
        <v>47.333333333333336</v>
      </c>
      <c r="Q318" s="91">
        <v>41504.313275462962</v>
      </c>
    </row>
    <row r="319" spans="1:17" x14ac:dyDescent="0.45">
      <c r="A319" s="96">
        <v>41588</v>
      </c>
      <c r="B319" s="97">
        <v>0.22916666666666666</v>
      </c>
      <c r="C319" s="99">
        <f t="shared" si="9"/>
        <v>5</v>
      </c>
      <c r="D319" s="98">
        <v>41588.229166666664</v>
      </c>
      <c r="E319" s="99" t="s">
        <v>608</v>
      </c>
      <c r="F319" s="90" t="s">
        <v>35</v>
      </c>
      <c r="G319" s="90">
        <f>IFERROR(VLOOKUP(E319,Localities!$B$2:$D$1876,3,0),"Not Found")</f>
        <v>61</v>
      </c>
      <c r="H319" s="90">
        <f>IFERROR(VLOOKUP(F319,Localities!$B$2:$D$1876,3,0),"Not Found")</f>
        <v>43</v>
      </c>
      <c r="I319" s="90" t="s">
        <v>609</v>
      </c>
      <c r="J319" s="93" t="s">
        <v>104</v>
      </c>
      <c r="K319" s="93" t="s">
        <v>173</v>
      </c>
      <c r="L319" s="90">
        <v>168</v>
      </c>
      <c r="M319" s="90" t="s">
        <v>83</v>
      </c>
      <c r="N319" s="94">
        <v>6</v>
      </c>
      <c r="O319" s="94">
        <v>209</v>
      </c>
      <c r="P319" s="95">
        <f t="shared" si="10"/>
        <v>13.933333333333334</v>
      </c>
      <c r="Q319" s="91">
        <v>41587.827638888892</v>
      </c>
    </row>
    <row r="320" spans="1:17" x14ac:dyDescent="0.45">
      <c r="A320" s="96">
        <v>41608</v>
      </c>
      <c r="B320" s="97">
        <v>8.3333333333333329E-2</v>
      </c>
      <c r="C320" s="99">
        <f t="shared" si="9"/>
        <v>2</v>
      </c>
      <c r="D320" s="98">
        <v>41608.083333333336</v>
      </c>
      <c r="E320" s="99" t="s">
        <v>610</v>
      </c>
      <c r="F320" s="90" t="s">
        <v>35</v>
      </c>
      <c r="G320" s="90">
        <f>IFERROR(VLOOKUP(E320,Localities!$B$2:$D$1876,3,0),"Not Found")</f>
        <v>66</v>
      </c>
      <c r="H320" s="90">
        <f>IFERROR(VLOOKUP(F320,Localities!$B$2:$D$1876,3,0),"Not Found")</f>
        <v>43</v>
      </c>
      <c r="I320" s="90" t="s">
        <v>611</v>
      </c>
      <c r="J320" s="93" t="s">
        <v>104</v>
      </c>
      <c r="K320" s="93" t="s">
        <v>85</v>
      </c>
      <c r="L320" s="90">
        <v>270</v>
      </c>
      <c r="M320" s="90" t="s">
        <v>92</v>
      </c>
      <c r="N320" s="94">
        <v>4</v>
      </c>
      <c r="O320" s="94">
        <v>469</v>
      </c>
      <c r="P320" s="95">
        <f t="shared" si="10"/>
        <v>31.266666666666666</v>
      </c>
      <c r="Q320" s="91">
        <v>41608.010601851849</v>
      </c>
    </row>
    <row r="321" spans="1:17" x14ac:dyDescent="0.45">
      <c r="A321" s="96">
        <v>41579</v>
      </c>
      <c r="B321" s="97">
        <v>0.16666666666666666</v>
      </c>
      <c r="C321" s="99">
        <f t="shared" si="9"/>
        <v>4</v>
      </c>
      <c r="D321" s="98">
        <v>41579.166666666664</v>
      </c>
      <c r="E321" s="99" t="s">
        <v>132</v>
      </c>
      <c r="F321" s="90" t="s">
        <v>35</v>
      </c>
      <c r="G321" s="90">
        <f>IFERROR(VLOOKUP(E321,Localities!$B$2:$D$1876,3,0),"Not Found")</f>
        <v>39</v>
      </c>
      <c r="H321" s="90">
        <f>IFERROR(VLOOKUP(F321,Localities!$B$2:$D$1876,3,0),"Not Found")</f>
        <v>43</v>
      </c>
      <c r="I321" s="90" t="s">
        <v>612</v>
      </c>
      <c r="J321" s="93" t="s">
        <v>104</v>
      </c>
      <c r="K321" s="93" t="s">
        <v>85</v>
      </c>
      <c r="L321" s="90">
        <v>97</v>
      </c>
      <c r="M321" s="90" t="s">
        <v>83</v>
      </c>
      <c r="N321" s="94">
        <v>6</v>
      </c>
      <c r="O321" s="94">
        <v>692</v>
      </c>
      <c r="P321" s="95">
        <f t="shared" si="10"/>
        <v>46.133333333333333</v>
      </c>
      <c r="Q321" s="91">
        <v>41578.767106481479</v>
      </c>
    </row>
    <row r="322" spans="1:17" x14ac:dyDescent="0.45">
      <c r="A322" s="96">
        <v>41587</v>
      </c>
      <c r="B322" s="97">
        <v>0.88541666666666663</v>
      </c>
      <c r="C322" s="99">
        <f t="shared" si="9"/>
        <v>21</v>
      </c>
      <c r="D322" s="98">
        <v>41587.885416666664</v>
      </c>
      <c r="E322" s="99" t="s">
        <v>35</v>
      </c>
      <c r="F322" s="90" t="s">
        <v>613</v>
      </c>
      <c r="G322" s="90">
        <f>IFERROR(VLOOKUP(E322,Localities!$B$2:$D$1876,3,0),"Not Found")</f>
        <v>43</v>
      </c>
      <c r="H322" s="90">
        <f>IFERROR(VLOOKUP(F322,Localities!$B$2:$D$1876,3,0),"Not Found")</f>
        <v>74</v>
      </c>
      <c r="I322" s="90" t="s">
        <v>614</v>
      </c>
      <c r="J322" s="93" t="s">
        <v>104</v>
      </c>
      <c r="K322" s="93" t="s">
        <v>173</v>
      </c>
      <c r="L322" s="90">
        <v>12</v>
      </c>
      <c r="M322" s="90" t="s">
        <v>83</v>
      </c>
      <c r="N322" s="94">
        <v>6</v>
      </c>
      <c r="O322" s="94">
        <v>309</v>
      </c>
      <c r="P322" s="95">
        <f t="shared" si="10"/>
        <v>20.6</v>
      </c>
      <c r="Q322" s="91">
        <v>41587.517199074071</v>
      </c>
    </row>
    <row r="323" spans="1:17" x14ac:dyDescent="0.45">
      <c r="A323" s="96">
        <v>41579</v>
      </c>
      <c r="B323" s="97">
        <v>0.60416666666666663</v>
      </c>
      <c r="C323" s="99">
        <f t="shared" ref="C323:C386" si="11">HOUR(B323)</f>
        <v>14</v>
      </c>
      <c r="D323" s="98">
        <v>41579.604166666664</v>
      </c>
      <c r="E323" s="99" t="s">
        <v>213</v>
      </c>
      <c r="F323" s="90" t="s">
        <v>171</v>
      </c>
      <c r="G323" s="90" t="str">
        <f>IFERROR(VLOOKUP(E323,Localities!$B$2:$D$1876,3,0),"Not Found")</f>
        <v>Not Found</v>
      </c>
      <c r="H323" s="90" t="str">
        <f>IFERROR(VLOOKUP(F323,Localities!$B$2:$D$1876,3,0),"Not Found")</f>
        <v>Not Found</v>
      </c>
      <c r="I323" s="90" t="s">
        <v>615</v>
      </c>
      <c r="J323" s="93" t="s">
        <v>104</v>
      </c>
      <c r="K323" s="93" t="s">
        <v>173</v>
      </c>
      <c r="L323" s="90">
        <v>285</v>
      </c>
      <c r="M323" s="90" t="s">
        <v>215</v>
      </c>
      <c r="N323" s="94">
        <v>1</v>
      </c>
      <c r="O323" s="94">
        <v>786</v>
      </c>
      <c r="P323" s="95">
        <f t="shared" si="10"/>
        <v>52.4</v>
      </c>
      <c r="Q323" s="91">
        <v>41504.936296296299</v>
      </c>
    </row>
    <row r="324" spans="1:17" x14ac:dyDescent="0.45">
      <c r="A324" s="96">
        <v>41590</v>
      </c>
      <c r="B324" s="97">
        <v>0.52083333333333337</v>
      </c>
      <c r="C324" s="99">
        <f t="shared" si="11"/>
        <v>12</v>
      </c>
      <c r="D324" s="98">
        <v>41590.520833333336</v>
      </c>
      <c r="E324" s="99" t="s">
        <v>375</v>
      </c>
      <c r="F324" s="90" t="s">
        <v>35</v>
      </c>
      <c r="G324" s="90">
        <f>IFERROR(VLOOKUP(E324,Localities!$B$2:$D$1876,3,0),"Not Found")</f>
        <v>47</v>
      </c>
      <c r="H324" s="90">
        <f>IFERROR(VLOOKUP(F324,Localities!$B$2:$D$1876,3,0),"Not Found")</f>
        <v>43</v>
      </c>
      <c r="I324" s="90" t="s">
        <v>616</v>
      </c>
      <c r="J324" s="93" t="s">
        <v>104</v>
      </c>
      <c r="K324" s="93" t="s">
        <v>173</v>
      </c>
      <c r="L324" s="90">
        <v>55</v>
      </c>
      <c r="M324" s="90" t="s">
        <v>92</v>
      </c>
      <c r="N324" s="94">
        <v>4</v>
      </c>
      <c r="O324" s="94">
        <v>878</v>
      </c>
      <c r="P324" s="95">
        <f t="shared" si="10"/>
        <v>58.533333333333331</v>
      </c>
      <c r="Q324" s="91">
        <v>41555.673784722225</v>
      </c>
    </row>
    <row r="325" spans="1:17" x14ac:dyDescent="0.45">
      <c r="A325" s="96">
        <v>41608</v>
      </c>
      <c r="B325" s="97">
        <v>0.96875</v>
      </c>
      <c r="C325" s="99">
        <f t="shared" si="11"/>
        <v>23</v>
      </c>
      <c r="D325" s="98">
        <v>41608.96875</v>
      </c>
      <c r="E325" s="99" t="s">
        <v>35</v>
      </c>
      <c r="F325" s="90" t="s">
        <v>237</v>
      </c>
      <c r="G325" s="90">
        <f>IFERROR(VLOOKUP(E325,Localities!$B$2:$D$1876,3,0),"Not Found")</f>
        <v>43</v>
      </c>
      <c r="H325" s="90">
        <f>IFERROR(VLOOKUP(F325,Localities!$B$2:$D$1876,3,0),"Not Found")</f>
        <v>38</v>
      </c>
      <c r="I325" s="90" t="s">
        <v>617</v>
      </c>
      <c r="J325" s="93" t="s">
        <v>104</v>
      </c>
      <c r="K325" s="93" t="s">
        <v>173</v>
      </c>
      <c r="L325" s="90">
        <v>46</v>
      </c>
      <c r="M325" s="90" t="s">
        <v>310</v>
      </c>
      <c r="N325" s="94">
        <v>2</v>
      </c>
      <c r="O325" s="94">
        <v>823</v>
      </c>
      <c r="P325" s="95">
        <f t="shared" si="10"/>
        <v>54.866666666666667</v>
      </c>
      <c r="Q325" s="91">
        <v>41521.675324074073</v>
      </c>
    </row>
    <row r="326" spans="1:17" x14ac:dyDescent="0.45">
      <c r="A326" s="96">
        <v>41584</v>
      </c>
      <c r="B326" s="97">
        <v>0.625</v>
      </c>
      <c r="C326" s="99">
        <f t="shared" si="11"/>
        <v>15</v>
      </c>
      <c r="D326" s="98">
        <v>41584.625</v>
      </c>
      <c r="E326" s="99" t="s">
        <v>618</v>
      </c>
      <c r="F326" s="90" t="s">
        <v>35</v>
      </c>
      <c r="G326" s="90">
        <f>IFERROR(VLOOKUP(E326,Localities!$B$2:$D$1876,3,0),"Not Found")</f>
        <v>59</v>
      </c>
      <c r="H326" s="90">
        <f>IFERROR(VLOOKUP(F326,Localities!$B$2:$D$1876,3,0),"Not Found")</f>
        <v>43</v>
      </c>
      <c r="I326" s="90" t="s">
        <v>619</v>
      </c>
      <c r="J326" s="93" t="s">
        <v>104</v>
      </c>
      <c r="K326" s="93" t="s">
        <v>173</v>
      </c>
      <c r="L326" s="90">
        <v>286</v>
      </c>
      <c r="M326" s="90" t="s">
        <v>83</v>
      </c>
      <c r="N326" s="94">
        <v>6</v>
      </c>
      <c r="O326" s="94">
        <v>978</v>
      </c>
      <c r="P326" s="95">
        <f t="shared" si="10"/>
        <v>65.2</v>
      </c>
      <c r="Q326" s="91">
        <v>41584.475960648146</v>
      </c>
    </row>
    <row r="327" spans="1:17" x14ac:dyDescent="0.45">
      <c r="A327" s="96">
        <v>41606</v>
      </c>
      <c r="B327" s="97">
        <v>0.33333333333333331</v>
      </c>
      <c r="C327" s="99">
        <f t="shared" si="11"/>
        <v>8</v>
      </c>
      <c r="D327" s="98">
        <v>41606.333333333336</v>
      </c>
      <c r="E327" s="99" t="s">
        <v>620</v>
      </c>
      <c r="F327" s="90" t="s">
        <v>259</v>
      </c>
      <c r="G327" s="90">
        <f>IFERROR(VLOOKUP(E327,Localities!$B$2:$D$1876,3,0),"Not Found")</f>
        <v>28</v>
      </c>
      <c r="H327" s="90">
        <f>IFERROR(VLOOKUP(F327,Localities!$B$2:$D$1876,3,0),"Not Found")</f>
        <v>39</v>
      </c>
      <c r="I327" s="90" t="s">
        <v>621</v>
      </c>
      <c r="J327" s="93" t="s">
        <v>87</v>
      </c>
      <c r="K327" s="93" t="s">
        <v>85</v>
      </c>
      <c r="L327" s="90">
        <v>14</v>
      </c>
      <c r="M327" s="90" t="s">
        <v>83</v>
      </c>
      <c r="N327" s="94">
        <v>6</v>
      </c>
      <c r="O327" s="94">
        <v>495</v>
      </c>
      <c r="P327" s="95">
        <f t="shared" si="10"/>
        <v>33</v>
      </c>
      <c r="Q327" s="91">
        <v>41606.292013888888</v>
      </c>
    </row>
    <row r="328" spans="1:17" x14ac:dyDescent="0.45">
      <c r="A328" s="96">
        <v>41584</v>
      </c>
      <c r="B328" s="97">
        <v>0.89583333333333337</v>
      </c>
      <c r="C328" s="99">
        <f t="shared" si="11"/>
        <v>21</v>
      </c>
      <c r="D328" s="98">
        <v>41584.895833333336</v>
      </c>
      <c r="E328" s="99" t="s">
        <v>35</v>
      </c>
      <c r="F328" s="90" t="s">
        <v>622</v>
      </c>
      <c r="G328" s="90">
        <f>IFERROR(VLOOKUP(E328,Localities!$B$2:$D$1876,3,0),"Not Found")</f>
        <v>43</v>
      </c>
      <c r="H328" s="90">
        <f>IFERROR(VLOOKUP(F328,Localities!$B$2:$D$1876,3,0),"Not Found")</f>
        <v>65</v>
      </c>
      <c r="I328" s="90" t="s">
        <v>623</v>
      </c>
      <c r="J328" s="93" t="s">
        <v>104</v>
      </c>
      <c r="K328" s="93" t="s">
        <v>173</v>
      </c>
      <c r="L328" s="90">
        <v>23</v>
      </c>
      <c r="M328" s="90" t="s">
        <v>92</v>
      </c>
      <c r="N328" s="94">
        <v>5</v>
      </c>
      <c r="O328" s="94">
        <v>810</v>
      </c>
      <c r="P328" s="95">
        <f t="shared" si="10"/>
        <v>54</v>
      </c>
      <c r="Q328" s="91">
        <v>41555.635960648149</v>
      </c>
    </row>
    <row r="329" spans="1:17" x14ac:dyDescent="0.45">
      <c r="A329" s="96">
        <v>41590</v>
      </c>
      <c r="B329" s="97">
        <v>0.88541666666666663</v>
      </c>
      <c r="C329" s="99">
        <f t="shared" si="11"/>
        <v>21</v>
      </c>
      <c r="D329" s="98">
        <v>41590.885416666664</v>
      </c>
      <c r="E329" s="99" t="s">
        <v>35</v>
      </c>
      <c r="F329" s="90" t="s">
        <v>624</v>
      </c>
      <c r="G329" s="90">
        <f>IFERROR(VLOOKUP(E329,Localities!$B$2:$D$1876,3,0),"Not Found")</f>
        <v>43</v>
      </c>
      <c r="H329" s="90">
        <f>IFERROR(VLOOKUP(F329,Localities!$B$2:$D$1876,3,0),"Not Found")</f>
        <v>61</v>
      </c>
      <c r="I329" s="90" t="s">
        <v>625</v>
      </c>
      <c r="J329" s="93" t="s">
        <v>104</v>
      </c>
      <c r="K329" s="93" t="s">
        <v>173</v>
      </c>
      <c r="L329" s="90">
        <v>241</v>
      </c>
      <c r="M329" s="90" t="s">
        <v>83</v>
      </c>
      <c r="N329" s="94">
        <v>6</v>
      </c>
      <c r="O329" s="94">
        <v>261</v>
      </c>
      <c r="P329" s="95">
        <f t="shared" si="10"/>
        <v>17.399999999999999</v>
      </c>
      <c r="Q329" s="91">
        <v>41587.858148148145</v>
      </c>
    </row>
    <row r="330" spans="1:17" x14ac:dyDescent="0.45">
      <c r="A330" s="96">
        <v>41586</v>
      </c>
      <c r="B330" s="97">
        <v>0.28125</v>
      </c>
      <c r="C330" s="99">
        <f t="shared" si="11"/>
        <v>6</v>
      </c>
      <c r="D330" s="98">
        <v>41586.28125</v>
      </c>
      <c r="E330" s="99" t="s">
        <v>325</v>
      </c>
      <c r="F330" s="90" t="s">
        <v>114</v>
      </c>
      <c r="G330" s="90">
        <f>IFERROR(VLOOKUP(E330,Localities!$B$2:$D$1876,3,0),"Not Found")</f>
        <v>73</v>
      </c>
      <c r="H330" s="90">
        <f>IFERROR(VLOOKUP(F330,Localities!$B$2:$D$1876,3,0),"Not Found")</f>
        <v>27</v>
      </c>
      <c r="I330" s="90" t="s">
        <v>626</v>
      </c>
      <c r="J330" s="93" t="s">
        <v>104</v>
      </c>
      <c r="K330" s="93" t="s">
        <v>85</v>
      </c>
      <c r="L330" s="90">
        <v>156</v>
      </c>
      <c r="M330" s="90" t="s">
        <v>83</v>
      </c>
      <c r="N330" s="94">
        <v>6</v>
      </c>
      <c r="O330" s="94">
        <v>642</v>
      </c>
      <c r="P330" s="95">
        <f t="shared" si="10"/>
        <v>42.8</v>
      </c>
      <c r="Q330" s="91">
        <v>41585.477210648147</v>
      </c>
    </row>
    <row r="331" spans="1:17" x14ac:dyDescent="0.45">
      <c r="A331" s="96">
        <v>41590</v>
      </c>
      <c r="B331" s="97">
        <v>0.92708333333333337</v>
      </c>
      <c r="C331" s="99">
        <f t="shared" si="11"/>
        <v>22</v>
      </c>
      <c r="D331" s="98">
        <v>41590.927083333336</v>
      </c>
      <c r="E331" s="99" t="s">
        <v>114</v>
      </c>
      <c r="F331" s="90" t="s">
        <v>461</v>
      </c>
      <c r="G331" s="90">
        <f>IFERROR(VLOOKUP(E331,Localities!$B$2:$D$1876,3,0),"Not Found")</f>
        <v>27</v>
      </c>
      <c r="H331" s="90">
        <f>IFERROR(VLOOKUP(F331,Localities!$B$2:$D$1876,3,0),"Not Found")</f>
        <v>60</v>
      </c>
      <c r="I331" s="90" t="s">
        <v>627</v>
      </c>
      <c r="J331" s="93" t="s">
        <v>104</v>
      </c>
      <c r="K331" s="93" t="s">
        <v>85</v>
      </c>
      <c r="L331" s="90">
        <v>57</v>
      </c>
      <c r="M331" s="90" t="s">
        <v>83</v>
      </c>
      <c r="N331" s="94">
        <v>6</v>
      </c>
      <c r="O331" s="94">
        <v>706</v>
      </c>
      <c r="P331" s="95">
        <f t="shared" si="10"/>
        <v>47.06666666666667</v>
      </c>
      <c r="Q331" s="91">
        <v>41590.810729166667</v>
      </c>
    </row>
    <row r="332" spans="1:17" x14ac:dyDescent="0.45">
      <c r="A332" s="96">
        <v>41579</v>
      </c>
      <c r="B332" s="97">
        <v>0.4375</v>
      </c>
      <c r="C332" s="99">
        <f t="shared" si="11"/>
        <v>10</v>
      </c>
      <c r="D332" s="98">
        <v>41579.4375</v>
      </c>
      <c r="E332" s="99" t="s">
        <v>35</v>
      </c>
      <c r="F332" s="90" t="s">
        <v>171</v>
      </c>
      <c r="G332" s="90">
        <f>IFERROR(VLOOKUP(E332,Localities!$B$2:$D$1876,3,0),"Not Found")</f>
        <v>43</v>
      </c>
      <c r="H332" s="90" t="str">
        <f>IFERROR(VLOOKUP(F332,Localities!$B$2:$D$1876,3,0),"Not Found")</f>
        <v>Not Found</v>
      </c>
      <c r="I332" s="90" t="s">
        <v>628</v>
      </c>
      <c r="J332" s="93" t="s">
        <v>104</v>
      </c>
      <c r="K332" s="93" t="s">
        <v>173</v>
      </c>
      <c r="L332" s="90">
        <v>168</v>
      </c>
      <c r="M332" s="90" t="s">
        <v>215</v>
      </c>
      <c r="N332" s="94">
        <v>1</v>
      </c>
      <c r="O332" s="94">
        <v>630</v>
      </c>
      <c r="P332" s="95">
        <f t="shared" si="10"/>
        <v>42</v>
      </c>
      <c r="Q332" s="91">
        <v>41506.574178240742</v>
      </c>
    </row>
    <row r="333" spans="1:17" x14ac:dyDescent="0.45">
      <c r="A333" s="96">
        <v>41579</v>
      </c>
      <c r="B333" s="97">
        <v>0.78125</v>
      </c>
      <c r="C333" s="99">
        <f t="shared" si="11"/>
        <v>18</v>
      </c>
      <c r="D333" s="98">
        <v>41579.78125</v>
      </c>
      <c r="E333" s="99" t="s">
        <v>35</v>
      </c>
      <c r="F333" s="90" t="s">
        <v>496</v>
      </c>
      <c r="G333" s="90">
        <f>IFERROR(VLOOKUP(E333,Localities!$B$2:$D$1876,3,0),"Not Found")</f>
        <v>43</v>
      </c>
      <c r="H333" s="90">
        <f>IFERROR(VLOOKUP(F333,Localities!$B$2:$D$1876,3,0),"Not Found")</f>
        <v>60</v>
      </c>
      <c r="I333" s="90" t="s">
        <v>629</v>
      </c>
      <c r="J333" s="93" t="s">
        <v>104</v>
      </c>
      <c r="K333" s="93" t="s">
        <v>173</v>
      </c>
      <c r="L333" s="90">
        <v>51</v>
      </c>
      <c r="M333" s="90" t="s">
        <v>105</v>
      </c>
      <c r="N333" s="94">
        <v>5</v>
      </c>
      <c r="O333" s="94">
        <v>877</v>
      </c>
      <c r="P333" s="95">
        <f t="shared" si="10"/>
        <v>58.466666666666669</v>
      </c>
      <c r="Q333" s="91">
        <v>41555.434351851851</v>
      </c>
    </row>
    <row r="334" spans="1:17" x14ac:dyDescent="0.45">
      <c r="A334" s="96">
        <v>41586</v>
      </c>
      <c r="B334" s="97">
        <v>0.32291666666666669</v>
      </c>
      <c r="C334" s="99">
        <f t="shared" si="11"/>
        <v>7</v>
      </c>
      <c r="D334" s="98">
        <v>41586.322916666664</v>
      </c>
      <c r="E334" s="99" t="s">
        <v>630</v>
      </c>
      <c r="F334" s="90" t="s">
        <v>114</v>
      </c>
      <c r="G334" s="90">
        <f>IFERROR(VLOOKUP(E334,Localities!$B$2:$D$1876,3,0),"Not Found")</f>
        <v>54</v>
      </c>
      <c r="H334" s="90">
        <f>IFERROR(VLOOKUP(F334,Localities!$B$2:$D$1876,3,0),"Not Found")</f>
        <v>27</v>
      </c>
      <c r="I334" s="90" t="s">
        <v>631</v>
      </c>
      <c r="J334" s="93" t="s">
        <v>104</v>
      </c>
      <c r="K334" s="93" t="s">
        <v>173</v>
      </c>
      <c r="L334" s="90">
        <v>47</v>
      </c>
      <c r="M334" s="90" t="s">
        <v>83</v>
      </c>
      <c r="N334" s="94">
        <v>6</v>
      </c>
      <c r="O334" s="94">
        <v>425</v>
      </c>
      <c r="P334" s="95">
        <f t="shared" si="10"/>
        <v>28.333333333333332</v>
      </c>
      <c r="Q334" s="91">
        <v>41554.563726851855</v>
      </c>
    </row>
    <row r="335" spans="1:17" x14ac:dyDescent="0.45">
      <c r="A335" s="96">
        <v>41582</v>
      </c>
      <c r="B335" s="97">
        <v>0.44791666666666669</v>
      </c>
      <c r="C335" s="99">
        <f t="shared" si="11"/>
        <v>10</v>
      </c>
      <c r="D335" s="98">
        <v>41582.447916666664</v>
      </c>
      <c r="E335" s="99" t="s">
        <v>51</v>
      </c>
      <c r="F335" s="90" t="s">
        <v>35</v>
      </c>
      <c r="G335" s="90">
        <f>IFERROR(VLOOKUP(E335,Localities!$B$2:$D$1876,3,0),"Not Found")</f>
        <v>51</v>
      </c>
      <c r="H335" s="90">
        <f>IFERROR(VLOOKUP(F335,Localities!$B$2:$D$1876,3,0),"Not Found")</f>
        <v>43</v>
      </c>
      <c r="I335" s="90" t="s">
        <v>632</v>
      </c>
      <c r="J335" s="93" t="s">
        <v>104</v>
      </c>
      <c r="K335" s="93" t="s">
        <v>173</v>
      </c>
      <c r="L335" s="90">
        <v>51</v>
      </c>
      <c r="M335" s="90" t="s">
        <v>83</v>
      </c>
      <c r="N335" s="94">
        <v>6</v>
      </c>
      <c r="O335" s="94">
        <v>994</v>
      </c>
      <c r="P335" s="95">
        <f t="shared" si="10"/>
        <v>66.266666666666666</v>
      </c>
      <c r="Q335" s="91">
        <v>41553.624583333331</v>
      </c>
    </row>
    <row r="336" spans="1:17" x14ac:dyDescent="0.45">
      <c r="A336" s="96">
        <v>41583</v>
      </c>
      <c r="B336" s="97">
        <v>0.4375</v>
      </c>
      <c r="C336" s="99">
        <f t="shared" si="11"/>
        <v>10</v>
      </c>
      <c r="D336" s="98">
        <v>41583.4375</v>
      </c>
      <c r="E336" s="99" t="s">
        <v>633</v>
      </c>
      <c r="F336" s="90" t="s">
        <v>634</v>
      </c>
      <c r="G336" s="90">
        <f>IFERROR(VLOOKUP(E336,Localities!$B$2:$D$1876,3,0),"Not Found")</f>
        <v>30</v>
      </c>
      <c r="H336" s="90">
        <f>IFERROR(VLOOKUP(F336,Localities!$B$2:$D$1876,3,0),"Not Found")</f>
        <v>70</v>
      </c>
      <c r="I336" s="90" t="s">
        <v>635</v>
      </c>
      <c r="J336" s="93" t="s">
        <v>87</v>
      </c>
      <c r="K336" s="93" t="s">
        <v>85</v>
      </c>
      <c r="L336" s="90">
        <v>46</v>
      </c>
      <c r="M336" s="90" t="s">
        <v>83</v>
      </c>
      <c r="N336" s="94">
        <v>6</v>
      </c>
      <c r="O336" s="94">
        <v>816</v>
      </c>
      <c r="P336" s="95">
        <f t="shared" si="10"/>
        <v>54.4</v>
      </c>
      <c r="Q336" s="91">
        <v>41582.601203703707</v>
      </c>
    </row>
    <row r="337" spans="1:17" x14ac:dyDescent="0.45">
      <c r="A337" s="96">
        <v>41589</v>
      </c>
      <c r="B337" s="97">
        <v>0.86458333333333337</v>
      </c>
      <c r="C337" s="99">
        <f t="shared" si="11"/>
        <v>20</v>
      </c>
      <c r="D337" s="98">
        <v>41589.864583333336</v>
      </c>
      <c r="E337" s="99" t="s">
        <v>636</v>
      </c>
      <c r="F337" s="90" t="s">
        <v>637</v>
      </c>
      <c r="G337" s="90">
        <f>IFERROR(VLOOKUP(E337,Localities!$B$2:$D$1876,3,0),"Not Found")</f>
        <v>39</v>
      </c>
      <c r="H337" s="90">
        <f>IFERROR(VLOOKUP(F337,Localities!$B$2:$D$1876,3,0),"Not Found")</f>
        <v>53</v>
      </c>
      <c r="I337" s="90" t="s">
        <v>638</v>
      </c>
      <c r="J337" s="93" t="s">
        <v>87</v>
      </c>
      <c r="K337" s="93" t="s">
        <v>85</v>
      </c>
      <c r="L337" s="90">
        <v>222</v>
      </c>
      <c r="M337" s="90" t="s">
        <v>83</v>
      </c>
      <c r="N337" s="94">
        <v>5</v>
      </c>
      <c r="O337" s="94">
        <v>452</v>
      </c>
      <c r="P337" s="95">
        <f t="shared" si="10"/>
        <v>30.133333333333333</v>
      </c>
      <c r="Q337" s="91">
        <v>41589.673425925925</v>
      </c>
    </row>
    <row r="338" spans="1:17" x14ac:dyDescent="0.45">
      <c r="A338" s="96">
        <v>41595</v>
      </c>
      <c r="B338" s="97">
        <v>0.4375</v>
      </c>
      <c r="C338" s="99">
        <f t="shared" si="11"/>
        <v>10</v>
      </c>
      <c r="D338" s="98">
        <v>41595.4375</v>
      </c>
      <c r="E338" s="99" t="s">
        <v>35</v>
      </c>
      <c r="F338" s="90" t="s">
        <v>171</v>
      </c>
      <c r="G338" s="90">
        <f>IFERROR(VLOOKUP(E338,Localities!$B$2:$D$1876,3,0),"Not Found")</f>
        <v>43</v>
      </c>
      <c r="H338" s="90" t="str">
        <f>IFERROR(VLOOKUP(F338,Localities!$B$2:$D$1876,3,0),"Not Found")</f>
        <v>Not Found</v>
      </c>
      <c r="I338" s="90" t="s">
        <v>639</v>
      </c>
      <c r="J338" s="93" t="s">
        <v>104</v>
      </c>
      <c r="K338" s="93" t="s">
        <v>173</v>
      </c>
      <c r="L338" s="90">
        <v>14</v>
      </c>
      <c r="M338" s="90" t="s">
        <v>215</v>
      </c>
      <c r="N338" s="94">
        <v>1</v>
      </c>
      <c r="O338" s="94">
        <v>794</v>
      </c>
      <c r="P338" s="95">
        <f t="shared" si="10"/>
        <v>52.93333333333333</v>
      </c>
      <c r="Q338" s="91">
        <v>41506.869502314818</v>
      </c>
    </row>
    <row r="339" spans="1:17" x14ac:dyDescent="0.45">
      <c r="A339" s="96">
        <v>41581</v>
      </c>
      <c r="B339" s="97">
        <v>0</v>
      </c>
      <c r="C339" s="99">
        <f t="shared" si="11"/>
        <v>0</v>
      </c>
      <c r="D339" s="98">
        <v>41581</v>
      </c>
      <c r="E339" s="99" t="s">
        <v>35</v>
      </c>
      <c r="F339" s="90" t="s">
        <v>640</v>
      </c>
      <c r="G339" s="90">
        <f>IFERROR(VLOOKUP(E339,Localities!$B$2:$D$1876,3,0),"Not Found")</f>
        <v>43</v>
      </c>
      <c r="H339" s="90">
        <f>IFERROR(VLOOKUP(F339,Localities!$B$2:$D$1876,3,0),"Not Found")</f>
        <v>66</v>
      </c>
      <c r="I339" s="90" t="s">
        <v>641</v>
      </c>
      <c r="J339" s="93" t="s">
        <v>104</v>
      </c>
      <c r="K339" s="93" t="s">
        <v>85</v>
      </c>
      <c r="L339" s="90">
        <v>116</v>
      </c>
      <c r="M339" s="90" t="s">
        <v>83</v>
      </c>
      <c r="N339" s="94">
        <v>7</v>
      </c>
      <c r="O339" s="94">
        <v>593</v>
      </c>
      <c r="P339" s="95">
        <f t="shared" si="10"/>
        <v>39.533333333333331</v>
      </c>
      <c r="Q339" s="91">
        <v>41580.800219907411</v>
      </c>
    </row>
    <row r="340" spans="1:17" x14ac:dyDescent="0.45">
      <c r="A340" s="96">
        <v>41590</v>
      </c>
      <c r="B340" s="97">
        <v>0.20833333333333334</v>
      </c>
      <c r="C340" s="99">
        <f t="shared" si="11"/>
        <v>5</v>
      </c>
      <c r="D340" s="98">
        <v>41590.208333333336</v>
      </c>
      <c r="E340" s="99" t="s">
        <v>266</v>
      </c>
      <c r="F340" s="90" t="s">
        <v>139</v>
      </c>
      <c r="G340" s="90">
        <f>IFERROR(VLOOKUP(E340,Localities!$B$2:$D$1876,3,0),"Not Found")</f>
        <v>47</v>
      </c>
      <c r="H340" s="90">
        <f>IFERROR(VLOOKUP(F340,Localities!$B$2:$D$1876,3,0),"Not Found")</f>
        <v>61</v>
      </c>
      <c r="I340" s="90" t="s">
        <v>642</v>
      </c>
      <c r="J340" s="93" t="s">
        <v>88</v>
      </c>
      <c r="K340" s="93" t="s">
        <v>85</v>
      </c>
      <c r="L340" s="90">
        <v>73</v>
      </c>
      <c r="M340" s="90" t="s">
        <v>83</v>
      </c>
      <c r="N340" s="94">
        <v>6</v>
      </c>
      <c r="O340" s="94">
        <v>710</v>
      </c>
      <c r="P340" s="95">
        <f t="shared" si="10"/>
        <v>47.333333333333336</v>
      </c>
      <c r="Q340" s="91">
        <v>41589.7419212963</v>
      </c>
    </row>
    <row r="341" spans="1:17" x14ac:dyDescent="0.45">
      <c r="A341" s="96">
        <v>41597</v>
      </c>
      <c r="B341" s="97">
        <v>0.83333333333333337</v>
      </c>
      <c r="C341" s="99">
        <f t="shared" si="11"/>
        <v>20</v>
      </c>
      <c r="D341" s="98">
        <v>41597.833333333336</v>
      </c>
      <c r="E341" s="99" t="s">
        <v>643</v>
      </c>
      <c r="F341" s="90"/>
      <c r="G341" s="90">
        <f>IFERROR(VLOOKUP(E341,Localities!$B$2:$D$1876,3,0),"Not Found")</f>
        <v>50</v>
      </c>
      <c r="H341" s="90" t="str">
        <f>IFERROR(VLOOKUP(F341,Localities!$B$2:$D$1876,3,0),"Not Found")</f>
        <v>Not Found</v>
      </c>
      <c r="I341" s="90" t="s">
        <v>644</v>
      </c>
      <c r="J341" s="93" t="s">
        <v>235</v>
      </c>
      <c r="K341" s="93" t="s">
        <v>85</v>
      </c>
      <c r="L341" s="90">
        <v>211</v>
      </c>
      <c r="M341" s="90" t="s">
        <v>83</v>
      </c>
      <c r="N341" s="94">
        <v>6</v>
      </c>
      <c r="O341" s="94">
        <v>429</v>
      </c>
      <c r="P341" s="95">
        <f t="shared" si="10"/>
        <v>28.6</v>
      </c>
      <c r="Q341" s="91">
        <v>41597.695706018516</v>
      </c>
    </row>
    <row r="342" spans="1:17" x14ac:dyDescent="0.45">
      <c r="A342" s="96">
        <v>41584</v>
      </c>
      <c r="B342" s="97">
        <v>0.10416666666666667</v>
      </c>
      <c r="C342" s="99">
        <f t="shared" si="11"/>
        <v>2</v>
      </c>
      <c r="D342" s="98">
        <v>41584.104166666664</v>
      </c>
      <c r="E342" s="99" t="s">
        <v>645</v>
      </c>
      <c r="F342" s="90" t="s">
        <v>646</v>
      </c>
      <c r="G342" s="90">
        <f>IFERROR(VLOOKUP(E342,Localities!$B$2:$D$1876,3,0),"Not Found")</f>
        <v>64</v>
      </c>
      <c r="H342" s="90">
        <f>IFERROR(VLOOKUP(F342,Localities!$B$2:$D$1876,3,0),"Not Found")</f>
        <v>53</v>
      </c>
      <c r="I342" s="90" t="s">
        <v>647</v>
      </c>
      <c r="J342" s="93" t="s">
        <v>87</v>
      </c>
      <c r="K342" s="93" t="s">
        <v>85</v>
      </c>
      <c r="L342" s="90">
        <v>158</v>
      </c>
      <c r="M342" s="90" t="s">
        <v>83</v>
      </c>
      <c r="N342" s="94">
        <v>6</v>
      </c>
      <c r="O342" s="94">
        <v>715</v>
      </c>
      <c r="P342" s="95">
        <f t="shared" si="10"/>
        <v>47.666666666666664</v>
      </c>
      <c r="Q342" s="91">
        <v>41584.000104166669</v>
      </c>
    </row>
    <row r="343" spans="1:17" x14ac:dyDescent="0.45">
      <c r="A343" s="96">
        <v>41588</v>
      </c>
      <c r="B343" s="97">
        <v>0.29166666666666669</v>
      </c>
      <c r="C343" s="99">
        <f t="shared" si="11"/>
        <v>7</v>
      </c>
      <c r="D343" s="98">
        <v>41588.291666666664</v>
      </c>
      <c r="E343" s="99" t="s">
        <v>73</v>
      </c>
      <c r="F343" s="90" t="s">
        <v>114</v>
      </c>
      <c r="G343" s="90">
        <f>IFERROR(VLOOKUP(E343,Localities!$B$2:$D$1876,3,0),"Not Found")</f>
        <v>61</v>
      </c>
      <c r="H343" s="90">
        <f>IFERROR(VLOOKUP(F343,Localities!$B$2:$D$1876,3,0),"Not Found")</f>
        <v>27</v>
      </c>
      <c r="I343" s="90" t="s">
        <v>648</v>
      </c>
      <c r="J343" s="93" t="s">
        <v>104</v>
      </c>
      <c r="K343" s="93" t="s">
        <v>173</v>
      </c>
      <c r="L343" s="90">
        <v>257</v>
      </c>
      <c r="M343" s="90" t="s">
        <v>92</v>
      </c>
      <c r="N343" s="94">
        <v>2</v>
      </c>
      <c r="O343" s="94">
        <v>544</v>
      </c>
      <c r="P343" s="95">
        <f t="shared" si="10"/>
        <v>36.266666666666666</v>
      </c>
      <c r="Q343" s="91">
        <v>41553.48673611111</v>
      </c>
    </row>
    <row r="344" spans="1:17" x14ac:dyDescent="0.45">
      <c r="A344" s="96">
        <v>41595</v>
      </c>
      <c r="B344" s="97">
        <v>0.19791666666666666</v>
      </c>
      <c r="C344" s="99">
        <f t="shared" si="11"/>
        <v>4</v>
      </c>
      <c r="D344" s="98">
        <v>41595.197916666664</v>
      </c>
      <c r="E344" s="99" t="s">
        <v>649</v>
      </c>
      <c r="F344" s="90" t="s">
        <v>35</v>
      </c>
      <c r="G344" s="90">
        <f>IFERROR(VLOOKUP(E344,Localities!$B$2:$D$1876,3,0),"Not Found")</f>
        <v>32</v>
      </c>
      <c r="H344" s="90">
        <f>IFERROR(VLOOKUP(F344,Localities!$B$2:$D$1876,3,0),"Not Found")</f>
        <v>43</v>
      </c>
      <c r="I344" s="90" t="s">
        <v>650</v>
      </c>
      <c r="J344" s="93" t="s">
        <v>104</v>
      </c>
      <c r="K344" s="93" t="s">
        <v>173</v>
      </c>
      <c r="L344" s="90">
        <v>130</v>
      </c>
      <c r="M344" s="90" t="s">
        <v>83</v>
      </c>
      <c r="N344" s="94">
        <v>6</v>
      </c>
      <c r="O344" s="94">
        <v>228</v>
      </c>
      <c r="P344" s="95">
        <f t="shared" si="10"/>
        <v>15.2</v>
      </c>
      <c r="Q344" s="91">
        <v>41555.717627314814</v>
      </c>
    </row>
    <row r="345" spans="1:17" x14ac:dyDescent="0.45">
      <c r="A345" s="96">
        <v>41602</v>
      </c>
      <c r="B345" s="97">
        <v>0.4375</v>
      </c>
      <c r="C345" s="99">
        <f t="shared" si="11"/>
        <v>10</v>
      </c>
      <c r="D345" s="98">
        <v>41602.4375</v>
      </c>
      <c r="E345" s="99" t="s">
        <v>35</v>
      </c>
      <c r="F345" s="90" t="s">
        <v>651</v>
      </c>
      <c r="G345" s="90">
        <f>IFERROR(VLOOKUP(E345,Localities!$B$2:$D$1876,3,0),"Not Found")</f>
        <v>43</v>
      </c>
      <c r="H345" s="90">
        <f>IFERROR(VLOOKUP(F345,Localities!$B$2:$D$1876,3,0),"Not Found")</f>
        <v>52</v>
      </c>
      <c r="I345" s="90" t="s">
        <v>652</v>
      </c>
      <c r="J345" s="93" t="s">
        <v>104</v>
      </c>
      <c r="K345" s="93" t="s">
        <v>173</v>
      </c>
      <c r="L345" s="90">
        <v>231</v>
      </c>
      <c r="M345" s="90" t="s">
        <v>83</v>
      </c>
      <c r="N345" s="94">
        <v>7</v>
      </c>
      <c r="O345" s="94">
        <v>561</v>
      </c>
      <c r="P345" s="95">
        <f t="shared" si="10"/>
        <v>37.4</v>
      </c>
      <c r="Q345" s="91">
        <v>41558.664861111109</v>
      </c>
    </row>
    <row r="346" spans="1:17" x14ac:dyDescent="0.45">
      <c r="A346" s="96">
        <v>41588</v>
      </c>
      <c r="B346" s="97">
        <v>0.125</v>
      </c>
      <c r="C346" s="99">
        <f t="shared" si="11"/>
        <v>3</v>
      </c>
      <c r="D346" s="98">
        <v>41588.125</v>
      </c>
      <c r="E346" s="99" t="s">
        <v>653</v>
      </c>
      <c r="F346" s="90" t="s">
        <v>35</v>
      </c>
      <c r="G346" s="90">
        <f>IFERROR(VLOOKUP(E346,Localities!$B$2:$D$1876,3,0),"Not Found")</f>
        <v>66</v>
      </c>
      <c r="H346" s="90">
        <f>IFERROR(VLOOKUP(F346,Localities!$B$2:$D$1876,3,0),"Not Found")</f>
        <v>43</v>
      </c>
      <c r="I346" s="90" t="s">
        <v>654</v>
      </c>
      <c r="J346" s="93" t="s">
        <v>104</v>
      </c>
      <c r="K346" s="93" t="s">
        <v>173</v>
      </c>
      <c r="L346" s="90">
        <v>234</v>
      </c>
      <c r="M346" s="90" t="s">
        <v>92</v>
      </c>
      <c r="N346" s="94">
        <v>2</v>
      </c>
      <c r="O346" s="94">
        <v>455</v>
      </c>
      <c r="P346" s="95">
        <f t="shared" si="10"/>
        <v>30.333333333333332</v>
      </c>
      <c r="Q346" s="91">
        <v>41585.455266203702</v>
      </c>
    </row>
    <row r="347" spans="1:17" x14ac:dyDescent="0.45">
      <c r="A347" s="96">
        <v>41579</v>
      </c>
      <c r="B347" s="97">
        <v>0.9375</v>
      </c>
      <c r="C347" s="99">
        <f t="shared" si="11"/>
        <v>22</v>
      </c>
      <c r="D347" s="98">
        <v>41579.9375</v>
      </c>
      <c r="E347" s="99" t="s">
        <v>35</v>
      </c>
      <c r="F347" s="90" t="s">
        <v>655</v>
      </c>
      <c r="G347" s="90">
        <f>IFERROR(VLOOKUP(E347,Localities!$B$2:$D$1876,3,0),"Not Found")</f>
        <v>43</v>
      </c>
      <c r="H347" s="90">
        <f>IFERROR(VLOOKUP(F347,Localities!$B$2:$D$1876,3,0),"Not Found")</f>
        <v>48</v>
      </c>
      <c r="I347" s="90" t="s">
        <v>656</v>
      </c>
      <c r="J347" s="93" t="s">
        <v>104</v>
      </c>
      <c r="K347" s="93" t="s">
        <v>173</v>
      </c>
      <c r="L347" s="90">
        <v>116</v>
      </c>
      <c r="M347" s="90" t="s">
        <v>83</v>
      </c>
      <c r="N347" s="94">
        <v>6</v>
      </c>
      <c r="O347" s="94">
        <v>486</v>
      </c>
      <c r="P347" s="95">
        <f t="shared" si="10"/>
        <v>32.4</v>
      </c>
      <c r="Q347" s="91">
        <v>41576.689375000002</v>
      </c>
    </row>
    <row r="348" spans="1:17" x14ac:dyDescent="0.45">
      <c r="A348" s="96">
        <v>41589</v>
      </c>
      <c r="B348" s="97">
        <v>0.22916666666666666</v>
      </c>
      <c r="C348" s="99">
        <f t="shared" si="11"/>
        <v>5</v>
      </c>
      <c r="D348" s="98">
        <v>41589.229166666664</v>
      </c>
      <c r="E348" s="99" t="s">
        <v>375</v>
      </c>
      <c r="F348" s="90" t="s">
        <v>35</v>
      </c>
      <c r="G348" s="90">
        <f>IFERROR(VLOOKUP(E348,Localities!$B$2:$D$1876,3,0),"Not Found")</f>
        <v>47</v>
      </c>
      <c r="H348" s="90">
        <f>IFERROR(VLOOKUP(F348,Localities!$B$2:$D$1876,3,0),"Not Found")</f>
        <v>43</v>
      </c>
      <c r="I348" s="90" t="s">
        <v>657</v>
      </c>
      <c r="J348" s="93" t="s">
        <v>104</v>
      </c>
      <c r="K348" s="93" t="s">
        <v>173</v>
      </c>
      <c r="L348" s="90">
        <v>103</v>
      </c>
      <c r="M348" s="90" t="s">
        <v>92</v>
      </c>
      <c r="N348" s="94">
        <v>2</v>
      </c>
      <c r="O348" s="94">
        <v>945</v>
      </c>
      <c r="P348" s="95">
        <f t="shared" si="10"/>
        <v>63</v>
      </c>
      <c r="Q348" s="91">
        <v>41587.49046296296</v>
      </c>
    </row>
    <row r="349" spans="1:17" x14ac:dyDescent="0.45">
      <c r="A349" s="96">
        <v>41579</v>
      </c>
      <c r="B349" s="97">
        <v>9.375E-2</v>
      </c>
      <c r="C349" s="99">
        <f t="shared" si="11"/>
        <v>2</v>
      </c>
      <c r="D349" s="98">
        <v>41579.09375</v>
      </c>
      <c r="E349" s="99" t="s">
        <v>53</v>
      </c>
      <c r="F349" s="90" t="s">
        <v>35</v>
      </c>
      <c r="G349" s="90">
        <f>IFERROR(VLOOKUP(E349,Localities!$B$2:$D$1876,3,0),"Not Found")</f>
        <v>70</v>
      </c>
      <c r="H349" s="90">
        <f>IFERROR(VLOOKUP(F349,Localities!$B$2:$D$1876,3,0),"Not Found")</f>
        <v>43</v>
      </c>
      <c r="I349" s="90" t="s">
        <v>658</v>
      </c>
      <c r="J349" s="93" t="s">
        <v>104</v>
      </c>
      <c r="K349" s="93" t="s">
        <v>173</v>
      </c>
      <c r="L349" s="90">
        <v>65</v>
      </c>
      <c r="M349" s="90" t="s">
        <v>92</v>
      </c>
      <c r="N349" s="94">
        <v>2</v>
      </c>
      <c r="O349" s="94">
        <v>641</v>
      </c>
      <c r="P349" s="95">
        <f t="shared" si="10"/>
        <v>42.733333333333334</v>
      </c>
      <c r="Q349" s="91">
        <v>41553.740520833337</v>
      </c>
    </row>
    <row r="350" spans="1:17" x14ac:dyDescent="0.45">
      <c r="A350" s="96">
        <v>41589</v>
      </c>
      <c r="B350" s="97">
        <v>0.1875</v>
      </c>
      <c r="C350" s="99">
        <f t="shared" si="11"/>
        <v>4</v>
      </c>
      <c r="D350" s="98">
        <v>41589.1875</v>
      </c>
      <c r="E350" s="99" t="s">
        <v>659</v>
      </c>
      <c r="F350" s="90" t="s">
        <v>35</v>
      </c>
      <c r="G350" s="90">
        <f>IFERROR(VLOOKUP(E350,Localities!$B$2:$D$1876,3,0),"Not Found")</f>
        <v>53</v>
      </c>
      <c r="H350" s="90">
        <f>IFERROR(VLOOKUP(F350,Localities!$B$2:$D$1876,3,0),"Not Found")</f>
        <v>43</v>
      </c>
      <c r="I350" s="90" t="s">
        <v>660</v>
      </c>
      <c r="J350" s="93" t="s">
        <v>104</v>
      </c>
      <c r="K350" s="93" t="s">
        <v>173</v>
      </c>
      <c r="L350" s="90">
        <v>286</v>
      </c>
      <c r="M350" s="90" t="s">
        <v>92</v>
      </c>
      <c r="N350" s="94">
        <v>2</v>
      </c>
      <c r="O350" s="94">
        <v>757</v>
      </c>
      <c r="P350" s="95">
        <f t="shared" si="10"/>
        <v>50.466666666666669</v>
      </c>
      <c r="Q350" s="91">
        <v>41555.635798611111</v>
      </c>
    </row>
    <row r="351" spans="1:17" x14ac:dyDescent="0.45">
      <c r="A351" s="96">
        <v>41586</v>
      </c>
      <c r="B351" s="97">
        <v>1.0416666666666666E-2</v>
      </c>
      <c r="C351" s="99">
        <f t="shared" si="11"/>
        <v>0</v>
      </c>
      <c r="D351" s="98">
        <v>41586.010416666664</v>
      </c>
      <c r="E351" s="99" t="s">
        <v>35</v>
      </c>
      <c r="F351" s="90" t="s">
        <v>659</v>
      </c>
      <c r="G351" s="90">
        <f>IFERROR(VLOOKUP(E351,Localities!$B$2:$D$1876,3,0),"Not Found")</f>
        <v>43</v>
      </c>
      <c r="H351" s="90">
        <f>IFERROR(VLOOKUP(F351,Localities!$B$2:$D$1876,3,0),"Not Found")</f>
        <v>53</v>
      </c>
      <c r="I351" s="90" t="s">
        <v>661</v>
      </c>
      <c r="J351" s="93" t="s">
        <v>104</v>
      </c>
      <c r="K351" s="93" t="s">
        <v>173</v>
      </c>
      <c r="L351" s="90">
        <v>184</v>
      </c>
      <c r="M351" s="90" t="s">
        <v>83</v>
      </c>
      <c r="N351" s="94">
        <v>6</v>
      </c>
      <c r="O351" s="94">
        <v>847</v>
      </c>
      <c r="P351" s="95">
        <f t="shared" si="10"/>
        <v>56.466666666666669</v>
      </c>
      <c r="Q351" s="91">
        <v>41555.635324074072</v>
      </c>
    </row>
    <row r="352" spans="1:17" x14ac:dyDescent="0.45">
      <c r="A352" s="96">
        <v>41589</v>
      </c>
      <c r="B352" s="97">
        <v>0.8125</v>
      </c>
      <c r="C352" s="99">
        <f t="shared" si="11"/>
        <v>19</v>
      </c>
      <c r="D352" s="98">
        <v>41589.8125</v>
      </c>
      <c r="E352" s="99" t="s">
        <v>454</v>
      </c>
      <c r="F352" s="90" t="s">
        <v>102</v>
      </c>
      <c r="G352" s="90">
        <f>IFERROR(VLOOKUP(E352,Localities!$B$2:$D$1876,3,0),"Not Found")</f>
        <v>51</v>
      </c>
      <c r="H352" s="90">
        <f>IFERROR(VLOOKUP(F352,Localities!$B$2:$D$1876,3,0),"Not Found")</f>
        <v>47</v>
      </c>
      <c r="I352" s="90" t="s">
        <v>662</v>
      </c>
      <c r="J352" s="93" t="s">
        <v>88</v>
      </c>
      <c r="K352" s="93" t="s">
        <v>85</v>
      </c>
      <c r="L352" s="90">
        <v>213</v>
      </c>
      <c r="M352" s="90" t="s">
        <v>83</v>
      </c>
      <c r="N352" s="94">
        <v>6</v>
      </c>
      <c r="O352" s="94">
        <v>634</v>
      </c>
      <c r="P352" s="95">
        <f t="shared" si="10"/>
        <v>42.266666666666666</v>
      </c>
      <c r="Q352" s="91">
        <v>41589.749409722222</v>
      </c>
    </row>
    <row r="353" spans="1:17" x14ac:dyDescent="0.45">
      <c r="A353" s="96">
        <v>41581</v>
      </c>
      <c r="B353" s="97">
        <v>1.0416666666666666E-2</v>
      </c>
      <c r="C353" s="99">
        <f t="shared" si="11"/>
        <v>0</v>
      </c>
      <c r="D353" s="98">
        <v>41581.010416666664</v>
      </c>
      <c r="E353" s="99" t="s">
        <v>35</v>
      </c>
      <c r="F353" s="90" t="s">
        <v>106</v>
      </c>
      <c r="G353" s="90">
        <f>IFERROR(VLOOKUP(E353,Localities!$B$2:$D$1876,3,0),"Not Found")</f>
        <v>43</v>
      </c>
      <c r="H353" s="90">
        <f>IFERROR(VLOOKUP(F353,Localities!$B$2:$D$1876,3,0),"Not Found")</f>
        <v>45</v>
      </c>
      <c r="I353" s="90" t="s">
        <v>663</v>
      </c>
      <c r="J353" s="93" t="s">
        <v>104</v>
      </c>
      <c r="K353" s="93" t="s">
        <v>173</v>
      </c>
      <c r="L353" s="90">
        <v>204</v>
      </c>
      <c r="M353" s="90" t="s">
        <v>83</v>
      </c>
      <c r="N353" s="94">
        <v>6</v>
      </c>
      <c r="O353" s="94">
        <v>715</v>
      </c>
      <c r="P353" s="95">
        <f t="shared" si="10"/>
        <v>47.666666666666664</v>
      </c>
      <c r="Q353" s="91">
        <v>41555.577743055554</v>
      </c>
    </row>
    <row r="354" spans="1:17" x14ac:dyDescent="0.45">
      <c r="A354" s="96">
        <v>41603</v>
      </c>
      <c r="B354" s="97">
        <v>0.375</v>
      </c>
      <c r="C354" s="99">
        <f t="shared" si="11"/>
        <v>9</v>
      </c>
      <c r="D354" s="98">
        <v>41603.375</v>
      </c>
      <c r="E354" s="99" t="s">
        <v>71</v>
      </c>
      <c r="F354" s="90" t="s">
        <v>114</v>
      </c>
      <c r="G354" s="90">
        <f>IFERROR(VLOOKUP(E354,Localities!$B$2:$D$1876,3,0),"Not Found")</f>
        <v>54</v>
      </c>
      <c r="H354" s="90">
        <f>IFERROR(VLOOKUP(F354,Localities!$B$2:$D$1876,3,0),"Not Found")</f>
        <v>27</v>
      </c>
      <c r="I354" s="90" t="s">
        <v>664</v>
      </c>
      <c r="J354" s="93" t="s">
        <v>104</v>
      </c>
      <c r="K354" s="93" t="s">
        <v>85</v>
      </c>
      <c r="L354" s="90">
        <v>22</v>
      </c>
      <c r="M354" s="90" t="s">
        <v>83</v>
      </c>
      <c r="N354" s="94">
        <v>6</v>
      </c>
      <c r="O354" s="94">
        <v>617</v>
      </c>
      <c r="P354" s="95">
        <f t="shared" si="10"/>
        <v>41.133333333333333</v>
      </c>
      <c r="Q354" s="91">
        <v>41602.741273148145</v>
      </c>
    </row>
    <row r="355" spans="1:17" x14ac:dyDescent="0.45">
      <c r="A355" s="96">
        <v>41597</v>
      </c>
      <c r="B355" s="97">
        <v>0.85416666666666663</v>
      </c>
      <c r="C355" s="99">
        <f t="shared" si="11"/>
        <v>20</v>
      </c>
      <c r="D355" s="98">
        <v>41597.854166666664</v>
      </c>
      <c r="E355" s="99" t="s">
        <v>114</v>
      </c>
      <c r="F355" s="90" t="s">
        <v>107</v>
      </c>
      <c r="G355" s="90">
        <f>IFERROR(VLOOKUP(E355,Localities!$B$2:$D$1876,3,0),"Not Found")</f>
        <v>27</v>
      </c>
      <c r="H355" s="90">
        <f>IFERROR(VLOOKUP(F355,Localities!$B$2:$D$1876,3,0),"Not Found")</f>
        <v>42</v>
      </c>
      <c r="I355" s="90" t="s">
        <v>665</v>
      </c>
      <c r="J355" s="93" t="s">
        <v>104</v>
      </c>
      <c r="K355" s="93" t="s">
        <v>173</v>
      </c>
      <c r="L355" s="90">
        <v>11</v>
      </c>
      <c r="M355" s="90" t="s">
        <v>105</v>
      </c>
      <c r="N355" s="94">
        <v>5</v>
      </c>
      <c r="O355" s="94">
        <v>226</v>
      </c>
      <c r="P355" s="95">
        <f t="shared" si="10"/>
        <v>15.066666666666666</v>
      </c>
      <c r="Q355" s="91">
        <v>41555.804884259262</v>
      </c>
    </row>
    <row r="356" spans="1:17" x14ac:dyDescent="0.45">
      <c r="A356" s="96">
        <v>41592</v>
      </c>
      <c r="B356" s="97">
        <v>0.86458333333333337</v>
      </c>
      <c r="C356" s="99">
        <f t="shared" si="11"/>
        <v>20</v>
      </c>
      <c r="D356" s="98">
        <v>41592.864583333336</v>
      </c>
      <c r="E356" s="99" t="s">
        <v>209</v>
      </c>
      <c r="F356" s="90" t="s">
        <v>219</v>
      </c>
      <c r="G356" s="90">
        <f>IFERROR(VLOOKUP(E356,Localities!$B$2:$D$1876,3,0),"Not Found")</f>
        <v>47</v>
      </c>
      <c r="H356" s="90">
        <f>IFERROR(VLOOKUP(F356,Localities!$B$2:$D$1876,3,0),"Not Found")</f>
        <v>66</v>
      </c>
      <c r="I356" s="90" t="s">
        <v>666</v>
      </c>
      <c r="J356" s="93" t="s">
        <v>87</v>
      </c>
      <c r="K356" s="93" t="s">
        <v>85</v>
      </c>
      <c r="L356" s="90">
        <v>195</v>
      </c>
      <c r="M356" s="90" t="s">
        <v>83</v>
      </c>
      <c r="N356" s="94">
        <v>6</v>
      </c>
      <c r="O356" s="94">
        <v>882</v>
      </c>
      <c r="P356" s="95">
        <f t="shared" si="10"/>
        <v>58.8</v>
      </c>
      <c r="Q356" s="91">
        <v>41592.75277777778</v>
      </c>
    </row>
    <row r="357" spans="1:17" x14ac:dyDescent="0.45">
      <c r="A357" s="96">
        <v>41587</v>
      </c>
      <c r="B357" s="97">
        <v>0.96875</v>
      </c>
      <c r="C357" s="99">
        <f t="shared" si="11"/>
        <v>23</v>
      </c>
      <c r="D357" s="98">
        <v>41587.96875</v>
      </c>
      <c r="E357" s="99" t="s">
        <v>35</v>
      </c>
      <c r="F357" s="90" t="s">
        <v>171</v>
      </c>
      <c r="G357" s="90">
        <f>IFERROR(VLOOKUP(E357,Localities!$B$2:$D$1876,3,0),"Not Found")</f>
        <v>43</v>
      </c>
      <c r="H357" s="90" t="str">
        <f>IFERROR(VLOOKUP(F357,Localities!$B$2:$D$1876,3,0),"Not Found")</f>
        <v>Not Found</v>
      </c>
      <c r="I357" s="90" t="s">
        <v>667</v>
      </c>
      <c r="J357" s="93" t="s">
        <v>104</v>
      </c>
      <c r="K357" s="93" t="s">
        <v>173</v>
      </c>
      <c r="L357" s="90">
        <v>157</v>
      </c>
      <c r="M357" s="90" t="s">
        <v>83</v>
      </c>
      <c r="N357" s="94">
        <v>6</v>
      </c>
      <c r="O357" s="94">
        <v>489</v>
      </c>
      <c r="P357" s="95">
        <f t="shared" si="10"/>
        <v>32.6</v>
      </c>
      <c r="Q357" s="91">
        <v>41556.699988425928</v>
      </c>
    </row>
    <row r="358" spans="1:17" x14ac:dyDescent="0.45">
      <c r="A358" s="96">
        <v>41587</v>
      </c>
      <c r="B358" s="97">
        <v>0.30208333333333331</v>
      </c>
      <c r="C358" s="99">
        <f t="shared" si="11"/>
        <v>7</v>
      </c>
      <c r="D358" s="98">
        <v>41587.302083333336</v>
      </c>
      <c r="E358" s="99" t="s">
        <v>668</v>
      </c>
      <c r="F358" s="90" t="s">
        <v>669</v>
      </c>
      <c r="G358" s="90">
        <f>IFERROR(VLOOKUP(E358,Localities!$B$2:$D$1876,3,0),"Not Found")</f>
        <v>45</v>
      </c>
      <c r="H358" s="90">
        <f>IFERROR(VLOOKUP(F358,Localities!$B$2:$D$1876,3,0),"Not Found")</f>
        <v>74</v>
      </c>
      <c r="I358" s="90" t="s">
        <v>670</v>
      </c>
      <c r="J358" s="93" t="s">
        <v>87</v>
      </c>
      <c r="K358" s="93" t="s">
        <v>85</v>
      </c>
      <c r="L358" s="90">
        <v>9</v>
      </c>
      <c r="M358" s="90" t="s">
        <v>83</v>
      </c>
      <c r="N358" s="94">
        <v>6</v>
      </c>
      <c r="O358" s="94">
        <v>966</v>
      </c>
      <c r="P358" s="95">
        <f t="shared" si="10"/>
        <v>64.400000000000006</v>
      </c>
      <c r="Q358" s="91">
        <v>41586.526828703703</v>
      </c>
    </row>
    <row r="359" spans="1:17" x14ac:dyDescent="0.45">
      <c r="A359" s="96">
        <v>41601</v>
      </c>
      <c r="B359" s="97">
        <v>0.625</v>
      </c>
      <c r="C359" s="99">
        <f t="shared" si="11"/>
        <v>15</v>
      </c>
      <c r="D359" s="98">
        <v>41601.625</v>
      </c>
      <c r="E359" s="99" t="s">
        <v>43</v>
      </c>
      <c r="F359" s="90" t="s">
        <v>114</v>
      </c>
      <c r="G359" s="90">
        <f>IFERROR(VLOOKUP(E359,Localities!$B$2:$D$1876,3,0),"Not Found")</f>
        <v>60</v>
      </c>
      <c r="H359" s="90">
        <f>IFERROR(VLOOKUP(F359,Localities!$B$2:$D$1876,3,0),"Not Found")</f>
        <v>27</v>
      </c>
      <c r="I359" s="90" t="s">
        <v>671</v>
      </c>
      <c r="J359" s="93" t="s">
        <v>104</v>
      </c>
      <c r="K359" s="93" t="s">
        <v>85</v>
      </c>
      <c r="L359" s="90">
        <v>239</v>
      </c>
      <c r="M359" s="90" t="s">
        <v>83</v>
      </c>
      <c r="N359" s="94">
        <v>6</v>
      </c>
      <c r="O359" s="94">
        <v>541</v>
      </c>
      <c r="P359" s="95">
        <f t="shared" si="10"/>
        <v>36.06666666666667</v>
      </c>
      <c r="Q359" s="91">
        <v>41601.419259259259</v>
      </c>
    </row>
    <row r="360" spans="1:17" x14ac:dyDescent="0.45">
      <c r="A360" s="96">
        <v>41606</v>
      </c>
      <c r="B360" s="97">
        <v>0.63541666666666663</v>
      </c>
      <c r="C360" s="99">
        <f t="shared" si="11"/>
        <v>15</v>
      </c>
      <c r="D360" s="98">
        <v>41606.635416666664</v>
      </c>
      <c r="E360" s="99" t="s">
        <v>672</v>
      </c>
      <c r="F360" s="90"/>
      <c r="G360" s="90">
        <f>IFERROR(VLOOKUP(E360,Localities!$B$2:$D$1876,3,0),"Not Found")</f>
        <v>30</v>
      </c>
      <c r="H360" s="90" t="str">
        <f>IFERROR(VLOOKUP(F360,Localities!$B$2:$D$1876,3,0),"Not Found")</f>
        <v>Not Found</v>
      </c>
      <c r="I360" s="90" t="s">
        <v>673</v>
      </c>
      <c r="J360" s="93" t="s">
        <v>87</v>
      </c>
      <c r="K360" s="93" t="s">
        <v>85</v>
      </c>
      <c r="L360" s="90">
        <v>21</v>
      </c>
      <c r="M360" s="90" t="s">
        <v>215</v>
      </c>
      <c r="N360" s="94">
        <v>1</v>
      </c>
      <c r="O360" s="94">
        <v>426</v>
      </c>
      <c r="P360" s="95">
        <f t="shared" si="10"/>
        <v>28.4</v>
      </c>
      <c r="Q360" s="90" t="s">
        <v>81</v>
      </c>
    </row>
    <row r="361" spans="1:17" x14ac:dyDescent="0.45">
      <c r="A361" s="96">
        <v>41607</v>
      </c>
      <c r="B361" s="97">
        <v>0.72916666666666663</v>
      </c>
      <c r="C361" s="99">
        <f t="shared" si="11"/>
        <v>17</v>
      </c>
      <c r="D361" s="98">
        <v>41607.729166666664</v>
      </c>
      <c r="E361" s="99" t="s">
        <v>674</v>
      </c>
      <c r="F361" s="90" t="s">
        <v>35</v>
      </c>
      <c r="G361" s="90">
        <f>IFERROR(VLOOKUP(E361,Localities!$B$2:$D$1876,3,0),"Not Found")</f>
        <v>60</v>
      </c>
      <c r="H361" s="90">
        <f>IFERROR(VLOOKUP(F361,Localities!$B$2:$D$1876,3,0),"Not Found")</f>
        <v>43</v>
      </c>
      <c r="I361" s="90" t="s">
        <v>675</v>
      </c>
      <c r="J361" s="93" t="s">
        <v>104</v>
      </c>
      <c r="K361" s="93" t="s">
        <v>85</v>
      </c>
      <c r="L361" s="90">
        <v>280</v>
      </c>
      <c r="M361" s="90" t="s">
        <v>83</v>
      </c>
      <c r="N361" s="94">
        <v>5</v>
      </c>
      <c r="O361" s="94">
        <v>506</v>
      </c>
      <c r="P361" s="95">
        <f t="shared" si="10"/>
        <v>33.733333333333334</v>
      </c>
      <c r="Q361" s="91">
        <v>41607.672511574077</v>
      </c>
    </row>
    <row r="362" spans="1:17" x14ac:dyDescent="0.45">
      <c r="A362" s="96">
        <v>41587</v>
      </c>
      <c r="B362" s="97">
        <v>0.76041666666666663</v>
      </c>
      <c r="C362" s="99">
        <f t="shared" si="11"/>
        <v>18</v>
      </c>
      <c r="D362" s="98">
        <v>41587.760416666664</v>
      </c>
      <c r="E362" s="99" t="s">
        <v>676</v>
      </c>
      <c r="F362" s="90" t="s">
        <v>166</v>
      </c>
      <c r="G362" s="90">
        <f>IFERROR(VLOOKUP(E362,Localities!$B$2:$D$1876,3,0),"Not Found")</f>
        <v>38</v>
      </c>
      <c r="H362" s="90">
        <f>IFERROR(VLOOKUP(F362,Localities!$B$2:$D$1876,3,0),"Not Found")</f>
        <v>53</v>
      </c>
      <c r="I362" s="90" t="s">
        <v>677</v>
      </c>
      <c r="J362" s="93" t="s">
        <v>87</v>
      </c>
      <c r="K362" s="93" t="s">
        <v>85</v>
      </c>
      <c r="L362" s="90">
        <v>225</v>
      </c>
      <c r="M362" s="90" t="s">
        <v>83</v>
      </c>
      <c r="N362" s="94">
        <v>6</v>
      </c>
      <c r="O362" s="94">
        <v>508</v>
      </c>
      <c r="P362" s="95">
        <f t="shared" si="10"/>
        <v>33.866666666666667</v>
      </c>
      <c r="Q362" s="91">
        <v>41587.678993055553</v>
      </c>
    </row>
    <row r="363" spans="1:17" x14ac:dyDescent="0.45">
      <c r="A363" s="96">
        <v>41601</v>
      </c>
      <c r="B363" s="97">
        <v>0.29166666666666669</v>
      </c>
      <c r="C363" s="99">
        <f t="shared" si="11"/>
        <v>7</v>
      </c>
      <c r="D363" s="98">
        <v>41601.291666666664</v>
      </c>
      <c r="E363" s="99" t="s">
        <v>268</v>
      </c>
      <c r="F363" s="90" t="s">
        <v>678</v>
      </c>
      <c r="G363" s="90">
        <f>IFERROR(VLOOKUP(E363,Localities!$B$2:$D$1876,3,0),"Not Found")</f>
        <v>52</v>
      </c>
      <c r="H363" s="90">
        <f>IFERROR(VLOOKUP(F363,Localities!$B$2:$D$1876,3,0),"Not Found")</f>
        <v>48</v>
      </c>
      <c r="I363" s="90" t="s">
        <v>679</v>
      </c>
      <c r="J363" s="93" t="s">
        <v>87</v>
      </c>
      <c r="K363" s="93" t="s">
        <v>85</v>
      </c>
      <c r="L363" s="90">
        <v>247</v>
      </c>
      <c r="M363" s="90" t="s">
        <v>83</v>
      </c>
      <c r="N363" s="94">
        <v>6</v>
      </c>
      <c r="O363" s="94">
        <v>922</v>
      </c>
      <c r="P363" s="95">
        <f t="shared" si="10"/>
        <v>61.466666666666669</v>
      </c>
      <c r="Q363" s="91">
        <v>41600.99659722222</v>
      </c>
    </row>
    <row r="364" spans="1:17" x14ac:dyDescent="0.45">
      <c r="A364" s="96">
        <v>41600</v>
      </c>
      <c r="B364" s="97">
        <v>0.3125</v>
      </c>
      <c r="C364" s="99">
        <f t="shared" si="11"/>
        <v>7</v>
      </c>
      <c r="D364" s="98">
        <v>41600.3125</v>
      </c>
      <c r="E364" s="99" t="s">
        <v>680</v>
      </c>
      <c r="F364" s="90" t="s">
        <v>35</v>
      </c>
      <c r="G364" s="90">
        <f>IFERROR(VLOOKUP(E364,Localities!$B$2:$D$1876,3,0),"Not Found")</f>
        <v>66</v>
      </c>
      <c r="H364" s="90">
        <f>IFERROR(VLOOKUP(F364,Localities!$B$2:$D$1876,3,0),"Not Found")</f>
        <v>43</v>
      </c>
      <c r="I364" s="90" t="s">
        <v>681</v>
      </c>
      <c r="J364" s="93" t="s">
        <v>104</v>
      </c>
      <c r="K364" s="93" t="s">
        <v>85</v>
      </c>
      <c r="L364" s="90">
        <v>52</v>
      </c>
      <c r="M364" s="90" t="s">
        <v>92</v>
      </c>
      <c r="N364" s="94">
        <v>5</v>
      </c>
      <c r="O364" s="94">
        <v>430</v>
      </c>
      <c r="P364" s="95">
        <f t="shared" si="10"/>
        <v>28.666666666666668</v>
      </c>
      <c r="Q364" s="91">
        <v>41511.712337962963</v>
      </c>
    </row>
    <row r="365" spans="1:17" x14ac:dyDescent="0.45">
      <c r="A365" s="96">
        <v>41605</v>
      </c>
      <c r="B365" s="97">
        <v>0.79166666666666663</v>
      </c>
      <c r="C365" s="99">
        <f t="shared" si="11"/>
        <v>19</v>
      </c>
      <c r="D365" s="98">
        <v>41605.791666666664</v>
      </c>
      <c r="E365" s="99" t="s">
        <v>35</v>
      </c>
      <c r="F365" s="90" t="s">
        <v>680</v>
      </c>
      <c r="G365" s="90">
        <f>IFERROR(VLOOKUP(E365,Localities!$B$2:$D$1876,3,0),"Not Found")</f>
        <v>43</v>
      </c>
      <c r="H365" s="90">
        <f>IFERROR(VLOOKUP(F365,Localities!$B$2:$D$1876,3,0),"Not Found")</f>
        <v>66</v>
      </c>
      <c r="I365" s="90" t="s">
        <v>682</v>
      </c>
      <c r="J365" s="93" t="s">
        <v>104</v>
      </c>
      <c r="K365" s="93" t="s">
        <v>85</v>
      </c>
      <c r="L365" s="90">
        <v>228</v>
      </c>
      <c r="M365" s="90" t="s">
        <v>92</v>
      </c>
      <c r="N365" s="94">
        <v>3</v>
      </c>
      <c r="O365" s="94">
        <v>221</v>
      </c>
      <c r="P365" s="95">
        <f t="shared" si="10"/>
        <v>14.733333333333333</v>
      </c>
      <c r="Q365" s="91">
        <v>41511.71361111111</v>
      </c>
    </row>
    <row r="366" spans="1:17" x14ac:dyDescent="0.45">
      <c r="A366" s="96">
        <v>41601</v>
      </c>
      <c r="B366" s="97">
        <v>0.19791666666666666</v>
      </c>
      <c r="C366" s="99">
        <f t="shared" si="11"/>
        <v>4</v>
      </c>
      <c r="D366" s="98">
        <v>41601.197916666664</v>
      </c>
      <c r="E366" s="99" t="s">
        <v>57</v>
      </c>
      <c r="F366" s="90" t="s">
        <v>114</v>
      </c>
      <c r="G366" s="90">
        <f>IFERROR(VLOOKUP(E366,Localities!$B$2:$D$1876,3,0),"Not Found")</f>
        <v>45</v>
      </c>
      <c r="H366" s="90">
        <f>IFERROR(VLOOKUP(F366,Localities!$B$2:$D$1876,3,0),"Not Found")</f>
        <v>27</v>
      </c>
      <c r="I366" s="90" t="s">
        <v>683</v>
      </c>
      <c r="J366" s="93" t="s">
        <v>104</v>
      </c>
      <c r="K366" s="93" t="s">
        <v>85</v>
      </c>
      <c r="L366" s="90">
        <v>123</v>
      </c>
      <c r="M366" s="90" t="s">
        <v>92</v>
      </c>
      <c r="N366" s="94">
        <v>4</v>
      </c>
      <c r="O366" s="94">
        <v>622</v>
      </c>
      <c r="P366" s="95">
        <f t="shared" si="10"/>
        <v>41.466666666666669</v>
      </c>
      <c r="Q366" s="91">
        <v>41601.009826388887</v>
      </c>
    </row>
    <row r="367" spans="1:17" x14ac:dyDescent="0.45">
      <c r="A367" s="96">
        <v>41581</v>
      </c>
      <c r="B367" s="97">
        <v>0.41666666666666669</v>
      </c>
      <c r="C367" s="99">
        <f t="shared" si="11"/>
        <v>10</v>
      </c>
      <c r="D367" s="98">
        <v>41581.416666666664</v>
      </c>
      <c r="E367" s="99" t="s">
        <v>114</v>
      </c>
      <c r="F367" s="90" t="s">
        <v>383</v>
      </c>
      <c r="G367" s="90">
        <f>IFERROR(VLOOKUP(E367,Localities!$B$2:$D$1876,3,0),"Not Found")</f>
        <v>27</v>
      </c>
      <c r="H367" s="90">
        <f>IFERROR(VLOOKUP(F367,Localities!$B$2:$D$1876,3,0),"Not Found")</f>
        <v>34</v>
      </c>
      <c r="I367" s="90" t="s">
        <v>684</v>
      </c>
      <c r="J367" s="93" t="s">
        <v>104</v>
      </c>
      <c r="K367" s="93" t="s">
        <v>85</v>
      </c>
      <c r="L367" s="90">
        <v>144</v>
      </c>
      <c r="M367" s="90" t="s">
        <v>83</v>
      </c>
      <c r="N367" s="94">
        <v>7</v>
      </c>
      <c r="O367" s="94">
        <v>870</v>
      </c>
      <c r="P367" s="95">
        <f t="shared" si="10"/>
        <v>58</v>
      </c>
      <c r="Q367" s="91">
        <v>41514.567291666666</v>
      </c>
    </row>
    <row r="368" spans="1:17" x14ac:dyDescent="0.45">
      <c r="A368" s="96">
        <v>41603</v>
      </c>
      <c r="B368" s="97">
        <v>0.45833333333333331</v>
      </c>
      <c r="C368" s="99">
        <f t="shared" si="11"/>
        <v>11</v>
      </c>
      <c r="D368" s="98">
        <v>41603.458333333336</v>
      </c>
      <c r="E368" s="99" t="s">
        <v>685</v>
      </c>
      <c r="F368" s="90" t="s">
        <v>114</v>
      </c>
      <c r="G368" s="90">
        <f>IFERROR(VLOOKUP(E368,Localities!$B$2:$D$1876,3,0),"Not Found")</f>
        <v>31</v>
      </c>
      <c r="H368" s="90">
        <f>IFERROR(VLOOKUP(F368,Localities!$B$2:$D$1876,3,0),"Not Found")</f>
        <v>27</v>
      </c>
      <c r="I368" s="90" t="s">
        <v>686</v>
      </c>
      <c r="J368" s="93" t="s">
        <v>104</v>
      </c>
      <c r="K368" s="93" t="s">
        <v>85</v>
      </c>
      <c r="L368" s="90">
        <v>148</v>
      </c>
      <c r="M368" s="90" t="s">
        <v>83</v>
      </c>
      <c r="N368" s="94">
        <v>6</v>
      </c>
      <c r="O368" s="94">
        <v>216</v>
      </c>
      <c r="P368" s="95">
        <f t="shared" si="10"/>
        <v>14.4</v>
      </c>
      <c r="Q368" s="91">
        <v>41603.374537037038</v>
      </c>
    </row>
    <row r="369" spans="1:17" x14ac:dyDescent="0.45">
      <c r="A369" s="96">
        <v>41595</v>
      </c>
      <c r="B369" s="97">
        <v>0.70833333333333337</v>
      </c>
      <c r="C369" s="99">
        <f t="shared" si="11"/>
        <v>17</v>
      </c>
      <c r="D369" s="98">
        <v>41595.708333333336</v>
      </c>
      <c r="E369" s="99" t="s">
        <v>687</v>
      </c>
      <c r="F369" s="90" t="s">
        <v>688</v>
      </c>
      <c r="G369" s="90">
        <f>IFERROR(VLOOKUP(E369,Localities!$B$2:$D$1876,3,0),"Not Found")</f>
        <v>48</v>
      </c>
      <c r="H369" s="90">
        <f>IFERROR(VLOOKUP(F369,Localities!$B$2:$D$1876,3,0),"Not Found")</f>
        <v>32</v>
      </c>
      <c r="I369" s="90" t="s">
        <v>689</v>
      </c>
      <c r="J369" s="93" t="s">
        <v>87</v>
      </c>
      <c r="K369" s="93" t="s">
        <v>85</v>
      </c>
      <c r="L369" s="90">
        <v>77</v>
      </c>
      <c r="M369" s="90" t="s">
        <v>83</v>
      </c>
      <c r="N369" s="94">
        <v>7</v>
      </c>
      <c r="O369" s="94">
        <v>550</v>
      </c>
      <c r="P369" s="95">
        <f t="shared" si="10"/>
        <v>36.666666666666664</v>
      </c>
      <c r="Q369" s="91">
        <v>41595.574236111112</v>
      </c>
    </row>
    <row r="370" spans="1:17" x14ac:dyDescent="0.45">
      <c r="A370" s="96">
        <v>41608</v>
      </c>
      <c r="B370" s="97">
        <v>0.52083333333333337</v>
      </c>
      <c r="C370" s="99">
        <f t="shared" si="11"/>
        <v>12</v>
      </c>
      <c r="D370" s="98">
        <v>41608.520833333336</v>
      </c>
      <c r="E370" s="99" t="s">
        <v>51</v>
      </c>
      <c r="F370" s="90" t="s">
        <v>266</v>
      </c>
      <c r="G370" s="90">
        <f>IFERROR(VLOOKUP(E370,Localities!$B$2:$D$1876,3,0),"Not Found")</f>
        <v>51</v>
      </c>
      <c r="H370" s="90">
        <f>IFERROR(VLOOKUP(F370,Localities!$B$2:$D$1876,3,0),"Not Found")</f>
        <v>47</v>
      </c>
      <c r="I370" s="90" t="s">
        <v>690</v>
      </c>
      <c r="J370" s="93" t="s">
        <v>88</v>
      </c>
      <c r="K370" s="93" t="s">
        <v>85</v>
      </c>
      <c r="L370" s="90">
        <v>141</v>
      </c>
      <c r="M370" s="90" t="s">
        <v>83</v>
      </c>
      <c r="N370" s="94">
        <v>6</v>
      </c>
      <c r="O370" s="94">
        <v>220</v>
      </c>
      <c r="P370" s="95">
        <f t="shared" si="10"/>
        <v>14.666666666666666</v>
      </c>
      <c r="Q370" s="91">
        <v>41608.460972222223</v>
      </c>
    </row>
    <row r="371" spans="1:17" x14ac:dyDescent="0.45">
      <c r="A371" s="96">
        <v>41595</v>
      </c>
      <c r="B371" s="97">
        <v>0.21875</v>
      </c>
      <c r="C371" s="99">
        <f t="shared" si="11"/>
        <v>5</v>
      </c>
      <c r="D371" s="98">
        <v>41595.21875</v>
      </c>
      <c r="E371" s="99" t="s">
        <v>691</v>
      </c>
      <c r="F371" s="90" t="s">
        <v>35</v>
      </c>
      <c r="G371" s="90">
        <f>IFERROR(VLOOKUP(E371,Localities!$B$2:$D$1876,3,0),"Not Found")</f>
        <v>50</v>
      </c>
      <c r="H371" s="90">
        <f>IFERROR(VLOOKUP(F371,Localities!$B$2:$D$1876,3,0),"Not Found")</f>
        <v>43</v>
      </c>
      <c r="I371" s="90" t="s">
        <v>692</v>
      </c>
      <c r="J371" s="93" t="s">
        <v>104</v>
      </c>
      <c r="K371" s="93" t="s">
        <v>85</v>
      </c>
      <c r="L371" s="90">
        <v>172</v>
      </c>
      <c r="M371" s="90" t="s">
        <v>83</v>
      </c>
      <c r="N371" s="94">
        <v>6</v>
      </c>
      <c r="O371" s="94">
        <v>314</v>
      </c>
      <c r="P371" s="95">
        <f t="shared" si="10"/>
        <v>20.933333333333334</v>
      </c>
      <c r="Q371" s="91">
        <v>41594.45484953704</v>
      </c>
    </row>
    <row r="372" spans="1:17" x14ac:dyDescent="0.45">
      <c r="A372" s="96">
        <v>41603</v>
      </c>
      <c r="B372" s="97">
        <v>0.64583333333333337</v>
      </c>
      <c r="C372" s="99">
        <f t="shared" si="11"/>
        <v>15</v>
      </c>
      <c r="D372" s="98">
        <v>41603.645833333336</v>
      </c>
      <c r="E372" s="99" t="s">
        <v>693</v>
      </c>
      <c r="F372" s="90" t="s">
        <v>61</v>
      </c>
      <c r="G372" s="90">
        <f>IFERROR(VLOOKUP(E372,Localities!$B$2:$D$1876,3,0),"Not Found")</f>
        <v>44</v>
      </c>
      <c r="H372" s="90">
        <f>IFERROR(VLOOKUP(F372,Localities!$B$2:$D$1876,3,0),"Not Found")</f>
        <v>47</v>
      </c>
      <c r="I372" s="90" t="s">
        <v>694</v>
      </c>
      <c r="J372" s="93" t="s">
        <v>88</v>
      </c>
      <c r="K372" s="93" t="s">
        <v>85</v>
      </c>
      <c r="L372" s="90">
        <v>70</v>
      </c>
      <c r="M372" s="90" t="s">
        <v>83</v>
      </c>
      <c r="N372" s="94">
        <v>6</v>
      </c>
      <c r="O372" s="94">
        <v>926</v>
      </c>
      <c r="P372" s="95">
        <f t="shared" si="10"/>
        <v>61.733333333333334</v>
      </c>
      <c r="Q372" s="91">
        <v>41603.545011574075</v>
      </c>
    </row>
    <row r="373" spans="1:17" x14ac:dyDescent="0.45">
      <c r="A373" s="96">
        <v>41608</v>
      </c>
      <c r="B373" s="97">
        <v>0.8125</v>
      </c>
      <c r="C373" s="99">
        <f t="shared" si="11"/>
        <v>19</v>
      </c>
      <c r="D373" s="98">
        <v>41608.8125</v>
      </c>
      <c r="E373" s="99" t="s">
        <v>695</v>
      </c>
      <c r="F373" s="90" t="s">
        <v>695</v>
      </c>
      <c r="G373" s="90">
        <f>IFERROR(VLOOKUP(E373,Localities!$B$2:$D$1876,3,0),"Not Found")</f>
        <v>72</v>
      </c>
      <c r="H373" s="90">
        <f>IFERROR(VLOOKUP(F373,Localities!$B$2:$D$1876,3,0),"Not Found")</f>
        <v>72</v>
      </c>
      <c r="I373" s="90" t="s">
        <v>696</v>
      </c>
      <c r="J373" s="93" t="s">
        <v>98</v>
      </c>
      <c r="K373" s="93" t="s">
        <v>85</v>
      </c>
      <c r="L373" s="90">
        <v>160</v>
      </c>
      <c r="M373" s="90" t="s">
        <v>83</v>
      </c>
      <c r="N373" s="94">
        <v>7</v>
      </c>
      <c r="O373" s="94">
        <v>376</v>
      </c>
      <c r="P373" s="95">
        <f t="shared" si="10"/>
        <v>25.066666666666666</v>
      </c>
      <c r="Q373" s="91">
        <v>41607.961180555554</v>
      </c>
    </row>
    <row r="374" spans="1:17" x14ac:dyDescent="0.45">
      <c r="A374" s="96">
        <v>41607</v>
      </c>
      <c r="B374" s="97">
        <v>0.66666666666666663</v>
      </c>
      <c r="C374" s="99">
        <f t="shared" si="11"/>
        <v>16</v>
      </c>
      <c r="D374" s="98">
        <v>41607.666666666664</v>
      </c>
      <c r="E374" s="99" t="s">
        <v>653</v>
      </c>
      <c r="F374" s="90" t="s">
        <v>114</v>
      </c>
      <c r="G374" s="90">
        <f>IFERROR(VLOOKUP(E374,Localities!$B$2:$D$1876,3,0),"Not Found")</f>
        <v>66</v>
      </c>
      <c r="H374" s="90">
        <f>IFERROR(VLOOKUP(F374,Localities!$B$2:$D$1876,3,0),"Not Found")</f>
        <v>27</v>
      </c>
      <c r="I374" s="90" t="s">
        <v>697</v>
      </c>
      <c r="J374" s="93" t="s">
        <v>104</v>
      </c>
      <c r="K374" s="93" t="s">
        <v>85</v>
      </c>
      <c r="L374" s="90">
        <v>57</v>
      </c>
      <c r="M374" s="90" t="s">
        <v>83</v>
      </c>
      <c r="N374" s="94">
        <v>6</v>
      </c>
      <c r="O374" s="94">
        <v>663</v>
      </c>
      <c r="P374" s="95">
        <f t="shared" si="10"/>
        <v>44.2</v>
      </c>
      <c r="Q374" s="91">
        <v>41607.517812500002</v>
      </c>
    </row>
    <row r="375" spans="1:17" x14ac:dyDescent="0.45">
      <c r="A375" s="96">
        <v>41596</v>
      </c>
      <c r="B375" s="97">
        <v>0.45833333333333331</v>
      </c>
      <c r="C375" s="99">
        <f t="shared" si="11"/>
        <v>11</v>
      </c>
      <c r="D375" s="98">
        <v>41596.458333333336</v>
      </c>
      <c r="E375" s="99" t="s">
        <v>141</v>
      </c>
      <c r="F375" s="90" t="s">
        <v>114</v>
      </c>
      <c r="G375" s="90">
        <f>IFERROR(VLOOKUP(E375,Localities!$B$2:$D$1876,3,0),"Not Found")</f>
        <v>46</v>
      </c>
      <c r="H375" s="90">
        <f>IFERROR(VLOOKUP(F375,Localities!$B$2:$D$1876,3,0),"Not Found")</f>
        <v>27</v>
      </c>
      <c r="I375" s="90" t="s">
        <v>698</v>
      </c>
      <c r="J375" s="93" t="s">
        <v>104</v>
      </c>
      <c r="K375" s="93" t="s">
        <v>85</v>
      </c>
      <c r="L375" s="90">
        <v>12</v>
      </c>
      <c r="M375" s="90" t="s">
        <v>83</v>
      </c>
      <c r="N375" s="94">
        <v>6</v>
      </c>
      <c r="O375" s="94">
        <v>232</v>
      </c>
      <c r="P375" s="95">
        <f t="shared" si="10"/>
        <v>15.466666666666667</v>
      </c>
      <c r="Q375" s="91">
        <v>41596.340578703705</v>
      </c>
    </row>
    <row r="376" spans="1:17" x14ac:dyDescent="0.45">
      <c r="A376" s="96">
        <v>41608</v>
      </c>
      <c r="B376" s="97">
        <v>0.88541666666666663</v>
      </c>
      <c r="C376" s="99">
        <f t="shared" si="11"/>
        <v>21</v>
      </c>
      <c r="D376" s="98">
        <v>41608.885416666664</v>
      </c>
      <c r="E376" s="99" t="s">
        <v>67</v>
      </c>
      <c r="F376" s="90" t="s">
        <v>699</v>
      </c>
      <c r="G376" s="90">
        <f>IFERROR(VLOOKUP(E376,Localities!$B$2:$D$1876,3,0),"Not Found")</f>
        <v>42</v>
      </c>
      <c r="H376" s="90">
        <f>IFERROR(VLOOKUP(F376,Localities!$B$2:$D$1876,3,0),"Not Found")</f>
        <v>32</v>
      </c>
      <c r="I376" s="90" t="s">
        <v>700</v>
      </c>
      <c r="J376" s="93" t="s">
        <v>104</v>
      </c>
      <c r="K376" s="93" t="s">
        <v>85</v>
      </c>
      <c r="L376" s="90">
        <v>24</v>
      </c>
      <c r="M376" s="90" t="s">
        <v>83</v>
      </c>
      <c r="N376" s="94">
        <v>6</v>
      </c>
      <c r="O376" s="94">
        <v>771</v>
      </c>
      <c r="P376" s="95">
        <f t="shared" ref="P376:P439" si="12">O376/15</f>
        <v>51.4</v>
      </c>
      <c r="Q376" s="91">
        <v>41608.504143518519</v>
      </c>
    </row>
    <row r="377" spans="1:17" x14ac:dyDescent="0.45">
      <c r="A377" s="96">
        <v>41594</v>
      </c>
      <c r="B377" s="97">
        <v>0.20833333333333334</v>
      </c>
      <c r="C377" s="99">
        <f t="shared" si="11"/>
        <v>5</v>
      </c>
      <c r="D377" s="98">
        <v>41594.208333333336</v>
      </c>
      <c r="E377" s="99" t="s">
        <v>701</v>
      </c>
      <c r="F377" s="90" t="s">
        <v>35</v>
      </c>
      <c r="G377" s="90">
        <f>IFERROR(VLOOKUP(E377,Localities!$B$2:$D$1876,3,0),"Not Found")</f>
        <v>60</v>
      </c>
      <c r="H377" s="90">
        <f>IFERROR(VLOOKUP(F377,Localities!$B$2:$D$1876,3,0),"Not Found")</f>
        <v>43</v>
      </c>
      <c r="I377" s="90" t="s">
        <v>702</v>
      </c>
      <c r="J377" s="93" t="s">
        <v>104</v>
      </c>
      <c r="K377" s="93" t="s">
        <v>85</v>
      </c>
      <c r="L377" s="90">
        <v>42</v>
      </c>
      <c r="M377" s="90" t="s">
        <v>92</v>
      </c>
      <c r="N377" s="94">
        <v>2</v>
      </c>
      <c r="O377" s="94">
        <v>675</v>
      </c>
      <c r="P377" s="95">
        <f t="shared" si="12"/>
        <v>45</v>
      </c>
      <c r="Q377" s="91">
        <v>41593.842280092591</v>
      </c>
    </row>
    <row r="378" spans="1:17" x14ac:dyDescent="0.45">
      <c r="A378" s="96">
        <v>41582</v>
      </c>
      <c r="B378" s="97">
        <v>0.46875</v>
      </c>
      <c r="C378" s="99">
        <f t="shared" si="11"/>
        <v>11</v>
      </c>
      <c r="D378" s="98">
        <v>41582.46875</v>
      </c>
      <c r="E378" s="99" t="s">
        <v>114</v>
      </c>
      <c r="F378" s="90" t="s">
        <v>703</v>
      </c>
      <c r="G378" s="90">
        <f>IFERROR(VLOOKUP(E378,Localities!$B$2:$D$1876,3,0),"Not Found")</f>
        <v>27</v>
      </c>
      <c r="H378" s="90">
        <f>IFERROR(VLOOKUP(F378,Localities!$B$2:$D$1876,3,0),"Not Found")</f>
        <v>73</v>
      </c>
      <c r="I378" s="90" t="s">
        <v>704</v>
      </c>
      <c r="J378" s="93" t="s">
        <v>104</v>
      </c>
      <c r="K378" s="93" t="s">
        <v>173</v>
      </c>
      <c r="L378" s="90">
        <v>184</v>
      </c>
      <c r="M378" s="90" t="s">
        <v>92</v>
      </c>
      <c r="N378" s="94">
        <v>2</v>
      </c>
      <c r="O378" s="94">
        <v>956</v>
      </c>
      <c r="P378" s="95">
        <f t="shared" si="12"/>
        <v>63.733333333333334</v>
      </c>
      <c r="Q378" s="91">
        <v>41555.596226851849</v>
      </c>
    </row>
    <row r="379" spans="1:17" x14ac:dyDescent="0.45">
      <c r="A379" s="96">
        <v>41592</v>
      </c>
      <c r="B379" s="97">
        <v>0.79166666666666663</v>
      </c>
      <c r="C379" s="99">
        <f t="shared" si="11"/>
        <v>19</v>
      </c>
      <c r="D379" s="98">
        <v>41592.791666666664</v>
      </c>
      <c r="E379" s="99" t="s">
        <v>35</v>
      </c>
      <c r="F379" s="90" t="s">
        <v>304</v>
      </c>
      <c r="G379" s="90">
        <f>IFERROR(VLOOKUP(E379,Localities!$B$2:$D$1876,3,0),"Not Found")</f>
        <v>43</v>
      </c>
      <c r="H379" s="90">
        <f>IFERROR(VLOOKUP(F379,Localities!$B$2:$D$1876,3,0),"Not Found")</f>
        <v>42</v>
      </c>
      <c r="I379" s="90" t="s">
        <v>705</v>
      </c>
      <c r="J379" s="93" t="s">
        <v>104</v>
      </c>
      <c r="K379" s="93" t="s">
        <v>173</v>
      </c>
      <c r="L379" s="90">
        <v>294</v>
      </c>
      <c r="M379" s="90" t="s">
        <v>83</v>
      </c>
      <c r="N379" s="94">
        <v>6</v>
      </c>
      <c r="O379" s="94">
        <v>399</v>
      </c>
      <c r="P379" s="95">
        <f t="shared" si="12"/>
        <v>26.6</v>
      </c>
      <c r="Q379" s="91">
        <v>41555.696666666663</v>
      </c>
    </row>
    <row r="380" spans="1:17" x14ac:dyDescent="0.45">
      <c r="A380" s="96">
        <v>41584</v>
      </c>
      <c r="B380" s="97">
        <v>0.89583333333333337</v>
      </c>
      <c r="C380" s="99">
        <f t="shared" si="11"/>
        <v>21</v>
      </c>
      <c r="D380" s="98">
        <v>41584.895833333336</v>
      </c>
      <c r="E380" s="99" t="s">
        <v>114</v>
      </c>
      <c r="F380" s="90" t="s">
        <v>107</v>
      </c>
      <c r="G380" s="90">
        <f>IFERROR(VLOOKUP(E380,Localities!$B$2:$D$1876,3,0),"Not Found")</f>
        <v>27</v>
      </c>
      <c r="H380" s="90">
        <f>IFERROR(VLOOKUP(F380,Localities!$B$2:$D$1876,3,0),"Not Found")</f>
        <v>42</v>
      </c>
      <c r="I380" s="90" t="s">
        <v>706</v>
      </c>
      <c r="J380" s="93" t="s">
        <v>104</v>
      </c>
      <c r="K380" s="93" t="s">
        <v>173</v>
      </c>
      <c r="L380" s="90">
        <v>293</v>
      </c>
      <c r="M380" s="90" t="s">
        <v>92</v>
      </c>
      <c r="N380" s="94">
        <v>5</v>
      </c>
      <c r="O380" s="94">
        <v>809</v>
      </c>
      <c r="P380" s="95">
        <f t="shared" si="12"/>
        <v>53.93333333333333</v>
      </c>
      <c r="Q380" s="91">
        <v>41555.577581018515</v>
      </c>
    </row>
    <row r="381" spans="1:17" x14ac:dyDescent="0.45">
      <c r="A381" s="96">
        <v>41579</v>
      </c>
      <c r="B381" s="97">
        <v>5.2083333333333336E-2</v>
      </c>
      <c r="C381" s="99">
        <f t="shared" si="11"/>
        <v>1</v>
      </c>
      <c r="D381" s="98">
        <v>41579.052083333336</v>
      </c>
      <c r="E381" s="99" t="s">
        <v>114</v>
      </c>
      <c r="F381" s="90" t="s">
        <v>375</v>
      </c>
      <c r="G381" s="90">
        <f>IFERROR(VLOOKUP(E381,Localities!$B$2:$D$1876,3,0),"Not Found")</f>
        <v>27</v>
      </c>
      <c r="H381" s="90">
        <f>IFERROR(VLOOKUP(F381,Localities!$B$2:$D$1876,3,0),"Not Found")</f>
        <v>47</v>
      </c>
      <c r="I381" s="90" t="s">
        <v>707</v>
      </c>
      <c r="J381" s="93" t="s">
        <v>104</v>
      </c>
      <c r="K381" s="93" t="s">
        <v>173</v>
      </c>
      <c r="L381" s="90">
        <v>154</v>
      </c>
      <c r="M381" s="90" t="s">
        <v>83</v>
      </c>
      <c r="N381" s="94">
        <v>6</v>
      </c>
      <c r="O381" s="94">
        <v>830</v>
      </c>
      <c r="P381" s="95">
        <f t="shared" si="12"/>
        <v>55.333333333333336</v>
      </c>
      <c r="Q381" s="91">
        <v>41553.740393518521</v>
      </c>
    </row>
    <row r="382" spans="1:17" x14ac:dyDescent="0.45">
      <c r="A382" s="96">
        <v>41608</v>
      </c>
      <c r="B382" s="97">
        <v>0.13541666666666666</v>
      </c>
      <c r="C382" s="99">
        <f t="shared" si="11"/>
        <v>3</v>
      </c>
      <c r="D382" s="98">
        <v>41608.135416666664</v>
      </c>
      <c r="E382" s="99" t="s">
        <v>57</v>
      </c>
      <c r="F382" s="90" t="s">
        <v>35</v>
      </c>
      <c r="G382" s="90">
        <f>IFERROR(VLOOKUP(E382,Localities!$B$2:$D$1876,3,0),"Not Found")</f>
        <v>45</v>
      </c>
      <c r="H382" s="90">
        <f>IFERROR(VLOOKUP(F382,Localities!$B$2:$D$1876,3,0),"Not Found")</f>
        <v>43</v>
      </c>
      <c r="I382" s="90" t="s">
        <v>708</v>
      </c>
      <c r="J382" s="93" t="s">
        <v>104</v>
      </c>
      <c r="K382" s="93" t="s">
        <v>173</v>
      </c>
      <c r="L382" s="90">
        <v>269</v>
      </c>
      <c r="M382" s="90" t="s">
        <v>83</v>
      </c>
      <c r="N382" s="94">
        <v>6</v>
      </c>
      <c r="O382" s="94">
        <v>681</v>
      </c>
      <c r="P382" s="95">
        <f t="shared" si="12"/>
        <v>45.4</v>
      </c>
      <c r="Q382" s="91">
        <v>41560.409791666665</v>
      </c>
    </row>
    <row r="383" spans="1:17" x14ac:dyDescent="0.45">
      <c r="A383" s="96">
        <v>41589</v>
      </c>
      <c r="B383" s="97">
        <v>0.91666666666666663</v>
      </c>
      <c r="C383" s="99">
        <f t="shared" si="11"/>
        <v>22</v>
      </c>
      <c r="D383" s="98">
        <v>41589.916666666664</v>
      </c>
      <c r="E383" s="99" t="s">
        <v>35</v>
      </c>
      <c r="F383" s="90" t="s">
        <v>709</v>
      </c>
      <c r="G383" s="90">
        <f>IFERROR(VLOOKUP(E383,Localities!$B$2:$D$1876,3,0),"Not Found")</f>
        <v>43</v>
      </c>
      <c r="H383" s="90">
        <f>IFERROR(VLOOKUP(F383,Localities!$B$2:$D$1876,3,0),"Not Found")</f>
        <v>61</v>
      </c>
      <c r="I383" s="90" t="s">
        <v>710</v>
      </c>
      <c r="J383" s="93" t="s">
        <v>104</v>
      </c>
      <c r="K383" s="93" t="s">
        <v>173</v>
      </c>
      <c r="L383" s="90">
        <v>174</v>
      </c>
      <c r="M383" s="90" t="s">
        <v>92</v>
      </c>
      <c r="N383" s="94">
        <v>2</v>
      </c>
      <c r="O383" s="94">
        <v>511</v>
      </c>
      <c r="P383" s="95">
        <f t="shared" si="12"/>
        <v>34.06666666666667</v>
      </c>
      <c r="Q383" s="91">
        <v>41554.478726851848</v>
      </c>
    </row>
    <row r="384" spans="1:17" x14ac:dyDescent="0.45">
      <c r="A384" s="96">
        <v>41586</v>
      </c>
      <c r="B384" s="97">
        <v>0.25</v>
      </c>
      <c r="C384" s="99">
        <f t="shared" si="11"/>
        <v>6</v>
      </c>
      <c r="D384" s="98">
        <v>41586.25</v>
      </c>
      <c r="E384" s="99" t="s">
        <v>709</v>
      </c>
      <c r="F384" s="90" t="s">
        <v>114</v>
      </c>
      <c r="G384" s="90">
        <f>IFERROR(VLOOKUP(E384,Localities!$B$2:$D$1876,3,0),"Not Found")</f>
        <v>61</v>
      </c>
      <c r="H384" s="90">
        <f>IFERROR(VLOOKUP(F384,Localities!$B$2:$D$1876,3,0),"Not Found")</f>
        <v>27</v>
      </c>
      <c r="I384" s="90" t="s">
        <v>711</v>
      </c>
      <c r="J384" s="93" t="s">
        <v>104</v>
      </c>
      <c r="K384" s="93" t="s">
        <v>173</v>
      </c>
      <c r="L384" s="90">
        <v>29</v>
      </c>
      <c r="M384" s="90" t="s">
        <v>211</v>
      </c>
      <c r="N384" s="94">
        <v>6</v>
      </c>
      <c r="O384" s="94">
        <v>455</v>
      </c>
      <c r="P384" s="95">
        <f t="shared" si="12"/>
        <v>30.333333333333332</v>
      </c>
      <c r="Q384" s="91">
        <v>41554.478217592594</v>
      </c>
    </row>
    <row r="385" spans="1:17" x14ac:dyDescent="0.45">
      <c r="A385" s="96">
        <v>41579</v>
      </c>
      <c r="B385" s="97">
        <v>0.25</v>
      </c>
      <c r="C385" s="99">
        <f t="shared" si="11"/>
        <v>6</v>
      </c>
      <c r="D385" s="98">
        <v>41579.25</v>
      </c>
      <c r="E385" s="99" t="s">
        <v>199</v>
      </c>
      <c r="F385" s="90" t="s">
        <v>35</v>
      </c>
      <c r="G385" s="90">
        <f>IFERROR(VLOOKUP(E385,Localities!$B$2:$D$1876,3,0),"Not Found")</f>
        <v>61</v>
      </c>
      <c r="H385" s="90">
        <f>IFERROR(VLOOKUP(F385,Localities!$B$2:$D$1876,3,0),"Not Found")</f>
        <v>43</v>
      </c>
      <c r="I385" s="90" t="s">
        <v>712</v>
      </c>
      <c r="J385" s="93" t="s">
        <v>104</v>
      </c>
      <c r="K385" s="93" t="s">
        <v>173</v>
      </c>
      <c r="L385" s="90">
        <v>128</v>
      </c>
      <c r="M385" s="90" t="s">
        <v>92</v>
      </c>
      <c r="N385" s="94">
        <v>2</v>
      </c>
      <c r="O385" s="94">
        <v>783</v>
      </c>
      <c r="P385" s="95">
        <f t="shared" si="12"/>
        <v>52.2</v>
      </c>
      <c r="Q385" s="91">
        <v>41555.429155092592</v>
      </c>
    </row>
    <row r="386" spans="1:17" x14ac:dyDescent="0.45">
      <c r="A386" s="96">
        <v>41590</v>
      </c>
      <c r="B386" s="97">
        <v>0.14583333333333334</v>
      </c>
      <c r="C386" s="99">
        <f t="shared" si="11"/>
        <v>3</v>
      </c>
      <c r="D386" s="98">
        <v>41590.145833333336</v>
      </c>
      <c r="E386" s="99" t="s">
        <v>513</v>
      </c>
      <c r="F386" s="90" t="s">
        <v>35</v>
      </c>
      <c r="G386" s="90">
        <f>IFERROR(VLOOKUP(E386,Localities!$B$2:$D$1876,3,0),"Not Found")</f>
        <v>59</v>
      </c>
      <c r="H386" s="90">
        <f>IFERROR(VLOOKUP(F386,Localities!$B$2:$D$1876,3,0),"Not Found")</f>
        <v>43</v>
      </c>
      <c r="I386" s="90" t="s">
        <v>713</v>
      </c>
      <c r="J386" s="93" t="s">
        <v>104</v>
      </c>
      <c r="K386" s="93" t="s">
        <v>173</v>
      </c>
      <c r="L386" s="90">
        <v>168</v>
      </c>
      <c r="M386" s="90" t="s">
        <v>83</v>
      </c>
      <c r="N386" s="94">
        <v>6</v>
      </c>
      <c r="O386" s="94">
        <v>717</v>
      </c>
      <c r="P386" s="95">
        <f t="shared" si="12"/>
        <v>47.8</v>
      </c>
      <c r="Q386" s="91">
        <v>41555.591099537036</v>
      </c>
    </row>
    <row r="387" spans="1:17" x14ac:dyDescent="0.45">
      <c r="A387" s="96">
        <v>41592</v>
      </c>
      <c r="B387" s="97">
        <v>0.86458333333333337</v>
      </c>
      <c r="C387" s="99">
        <f t="shared" ref="C387:C450" si="13">HOUR(B387)</f>
        <v>20</v>
      </c>
      <c r="D387" s="98">
        <v>41592.864583333336</v>
      </c>
      <c r="E387" s="99" t="s">
        <v>714</v>
      </c>
      <c r="F387" s="90" t="s">
        <v>102</v>
      </c>
      <c r="G387" s="90">
        <f>IFERROR(VLOOKUP(E387,Localities!$B$2:$D$1876,3,0),"Not Found")</f>
        <v>28</v>
      </c>
      <c r="H387" s="90">
        <f>IFERROR(VLOOKUP(F387,Localities!$B$2:$D$1876,3,0),"Not Found")</f>
        <v>47</v>
      </c>
      <c r="I387" s="90" t="s">
        <v>715</v>
      </c>
      <c r="J387" s="93" t="s">
        <v>88</v>
      </c>
      <c r="K387" s="93" t="s">
        <v>85</v>
      </c>
      <c r="L387" s="90">
        <v>248</v>
      </c>
      <c r="M387" s="90" t="s">
        <v>83</v>
      </c>
      <c r="N387" s="94">
        <v>6</v>
      </c>
      <c r="O387" s="94">
        <v>377</v>
      </c>
      <c r="P387" s="95">
        <f t="shared" si="12"/>
        <v>25.133333333333333</v>
      </c>
      <c r="Q387" s="91">
        <v>41592.644803240742</v>
      </c>
    </row>
    <row r="388" spans="1:17" x14ac:dyDescent="0.45">
      <c r="A388" s="96">
        <v>41607</v>
      </c>
      <c r="B388" s="97">
        <v>0.54166666666666663</v>
      </c>
      <c r="C388" s="99">
        <f t="shared" si="13"/>
        <v>13</v>
      </c>
      <c r="D388" s="98">
        <v>41607.541666666664</v>
      </c>
      <c r="E388" s="99" t="s">
        <v>144</v>
      </c>
      <c r="F388" s="90" t="s">
        <v>144</v>
      </c>
      <c r="G388" s="90">
        <f>IFERROR(VLOOKUP(E388,Localities!$B$2:$D$1876,3,0),"Not Found")</f>
        <v>53</v>
      </c>
      <c r="H388" s="90">
        <f>IFERROR(VLOOKUP(F388,Localities!$B$2:$D$1876,3,0),"Not Found")</f>
        <v>53</v>
      </c>
      <c r="I388" s="90" t="s">
        <v>716</v>
      </c>
      <c r="J388" s="93" t="s">
        <v>98</v>
      </c>
      <c r="K388" s="93" t="s">
        <v>85</v>
      </c>
      <c r="L388" s="90">
        <v>182</v>
      </c>
      <c r="M388" s="90" t="s">
        <v>83</v>
      </c>
      <c r="N388" s="94">
        <v>6</v>
      </c>
      <c r="O388" s="94">
        <v>980</v>
      </c>
      <c r="P388" s="95">
        <f t="shared" si="12"/>
        <v>65.333333333333329</v>
      </c>
      <c r="Q388" s="91">
        <v>41607.48201388889</v>
      </c>
    </row>
    <row r="389" spans="1:17" x14ac:dyDescent="0.45">
      <c r="A389" s="96">
        <v>41579</v>
      </c>
      <c r="B389" s="97">
        <v>0.20833333333333334</v>
      </c>
      <c r="C389" s="99">
        <f t="shared" si="13"/>
        <v>5</v>
      </c>
      <c r="D389" s="98">
        <v>41579.208333333336</v>
      </c>
      <c r="E389" s="99" t="s">
        <v>717</v>
      </c>
      <c r="F389" s="90" t="s">
        <v>35</v>
      </c>
      <c r="G389" s="90">
        <f>IFERROR(VLOOKUP(E389,Localities!$B$2:$D$1876,3,0),"Not Found")</f>
        <v>66</v>
      </c>
      <c r="H389" s="90">
        <f>IFERROR(VLOOKUP(F389,Localities!$B$2:$D$1876,3,0),"Not Found")</f>
        <v>43</v>
      </c>
      <c r="I389" s="90" t="s">
        <v>718</v>
      </c>
      <c r="J389" s="93" t="s">
        <v>104</v>
      </c>
      <c r="K389" s="93" t="s">
        <v>173</v>
      </c>
      <c r="L389" s="90">
        <v>56</v>
      </c>
      <c r="M389" s="90" t="s">
        <v>83</v>
      </c>
      <c r="N389" s="94">
        <v>6</v>
      </c>
      <c r="O389" s="94">
        <v>974</v>
      </c>
      <c r="P389" s="95">
        <f t="shared" si="12"/>
        <v>64.933333333333337</v>
      </c>
      <c r="Q389" s="91">
        <v>41554.655289351853</v>
      </c>
    </row>
    <row r="390" spans="1:17" x14ac:dyDescent="0.45">
      <c r="A390" s="96">
        <v>41602</v>
      </c>
      <c r="B390" s="97">
        <v>0.27083333333333331</v>
      </c>
      <c r="C390" s="99">
        <f t="shared" si="13"/>
        <v>6</v>
      </c>
      <c r="D390" s="98">
        <v>41602.270833333336</v>
      </c>
      <c r="E390" s="99" t="s">
        <v>719</v>
      </c>
      <c r="F390" s="90" t="s">
        <v>171</v>
      </c>
      <c r="G390" s="90" t="str">
        <f>IFERROR(VLOOKUP(E390,Localities!$B$2:$D$1876,3,0),"Not Found")</f>
        <v>Not Found</v>
      </c>
      <c r="H390" s="90" t="str">
        <f>IFERROR(VLOOKUP(F390,Localities!$B$2:$D$1876,3,0),"Not Found")</f>
        <v>Not Found</v>
      </c>
      <c r="I390" s="90" t="s">
        <v>720</v>
      </c>
      <c r="J390" s="93" t="s">
        <v>104</v>
      </c>
      <c r="K390" s="93" t="s">
        <v>173</v>
      </c>
      <c r="L390" s="90">
        <v>256</v>
      </c>
      <c r="M390" s="90" t="s">
        <v>215</v>
      </c>
      <c r="N390" s="94">
        <v>1</v>
      </c>
      <c r="O390" s="94">
        <v>802</v>
      </c>
      <c r="P390" s="95">
        <f t="shared" si="12"/>
        <v>53.466666666666669</v>
      </c>
      <c r="Q390" s="91">
        <v>41519.946319444447</v>
      </c>
    </row>
    <row r="391" spans="1:17" x14ac:dyDescent="0.45">
      <c r="A391" s="96">
        <v>41596</v>
      </c>
      <c r="B391" s="97">
        <v>0.57291666666666663</v>
      </c>
      <c r="C391" s="99">
        <f t="shared" si="13"/>
        <v>13</v>
      </c>
      <c r="D391" s="98">
        <v>41596.572916666664</v>
      </c>
      <c r="E391" s="99" t="s">
        <v>35</v>
      </c>
      <c r="F391" s="90" t="s">
        <v>680</v>
      </c>
      <c r="G391" s="90">
        <f>IFERROR(VLOOKUP(E391,Localities!$B$2:$D$1876,3,0),"Not Found")</f>
        <v>43</v>
      </c>
      <c r="H391" s="90">
        <f>IFERROR(VLOOKUP(F391,Localities!$B$2:$D$1876,3,0),"Not Found")</f>
        <v>66</v>
      </c>
      <c r="I391" s="90" t="s">
        <v>721</v>
      </c>
      <c r="J391" s="93" t="s">
        <v>104</v>
      </c>
      <c r="K391" s="93" t="s">
        <v>173</v>
      </c>
      <c r="L391" s="90">
        <v>16</v>
      </c>
      <c r="M391" s="90" t="s">
        <v>83</v>
      </c>
      <c r="N391" s="94">
        <v>6</v>
      </c>
      <c r="O391" s="94">
        <v>765</v>
      </c>
      <c r="P391" s="95">
        <f t="shared" si="12"/>
        <v>51</v>
      </c>
      <c r="Q391" s="91">
        <v>41555.796203703707</v>
      </c>
    </row>
    <row r="392" spans="1:17" x14ac:dyDescent="0.45">
      <c r="A392" s="96">
        <v>41581</v>
      </c>
      <c r="B392" s="97">
        <v>0.375</v>
      </c>
      <c r="C392" s="99">
        <f t="shared" si="13"/>
        <v>9</v>
      </c>
      <c r="D392" s="98">
        <v>41581.375</v>
      </c>
      <c r="E392" s="99" t="s">
        <v>35</v>
      </c>
      <c r="F392" s="90" t="s">
        <v>171</v>
      </c>
      <c r="G392" s="90">
        <f>IFERROR(VLOOKUP(E392,Localities!$B$2:$D$1876,3,0),"Not Found")</f>
        <v>43</v>
      </c>
      <c r="H392" s="90" t="str">
        <f>IFERROR(VLOOKUP(F392,Localities!$B$2:$D$1876,3,0),"Not Found")</f>
        <v>Not Found</v>
      </c>
      <c r="I392" s="90" t="s">
        <v>722</v>
      </c>
      <c r="J392" s="93" t="s">
        <v>104</v>
      </c>
      <c r="K392" s="93" t="s">
        <v>173</v>
      </c>
      <c r="L392" s="90">
        <v>299</v>
      </c>
      <c r="M392" s="90" t="s">
        <v>215</v>
      </c>
      <c r="N392" s="94">
        <v>1</v>
      </c>
      <c r="O392" s="94">
        <v>346</v>
      </c>
      <c r="P392" s="95">
        <f t="shared" si="12"/>
        <v>23.066666666666666</v>
      </c>
      <c r="Q392" s="91">
        <v>41519.959872685184</v>
      </c>
    </row>
    <row r="393" spans="1:17" x14ac:dyDescent="0.45">
      <c r="A393" s="96">
        <v>41584</v>
      </c>
      <c r="B393" s="97">
        <v>0.94791666666666663</v>
      </c>
      <c r="C393" s="99">
        <f t="shared" si="13"/>
        <v>22</v>
      </c>
      <c r="D393" s="98">
        <v>41584.947916666664</v>
      </c>
      <c r="E393" s="99" t="s">
        <v>114</v>
      </c>
      <c r="F393" s="90" t="s">
        <v>723</v>
      </c>
      <c r="G393" s="90">
        <f>IFERROR(VLOOKUP(E393,Localities!$B$2:$D$1876,3,0),"Not Found")</f>
        <v>27</v>
      </c>
      <c r="H393" s="90">
        <f>IFERROR(VLOOKUP(F393,Localities!$B$2:$D$1876,3,0),"Not Found")</f>
        <v>60</v>
      </c>
      <c r="I393" s="90" t="s">
        <v>724</v>
      </c>
      <c r="J393" s="93" t="s">
        <v>104</v>
      </c>
      <c r="K393" s="93" t="s">
        <v>173</v>
      </c>
      <c r="L393" s="90">
        <v>50</v>
      </c>
      <c r="M393" s="90" t="s">
        <v>92</v>
      </c>
      <c r="N393" s="94">
        <v>2</v>
      </c>
      <c r="O393" s="94">
        <v>684</v>
      </c>
      <c r="P393" s="95">
        <f t="shared" si="12"/>
        <v>45.6</v>
      </c>
      <c r="Q393" s="91">
        <v>41555.582141203704</v>
      </c>
    </row>
    <row r="394" spans="1:17" x14ac:dyDescent="0.45">
      <c r="A394" s="96">
        <v>41588</v>
      </c>
      <c r="B394" s="97">
        <v>0.625</v>
      </c>
      <c r="C394" s="99">
        <f t="shared" si="13"/>
        <v>15</v>
      </c>
      <c r="D394" s="98">
        <v>41588.625</v>
      </c>
      <c r="E394" s="99" t="s">
        <v>35</v>
      </c>
      <c r="F394" s="90" t="s">
        <v>725</v>
      </c>
      <c r="G394" s="90">
        <f>IFERROR(VLOOKUP(E394,Localities!$B$2:$D$1876,3,0),"Not Found")</f>
        <v>43</v>
      </c>
      <c r="H394" s="90">
        <f>IFERROR(VLOOKUP(F394,Localities!$B$2:$D$1876,3,0),"Not Found")</f>
        <v>61</v>
      </c>
      <c r="I394" s="90" t="s">
        <v>726</v>
      </c>
      <c r="J394" s="93" t="s">
        <v>104</v>
      </c>
      <c r="K394" s="93" t="s">
        <v>173</v>
      </c>
      <c r="L394" s="90">
        <v>204</v>
      </c>
      <c r="M394" s="90" t="s">
        <v>83</v>
      </c>
      <c r="N394" s="94">
        <v>6</v>
      </c>
      <c r="O394" s="94">
        <v>531</v>
      </c>
      <c r="P394" s="95">
        <f t="shared" si="12"/>
        <v>35.4</v>
      </c>
      <c r="Q394" s="91">
        <v>41556.718958333331</v>
      </c>
    </row>
    <row r="395" spans="1:17" x14ac:dyDescent="0.45">
      <c r="A395" s="96">
        <v>41580</v>
      </c>
      <c r="B395" s="97">
        <v>0.33333333333333331</v>
      </c>
      <c r="C395" s="99">
        <f t="shared" si="13"/>
        <v>8</v>
      </c>
      <c r="D395" s="98">
        <v>41580.333333333336</v>
      </c>
      <c r="E395" s="99" t="s">
        <v>59</v>
      </c>
      <c r="F395" s="90" t="s">
        <v>35</v>
      </c>
      <c r="G395" s="90">
        <f>IFERROR(VLOOKUP(E395,Localities!$B$2:$D$1876,3,0),"Not Found")</f>
        <v>52</v>
      </c>
      <c r="H395" s="90">
        <f>IFERROR(VLOOKUP(F395,Localities!$B$2:$D$1876,3,0),"Not Found")</f>
        <v>43</v>
      </c>
      <c r="I395" s="90" t="s">
        <v>727</v>
      </c>
      <c r="J395" s="93" t="s">
        <v>104</v>
      </c>
      <c r="K395" s="93" t="s">
        <v>173</v>
      </c>
      <c r="L395" s="90">
        <v>126</v>
      </c>
      <c r="M395" s="90" t="s">
        <v>83</v>
      </c>
      <c r="N395" s="94">
        <v>6</v>
      </c>
      <c r="O395" s="94">
        <v>823</v>
      </c>
      <c r="P395" s="95">
        <f t="shared" si="12"/>
        <v>54.866666666666667</v>
      </c>
      <c r="Q395" s="91">
        <v>41555.567418981482</v>
      </c>
    </row>
    <row r="396" spans="1:17" x14ac:dyDescent="0.45">
      <c r="A396" s="96">
        <v>41581</v>
      </c>
      <c r="B396" s="97">
        <v>0.14583333333333334</v>
      </c>
      <c r="C396" s="99">
        <f t="shared" si="13"/>
        <v>3</v>
      </c>
      <c r="D396" s="98">
        <v>41581.145833333336</v>
      </c>
      <c r="E396" s="99" t="s">
        <v>723</v>
      </c>
      <c r="F396" s="90" t="s">
        <v>35</v>
      </c>
      <c r="G396" s="90">
        <f>IFERROR(VLOOKUP(E396,Localities!$B$2:$D$1876,3,0),"Not Found")</f>
        <v>60</v>
      </c>
      <c r="H396" s="90">
        <f>IFERROR(VLOOKUP(F396,Localities!$B$2:$D$1876,3,0),"Not Found")</f>
        <v>43</v>
      </c>
      <c r="I396" s="90" t="s">
        <v>728</v>
      </c>
      <c r="J396" s="93" t="s">
        <v>104</v>
      </c>
      <c r="K396" s="93" t="s">
        <v>173</v>
      </c>
      <c r="L396" s="90">
        <v>204</v>
      </c>
      <c r="M396" s="90" t="s">
        <v>83</v>
      </c>
      <c r="N396" s="94">
        <v>5</v>
      </c>
      <c r="O396" s="94">
        <v>634</v>
      </c>
      <c r="P396" s="95">
        <f t="shared" si="12"/>
        <v>42.266666666666666</v>
      </c>
      <c r="Q396" s="91">
        <v>41555.581608796296</v>
      </c>
    </row>
    <row r="397" spans="1:17" x14ac:dyDescent="0.45">
      <c r="A397" s="96">
        <v>41580</v>
      </c>
      <c r="B397" s="97">
        <v>0.35416666666666669</v>
      </c>
      <c r="C397" s="99">
        <f t="shared" si="13"/>
        <v>8</v>
      </c>
      <c r="D397" s="98">
        <v>41580.354166666664</v>
      </c>
      <c r="E397" s="99" t="s">
        <v>725</v>
      </c>
      <c r="F397" s="90" t="s">
        <v>35</v>
      </c>
      <c r="G397" s="90">
        <f>IFERROR(VLOOKUP(E397,Localities!$B$2:$D$1876,3,0),"Not Found")</f>
        <v>61</v>
      </c>
      <c r="H397" s="90">
        <f>IFERROR(VLOOKUP(F397,Localities!$B$2:$D$1876,3,0),"Not Found")</f>
        <v>43</v>
      </c>
      <c r="I397" s="90" t="s">
        <v>729</v>
      </c>
      <c r="J397" s="93" t="s">
        <v>104</v>
      </c>
      <c r="K397" s="93" t="s">
        <v>173</v>
      </c>
      <c r="L397" s="90">
        <v>116</v>
      </c>
      <c r="M397" s="90" t="s">
        <v>83</v>
      </c>
      <c r="N397" s="94">
        <v>5</v>
      </c>
      <c r="O397" s="94">
        <v>233</v>
      </c>
      <c r="P397" s="95">
        <f t="shared" si="12"/>
        <v>15.533333333333333</v>
      </c>
      <c r="Q397" s="91">
        <v>41554.806006944447</v>
      </c>
    </row>
    <row r="398" spans="1:17" x14ac:dyDescent="0.45">
      <c r="A398" s="96">
        <v>41581</v>
      </c>
      <c r="B398" s="97">
        <v>0.65625</v>
      </c>
      <c r="C398" s="99">
        <f t="shared" si="13"/>
        <v>15</v>
      </c>
      <c r="D398" s="98">
        <v>41581.65625</v>
      </c>
      <c r="E398" s="99" t="s">
        <v>35</v>
      </c>
      <c r="F398" s="90" t="s">
        <v>41</v>
      </c>
      <c r="G398" s="90">
        <f>IFERROR(VLOOKUP(E398,Localities!$B$2:$D$1876,3,0),"Not Found")</f>
        <v>43</v>
      </c>
      <c r="H398" s="90">
        <f>IFERROR(VLOOKUP(F398,Localities!$B$2:$D$1876,3,0),"Not Found")</f>
        <v>50</v>
      </c>
      <c r="I398" s="90" t="s">
        <v>730</v>
      </c>
      <c r="J398" s="93" t="s">
        <v>104</v>
      </c>
      <c r="K398" s="93" t="s">
        <v>173</v>
      </c>
      <c r="L398" s="90">
        <v>49</v>
      </c>
      <c r="M398" s="90" t="s">
        <v>92</v>
      </c>
      <c r="N398" s="94">
        <v>4</v>
      </c>
      <c r="O398" s="94">
        <v>434</v>
      </c>
      <c r="P398" s="95">
        <f t="shared" si="12"/>
        <v>28.933333333333334</v>
      </c>
      <c r="Q398" s="91">
        <v>41555.446828703702</v>
      </c>
    </row>
    <row r="399" spans="1:17" x14ac:dyDescent="0.45">
      <c r="A399" s="96">
        <v>41580</v>
      </c>
      <c r="B399" s="97">
        <v>0.17708333333333334</v>
      </c>
      <c r="C399" s="99">
        <f t="shared" si="13"/>
        <v>4</v>
      </c>
      <c r="D399" s="98">
        <v>41580.177083333336</v>
      </c>
      <c r="E399" s="99" t="s">
        <v>731</v>
      </c>
      <c r="F399" s="90" t="s">
        <v>35</v>
      </c>
      <c r="G399" s="90">
        <f>IFERROR(VLOOKUP(E399,Localities!$B$2:$D$1876,3,0),"Not Found")</f>
        <v>66</v>
      </c>
      <c r="H399" s="90">
        <f>IFERROR(VLOOKUP(F399,Localities!$B$2:$D$1876,3,0),"Not Found")</f>
        <v>43</v>
      </c>
      <c r="I399" s="90" t="s">
        <v>732</v>
      </c>
      <c r="J399" s="93" t="s">
        <v>104</v>
      </c>
      <c r="K399" s="93" t="s">
        <v>173</v>
      </c>
      <c r="L399" s="90">
        <v>220</v>
      </c>
      <c r="M399" s="90" t="s">
        <v>83</v>
      </c>
      <c r="N399" s="94">
        <v>5</v>
      </c>
      <c r="O399" s="94">
        <v>879</v>
      </c>
      <c r="P399" s="95">
        <f t="shared" si="12"/>
        <v>58.6</v>
      </c>
      <c r="Q399" s="91">
        <v>41554.70039351852</v>
      </c>
    </row>
    <row r="400" spans="1:17" x14ac:dyDescent="0.45">
      <c r="A400" s="96">
        <v>41581</v>
      </c>
      <c r="B400" s="97">
        <v>0.13541666666666666</v>
      </c>
      <c r="C400" s="99">
        <f t="shared" si="13"/>
        <v>3</v>
      </c>
      <c r="D400" s="98">
        <v>41581.135416666664</v>
      </c>
      <c r="E400" s="99" t="s">
        <v>45</v>
      </c>
      <c r="F400" s="90" t="s">
        <v>114</v>
      </c>
      <c r="G400" s="90">
        <f>IFERROR(VLOOKUP(E400,Localities!$B$2:$D$1876,3,0),"Not Found")</f>
        <v>62</v>
      </c>
      <c r="H400" s="90">
        <f>IFERROR(VLOOKUP(F400,Localities!$B$2:$D$1876,3,0),"Not Found")</f>
        <v>27</v>
      </c>
      <c r="I400" s="90" t="s">
        <v>733</v>
      </c>
      <c r="J400" s="93" t="s">
        <v>104</v>
      </c>
      <c r="K400" s="93" t="s">
        <v>173</v>
      </c>
      <c r="L400" s="90">
        <v>270</v>
      </c>
      <c r="M400" s="90" t="s">
        <v>83</v>
      </c>
      <c r="N400" s="94">
        <v>5</v>
      </c>
      <c r="O400" s="94">
        <v>757</v>
      </c>
      <c r="P400" s="95">
        <f t="shared" si="12"/>
        <v>50.466666666666669</v>
      </c>
      <c r="Q400" s="91">
        <v>41553.517696759256</v>
      </c>
    </row>
    <row r="401" spans="1:17" x14ac:dyDescent="0.45">
      <c r="A401" s="96">
        <v>41595</v>
      </c>
      <c r="B401" s="97">
        <v>0.75</v>
      </c>
      <c r="C401" s="99">
        <f t="shared" si="13"/>
        <v>18</v>
      </c>
      <c r="D401" s="98">
        <v>41595.75</v>
      </c>
      <c r="E401" s="99" t="s">
        <v>734</v>
      </c>
      <c r="F401" s="90" t="s">
        <v>171</v>
      </c>
      <c r="G401" s="90" t="str">
        <f>IFERROR(VLOOKUP(E401,Localities!$B$2:$D$1876,3,0),"Not Found")</f>
        <v>Not Found</v>
      </c>
      <c r="H401" s="90" t="str">
        <f>IFERROR(VLOOKUP(F401,Localities!$B$2:$D$1876,3,0),"Not Found")</f>
        <v>Not Found</v>
      </c>
      <c r="I401" s="90" t="s">
        <v>735</v>
      </c>
      <c r="J401" s="93" t="s">
        <v>104</v>
      </c>
      <c r="K401" s="93" t="s">
        <v>173</v>
      </c>
      <c r="L401" s="90">
        <v>172</v>
      </c>
      <c r="M401" s="90" t="s">
        <v>215</v>
      </c>
      <c r="N401" s="94">
        <v>1</v>
      </c>
      <c r="O401" s="94">
        <v>575</v>
      </c>
      <c r="P401" s="95">
        <f t="shared" si="12"/>
        <v>38.333333333333336</v>
      </c>
      <c r="Q401" s="91">
        <v>41520.455775462964</v>
      </c>
    </row>
    <row r="402" spans="1:17" x14ac:dyDescent="0.45">
      <c r="A402" s="96">
        <v>41582</v>
      </c>
      <c r="B402" s="97">
        <v>0.10416666666666667</v>
      </c>
      <c r="C402" s="99">
        <f t="shared" si="13"/>
        <v>2</v>
      </c>
      <c r="D402" s="98">
        <v>41582.104166666664</v>
      </c>
      <c r="E402" s="99" t="s">
        <v>278</v>
      </c>
      <c r="F402" s="90" t="s">
        <v>114</v>
      </c>
      <c r="G402" s="90">
        <f>IFERROR(VLOOKUP(E402,Localities!$B$2:$D$1876,3,0),"Not Found")</f>
        <v>70</v>
      </c>
      <c r="H402" s="90">
        <f>IFERROR(VLOOKUP(F402,Localities!$B$2:$D$1876,3,0),"Not Found")</f>
        <v>27</v>
      </c>
      <c r="I402" s="90" t="s">
        <v>736</v>
      </c>
      <c r="J402" s="93" t="s">
        <v>104</v>
      </c>
      <c r="K402" s="93" t="s">
        <v>173</v>
      </c>
      <c r="L402" s="90">
        <v>106</v>
      </c>
      <c r="M402" s="90" t="s">
        <v>92</v>
      </c>
      <c r="N402" s="94">
        <v>2</v>
      </c>
      <c r="O402" s="94">
        <v>262</v>
      </c>
      <c r="P402" s="95">
        <f t="shared" si="12"/>
        <v>17.466666666666665</v>
      </c>
      <c r="Q402" s="91">
        <v>41565.629756944443</v>
      </c>
    </row>
    <row r="403" spans="1:17" x14ac:dyDescent="0.45">
      <c r="A403" s="96">
        <v>41583</v>
      </c>
      <c r="B403" s="97">
        <v>0.97916666666666663</v>
      </c>
      <c r="C403" s="99">
        <f t="shared" si="13"/>
        <v>23</v>
      </c>
      <c r="D403" s="98">
        <v>41583.979166666664</v>
      </c>
      <c r="E403" s="99" t="s">
        <v>35</v>
      </c>
      <c r="F403" s="90" t="s">
        <v>737</v>
      </c>
      <c r="G403" s="90">
        <f>IFERROR(VLOOKUP(E403,Localities!$B$2:$D$1876,3,0),"Not Found")</f>
        <v>43</v>
      </c>
      <c r="H403" s="90">
        <f>IFERROR(VLOOKUP(F403,Localities!$B$2:$D$1876,3,0),"Not Found")</f>
        <v>60</v>
      </c>
      <c r="I403" s="90" t="s">
        <v>738</v>
      </c>
      <c r="J403" s="93" t="s">
        <v>104</v>
      </c>
      <c r="K403" s="93" t="s">
        <v>173</v>
      </c>
      <c r="L403" s="90">
        <v>267</v>
      </c>
      <c r="M403" s="90" t="s">
        <v>83</v>
      </c>
      <c r="N403" s="94">
        <v>6</v>
      </c>
      <c r="O403" s="94">
        <v>906</v>
      </c>
      <c r="P403" s="95">
        <f t="shared" si="12"/>
        <v>60.4</v>
      </c>
      <c r="Q403" s="91">
        <v>41555.614328703705</v>
      </c>
    </row>
    <row r="404" spans="1:17" x14ac:dyDescent="0.45">
      <c r="A404" s="96">
        <v>41580</v>
      </c>
      <c r="B404" s="97">
        <v>0.20833333333333334</v>
      </c>
      <c r="C404" s="99">
        <f t="shared" si="13"/>
        <v>5</v>
      </c>
      <c r="D404" s="98">
        <v>41580.208333333336</v>
      </c>
      <c r="E404" s="99" t="s">
        <v>325</v>
      </c>
      <c r="F404" s="90" t="s">
        <v>35</v>
      </c>
      <c r="G404" s="90">
        <f>IFERROR(VLOOKUP(E404,Localities!$B$2:$D$1876,3,0),"Not Found")</f>
        <v>73</v>
      </c>
      <c r="H404" s="90">
        <f>IFERROR(VLOOKUP(F404,Localities!$B$2:$D$1876,3,0),"Not Found")</f>
        <v>43</v>
      </c>
      <c r="I404" s="90" t="s">
        <v>739</v>
      </c>
      <c r="J404" s="93" t="s">
        <v>104</v>
      </c>
      <c r="K404" s="93" t="s">
        <v>173</v>
      </c>
      <c r="L404" s="90">
        <v>25</v>
      </c>
      <c r="M404" s="90" t="s">
        <v>83</v>
      </c>
      <c r="N404" s="94">
        <v>6</v>
      </c>
      <c r="O404" s="94">
        <v>627</v>
      </c>
      <c r="P404" s="95">
        <f t="shared" si="12"/>
        <v>41.8</v>
      </c>
      <c r="Q404" s="91">
        <v>41554.693518518521</v>
      </c>
    </row>
    <row r="405" spans="1:17" x14ac:dyDescent="0.45">
      <c r="A405" s="96">
        <v>41581</v>
      </c>
      <c r="B405" s="97">
        <v>0.72916666666666663</v>
      </c>
      <c r="C405" s="99">
        <f t="shared" si="13"/>
        <v>17</v>
      </c>
      <c r="D405" s="98">
        <v>41581.729166666664</v>
      </c>
      <c r="E405" s="99" t="s">
        <v>35</v>
      </c>
      <c r="F405" s="90" t="s">
        <v>171</v>
      </c>
      <c r="G405" s="90">
        <f>IFERROR(VLOOKUP(E405,Localities!$B$2:$D$1876,3,0),"Not Found")</f>
        <v>43</v>
      </c>
      <c r="H405" s="90" t="str">
        <f>IFERROR(VLOOKUP(F405,Localities!$B$2:$D$1876,3,0),"Not Found")</f>
        <v>Not Found</v>
      </c>
      <c r="I405" s="90" t="s">
        <v>740</v>
      </c>
      <c r="J405" s="93" t="s">
        <v>104</v>
      </c>
      <c r="K405" s="93" t="s">
        <v>173</v>
      </c>
      <c r="L405" s="90">
        <v>285</v>
      </c>
      <c r="M405" s="90" t="s">
        <v>215</v>
      </c>
      <c r="N405" s="94">
        <v>1</v>
      </c>
      <c r="O405" s="94">
        <v>202</v>
      </c>
      <c r="P405" s="95">
        <f t="shared" si="12"/>
        <v>13.466666666666667</v>
      </c>
      <c r="Q405" s="91">
        <v>41520.613229166665</v>
      </c>
    </row>
    <row r="406" spans="1:17" x14ac:dyDescent="0.45">
      <c r="A406" s="96">
        <v>41580</v>
      </c>
      <c r="B406" s="97">
        <v>0.20833333333333334</v>
      </c>
      <c r="C406" s="99">
        <f t="shared" si="13"/>
        <v>5</v>
      </c>
      <c r="D406" s="98">
        <v>41580.208333333336</v>
      </c>
      <c r="E406" s="99" t="s">
        <v>597</v>
      </c>
      <c r="F406" s="90" t="s">
        <v>35</v>
      </c>
      <c r="G406" s="90">
        <f>IFERROR(VLOOKUP(E406,Localities!$B$2:$D$1876,3,0),"Not Found")</f>
        <v>45</v>
      </c>
      <c r="H406" s="90">
        <f>IFERROR(VLOOKUP(F406,Localities!$B$2:$D$1876,3,0),"Not Found")</f>
        <v>43</v>
      </c>
      <c r="I406" s="90" t="s">
        <v>741</v>
      </c>
      <c r="J406" s="93" t="s">
        <v>104</v>
      </c>
      <c r="K406" s="93" t="s">
        <v>173</v>
      </c>
      <c r="L406" s="90">
        <v>139</v>
      </c>
      <c r="M406" s="90" t="s">
        <v>92</v>
      </c>
      <c r="N406" s="94">
        <v>4</v>
      </c>
      <c r="O406" s="94">
        <v>995</v>
      </c>
      <c r="P406" s="95">
        <f t="shared" si="12"/>
        <v>66.333333333333329</v>
      </c>
      <c r="Q406" s="91">
        <v>41554.728668981479</v>
      </c>
    </row>
    <row r="407" spans="1:17" x14ac:dyDescent="0.45">
      <c r="A407" s="96">
        <v>41580</v>
      </c>
      <c r="B407" s="97">
        <v>0.55208333333333337</v>
      </c>
      <c r="C407" s="99">
        <f t="shared" si="13"/>
        <v>13</v>
      </c>
      <c r="D407" s="98">
        <v>41580.552083333336</v>
      </c>
      <c r="E407" s="99" t="s">
        <v>51</v>
      </c>
      <c r="F407" s="90" t="s">
        <v>35</v>
      </c>
      <c r="G407" s="90">
        <f>IFERROR(VLOOKUP(E407,Localities!$B$2:$D$1876,3,0),"Not Found")</f>
        <v>51</v>
      </c>
      <c r="H407" s="90">
        <f>IFERROR(VLOOKUP(F407,Localities!$B$2:$D$1876,3,0),"Not Found")</f>
        <v>43</v>
      </c>
      <c r="I407" s="90" t="s">
        <v>742</v>
      </c>
      <c r="J407" s="93" t="s">
        <v>104</v>
      </c>
      <c r="K407" s="93" t="s">
        <v>173</v>
      </c>
      <c r="L407" s="90">
        <v>137</v>
      </c>
      <c r="M407" s="90" t="s">
        <v>92</v>
      </c>
      <c r="N407" s="94">
        <v>4</v>
      </c>
      <c r="O407" s="94">
        <v>487</v>
      </c>
      <c r="P407" s="95">
        <f t="shared" si="12"/>
        <v>32.466666666666669</v>
      </c>
      <c r="Q407" s="91">
        <v>41554.806944444441</v>
      </c>
    </row>
    <row r="408" spans="1:17" x14ac:dyDescent="0.45">
      <c r="A408" s="96">
        <v>41583</v>
      </c>
      <c r="B408" s="97">
        <v>0.19791666666666666</v>
      </c>
      <c r="C408" s="99">
        <f t="shared" si="13"/>
        <v>4</v>
      </c>
      <c r="D408" s="98">
        <v>41583.197916666664</v>
      </c>
      <c r="E408" s="99" t="s">
        <v>557</v>
      </c>
      <c r="F408" s="90" t="s">
        <v>35</v>
      </c>
      <c r="G408" s="90">
        <f>IFERROR(VLOOKUP(E408,Localities!$B$2:$D$1876,3,0),"Not Found")</f>
        <v>45</v>
      </c>
      <c r="H408" s="90">
        <f>IFERROR(VLOOKUP(F408,Localities!$B$2:$D$1876,3,0),"Not Found")</f>
        <v>43</v>
      </c>
      <c r="I408" s="90" t="s">
        <v>743</v>
      </c>
      <c r="J408" s="93" t="s">
        <v>104</v>
      </c>
      <c r="K408" s="93" t="s">
        <v>173</v>
      </c>
      <c r="L408" s="90">
        <v>159</v>
      </c>
      <c r="M408" s="90" t="s">
        <v>92</v>
      </c>
      <c r="N408" s="94">
        <v>5</v>
      </c>
      <c r="O408" s="94">
        <v>556</v>
      </c>
      <c r="P408" s="95">
        <f t="shared" si="12"/>
        <v>37.06666666666667</v>
      </c>
      <c r="Q408" s="91">
        <v>41553.610856481479</v>
      </c>
    </row>
    <row r="409" spans="1:17" x14ac:dyDescent="0.45">
      <c r="A409" s="96">
        <v>41599</v>
      </c>
      <c r="B409" s="97">
        <v>0.58333333333333337</v>
      </c>
      <c r="C409" s="99">
        <f t="shared" si="13"/>
        <v>14</v>
      </c>
      <c r="D409" s="98">
        <v>41599.583333333336</v>
      </c>
      <c r="E409" s="99" t="s">
        <v>114</v>
      </c>
      <c r="F409" s="90" t="s">
        <v>744</v>
      </c>
      <c r="G409" s="90">
        <f>IFERROR(VLOOKUP(E409,Localities!$B$2:$D$1876,3,0),"Not Found")</f>
        <v>27</v>
      </c>
      <c r="H409" s="90">
        <f>IFERROR(VLOOKUP(F409,Localities!$B$2:$D$1876,3,0),"Not Found")</f>
        <v>48</v>
      </c>
      <c r="I409" s="90" t="s">
        <v>745</v>
      </c>
      <c r="J409" s="93" t="s">
        <v>104</v>
      </c>
      <c r="K409" s="93" t="s">
        <v>173</v>
      </c>
      <c r="L409" s="90">
        <v>250</v>
      </c>
      <c r="M409" s="90" t="s">
        <v>83</v>
      </c>
      <c r="N409" s="94">
        <v>6</v>
      </c>
      <c r="O409" s="94">
        <v>866</v>
      </c>
      <c r="P409" s="95">
        <f t="shared" si="12"/>
        <v>57.733333333333334</v>
      </c>
      <c r="Q409" s="91">
        <v>41557.430821759262</v>
      </c>
    </row>
    <row r="410" spans="1:17" x14ac:dyDescent="0.45">
      <c r="A410" s="96">
        <v>41582</v>
      </c>
      <c r="B410" s="97">
        <v>0.57291666666666663</v>
      </c>
      <c r="C410" s="99">
        <f t="shared" si="13"/>
        <v>13</v>
      </c>
      <c r="D410" s="98">
        <v>41582.572916666664</v>
      </c>
      <c r="E410" s="99" t="s">
        <v>304</v>
      </c>
      <c r="F410" s="90" t="s">
        <v>114</v>
      </c>
      <c r="G410" s="90">
        <f>IFERROR(VLOOKUP(E410,Localities!$B$2:$D$1876,3,0),"Not Found")</f>
        <v>42</v>
      </c>
      <c r="H410" s="90">
        <f>IFERROR(VLOOKUP(F410,Localities!$B$2:$D$1876,3,0),"Not Found")</f>
        <v>27</v>
      </c>
      <c r="I410" s="90" t="s">
        <v>746</v>
      </c>
      <c r="J410" s="93" t="s">
        <v>104</v>
      </c>
      <c r="K410" s="93" t="s">
        <v>173</v>
      </c>
      <c r="L410" s="90">
        <v>270</v>
      </c>
      <c r="M410" s="90" t="s">
        <v>83</v>
      </c>
      <c r="N410" s="94">
        <v>6</v>
      </c>
      <c r="O410" s="94">
        <v>625</v>
      </c>
      <c r="P410" s="95">
        <f t="shared" si="12"/>
        <v>41.666666666666664</v>
      </c>
      <c r="Q410" s="91">
        <v>41553.567604166667</v>
      </c>
    </row>
    <row r="411" spans="1:17" x14ac:dyDescent="0.45">
      <c r="A411" s="96">
        <v>41580</v>
      </c>
      <c r="B411" s="97">
        <v>0.44791666666666669</v>
      </c>
      <c r="C411" s="99">
        <f t="shared" si="13"/>
        <v>10</v>
      </c>
      <c r="D411" s="98">
        <v>41580.447916666664</v>
      </c>
      <c r="E411" s="99" t="s">
        <v>35</v>
      </c>
      <c r="F411" s="90" t="s">
        <v>304</v>
      </c>
      <c r="G411" s="90">
        <f>IFERROR(VLOOKUP(E411,Localities!$B$2:$D$1876,3,0),"Not Found")</f>
        <v>43</v>
      </c>
      <c r="H411" s="90">
        <f>IFERROR(VLOOKUP(F411,Localities!$B$2:$D$1876,3,0),"Not Found")</f>
        <v>42</v>
      </c>
      <c r="I411" s="90" t="s">
        <v>747</v>
      </c>
      <c r="J411" s="93" t="s">
        <v>104</v>
      </c>
      <c r="K411" s="93" t="s">
        <v>173</v>
      </c>
      <c r="L411" s="90">
        <v>96</v>
      </c>
      <c r="M411" s="90" t="s">
        <v>83</v>
      </c>
      <c r="N411" s="94">
        <v>6</v>
      </c>
      <c r="O411" s="94">
        <v>770</v>
      </c>
      <c r="P411" s="95">
        <f t="shared" si="12"/>
        <v>51.333333333333336</v>
      </c>
      <c r="Q411" s="91">
        <v>41553.568055555559</v>
      </c>
    </row>
    <row r="412" spans="1:17" x14ac:dyDescent="0.45">
      <c r="A412" s="96">
        <v>41585</v>
      </c>
      <c r="B412" s="97">
        <v>0.14583333333333334</v>
      </c>
      <c r="C412" s="99">
        <f t="shared" si="13"/>
        <v>3</v>
      </c>
      <c r="D412" s="98">
        <v>41585.145833333336</v>
      </c>
      <c r="E412" s="99" t="s">
        <v>748</v>
      </c>
      <c r="F412" s="90" t="s">
        <v>35</v>
      </c>
      <c r="G412" s="90">
        <f>IFERROR(VLOOKUP(E412,Localities!$B$2:$D$1876,3,0),"Not Found")</f>
        <v>60</v>
      </c>
      <c r="H412" s="90">
        <f>IFERROR(VLOOKUP(F412,Localities!$B$2:$D$1876,3,0),"Not Found")</f>
        <v>43</v>
      </c>
      <c r="I412" s="90" t="s">
        <v>749</v>
      </c>
      <c r="J412" s="93" t="s">
        <v>104</v>
      </c>
      <c r="K412" s="93" t="s">
        <v>173</v>
      </c>
      <c r="L412" s="90">
        <v>54</v>
      </c>
      <c r="M412" s="90" t="s">
        <v>105</v>
      </c>
      <c r="N412" s="94">
        <v>5</v>
      </c>
      <c r="O412" s="94">
        <v>966</v>
      </c>
      <c r="P412" s="95">
        <f t="shared" si="12"/>
        <v>64.400000000000006</v>
      </c>
      <c r="Q412" s="91">
        <v>41555.610347222224</v>
      </c>
    </row>
    <row r="413" spans="1:17" x14ac:dyDescent="0.45">
      <c r="A413" s="96">
        <v>41591</v>
      </c>
      <c r="B413" s="97">
        <v>0.26041666666666669</v>
      </c>
      <c r="C413" s="99">
        <f t="shared" si="13"/>
        <v>6</v>
      </c>
      <c r="D413" s="98">
        <v>41591.260416666664</v>
      </c>
      <c r="E413" s="99" t="s">
        <v>337</v>
      </c>
      <c r="F413" s="90" t="s">
        <v>35</v>
      </c>
      <c r="G413" s="90">
        <f>IFERROR(VLOOKUP(E413,Localities!$B$2:$D$1876,3,0),"Not Found")</f>
        <v>32</v>
      </c>
      <c r="H413" s="90">
        <f>IFERROR(VLOOKUP(F413,Localities!$B$2:$D$1876,3,0),"Not Found")</f>
        <v>43</v>
      </c>
      <c r="I413" s="90" t="s">
        <v>750</v>
      </c>
      <c r="J413" s="93" t="s">
        <v>104</v>
      </c>
      <c r="K413" s="93" t="s">
        <v>173</v>
      </c>
      <c r="L413" s="90">
        <v>96</v>
      </c>
      <c r="M413" s="90" t="s">
        <v>83</v>
      </c>
      <c r="N413" s="94">
        <v>6</v>
      </c>
      <c r="O413" s="94">
        <v>414</v>
      </c>
      <c r="P413" s="95">
        <f t="shared" si="12"/>
        <v>27.6</v>
      </c>
      <c r="Q413" s="91">
        <v>41555.68372685185</v>
      </c>
    </row>
    <row r="414" spans="1:17" x14ac:dyDescent="0.45">
      <c r="A414" s="96">
        <v>41589</v>
      </c>
      <c r="B414" s="97">
        <v>0.23958333333333334</v>
      </c>
      <c r="C414" s="99">
        <f t="shared" si="13"/>
        <v>5</v>
      </c>
      <c r="D414" s="98">
        <v>41589.239583333336</v>
      </c>
      <c r="E414" s="99" t="s">
        <v>751</v>
      </c>
      <c r="F414" s="90" t="s">
        <v>35</v>
      </c>
      <c r="G414" s="90">
        <f>IFERROR(VLOOKUP(E414,Localities!$B$2:$D$1876,3,0),"Not Found")</f>
        <v>38</v>
      </c>
      <c r="H414" s="90">
        <f>IFERROR(VLOOKUP(F414,Localities!$B$2:$D$1876,3,0),"Not Found")</f>
        <v>43</v>
      </c>
      <c r="I414" s="90" t="s">
        <v>752</v>
      </c>
      <c r="J414" s="93" t="s">
        <v>104</v>
      </c>
      <c r="K414" s="93" t="s">
        <v>173</v>
      </c>
      <c r="L414" s="90">
        <v>157</v>
      </c>
      <c r="M414" s="90" t="s">
        <v>105</v>
      </c>
      <c r="N414" s="94">
        <v>5</v>
      </c>
      <c r="O414" s="94">
        <v>888</v>
      </c>
      <c r="P414" s="95">
        <f t="shared" si="12"/>
        <v>59.2</v>
      </c>
      <c r="Q414" s="91">
        <v>41553.482743055552</v>
      </c>
    </row>
    <row r="415" spans="1:17" x14ac:dyDescent="0.45">
      <c r="A415" s="96">
        <v>41604</v>
      </c>
      <c r="B415" s="97">
        <v>0.80208333333333337</v>
      </c>
      <c r="C415" s="99">
        <f t="shared" si="13"/>
        <v>19</v>
      </c>
      <c r="D415" s="98">
        <v>41604.802083333336</v>
      </c>
      <c r="E415" s="99" t="s">
        <v>35</v>
      </c>
      <c r="F415" s="90" t="s">
        <v>753</v>
      </c>
      <c r="G415" s="90">
        <f>IFERROR(VLOOKUP(E415,Localities!$B$2:$D$1876,3,0),"Not Found")</f>
        <v>43</v>
      </c>
      <c r="H415" s="90">
        <f>IFERROR(VLOOKUP(F415,Localities!$B$2:$D$1876,3,0),"Not Found")</f>
        <v>28</v>
      </c>
      <c r="I415" s="90" t="s">
        <v>754</v>
      </c>
      <c r="J415" s="93" t="s">
        <v>104</v>
      </c>
      <c r="K415" s="93" t="s">
        <v>173</v>
      </c>
      <c r="L415" s="90">
        <v>217</v>
      </c>
      <c r="M415" s="90" t="s">
        <v>105</v>
      </c>
      <c r="N415" s="94">
        <v>5</v>
      </c>
      <c r="O415" s="94">
        <v>737</v>
      </c>
      <c r="P415" s="95">
        <f t="shared" si="12"/>
        <v>49.133333333333333</v>
      </c>
      <c r="Q415" s="91">
        <v>41558.703750000001</v>
      </c>
    </row>
    <row r="416" spans="1:17" x14ac:dyDescent="0.45">
      <c r="A416" s="96">
        <v>41585</v>
      </c>
      <c r="B416" s="97">
        <v>0.97916666666666663</v>
      </c>
      <c r="C416" s="99">
        <f t="shared" si="13"/>
        <v>23</v>
      </c>
      <c r="D416" s="98">
        <v>41585.979166666664</v>
      </c>
      <c r="E416" s="99" t="s">
        <v>114</v>
      </c>
      <c r="F416" s="90" t="s">
        <v>465</v>
      </c>
      <c r="G416" s="90">
        <f>IFERROR(VLOOKUP(E416,Localities!$B$2:$D$1876,3,0),"Not Found")</f>
        <v>27</v>
      </c>
      <c r="H416" s="90">
        <f>IFERROR(VLOOKUP(F416,Localities!$B$2:$D$1876,3,0),"Not Found")</f>
        <v>71</v>
      </c>
      <c r="I416" s="90" t="s">
        <v>755</v>
      </c>
      <c r="J416" s="93" t="s">
        <v>104</v>
      </c>
      <c r="K416" s="93" t="s">
        <v>173</v>
      </c>
      <c r="L416" s="90">
        <v>108</v>
      </c>
      <c r="M416" s="90" t="s">
        <v>83</v>
      </c>
      <c r="N416" s="94">
        <v>5</v>
      </c>
      <c r="O416" s="94">
        <v>420</v>
      </c>
      <c r="P416" s="95">
        <f t="shared" si="12"/>
        <v>28</v>
      </c>
      <c r="Q416" s="91">
        <v>41584.867129629631</v>
      </c>
    </row>
    <row r="417" spans="1:17" x14ac:dyDescent="0.45">
      <c r="A417" s="96">
        <v>41579</v>
      </c>
      <c r="B417" s="97">
        <v>5.2083333333333336E-2</v>
      </c>
      <c r="C417" s="99">
        <f t="shared" si="13"/>
        <v>1</v>
      </c>
      <c r="D417" s="98">
        <v>41579.052083333336</v>
      </c>
      <c r="E417" s="99" t="s">
        <v>114</v>
      </c>
      <c r="F417" s="90" t="s">
        <v>171</v>
      </c>
      <c r="G417" s="90">
        <f>IFERROR(VLOOKUP(E417,Localities!$B$2:$D$1876,3,0),"Not Found")</f>
        <v>27</v>
      </c>
      <c r="H417" s="90" t="str">
        <f>IFERROR(VLOOKUP(F417,Localities!$B$2:$D$1876,3,0),"Not Found")</f>
        <v>Not Found</v>
      </c>
      <c r="I417" s="90" t="s">
        <v>756</v>
      </c>
      <c r="J417" s="93" t="s">
        <v>104</v>
      </c>
      <c r="K417" s="93" t="s">
        <v>173</v>
      </c>
      <c r="L417" s="90">
        <v>69</v>
      </c>
      <c r="M417" s="90" t="s">
        <v>215</v>
      </c>
      <c r="N417" s="94">
        <v>1</v>
      </c>
      <c r="O417" s="94">
        <v>507</v>
      </c>
      <c r="P417" s="95">
        <f t="shared" si="12"/>
        <v>33.799999999999997</v>
      </c>
      <c r="Q417" s="91">
        <v>41521.386446759258</v>
      </c>
    </row>
    <row r="418" spans="1:17" x14ac:dyDescent="0.45">
      <c r="A418" s="96">
        <v>41579</v>
      </c>
      <c r="B418" s="97">
        <v>0.20833333333333334</v>
      </c>
      <c r="C418" s="99">
        <f t="shared" si="13"/>
        <v>5</v>
      </c>
      <c r="D418" s="98">
        <v>41579.208333333336</v>
      </c>
      <c r="E418" s="99" t="s">
        <v>35</v>
      </c>
      <c r="F418" s="90" t="s">
        <v>111</v>
      </c>
      <c r="G418" s="90">
        <f>IFERROR(VLOOKUP(E418,Localities!$B$2:$D$1876,3,0),"Not Found")</f>
        <v>43</v>
      </c>
      <c r="H418" s="90">
        <f>IFERROR(VLOOKUP(F418,Localities!$B$2:$D$1876,3,0),"Not Found")</f>
        <v>45</v>
      </c>
      <c r="I418" s="90" t="s">
        <v>757</v>
      </c>
      <c r="J418" s="93" t="s">
        <v>104</v>
      </c>
      <c r="K418" s="93" t="s">
        <v>173</v>
      </c>
      <c r="L418" s="90">
        <v>109</v>
      </c>
      <c r="M418" s="90" t="s">
        <v>92</v>
      </c>
      <c r="N418" s="94">
        <v>2</v>
      </c>
      <c r="O418" s="94">
        <v>770</v>
      </c>
      <c r="P418" s="95">
        <f t="shared" si="12"/>
        <v>51.333333333333336</v>
      </c>
      <c r="Q418" s="91">
        <v>41553.726701388892</v>
      </c>
    </row>
    <row r="419" spans="1:17" x14ac:dyDescent="0.45">
      <c r="A419" s="96">
        <v>41587</v>
      </c>
      <c r="B419" s="97">
        <v>0.21875</v>
      </c>
      <c r="C419" s="99">
        <f t="shared" si="13"/>
        <v>5</v>
      </c>
      <c r="D419" s="98">
        <v>41587.21875</v>
      </c>
      <c r="E419" s="99" t="s">
        <v>758</v>
      </c>
      <c r="F419" s="90" t="s">
        <v>35</v>
      </c>
      <c r="G419" s="90">
        <f>IFERROR(VLOOKUP(E419,Localities!$B$2:$D$1876,3,0),"Not Found")</f>
        <v>51</v>
      </c>
      <c r="H419" s="90">
        <f>IFERROR(VLOOKUP(F419,Localities!$B$2:$D$1876,3,0),"Not Found")</f>
        <v>43</v>
      </c>
      <c r="I419" s="90" t="s">
        <v>759</v>
      </c>
      <c r="J419" s="93" t="s">
        <v>104</v>
      </c>
      <c r="K419" s="93" t="s">
        <v>173</v>
      </c>
      <c r="L419" s="90">
        <v>69</v>
      </c>
      <c r="M419" s="90" t="s">
        <v>83</v>
      </c>
      <c r="N419" s="94">
        <v>6</v>
      </c>
      <c r="O419" s="94">
        <v>229</v>
      </c>
      <c r="P419" s="95">
        <f t="shared" si="12"/>
        <v>15.266666666666667</v>
      </c>
      <c r="Q419" s="91">
        <v>41555.576192129629</v>
      </c>
    </row>
    <row r="420" spans="1:17" x14ac:dyDescent="0.45">
      <c r="A420" s="96">
        <v>41595</v>
      </c>
      <c r="B420" s="97">
        <v>0.72916666666666663</v>
      </c>
      <c r="C420" s="99">
        <f t="shared" si="13"/>
        <v>17</v>
      </c>
      <c r="D420" s="98">
        <v>41595.729166666664</v>
      </c>
      <c r="E420" s="99" t="s">
        <v>401</v>
      </c>
      <c r="F420" s="90" t="s">
        <v>35</v>
      </c>
      <c r="G420" s="90">
        <f>IFERROR(VLOOKUP(E420,Localities!$B$2:$D$1876,3,0),"Not Found")</f>
        <v>53</v>
      </c>
      <c r="H420" s="90">
        <f>IFERROR(VLOOKUP(F420,Localities!$B$2:$D$1876,3,0),"Not Found")</f>
        <v>43</v>
      </c>
      <c r="I420" s="90" t="s">
        <v>760</v>
      </c>
      <c r="J420" s="93" t="s">
        <v>104</v>
      </c>
      <c r="K420" s="93" t="s">
        <v>173</v>
      </c>
      <c r="L420" s="90">
        <v>229</v>
      </c>
      <c r="M420" s="90" t="s">
        <v>83</v>
      </c>
      <c r="N420" s="94">
        <v>6</v>
      </c>
      <c r="O420" s="94">
        <v>945</v>
      </c>
      <c r="P420" s="95">
        <f t="shared" si="12"/>
        <v>63</v>
      </c>
      <c r="Q420" s="91">
        <v>41555.692094907405</v>
      </c>
    </row>
    <row r="421" spans="1:17" x14ac:dyDescent="0.45">
      <c r="A421" s="96">
        <v>41590</v>
      </c>
      <c r="B421" s="97">
        <v>0.96875</v>
      </c>
      <c r="C421" s="99">
        <f t="shared" si="13"/>
        <v>23</v>
      </c>
      <c r="D421" s="98">
        <v>41590.96875</v>
      </c>
      <c r="E421" s="99" t="s">
        <v>114</v>
      </c>
      <c r="F421" s="90" t="s">
        <v>748</v>
      </c>
      <c r="G421" s="90">
        <f>IFERROR(VLOOKUP(E421,Localities!$B$2:$D$1876,3,0),"Not Found")</f>
        <v>27</v>
      </c>
      <c r="H421" s="90">
        <f>IFERROR(VLOOKUP(F421,Localities!$B$2:$D$1876,3,0),"Not Found")</f>
        <v>60</v>
      </c>
      <c r="I421" s="90" t="s">
        <v>761</v>
      </c>
      <c r="J421" s="93" t="s">
        <v>104</v>
      </c>
      <c r="K421" s="93" t="s">
        <v>173</v>
      </c>
      <c r="L421" s="90">
        <v>275</v>
      </c>
      <c r="M421" s="90" t="s">
        <v>83</v>
      </c>
      <c r="N421" s="94">
        <v>6</v>
      </c>
      <c r="O421" s="94">
        <v>918</v>
      </c>
      <c r="P421" s="95">
        <f t="shared" si="12"/>
        <v>61.2</v>
      </c>
      <c r="Q421" s="91">
        <v>41555.680706018517</v>
      </c>
    </row>
    <row r="422" spans="1:17" x14ac:dyDescent="0.45">
      <c r="A422" s="96">
        <v>41607</v>
      </c>
      <c r="B422" s="97">
        <v>0.97916666666666663</v>
      </c>
      <c r="C422" s="99">
        <f t="shared" si="13"/>
        <v>23</v>
      </c>
      <c r="D422" s="98">
        <v>41607.979166666664</v>
      </c>
      <c r="E422" s="99" t="s">
        <v>35</v>
      </c>
      <c r="F422" s="90" t="s">
        <v>762</v>
      </c>
      <c r="G422" s="90">
        <f>IFERROR(VLOOKUP(E422,Localities!$B$2:$D$1876,3,0),"Not Found")</f>
        <v>43</v>
      </c>
      <c r="H422" s="90">
        <f>IFERROR(VLOOKUP(F422,Localities!$B$2:$D$1876,3,0),"Not Found")</f>
        <v>42</v>
      </c>
      <c r="I422" s="90" t="s">
        <v>763</v>
      </c>
      <c r="J422" s="93" t="s">
        <v>104</v>
      </c>
      <c r="K422" s="93" t="s">
        <v>173</v>
      </c>
      <c r="L422" s="90">
        <v>199</v>
      </c>
      <c r="M422" s="90" t="s">
        <v>105</v>
      </c>
      <c r="N422" s="94">
        <v>4</v>
      </c>
      <c r="O422" s="94">
        <v>211</v>
      </c>
      <c r="P422" s="95">
        <f t="shared" si="12"/>
        <v>14.066666666666666</v>
      </c>
      <c r="Q422" s="91">
        <v>41558.666481481479</v>
      </c>
    </row>
    <row r="423" spans="1:17" x14ac:dyDescent="0.45">
      <c r="A423" s="96">
        <v>41579</v>
      </c>
      <c r="B423" s="97">
        <v>0.60416666666666663</v>
      </c>
      <c r="C423" s="99">
        <f t="shared" si="13"/>
        <v>14</v>
      </c>
      <c r="D423" s="98">
        <v>41579.604166666664</v>
      </c>
      <c r="E423" s="99" t="s">
        <v>379</v>
      </c>
      <c r="F423" s="90" t="s">
        <v>114</v>
      </c>
      <c r="G423" s="90">
        <f>IFERROR(VLOOKUP(E423,Localities!$B$2:$D$1876,3,0),"Not Found")</f>
        <v>66</v>
      </c>
      <c r="H423" s="90">
        <f>IFERROR(VLOOKUP(F423,Localities!$B$2:$D$1876,3,0),"Not Found")</f>
        <v>27</v>
      </c>
      <c r="I423" s="90" t="s">
        <v>764</v>
      </c>
      <c r="J423" s="93" t="s">
        <v>104</v>
      </c>
      <c r="K423" s="93" t="s">
        <v>173</v>
      </c>
      <c r="L423" s="90">
        <v>188</v>
      </c>
      <c r="M423" s="90" t="s">
        <v>83</v>
      </c>
      <c r="N423" s="94">
        <v>6</v>
      </c>
      <c r="O423" s="94">
        <v>464</v>
      </c>
      <c r="P423" s="95">
        <f t="shared" si="12"/>
        <v>30.933333333333334</v>
      </c>
      <c r="Q423" s="91">
        <v>41560.509201388886</v>
      </c>
    </row>
    <row r="424" spans="1:17" x14ac:dyDescent="0.45">
      <c r="A424" s="96">
        <v>41580</v>
      </c>
      <c r="B424" s="97">
        <v>0.40625</v>
      </c>
      <c r="C424" s="99">
        <f t="shared" si="13"/>
        <v>9</v>
      </c>
      <c r="D424" s="98">
        <v>41580.40625</v>
      </c>
      <c r="E424" s="99" t="s">
        <v>114</v>
      </c>
      <c r="F424" s="90" t="s">
        <v>323</v>
      </c>
      <c r="G424" s="90">
        <f>IFERROR(VLOOKUP(E424,Localities!$B$2:$D$1876,3,0),"Not Found")</f>
        <v>27</v>
      </c>
      <c r="H424" s="90">
        <f>IFERROR(VLOOKUP(F424,Localities!$B$2:$D$1876,3,0),"Not Found")</f>
        <v>71</v>
      </c>
      <c r="I424" s="90" t="s">
        <v>765</v>
      </c>
      <c r="J424" s="93" t="s">
        <v>104</v>
      </c>
      <c r="K424" s="93" t="s">
        <v>173</v>
      </c>
      <c r="L424" s="90">
        <v>226</v>
      </c>
      <c r="M424" s="90" t="s">
        <v>92</v>
      </c>
      <c r="N424" s="94">
        <v>2</v>
      </c>
      <c r="O424" s="94">
        <v>313</v>
      </c>
      <c r="P424" s="95">
        <f t="shared" si="12"/>
        <v>20.866666666666667</v>
      </c>
      <c r="Q424" s="91">
        <v>41553.707349537035</v>
      </c>
    </row>
    <row r="425" spans="1:17" x14ac:dyDescent="0.45">
      <c r="A425" s="96">
        <v>41601</v>
      </c>
      <c r="B425" s="97">
        <v>0.52083333333333337</v>
      </c>
      <c r="C425" s="99">
        <f t="shared" si="13"/>
        <v>12</v>
      </c>
      <c r="D425" s="98">
        <v>41601.520833333336</v>
      </c>
      <c r="E425" s="99" t="s">
        <v>35</v>
      </c>
      <c r="F425" s="90" t="s">
        <v>581</v>
      </c>
      <c r="G425" s="90">
        <f>IFERROR(VLOOKUP(E425,Localities!$B$2:$D$1876,3,0),"Not Found")</f>
        <v>43</v>
      </c>
      <c r="H425" s="90">
        <f>IFERROR(VLOOKUP(F425,Localities!$B$2:$D$1876,3,0),"Not Found")</f>
        <v>33</v>
      </c>
      <c r="I425" s="90" t="s">
        <v>766</v>
      </c>
      <c r="J425" s="93" t="s">
        <v>104</v>
      </c>
      <c r="K425" s="93" t="s">
        <v>173</v>
      </c>
      <c r="L425" s="90">
        <v>61</v>
      </c>
      <c r="M425" s="90" t="s">
        <v>92</v>
      </c>
      <c r="N425" s="94">
        <v>5</v>
      </c>
      <c r="O425" s="94">
        <v>228</v>
      </c>
      <c r="P425" s="95">
        <f t="shared" si="12"/>
        <v>15.2</v>
      </c>
      <c r="Q425" s="91">
        <v>41556.499351851853</v>
      </c>
    </row>
    <row r="426" spans="1:17" x14ac:dyDescent="0.45">
      <c r="A426" s="96">
        <v>41579</v>
      </c>
      <c r="B426" s="97">
        <v>0.3125</v>
      </c>
      <c r="C426" s="99">
        <f t="shared" si="13"/>
        <v>7</v>
      </c>
      <c r="D426" s="98">
        <v>41579.3125</v>
      </c>
      <c r="E426" s="99" t="s">
        <v>114</v>
      </c>
      <c r="F426" s="90" t="s">
        <v>674</v>
      </c>
      <c r="G426" s="90">
        <f>IFERROR(VLOOKUP(E426,Localities!$B$2:$D$1876,3,0),"Not Found")</f>
        <v>27</v>
      </c>
      <c r="H426" s="90">
        <f>IFERROR(VLOOKUP(F426,Localities!$B$2:$D$1876,3,0),"Not Found")</f>
        <v>60</v>
      </c>
      <c r="I426" s="90" t="s">
        <v>767</v>
      </c>
      <c r="J426" s="93" t="s">
        <v>104</v>
      </c>
      <c r="K426" s="93" t="s">
        <v>173</v>
      </c>
      <c r="L426" s="90">
        <v>140</v>
      </c>
      <c r="M426" s="90" t="s">
        <v>105</v>
      </c>
      <c r="N426" s="94">
        <v>5</v>
      </c>
      <c r="O426" s="94">
        <v>443</v>
      </c>
      <c r="P426" s="95">
        <f t="shared" si="12"/>
        <v>29.533333333333335</v>
      </c>
      <c r="Q426" s="91">
        <v>41554.682488425926</v>
      </c>
    </row>
    <row r="427" spans="1:17" x14ac:dyDescent="0.45">
      <c r="A427" s="96">
        <v>41590</v>
      </c>
      <c r="B427" s="97">
        <v>0.67708333333333337</v>
      </c>
      <c r="C427" s="99">
        <f t="shared" si="13"/>
        <v>16</v>
      </c>
      <c r="D427" s="98">
        <v>41590.677083333336</v>
      </c>
      <c r="E427" s="99" t="s">
        <v>35</v>
      </c>
      <c r="F427" s="90" t="s">
        <v>71</v>
      </c>
      <c r="G427" s="90">
        <f>IFERROR(VLOOKUP(E427,Localities!$B$2:$D$1876,3,0),"Not Found")</f>
        <v>43</v>
      </c>
      <c r="H427" s="90">
        <f>IFERROR(VLOOKUP(F427,Localities!$B$2:$D$1876,3,0),"Not Found")</f>
        <v>54</v>
      </c>
      <c r="I427" s="90" t="s">
        <v>768</v>
      </c>
      <c r="J427" s="93" t="s">
        <v>104</v>
      </c>
      <c r="K427" s="93" t="s">
        <v>173</v>
      </c>
      <c r="L427" s="90">
        <v>42</v>
      </c>
      <c r="M427" s="90" t="s">
        <v>83</v>
      </c>
      <c r="N427" s="94">
        <v>6</v>
      </c>
      <c r="O427" s="94">
        <v>225</v>
      </c>
      <c r="P427" s="95">
        <f t="shared" si="12"/>
        <v>15</v>
      </c>
      <c r="Q427" s="91">
        <v>41587.855891203704</v>
      </c>
    </row>
    <row r="428" spans="1:17" x14ac:dyDescent="0.45">
      <c r="A428" s="96">
        <v>41598</v>
      </c>
      <c r="B428" s="97">
        <v>0.25</v>
      </c>
      <c r="C428" s="99">
        <f t="shared" si="13"/>
        <v>6</v>
      </c>
      <c r="D428" s="98">
        <v>41598.25</v>
      </c>
      <c r="E428" s="99" t="s">
        <v>237</v>
      </c>
      <c r="F428" s="90" t="s">
        <v>35</v>
      </c>
      <c r="G428" s="90">
        <f>IFERROR(VLOOKUP(E428,Localities!$B$2:$D$1876,3,0),"Not Found")</f>
        <v>38</v>
      </c>
      <c r="H428" s="90">
        <f>IFERROR(VLOOKUP(F428,Localities!$B$2:$D$1876,3,0),"Not Found")</f>
        <v>43</v>
      </c>
      <c r="I428" s="90" t="s">
        <v>769</v>
      </c>
      <c r="J428" s="93" t="s">
        <v>104</v>
      </c>
      <c r="K428" s="93" t="s">
        <v>85</v>
      </c>
      <c r="L428" s="90">
        <v>10</v>
      </c>
      <c r="M428" s="90" t="s">
        <v>83</v>
      </c>
      <c r="N428" s="94">
        <v>6</v>
      </c>
      <c r="O428" s="94">
        <v>472</v>
      </c>
      <c r="P428" s="95">
        <f t="shared" si="12"/>
        <v>31.466666666666665</v>
      </c>
      <c r="Q428" s="91">
        <v>41521.676168981481</v>
      </c>
    </row>
    <row r="429" spans="1:17" x14ac:dyDescent="0.45">
      <c r="A429" s="96">
        <v>41600</v>
      </c>
      <c r="B429" s="97">
        <v>0.66666666666666663</v>
      </c>
      <c r="C429" s="99">
        <f t="shared" si="13"/>
        <v>16</v>
      </c>
      <c r="D429" s="98">
        <v>41600.666666666664</v>
      </c>
      <c r="E429" s="99" t="s">
        <v>35</v>
      </c>
      <c r="F429" s="90" t="s">
        <v>237</v>
      </c>
      <c r="G429" s="90">
        <f>IFERROR(VLOOKUP(E429,Localities!$B$2:$D$1876,3,0),"Not Found")</f>
        <v>43</v>
      </c>
      <c r="H429" s="90">
        <f>IFERROR(VLOOKUP(F429,Localities!$B$2:$D$1876,3,0),"Not Found")</f>
        <v>38</v>
      </c>
      <c r="I429" s="90" t="s">
        <v>770</v>
      </c>
      <c r="J429" s="93" t="s">
        <v>104</v>
      </c>
      <c r="K429" s="93" t="s">
        <v>85</v>
      </c>
      <c r="L429" s="90">
        <v>236</v>
      </c>
      <c r="M429" s="90" t="s">
        <v>83</v>
      </c>
      <c r="N429" s="94">
        <v>6</v>
      </c>
      <c r="O429" s="94">
        <v>685</v>
      </c>
      <c r="P429" s="95">
        <f t="shared" si="12"/>
        <v>45.666666666666664</v>
      </c>
      <c r="Q429" s="91">
        <v>41521.677523148152</v>
      </c>
    </row>
    <row r="430" spans="1:17" x14ac:dyDescent="0.45">
      <c r="A430" s="96">
        <v>41601</v>
      </c>
      <c r="B430" s="97">
        <v>0.41666666666666669</v>
      </c>
      <c r="C430" s="99">
        <f t="shared" si="13"/>
        <v>10</v>
      </c>
      <c r="D430" s="98">
        <v>41601.416666666664</v>
      </c>
      <c r="E430" s="99" t="s">
        <v>237</v>
      </c>
      <c r="F430" s="90" t="s">
        <v>35</v>
      </c>
      <c r="G430" s="90">
        <f>IFERROR(VLOOKUP(E430,Localities!$B$2:$D$1876,3,0),"Not Found")</f>
        <v>38</v>
      </c>
      <c r="H430" s="90">
        <f>IFERROR(VLOOKUP(F430,Localities!$B$2:$D$1876,3,0),"Not Found")</f>
        <v>43</v>
      </c>
      <c r="I430" s="90" t="s">
        <v>771</v>
      </c>
      <c r="J430" s="93" t="s">
        <v>104</v>
      </c>
      <c r="K430" s="93" t="s">
        <v>85</v>
      </c>
      <c r="L430" s="90">
        <v>102</v>
      </c>
      <c r="M430" s="90" t="s">
        <v>83</v>
      </c>
      <c r="N430" s="94">
        <v>6</v>
      </c>
      <c r="O430" s="94">
        <v>741</v>
      </c>
      <c r="P430" s="95">
        <f t="shared" si="12"/>
        <v>49.4</v>
      </c>
      <c r="Q430" s="91">
        <v>41521.690254629626</v>
      </c>
    </row>
    <row r="431" spans="1:17" x14ac:dyDescent="0.45">
      <c r="A431" s="96">
        <v>41608</v>
      </c>
      <c r="B431" s="97">
        <v>0.95833333333333337</v>
      </c>
      <c r="C431" s="99">
        <f t="shared" si="13"/>
        <v>23</v>
      </c>
      <c r="D431" s="98">
        <v>41608.958333333336</v>
      </c>
      <c r="E431" s="99" t="s">
        <v>35</v>
      </c>
      <c r="F431" s="90" t="s">
        <v>237</v>
      </c>
      <c r="G431" s="90">
        <f>IFERROR(VLOOKUP(E431,Localities!$B$2:$D$1876,3,0),"Not Found")</f>
        <v>43</v>
      </c>
      <c r="H431" s="90">
        <f>IFERROR(VLOOKUP(F431,Localities!$B$2:$D$1876,3,0),"Not Found")</f>
        <v>38</v>
      </c>
      <c r="I431" s="90" t="s">
        <v>772</v>
      </c>
      <c r="J431" s="93" t="s">
        <v>104</v>
      </c>
      <c r="K431" s="93" t="s">
        <v>85</v>
      </c>
      <c r="L431" s="90">
        <v>272</v>
      </c>
      <c r="M431" s="90" t="s">
        <v>83</v>
      </c>
      <c r="N431" s="94">
        <v>6</v>
      </c>
      <c r="O431" s="94">
        <v>400</v>
      </c>
      <c r="P431" s="95">
        <f t="shared" si="12"/>
        <v>26.666666666666668</v>
      </c>
      <c r="Q431" s="91">
        <v>41521.695520833331</v>
      </c>
    </row>
    <row r="432" spans="1:17" x14ac:dyDescent="0.45">
      <c r="A432" s="96">
        <v>41580</v>
      </c>
      <c r="B432" s="97">
        <v>0.375</v>
      </c>
      <c r="C432" s="99">
        <f t="shared" si="13"/>
        <v>9</v>
      </c>
      <c r="D432" s="98">
        <v>41580.375</v>
      </c>
      <c r="E432" s="99" t="s">
        <v>114</v>
      </c>
      <c r="F432" s="90" t="s">
        <v>111</v>
      </c>
      <c r="G432" s="90">
        <f>IFERROR(VLOOKUP(E432,Localities!$B$2:$D$1876,3,0),"Not Found")</f>
        <v>27</v>
      </c>
      <c r="H432" s="90">
        <f>IFERROR(VLOOKUP(F432,Localities!$B$2:$D$1876,3,0),"Not Found")</f>
        <v>45</v>
      </c>
      <c r="I432" s="90" t="s">
        <v>773</v>
      </c>
      <c r="J432" s="93" t="s">
        <v>104</v>
      </c>
      <c r="K432" s="93" t="s">
        <v>173</v>
      </c>
      <c r="L432" s="90">
        <v>272</v>
      </c>
      <c r="M432" s="90" t="s">
        <v>92</v>
      </c>
      <c r="N432" s="94">
        <v>4</v>
      </c>
      <c r="O432" s="94">
        <v>291</v>
      </c>
      <c r="P432" s="95">
        <f t="shared" si="12"/>
        <v>19.399999999999999</v>
      </c>
      <c r="Q432" s="91">
        <v>41555.547743055555</v>
      </c>
    </row>
    <row r="433" spans="1:17" x14ac:dyDescent="0.45">
      <c r="A433" s="96">
        <v>41594</v>
      </c>
      <c r="B433" s="97">
        <v>0.625</v>
      </c>
      <c r="C433" s="99">
        <f t="shared" si="13"/>
        <v>15</v>
      </c>
      <c r="D433" s="98">
        <v>41594.625</v>
      </c>
      <c r="E433" s="99" t="s">
        <v>35</v>
      </c>
      <c r="F433" s="90" t="s">
        <v>61</v>
      </c>
      <c r="G433" s="90">
        <f>IFERROR(VLOOKUP(E433,Localities!$B$2:$D$1876,3,0),"Not Found")</f>
        <v>43</v>
      </c>
      <c r="H433" s="90">
        <f>IFERROR(VLOOKUP(F433,Localities!$B$2:$D$1876,3,0),"Not Found")</f>
        <v>47</v>
      </c>
      <c r="I433" s="90" t="s">
        <v>774</v>
      </c>
      <c r="J433" s="93" t="s">
        <v>104</v>
      </c>
      <c r="K433" s="93" t="s">
        <v>173</v>
      </c>
      <c r="L433" s="90">
        <v>245</v>
      </c>
      <c r="M433" s="90" t="s">
        <v>83</v>
      </c>
      <c r="N433" s="94">
        <v>6</v>
      </c>
      <c r="O433" s="94">
        <v>280</v>
      </c>
      <c r="P433" s="95">
        <f t="shared" si="12"/>
        <v>18.666666666666668</v>
      </c>
      <c r="Q433" s="91">
        <v>41555.561909722222</v>
      </c>
    </row>
    <row r="434" spans="1:17" x14ac:dyDescent="0.45">
      <c r="A434" s="96">
        <v>41605</v>
      </c>
      <c r="B434" s="97">
        <v>0.11458333333333333</v>
      </c>
      <c r="C434" s="99">
        <f t="shared" si="13"/>
        <v>2</v>
      </c>
      <c r="D434" s="98">
        <v>41605.114583333336</v>
      </c>
      <c r="E434" s="99" t="s">
        <v>171</v>
      </c>
      <c r="F434" s="90" t="s">
        <v>171</v>
      </c>
      <c r="G434" s="90" t="str">
        <f>IFERROR(VLOOKUP(E434,Localities!$B$2:$D$1876,3,0),"Not Found")</f>
        <v>Not Found</v>
      </c>
      <c r="H434" s="90" t="str">
        <f>IFERROR(VLOOKUP(F434,Localities!$B$2:$D$1876,3,0),"Not Found")</f>
        <v>Not Found</v>
      </c>
      <c r="I434" s="90" t="s">
        <v>775</v>
      </c>
      <c r="J434" s="93" t="s">
        <v>104</v>
      </c>
      <c r="K434" s="93" t="s">
        <v>173</v>
      </c>
      <c r="L434" s="90">
        <v>42</v>
      </c>
      <c r="M434" s="90" t="s">
        <v>215</v>
      </c>
      <c r="N434" s="94">
        <v>1</v>
      </c>
      <c r="O434" s="94">
        <v>268</v>
      </c>
      <c r="P434" s="95">
        <f t="shared" si="12"/>
        <v>17.866666666666667</v>
      </c>
      <c r="Q434" s="91">
        <v>41521.82236111111</v>
      </c>
    </row>
    <row r="435" spans="1:17" x14ac:dyDescent="0.45">
      <c r="A435" s="96">
        <v>41582</v>
      </c>
      <c r="B435" s="97">
        <v>0.48958333333333331</v>
      </c>
      <c r="C435" s="99">
        <f t="shared" si="13"/>
        <v>11</v>
      </c>
      <c r="D435" s="98">
        <v>41582.489583333336</v>
      </c>
      <c r="E435" s="99" t="s">
        <v>61</v>
      </c>
      <c r="F435" s="90" t="s">
        <v>35</v>
      </c>
      <c r="G435" s="90">
        <f>IFERROR(VLOOKUP(E435,Localities!$B$2:$D$1876,3,0),"Not Found")</f>
        <v>47</v>
      </c>
      <c r="H435" s="90">
        <f>IFERROR(VLOOKUP(F435,Localities!$B$2:$D$1876,3,0),"Not Found")</f>
        <v>43</v>
      </c>
      <c r="I435" s="90" t="s">
        <v>776</v>
      </c>
      <c r="J435" s="93" t="s">
        <v>104</v>
      </c>
      <c r="K435" s="93" t="s">
        <v>173</v>
      </c>
      <c r="L435" s="90">
        <v>275</v>
      </c>
      <c r="M435" s="90" t="s">
        <v>83</v>
      </c>
      <c r="N435" s="94">
        <v>6</v>
      </c>
      <c r="O435" s="94">
        <v>684</v>
      </c>
      <c r="P435" s="95">
        <f t="shared" si="12"/>
        <v>45.6</v>
      </c>
      <c r="Q435" s="91">
        <v>41553.63989583333</v>
      </c>
    </row>
    <row r="436" spans="1:17" x14ac:dyDescent="0.45">
      <c r="A436" s="96">
        <v>41584</v>
      </c>
      <c r="B436" s="97">
        <v>0.51041666666666663</v>
      </c>
      <c r="C436" s="99">
        <f t="shared" si="13"/>
        <v>12</v>
      </c>
      <c r="D436" s="98">
        <v>41584.510416666664</v>
      </c>
      <c r="E436" s="99" t="s">
        <v>35</v>
      </c>
      <c r="F436" s="90" t="s">
        <v>674</v>
      </c>
      <c r="G436" s="90">
        <f>IFERROR(VLOOKUP(E436,Localities!$B$2:$D$1876,3,0),"Not Found")</f>
        <v>43</v>
      </c>
      <c r="H436" s="90">
        <f>IFERROR(VLOOKUP(F436,Localities!$B$2:$D$1876,3,0),"Not Found")</f>
        <v>60</v>
      </c>
      <c r="I436" s="90" t="s">
        <v>777</v>
      </c>
      <c r="J436" s="93" t="s">
        <v>104</v>
      </c>
      <c r="K436" s="93" t="s">
        <v>173</v>
      </c>
      <c r="L436" s="90">
        <v>214</v>
      </c>
      <c r="M436" s="90" t="s">
        <v>83</v>
      </c>
      <c r="N436" s="94">
        <v>6</v>
      </c>
      <c r="O436" s="94">
        <v>630</v>
      </c>
      <c r="P436" s="95">
        <f t="shared" si="12"/>
        <v>42</v>
      </c>
      <c r="Q436" s="91">
        <v>41552.804560185185</v>
      </c>
    </row>
    <row r="437" spans="1:17" x14ac:dyDescent="0.45">
      <c r="A437" s="96">
        <v>41588</v>
      </c>
      <c r="B437" s="97">
        <v>0.97916666666666663</v>
      </c>
      <c r="C437" s="99">
        <f t="shared" si="13"/>
        <v>23</v>
      </c>
      <c r="D437" s="98">
        <v>41588.979166666664</v>
      </c>
      <c r="E437" s="99" t="s">
        <v>114</v>
      </c>
      <c r="F437" s="90" t="s">
        <v>171</v>
      </c>
      <c r="G437" s="90">
        <f>IFERROR(VLOOKUP(E437,Localities!$B$2:$D$1876,3,0),"Not Found")</f>
        <v>27</v>
      </c>
      <c r="H437" s="90" t="str">
        <f>IFERROR(VLOOKUP(F437,Localities!$B$2:$D$1876,3,0),"Not Found")</f>
        <v>Not Found</v>
      </c>
      <c r="I437" s="90" t="s">
        <v>778</v>
      </c>
      <c r="J437" s="93" t="s">
        <v>104</v>
      </c>
      <c r="K437" s="93" t="s">
        <v>173</v>
      </c>
      <c r="L437" s="90">
        <v>106</v>
      </c>
      <c r="M437" s="90" t="s">
        <v>215</v>
      </c>
      <c r="N437" s="94">
        <v>1</v>
      </c>
      <c r="O437" s="94">
        <v>779</v>
      </c>
      <c r="P437" s="95">
        <f t="shared" si="12"/>
        <v>51.93333333333333</v>
      </c>
      <c r="Q437" s="91">
        <v>41521.871516203704</v>
      </c>
    </row>
    <row r="438" spans="1:17" x14ac:dyDescent="0.45">
      <c r="A438" s="96">
        <v>41587</v>
      </c>
      <c r="B438" s="97">
        <v>0.25</v>
      </c>
      <c r="C438" s="99">
        <f t="shared" si="13"/>
        <v>6</v>
      </c>
      <c r="D438" s="98">
        <v>41587.25</v>
      </c>
      <c r="E438" s="99" t="s">
        <v>45</v>
      </c>
      <c r="F438" s="90" t="s">
        <v>114</v>
      </c>
      <c r="G438" s="90">
        <f>IFERROR(VLOOKUP(E438,Localities!$B$2:$D$1876,3,0),"Not Found")</f>
        <v>62</v>
      </c>
      <c r="H438" s="90">
        <f>IFERROR(VLOOKUP(F438,Localities!$B$2:$D$1876,3,0),"Not Found")</f>
        <v>27</v>
      </c>
      <c r="I438" s="90" t="s">
        <v>779</v>
      </c>
      <c r="J438" s="93" t="s">
        <v>104</v>
      </c>
      <c r="K438" s="93" t="s">
        <v>173</v>
      </c>
      <c r="L438" s="90">
        <v>44</v>
      </c>
      <c r="M438" s="90" t="s">
        <v>83</v>
      </c>
      <c r="N438" s="94">
        <v>6</v>
      </c>
      <c r="O438" s="94">
        <v>610</v>
      </c>
      <c r="P438" s="95">
        <f t="shared" si="12"/>
        <v>40.666666666666664</v>
      </c>
      <c r="Q438" s="91">
        <v>41584.551249999997</v>
      </c>
    </row>
    <row r="439" spans="1:17" x14ac:dyDescent="0.45">
      <c r="A439" s="96">
        <v>41580</v>
      </c>
      <c r="B439" s="97">
        <v>0.80208333333333337</v>
      </c>
      <c r="C439" s="99">
        <f t="shared" si="13"/>
        <v>19</v>
      </c>
      <c r="D439" s="98">
        <v>41580.802083333336</v>
      </c>
      <c r="E439" s="99" t="s">
        <v>35</v>
      </c>
      <c r="F439" s="90" t="s">
        <v>102</v>
      </c>
      <c r="G439" s="90">
        <f>IFERROR(VLOOKUP(E439,Localities!$B$2:$D$1876,3,0),"Not Found")</f>
        <v>43</v>
      </c>
      <c r="H439" s="90">
        <f>IFERROR(VLOOKUP(F439,Localities!$B$2:$D$1876,3,0),"Not Found")</f>
        <v>47</v>
      </c>
      <c r="I439" s="90" t="s">
        <v>780</v>
      </c>
      <c r="J439" s="93" t="s">
        <v>104</v>
      </c>
      <c r="K439" s="93" t="s">
        <v>85</v>
      </c>
      <c r="L439" s="90">
        <v>144</v>
      </c>
      <c r="M439" s="90" t="s">
        <v>83</v>
      </c>
      <c r="N439" s="94">
        <v>6</v>
      </c>
      <c r="O439" s="94">
        <v>800</v>
      </c>
      <c r="P439" s="95">
        <f t="shared" si="12"/>
        <v>53.333333333333336</v>
      </c>
      <c r="Q439" s="91">
        <v>41521.947569444441</v>
      </c>
    </row>
    <row r="440" spans="1:17" x14ac:dyDescent="0.45">
      <c r="A440" s="96">
        <v>41583</v>
      </c>
      <c r="B440" s="97">
        <v>0.51041666666666663</v>
      </c>
      <c r="C440" s="99">
        <f t="shared" si="13"/>
        <v>12</v>
      </c>
      <c r="D440" s="98">
        <v>41583.510416666664</v>
      </c>
      <c r="E440" s="99" t="s">
        <v>35</v>
      </c>
      <c r="F440" s="90" t="s">
        <v>171</v>
      </c>
      <c r="G440" s="90">
        <f>IFERROR(VLOOKUP(E440,Localities!$B$2:$D$1876,3,0),"Not Found")</f>
        <v>43</v>
      </c>
      <c r="H440" s="90" t="str">
        <f>IFERROR(VLOOKUP(F440,Localities!$B$2:$D$1876,3,0),"Not Found")</f>
        <v>Not Found</v>
      </c>
      <c r="I440" s="90" t="s">
        <v>781</v>
      </c>
      <c r="J440" s="93" t="s">
        <v>104</v>
      </c>
      <c r="K440" s="93" t="s">
        <v>173</v>
      </c>
      <c r="L440" s="90">
        <v>165</v>
      </c>
      <c r="M440" s="90" t="s">
        <v>215</v>
      </c>
      <c r="N440" s="94">
        <v>1</v>
      </c>
      <c r="O440" s="94">
        <v>286</v>
      </c>
      <c r="P440" s="95">
        <f t="shared" ref="P440:P503" si="14">O440/15</f>
        <v>19.066666666666666</v>
      </c>
      <c r="Q440" s="91">
        <v>41521.950312499997</v>
      </c>
    </row>
    <row r="441" spans="1:17" x14ac:dyDescent="0.45">
      <c r="A441" s="96">
        <v>41580</v>
      </c>
      <c r="B441" s="97">
        <v>0.98958333333333337</v>
      </c>
      <c r="C441" s="99">
        <f t="shared" si="13"/>
        <v>23</v>
      </c>
      <c r="D441" s="98">
        <v>41580.989583333336</v>
      </c>
      <c r="E441" s="99" t="s">
        <v>114</v>
      </c>
      <c r="F441" s="90" t="s">
        <v>171</v>
      </c>
      <c r="G441" s="90">
        <f>IFERROR(VLOOKUP(E441,Localities!$B$2:$D$1876,3,0),"Not Found")</f>
        <v>27</v>
      </c>
      <c r="H441" s="90" t="str">
        <f>IFERROR(VLOOKUP(F441,Localities!$B$2:$D$1876,3,0),"Not Found")</f>
        <v>Not Found</v>
      </c>
      <c r="I441" s="90" t="s">
        <v>782</v>
      </c>
      <c r="J441" s="93" t="s">
        <v>104</v>
      </c>
      <c r="K441" s="93" t="s">
        <v>173</v>
      </c>
      <c r="L441" s="90">
        <v>286</v>
      </c>
      <c r="M441" s="90" t="s">
        <v>215</v>
      </c>
      <c r="N441" s="94">
        <v>1</v>
      </c>
      <c r="O441" s="94">
        <v>915</v>
      </c>
      <c r="P441" s="95">
        <f t="shared" si="14"/>
        <v>61</v>
      </c>
      <c r="Q441" s="91">
        <v>41521.969317129631</v>
      </c>
    </row>
    <row r="442" spans="1:17" x14ac:dyDescent="0.45">
      <c r="A442" s="96">
        <v>41581</v>
      </c>
      <c r="B442" s="97">
        <v>0.41666666666666669</v>
      </c>
      <c r="C442" s="99">
        <f t="shared" si="13"/>
        <v>10</v>
      </c>
      <c r="D442" s="98">
        <v>41581.416666666664</v>
      </c>
      <c r="E442" s="99" t="s">
        <v>485</v>
      </c>
      <c r="F442" s="90" t="s">
        <v>35</v>
      </c>
      <c r="G442" s="90">
        <f>IFERROR(VLOOKUP(E442,Localities!$B$2:$D$1876,3,0),"Not Found")</f>
        <v>40</v>
      </c>
      <c r="H442" s="90">
        <f>IFERROR(VLOOKUP(F442,Localities!$B$2:$D$1876,3,0),"Not Found")</f>
        <v>43</v>
      </c>
      <c r="I442" s="90" t="s">
        <v>783</v>
      </c>
      <c r="J442" s="93" t="s">
        <v>104</v>
      </c>
      <c r="K442" s="93" t="s">
        <v>85</v>
      </c>
      <c r="L442" s="90">
        <v>155</v>
      </c>
      <c r="M442" s="90" t="s">
        <v>83</v>
      </c>
      <c r="N442" s="94">
        <v>6</v>
      </c>
      <c r="O442" s="94">
        <v>609</v>
      </c>
      <c r="P442" s="95">
        <f t="shared" si="14"/>
        <v>40.6</v>
      </c>
      <c r="Q442" s="91">
        <v>41579.491793981484</v>
      </c>
    </row>
    <row r="443" spans="1:17" x14ac:dyDescent="0.45">
      <c r="A443" s="96">
        <v>41586</v>
      </c>
      <c r="B443" s="97">
        <v>0.75</v>
      </c>
      <c r="C443" s="99">
        <f t="shared" si="13"/>
        <v>18</v>
      </c>
      <c r="D443" s="98">
        <v>41586.75</v>
      </c>
      <c r="E443" s="99" t="s">
        <v>784</v>
      </c>
      <c r="F443" s="90" t="s">
        <v>333</v>
      </c>
      <c r="G443" s="90">
        <f>IFERROR(VLOOKUP(E443,Localities!$B$2:$D$1876,3,0),"Not Found")</f>
        <v>53</v>
      </c>
      <c r="H443" s="90">
        <f>IFERROR(VLOOKUP(F443,Localities!$B$2:$D$1876,3,0),"Not Found")</f>
        <v>52</v>
      </c>
      <c r="I443" s="90" t="s">
        <v>785</v>
      </c>
      <c r="J443" s="93" t="s">
        <v>87</v>
      </c>
      <c r="K443" s="93" t="s">
        <v>85</v>
      </c>
      <c r="L443" s="90">
        <v>274</v>
      </c>
      <c r="M443" s="90" t="s">
        <v>83</v>
      </c>
      <c r="N443" s="94">
        <v>6</v>
      </c>
      <c r="O443" s="94">
        <v>928</v>
      </c>
      <c r="P443" s="95">
        <f t="shared" si="14"/>
        <v>61.866666666666667</v>
      </c>
      <c r="Q443" s="91">
        <v>41586.687303240738</v>
      </c>
    </row>
    <row r="444" spans="1:17" x14ac:dyDescent="0.45">
      <c r="A444" s="96">
        <v>41602</v>
      </c>
      <c r="B444" s="97">
        <v>0.20833333333333334</v>
      </c>
      <c r="C444" s="99">
        <f t="shared" si="13"/>
        <v>5</v>
      </c>
      <c r="D444" s="98">
        <v>41602.208333333336</v>
      </c>
      <c r="E444" s="99" t="s">
        <v>786</v>
      </c>
      <c r="F444" s="90" t="s">
        <v>787</v>
      </c>
      <c r="G444" s="90" t="str">
        <f>IFERROR(VLOOKUP(E444,Localities!$B$2:$D$1876,3,0),"Not Found")</f>
        <v>Not Found</v>
      </c>
      <c r="H444" s="90" t="str">
        <f>IFERROR(VLOOKUP(F444,Localities!$B$2:$D$1876,3,0),"Not Found")</f>
        <v>Not Found</v>
      </c>
      <c r="I444" s="90" t="s">
        <v>788</v>
      </c>
      <c r="J444" s="93" t="s">
        <v>235</v>
      </c>
      <c r="K444" s="93" t="s">
        <v>173</v>
      </c>
      <c r="L444" s="90">
        <v>73</v>
      </c>
      <c r="M444" s="90" t="s">
        <v>215</v>
      </c>
      <c r="N444" s="94">
        <v>1</v>
      </c>
      <c r="O444" s="94">
        <v>731</v>
      </c>
      <c r="P444" s="95">
        <f t="shared" si="14"/>
        <v>48.733333333333334</v>
      </c>
      <c r="Q444" s="91">
        <v>41522.292592592596</v>
      </c>
    </row>
    <row r="445" spans="1:17" x14ac:dyDescent="0.45">
      <c r="A445" s="96">
        <v>41608</v>
      </c>
      <c r="B445" s="97">
        <v>0.60416666666666663</v>
      </c>
      <c r="C445" s="99">
        <f t="shared" si="13"/>
        <v>14</v>
      </c>
      <c r="D445" s="98">
        <v>41608.604166666664</v>
      </c>
      <c r="E445" s="99" t="s">
        <v>488</v>
      </c>
      <c r="F445" s="90" t="s">
        <v>35</v>
      </c>
      <c r="G445" s="90">
        <f>IFERROR(VLOOKUP(E445,Localities!$B$2:$D$1876,3,0),"Not Found")</f>
        <v>28</v>
      </c>
      <c r="H445" s="90">
        <f>IFERROR(VLOOKUP(F445,Localities!$B$2:$D$1876,3,0),"Not Found")</f>
        <v>43</v>
      </c>
      <c r="I445" s="90" t="s">
        <v>789</v>
      </c>
      <c r="J445" s="93" t="s">
        <v>104</v>
      </c>
      <c r="K445" s="93" t="s">
        <v>173</v>
      </c>
      <c r="L445" s="90">
        <v>247</v>
      </c>
      <c r="M445" s="90" t="s">
        <v>92</v>
      </c>
      <c r="N445" s="94">
        <v>2</v>
      </c>
      <c r="O445" s="94">
        <v>339</v>
      </c>
      <c r="P445" s="95">
        <f t="shared" si="14"/>
        <v>22.6</v>
      </c>
      <c r="Q445" s="91">
        <v>41556.87771990741</v>
      </c>
    </row>
    <row r="446" spans="1:17" x14ac:dyDescent="0.45">
      <c r="A446" s="96">
        <v>41595</v>
      </c>
      <c r="B446" s="97">
        <v>0.45833333333333331</v>
      </c>
      <c r="C446" s="99">
        <f t="shared" si="13"/>
        <v>11</v>
      </c>
      <c r="D446" s="98">
        <v>41595.458333333336</v>
      </c>
      <c r="E446" s="99" t="s">
        <v>633</v>
      </c>
      <c r="F446" s="90" t="s">
        <v>35</v>
      </c>
      <c r="G446" s="90">
        <f>IFERROR(VLOOKUP(E446,Localities!$B$2:$D$1876,3,0),"Not Found")</f>
        <v>30</v>
      </c>
      <c r="H446" s="90">
        <f>IFERROR(VLOOKUP(F446,Localities!$B$2:$D$1876,3,0),"Not Found")</f>
        <v>43</v>
      </c>
      <c r="I446" s="90" t="s">
        <v>790</v>
      </c>
      <c r="J446" s="93" t="s">
        <v>104</v>
      </c>
      <c r="K446" s="93" t="s">
        <v>173</v>
      </c>
      <c r="L446" s="90">
        <v>269</v>
      </c>
      <c r="M446" s="90" t="s">
        <v>83</v>
      </c>
      <c r="N446" s="94">
        <v>6</v>
      </c>
      <c r="O446" s="94">
        <v>846</v>
      </c>
      <c r="P446" s="95">
        <f t="shared" si="14"/>
        <v>56.4</v>
      </c>
      <c r="Q446" s="91">
        <v>41555.753495370373</v>
      </c>
    </row>
    <row r="447" spans="1:17" x14ac:dyDescent="0.45">
      <c r="A447" s="96">
        <v>41579</v>
      </c>
      <c r="B447" s="97">
        <v>0.5625</v>
      </c>
      <c r="C447" s="99">
        <f t="shared" si="13"/>
        <v>13</v>
      </c>
      <c r="D447" s="98">
        <v>41579.5625</v>
      </c>
      <c r="E447" s="99" t="s">
        <v>204</v>
      </c>
      <c r="F447" s="90" t="s">
        <v>114</v>
      </c>
      <c r="G447" s="90">
        <f>IFERROR(VLOOKUP(E447,Localities!$B$2:$D$1876,3,0),"Not Found")</f>
        <v>61</v>
      </c>
      <c r="H447" s="90">
        <f>IFERROR(VLOOKUP(F447,Localities!$B$2:$D$1876,3,0),"Not Found")</f>
        <v>27</v>
      </c>
      <c r="I447" s="90" t="s">
        <v>791</v>
      </c>
      <c r="J447" s="93" t="s">
        <v>104</v>
      </c>
      <c r="K447" s="93" t="s">
        <v>173</v>
      </c>
      <c r="L447" s="90">
        <v>1</v>
      </c>
      <c r="M447" s="90" t="s">
        <v>83</v>
      </c>
      <c r="N447" s="94">
        <v>6</v>
      </c>
      <c r="O447" s="94">
        <v>843</v>
      </c>
      <c r="P447" s="95">
        <f t="shared" si="14"/>
        <v>56.2</v>
      </c>
      <c r="Q447" s="91">
        <v>41578.961562500001</v>
      </c>
    </row>
    <row r="448" spans="1:17" x14ac:dyDescent="0.45">
      <c r="A448" s="96">
        <v>41581</v>
      </c>
      <c r="B448" s="97">
        <v>0.41666666666666669</v>
      </c>
      <c r="C448" s="99">
        <f t="shared" si="13"/>
        <v>10</v>
      </c>
      <c r="D448" s="98">
        <v>41581.416666666664</v>
      </c>
      <c r="E448" s="99" t="s">
        <v>114</v>
      </c>
      <c r="F448" s="90" t="s">
        <v>171</v>
      </c>
      <c r="G448" s="90">
        <f>IFERROR(VLOOKUP(E448,Localities!$B$2:$D$1876,3,0),"Not Found")</f>
        <v>27</v>
      </c>
      <c r="H448" s="90" t="str">
        <f>IFERROR(VLOOKUP(F448,Localities!$B$2:$D$1876,3,0),"Not Found")</f>
        <v>Not Found</v>
      </c>
      <c r="I448" s="90" t="s">
        <v>792</v>
      </c>
      <c r="J448" s="93" t="s">
        <v>104</v>
      </c>
      <c r="K448" s="93" t="s">
        <v>173</v>
      </c>
      <c r="L448" s="90">
        <v>1</v>
      </c>
      <c r="M448" s="90" t="s">
        <v>215</v>
      </c>
      <c r="N448" s="94">
        <v>1</v>
      </c>
      <c r="O448" s="94">
        <v>875</v>
      </c>
      <c r="P448" s="95">
        <f t="shared" si="14"/>
        <v>58.333333333333336</v>
      </c>
      <c r="Q448" s="91">
        <v>41522.534641203703</v>
      </c>
    </row>
    <row r="449" spans="1:17" x14ac:dyDescent="0.45">
      <c r="A449" s="96">
        <v>41590</v>
      </c>
      <c r="B449" s="97">
        <v>0.125</v>
      </c>
      <c r="C449" s="99">
        <f t="shared" si="13"/>
        <v>3</v>
      </c>
      <c r="D449" s="98">
        <v>41590.125</v>
      </c>
      <c r="E449" s="99" t="s">
        <v>793</v>
      </c>
      <c r="F449" s="90" t="s">
        <v>114</v>
      </c>
      <c r="G449" s="90">
        <f>IFERROR(VLOOKUP(E449,Localities!$B$2:$D$1876,3,0),"Not Found")</f>
        <v>51</v>
      </c>
      <c r="H449" s="90">
        <f>IFERROR(VLOOKUP(F449,Localities!$B$2:$D$1876,3,0),"Not Found")</f>
        <v>27</v>
      </c>
      <c r="I449" s="90" t="s">
        <v>794</v>
      </c>
      <c r="J449" s="93" t="s">
        <v>104</v>
      </c>
      <c r="K449" s="93" t="s">
        <v>173</v>
      </c>
      <c r="L449" s="90">
        <v>52</v>
      </c>
      <c r="M449" s="90" t="s">
        <v>83</v>
      </c>
      <c r="N449" s="94">
        <v>6</v>
      </c>
      <c r="O449" s="94">
        <v>940</v>
      </c>
      <c r="P449" s="95">
        <f t="shared" si="14"/>
        <v>62.666666666666664</v>
      </c>
      <c r="Q449" s="91">
        <v>41555.665543981479</v>
      </c>
    </row>
    <row r="450" spans="1:17" x14ac:dyDescent="0.45">
      <c r="A450" s="96">
        <v>41580</v>
      </c>
      <c r="B450" s="97">
        <v>3.125E-2</v>
      </c>
      <c r="C450" s="99">
        <f t="shared" si="13"/>
        <v>0</v>
      </c>
      <c r="D450" s="98">
        <v>41580.03125</v>
      </c>
      <c r="E450" s="99" t="s">
        <v>35</v>
      </c>
      <c r="F450" s="90" t="s">
        <v>171</v>
      </c>
      <c r="G450" s="90">
        <f>IFERROR(VLOOKUP(E450,Localities!$B$2:$D$1876,3,0),"Not Found")</f>
        <v>43</v>
      </c>
      <c r="H450" s="90" t="str">
        <f>IFERROR(VLOOKUP(F450,Localities!$B$2:$D$1876,3,0),"Not Found")</f>
        <v>Not Found</v>
      </c>
      <c r="I450" s="90" t="s">
        <v>795</v>
      </c>
      <c r="J450" s="93" t="s">
        <v>104</v>
      </c>
      <c r="K450" s="93" t="s">
        <v>173</v>
      </c>
      <c r="L450" s="90">
        <v>223</v>
      </c>
      <c r="M450" s="90" t="s">
        <v>215</v>
      </c>
      <c r="N450" s="94">
        <v>1</v>
      </c>
      <c r="O450" s="94">
        <v>850</v>
      </c>
      <c r="P450" s="95">
        <f t="shared" si="14"/>
        <v>56.666666666666664</v>
      </c>
      <c r="Q450" s="91">
        <v>41522.585057870368</v>
      </c>
    </row>
    <row r="451" spans="1:17" x14ac:dyDescent="0.45">
      <c r="A451" s="96">
        <v>41580</v>
      </c>
      <c r="B451" s="97">
        <v>0.25</v>
      </c>
      <c r="C451" s="99">
        <f t="shared" ref="C451:C514" si="15">HOUR(B451)</f>
        <v>6</v>
      </c>
      <c r="D451" s="98">
        <v>41580.25</v>
      </c>
      <c r="E451" s="99" t="s">
        <v>796</v>
      </c>
      <c r="F451" s="90" t="s">
        <v>35</v>
      </c>
      <c r="G451" s="90">
        <f>IFERROR(VLOOKUP(E451,Localities!$B$2:$D$1876,3,0),"Not Found")</f>
        <v>66</v>
      </c>
      <c r="H451" s="90">
        <f>IFERROR(VLOOKUP(F451,Localities!$B$2:$D$1876,3,0),"Not Found")</f>
        <v>43</v>
      </c>
      <c r="I451" s="90" t="s">
        <v>797</v>
      </c>
      <c r="J451" s="93" t="s">
        <v>104</v>
      </c>
      <c r="K451" s="93" t="s">
        <v>173</v>
      </c>
      <c r="L451" s="90">
        <v>146</v>
      </c>
      <c r="M451" s="90" t="s">
        <v>83</v>
      </c>
      <c r="N451" s="94">
        <v>6</v>
      </c>
      <c r="O451" s="94">
        <v>793</v>
      </c>
      <c r="P451" s="95">
        <f t="shared" si="14"/>
        <v>52.866666666666667</v>
      </c>
      <c r="Q451" s="91">
        <v>41554.731874999998</v>
      </c>
    </row>
    <row r="452" spans="1:17" x14ac:dyDescent="0.45">
      <c r="A452" s="96">
        <v>41583</v>
      </c>
      <c r="B452" s="97">
        <v>0.97916666666666663</v>
      </c>
      <c r="C452" s="99">
        <f t="shared" si="15"/>
        <v>23</v>
      </c>
      <c r="D452" s="98">
        <v>41583.979166666664</v>
      </c>
      <c r="E452" s="99" t="s">
        <v>114</v>
      </c>
      <c r="F452" s="90" t="s">
        <v>171</v>
      </c>
      <c r="G452" s="90">
        <f>IFERROR(VLOOKUP(E452,Localities!$B$2:$D$1876,3,0),"Not Found")</f>
        <v>27</v>
      </c>
      <c r="H452" s="90" t="str">
        <f>IFERROR(VLOOKUP(F452,Localities!$B$2:$D$1876,3,0),"Not Found")</f>
        <v>Not Found</v>
      </c>
      <c r="I452" s="90" t="s">
        <v>798</v>
      </c>
      <c r="J452" s="93" t="s">
        <v>104</v>
      </c>
      <c r="K452" s="93" t="s">
        <v>173</v>
      </c>
      <c r="L452" s="90">
        <v>222</v>
      </c>
      <c r="M452" s="90" t="s">
        <v>215</v>
      </c>
      <c r="N452" s="94">
        <v>1</v>
      </c>
      <c r="O452" s="94">
        <v>902</v>
      </c>
      <c r="P452" s="95">
        <f t="shared" si="14"/>
        <v>60.133333333333333</v>
      </c>
      <c r="Q452" s="91">
        <v>41522.724189814813</v>
      </c>
    </row>
    <row r="453" spans="1:17" x14ac:dyDescent="0.45">
      <c r="A453" s="96">
        <v>41580</v>
      </c>
      <c r="B453" s="97">
        <v>0.80208333333333337</v>
      </c>
      <c r="C453" s="99">
        <f t="shared" si="15"/>
        <v>19</v>
      </c>
      <c r="D453" s="98">
        <v>41580.802083333336</v>
      </c>
      <c r="E453" s="99" t="s">
        <v>35</v>
      </c>
      <c r="F453" s="90" t="s">
        <v>102</v>
      </c>
      <c r="G453" s="90">
        <f>IFERROR(VLOOKUP(E453,Localities!$B$2:$D$1876,3,0),"Not Found")</f>
        <v>43</v>
      </c>
      <c r="H453" s="90">
        <f>IFERROR(VLOOKUP(F453,Localities!$B$2:$D$1876,3,0),"Not Found")</f>
        <v>47</v>
      </c>
      <c r="I453" s="90" t="s">
        <v>799</v>
      </c>
      <c r="J453" s="93" t="s">
        <v>104</v>
      </c>
      <c r="K453" s="93" t="s">
        <v>85</v>
      </c>
      <c r="L453" s="90">
        <v>101</v>
      </c>
      <c r="M453" s="90" t="s">
        <v>83</v>
      </c>
      <c r="N453" s="94">
        <v>6</v>
      </c>
      <c r="O453" s="94">
        <v>478</v>
      </c>
      <c r="P453" s="95">
        <f t="shared" si="14"/>
        <v>31.866666666666667</v>
      </c>
      <c r="Q453" s="91">
        <v>41522.768506944441</v>
      </c>
    </row>
    <row r="454" spans="1:17" x14ac:dyDescent="0.45">
      <c r="A454" s="96">
        <v>41581</v>
      </c>
      <c r="B454" s="97">
        <v>0.20833333333333334</v>
      </c>
      <c r="C454" s="99">
        <f t="shared" si="15"/>
        <v>5</v>
      </c>
      <c r="D454" s="98">
        <v>41581.208333333336</v>
      </c>
      <c r="E454" s="99" t="s">
        <v>800</v>
      </c>
      <c r="F454" s="90" t="s">
        <v>171</v>
      </c>
      <c r="G454" s="90" t="str">
        <f>IFERROR(VLOOKUP(E454,Localities!$B$2:$D$1876,3,0),"Not Found")</f>
        <v>Not Found</v>
      </c>
      <c r="H454" s="90" t="str">
        <f>IFERROR(VLOOKUP(F454,Localities!$B$2:$D$1876,3,0),"Not Found")</f>
        <v>Not Found</v>
      </c>
      <c r="I454" s="90" t="s">
        <v>801</v>
      </c>
      <c r="J454" s="93" t="s">
        <v>104</v>
      </c>
      <c r="K454" s="93" t="s">
        <v>173</v>
      </c>
      <c r="L454" s="90">
        <v>186</v>
      </c>
      <c r="M454" s="90" t="s">
        <v>215</v>
      </c>
      <c r="N454" s="94">
        <v>1</v>
      </c>
      <c r="O454" s="94">
        <v>452</v>
      </c>
      <c r="P454" s="95">
        <f t="shared" si="14"/>
        <v>30.133333333333333</v>
      </c>
      <c r="Q454" s="91">
        <v>41522.854502314818</v>
      </c>
    </row>
    <row r="455" spans="1:17" x14ac:dyDescent="0.45">
      <c r="A455" s="96">
        <v>41590</v>
      </c>
      <c r="B455" s="97">
        <v>0.95833333333333337</v>
      </c>
      <c r="C455" s="99">
        <f t="shared" si="15"/>
        <v>23</v>
      </c>
      <c r="D455" s="98">
        <v>41590.958333333336</v>
      </c>
      <c r="E455" s="99" t="s">
        <v>35</v>
      </c>
      <c r="F455" s="90" t="s">
        <v>802</v>
      </c>
      <c r="G455" s="90">
        <f>IFERROR(VLOOKUP(E455,Localities!$B$2:$D$1876,3,0),"Not Found")</f>
        <v>43</v>
      </c>
      <c r="H455" s="90">
        <f>IFERROR(VLOOKUP(F455,Localities!$B$2:$D$1876,3,0),"Not Found")</f>
        <v>62</v>
      </c>
      <c r="I455" s="90" t="s">
        <v>803</v>
      </c>
      <c r="J455" s="93" t="s">
        <v>104</v>
      </c>
      <c r="K455" s="93" t="s">
        <v>173</v>
      </c>
      <c r="L455" s="90">
        <v>236</v>
      </c>
      <c r="M455" s="90" t="s">
        <v>83</v>
      </c>
      <c r="N455" s="94">
        <v>6</v>
      </c>
      <c r="O455" s="94">
        <v>577</v>
      </c>
      <c r="P455" s="95">
        <f t="shared" si="14"/>
        <v>38.466666666666669</v>
      </c>
      <c r="Q455" s="91">
        <v>41555.679675925923</v>
      </c>
    </row>
    <row r="456" spans="1:17" x14ac:dyDescent="0.45">
      <c r="A456" s="96">
        <v>41586</v>
      </c>
      <c r="B456" s="97">
        <v>0.90625</v>
      </c>
      <c r="C456" s="99">
        <f t="shared" si="15"/>
        <v>21</v>
      </c>
      <c r="D456" s="98">
        <v>41586.90625</v>
      </c>
      <c r="E456" s="99" t="s">
        <v>35</v>
      </c>
      <c r="F456" s="90" t="s">
        <v>804</v>
      </c>
      <c r="G456" s="90">
        <f>IFERROR(VLOOKUP(E456,Localities!$B$2:$D$1876,3,0),"Not Found")</f>
        <v>43</v>
      </c>
      <c r="H456" s="90">
        <f>IFERROR(VLOOKUP(F456,Localities!$B$2:$D$1876,3,0),"Not Found")</f>
        <v>66</v>
      </c>
      <c r="I456" s="90" t="s">
        <v>805</v>
      </c>
      <c r="J456" s="93" t="s">
        <v>104</v>
      </c>
      <c r="K456" s="93" t="s">
        <v>173</v>
      </c>
      <c r="L456" s="90">
        <v>61</v>
      </c>
      <c r="M456" s="90" t="s">
        <v>83</v>
      </c>
      <c r="N456" s="94">
        <v>6</v>
      </c>
      <c r="O456" s="94">
        <v>768</v>
      </c>
      <c r="P456" s="95">
        <f t="shared" si="14"/>
        <v>51.2</v>
      </c>
      <c r="Q456" s="91">
        <v>41557.410370370373</v>
      </c>
    </row>
    <row r="457" spans="1:17" x14ac:dyDescent="0.45">
      <c r="A457" s="96">
        <v>41592</v>
      </c>
      <c r="B457" s="97">
        <v>0.95833333333333337</v>
      </c>
      <c r="C457" s="99">
        <f t="shared" si="15"/>
        <v>23</v>
      </c>
      <c r="D457" s="98">
        <v>41592.958333333336</v>
      </c>
      <c r="E457" s="99" t="s">
        <v>35</v>
      </c>
      <c r="F457" s="90" t="s">
        <v>171</v>
      </c>
      <c r="G457" s="90">
        <f>IFERROR(VLOOKUP(E457,Localities!$B$2:$D$1876,3,0),"Not Found")</f>
        <v>43</v>
      </c>
      <c r="H457" s="90" t="str">
        <f>IFERROR(VLOOKUP(F457,Localities!$B$2:$D$1876,3,0),"Not Found")</f>
        <v>Not Found</v>
      </c>
      <c r="I457" s="90" t="s">
        <v>806</v>
      </c>
      <c r="J457" s="93" t="s">
        <v>104</v>
      </c>
      <c r="K457" s="93" t="s">
        <v>173</v>
      </c>
      <c r="L457" s="90">
        <v>263</v>
      </c>
      <c r="M457" s="90" t="s">
        <v>215</v>
      </c>
      <c r="N457" s="94">
        <v>1</v>
      </c>
      <c r="O457" s="94">
        <v>878</v>
      </c>
      <c r="P457" s="95">
        <f t="shared" si="14"/>
        <v>58.533333333333331</v>
      </c>
      <c r="Q457" s="91">
        <v>41522.959409722222</v>
      </c>
    </row>
    <row r="458" spans="1:17" x14ac:dyDescent="0.45">
      <c r="A458" s="96">
        <v>41580</v>
      </c>
      <c r="B458" s="97">
        <v>0.14583333333333334</v>
      </c>
      <c r="C458" s="99">
        <f t="shared" si="15"/>
        <v>3</v>
      </c>
      <c r="D458" s="98">
        <v>41580.145833333336</v>
      </c>
      <c r="E458" s="99" t="s">
        <v>807</v>
      </c>
      <c r="F458" s="90" t="s">
        <v>35</v>
      </c>
      <c r="G458" s="90">
        <f>IFERROR(VLOOKUP(E458,Localities!$B$2:$D$1876,3,0),"Not Found")</f>
        <v>66</v>
      </c>
      <c r="H458" s="90">
        <f>IFERROR(VLOOKUP(F458,Localities!$B$2:$D$1876,3,0),"Not Found")</f>
        <v>43</v>
      </c>
      <c r="I458" s="90" t="s">
        <v>808</v>
      </c>
      <c r="J458" s="93" t="s">
        <v>104</v>
      </c>
      <c r="K458" s="93" t="s">
        <v>173</v>
      </c>
      <c r="L458" s="90">
        <v>254</v>
      </c>
      <c r="M458" s="90" t="s">
        <v>92</v>
      </c>
      <c r="N458" s="94">
        <v>5</v>
      </c>
      <c r="O458" s="94">
        <v>787</v>
      </c>
      <c r="P458" s="95">
        <f t="shared" si="14"/>
        <v>52.466666666666669</v>
      </c>
      <c r="Q458" s="91">
        <v>41554.701307870368</v>
      </c>
    </row>
    <row r="459" spans="1:17" x14ac:dyDescent="0.45">
      <c r="A459" s="96">
        <v>41601</v>
      </c>
      <c r="B459" s="97">
        <v>0.51041666666666663</v>
      </c>
      <c r="C459" s="99">
        <f t="shared" si="15"/>
        <v>12</v>
      </c>
      <c r="D459" s="98">
        <v>41601.510416666664</v>
      </c>
      <c r="E459" s="99" t="s">
        <v>35</v>
      </c>
      <c r="F459" s="90" t="s">
        <v>758</v>
      </c>
      <c r="G459" s="90">
        <f>IFERROR(VLOOKUP(E459,Localities!$B$2:$D$1876,3,0),"Not Found")</f>
        <v>43</v>
      </c>
      <c r="H459" s="90">
        <f>IFERROR(VLOOKUP(F459,Localities!$B$2:$D$1876,3,0),"Not Found")</f>
        <v>51</v>
      </c>
      <c r="I459" s="90" t="s">
        <v>809</v>
      </c>
      <c r="J459" s="93" t="s">
        <v>104</v>
      </c>
      <c r="K459" s="93" t="s">
        <v>173</v>
      </c>
      <c r="L459" s="90">
        <v>140</v>
      </c>
      <c r="M459" s="90" t="s">
        <v>92</v>
      </c>
      <c r="N459" s="94">
        <v>5</v>
      </c>
      <c r="O459" s="94">
        <v>314</v>
      </c>
      <c r="P459" s="95">
        <f t="shared" si="14"/>
        <v>20.933333333333334</v>
      </c>
      <c r="Q459" s="91">
        <v>41565.561539351853</v>
      </c>
    </row>
    <row r="460" spans="1:17" x14ac:dyDescent="0.45">
      <c r="A460" s="96">
        <v>41596</v>
      </c>
      <c r="B460" s="97">
        <v>0.52083333333333337</v>
      </c>
      <c r="C460" s="99">
        <f t="shared" si="15"/>
        <v>12</v>
      </c>
      <c r="D460" s="98">
        <v>41596.520833333336</v>
      </c>
      <c r="E460" s="99" t="s">
        <v>213</v>
      </c>
      <c r="F460" s="90" t="s">
        <v>171</v>
      </c>
      <c r="G460" s="90" t="str">
        <f>IFERROR(VLOOKUP(E460,Localities!$B$2:$D$1876,3,0),"Not Found")</f>
        <v>Not Found</v>
      </c>
      <c r="H460" s="90" t="str">
        <f>IFERROR(VLOOKUP(F460,Localities!$B$2:$D$1876,3,0),"Not Found")</f>
        <v>Not Found</v>
      </c>
      <c r="I460" s="90" t="s">
        <v>810</v>
      </c>
      <c r="J460" s="93" t="s">
        <v>104</v>
      </c>
      <c r="K460" s="93" t="s">
        <v>173</v>
      </c>
      <c r="L460" s="90">
        <v>60</v>
      </c>
      <c r="M460" s="90" t="s">
        <v>215</v>
      </c>
      <c r="N460" s="94">
        <v>1</v>
      </c>
      <c r="O460" s="94">
        <v>494</v>
      </c>
      <c r="P460" s="95">
        <f t="shared" si="14"/>
        <v>32.93333333333333</v>
      </c>
      <c r="Q460" s="91">
        <v>41523.036666666667</v>
      </c>
    </row>
    <row r="461" spans="1:17" x14ac:dyDescent="0.45">
      <c r="A461" s="96">
        <v>41596</v>
      </c>
      <c r="B461" s="97">
        <v>0.19791666666666666</v>
      </c>
      <c r="C461" s="99">
        <f t="shared" si="15"/>
        <v>4</v>
      </c>
      <c r="D461" s="98">
        <v>41596.197916666664</v>
      </c>
      <c r="E461" s="99" t="s">
        <v>811</v>
      </c>
      <c r="F461" s="90" t="s">
        <v>35</v>
      </c>
      <c r="G461" s="90">
        <f>IFERROR(VLOOKUP(E461,Localities!$B$2:$D$1876,3,0),"Not Found")</f>
        <v>66</v>
      </c>
      <c r="H461" s="90">
        <f>IFERROR(VLOOKUP(F461,Localities!$B$2:$D$1876,3,0),"Not Found")</f>
        <v>43</v>
      </c>
      <c r="I461" s="90" t="s">
        <v>812</v>
      </c>
      <c r="J461" s="93" t="s">
        <v>104</v>
      </c>
      <c r="K461" s="93" t="s">
        <v>173</v>
      </c>
      <c r="L461" s="90">
        <v>88</v>
      </c>
      <c r="M461" s="90" t="s">
        <v>92</v>
      </c>
      <c r="N461" s="94">
        <v>5</v>
      </c>
      <c r="O461" s="94">
        <v>242</v>
      </c>
      <c r="P461" s="95">
        <f t="shared" si="14"/>
        <v>16.133333333333333</v>
      </c>
      <c r="Q461" s="91">
        <v>41553.723564814813</v>
      </c>
    </row>
    <row r="462" spans="1:17" x14ac:dyDescent="0.45">
      <c r="A462" s="96">
        <v>41602</v>
      </c>
      <c r="B462" s="97">
        <v>0.90625</v>
      </c>
      <c r="C462" s="99">
        <f t="shared" si="15"/>
        <v>21</v>
      </c>
      <c r="D462" s="98">
        <v>41602.90625</v>
      </c>
      <c r="E462" s="99" t="s">
        <v>35</v>
      </c>
      <c r="F462" s="90" t="s">
        <v>811</v>
      </c>
      <c r="G462" s="90">
        <f>IFERROR(VLOOKUP(E462,Localities!$B$2:$D$1876,3,0),"Not Found")</f>
        <v>43</v>
      </c>
      <c r="H462" s="90">
        <f>IFERROR(VLOOKUP(F462,Localities!$B$2:$D$1876,3,0),"Not Found")</f>
        <v>66</v>
      </c>
      <c r="I462" s="90" t="s">
        <v>813</v>
      </c>
      <c r="J462" s="93" t="s">
        <v>104</v>
      </c>
      <c r="K462" s="93" t="s">
        <v>173</v>
      </c>
      <c r="L462" s="90">
        <v>165</v>
      </c>
      <c r="M462" s="90" t="s">
        <v>92</v>
      </c>
      <c r="N462" s="94">
        <v>2</v>
      </c>
      <c r="O462" s="94">
        <v>356</v>
      </c>
      <c r="P462" s="95">
        <f t="shared" si="14"/>
        <v>23.733333333333334</v>
      </c>
      <c r="Q462" s="91">
        <v>41553.724270833336</v>
      </c>
    </row>
    <row r="463" spans="1:17" x14ac:dyDescent="0.45">
      <c r="A463" s="96">
        <v>41580</v>
      </c>
      <c r="B463" s="97">
        <v>0.83333333333333337</v>
      </c>
      <c r="C463" s="99">
        <f t="shared" si="15"/>
        <v>20</v>
      </c>
      <c r="D463" s="98">
        <v>41580.833333333336</v>
      </c>
      <c r="E463" s="99" t="s">
        <v>114</v>
      </c>
      <c r="F463" s="90" t="s">
        <v>595</v>
      </c>
      <c r="G463" s="90">
        <f>IFERROR(VLOOKUP(E463,Localities!$B$2:$D$1876,3,0),"Not Found")</f>
        <v>27</v>
      </c>
      <c r="H463" s="90">
        <f>IFERROR(VLOOKUP(F463,Localities!$B$2:$D$1876,3,0),"Not Found")</f>
        <v>46</v>
      </c>
      <c r="I463" s="90" t="s">
        <v>814</v>
      </c>
      <c r="J463" s="93" t="s">
        <v>104</v>
      </c>
      <c r="K463" s="93" t="s">
        <v>85</v>
      </c>
      <c r="L463" s="90">
        <v>13</v>
      </c>
      <c r="M463" s="90" t="s">
        <v>83</v>
      </c>
      <c r="N463" s="94">
        <v>6</v>
      </c>
      <c r="O463" s="94">
        <v>954</v>
      </c>
      <c r="P463" s="95">
        <f t="shared" si="14"/>
        <v>63.6</v>
      </c>
      <c r="Q463" s="91">
        <v>41523.500983796293</v>
      </c>
    </row>
    <row r="464" spans="1:17" x14ac:dyDescent="0.45">
      <c r="A464" s="96">
        <v>41579</v>
      </c>
      <c r="B464" s="97">
        <v>0.47916666666666669</v>
      </c>
      <c r="C464" s="99">
        <f t="shared" si="15"/>
        <v>11</v>
      </c>
      <c r="D464" s="98">
        <v>41579.479166666664</v>
      </c>
      <c r="E464" s="99" t="s">
        <v>114</v>
      </c>
      <c r="F464" s="90" t="s">
        <v>171</v>
      </c>
      <c r="G464" s="90">
        <f>IFERROR(VLOOKUP(E464,Localities!$B$2:$D$1876,3,0),"Not Found")</f>
        <v>27</v>
      </c>
      <c r="H464" s="90" t="str">
        <f>IFERROR(VLOOKUP(F464,Localities!$B$2:$D$1876,3,0),"Not Found")</f>
        <v>Not Found</v>
      </c>
      <c r="I464" s="90" t="s">
        <v>815</v>
      </c>
      <c r="J464" s="93" t="s">
        <v>104</v>
      </c>
      <c r="K464" s="93" t="s">
        <v>85</v>
      </c>
      <c r="L464" s="90">
        <v>146</v>
      </c>
      <c r="M464" s="90" t="s">
        <v>83</v>
      </c>
      <c r="N464" s="94">
        <v>5</v>
      </c>
      <c r="O464" s="94">
        <v>846</v>
      </c>
      <c r="P464" s="95">
        <f t="shared" si="14"/>
        <v>56.4</v>
      </c>
      <c r="Q464" s="91">
        <v>41578.439629629633</v>
      </c>
    </row>
    <row r="465" spans="1:17" x14ac:dyDescent="0.45">
      <c r="A465" s="96">
        <v>41581</v>
      </c>
      <c r="B465" s="97">
        <v>0.875</v>
      </c>
      <c r="C465" s="99">
        <f t="shared" si="15"/>
        <v>21</v>
      </c>
      <c r="D465" s="98">
        <v>41581.875</v>
      </c>
      <c r="E465" s="99" t="s">
        <v>114</v>
      </c>
      <c r="F465" s="90" t="s">
        <v>106</v>
      </c>
      <c r="G465" s="90">
        <f>IFERROR(VLOOKUP(E465,Localities!$B$2:$D$1876,3,0),"Not Found")</f>
        <v>27</v>
      </c>
      <c r="H465" s="90">
        <f>IFERROR(VLOOKUP(F465,Localities!$B$2:$D$1876,3,0),"Not Found")</f>
        <v>45</v>
      </c>
      <c r="I465" s="90" t="s">
        <v>816</v>
      </c>
      <c r="J465" s="93" t="s">
        <v>104</v>
      </c>
      <c r="K465" s="93" t="s">
        <v>173</v>
      </c>
      <c r="L465" s="90">
        <v>268</v>
      </c>
      <c r="M465" s="90" t="s">
        <v>83</v>
      </c>
      <c r="N465" s="94">
        <v>6</v>
      </c>
      <c r="O465" s="94">
        <v>899</v>
      </c>
      <c r="P465" s="95">
        <f t="shared" si="14"/>
        <v>59.93333333333333</v>
      </c>
      <c r="Q465" s="91">
        <v>41553.626377314817</v>
      </c>
    </row>
    <row r="466" spans="1:17" x14ac:dyDescent="0.45">
      <c r="A466" s="96">
        <v>41588</v>
      </c>
      <c r="B466" s="97">
        <v>0.125</v>
      </c>
      <c r="C466" s="99">
        <f t="shared" si="15"/>
        <v>3</v>
      </c>
      <c r="D466" s="98">
        <v>41588.125</v>
      </c>
      <c r="E466" s="99" t="s">
        <v>106</v>
      </c>
      <c r="F466" s="90" t="s">
        <v>114</v>
      </c>
      <c r="G466" s="90">
        <f>IFERROR(VLOOKUP(E466,Localities!$B$2:$D$1876,3,0),"Not Found")</f>
        <v>45</v>
      </c>
      <c r="H466" s="90">
        <f>IFERROR(VLOOKUP(F466,Localities!$B$2:$D$1876,3,0),"Not Found")</f>
        <v>27</v>
      </c>
      <c r="I466" s="90" t="s">
        <v>817</v>
      </c>
      <c r="J466" s="93" t="s">
        <v>104</v>
      </c>
      <c r="K466" s="93" t="s">
        <v>173</v>
      </c>
      <c r="L466" s="90">
        <v>236</v>
      </c>
      <c r="M466" s="90" t="s">
        <v>83</v>
      </c>
      <c r="N466" s="94">
        <v>5</v>
      </c>
      <c r="O466" s="94">
        <v>818</v>
      </c>
      <c r="P466" s="95">
        <f t="shared" si="14"/>
        <v>54.533333333333331</v>
      </c>
      <c r="Q466" s="91">
        <v>41553.627002314817</v>
      </c>
    </row>
    <row r="467" spans="1:17" x14ac:dyDescent="0.45">
      <c r="A467" s="96">
        <v>41604</v>
      </c>
      <c r="B467" s="97">
        <v>0.26041666666666669</v>
      </c>
      <c r="C467" s="99">
        <f t="shared" si="15"/>
        <v>6</v>
      </c>
      <c r="D467" s="98">
        <v>41604.260416666664</v>
      </c>
      <c r="E467" s="99" t="s">
        <v>213</v>
      </c>
      <c r="F467" s="90" t="s">
        <v>171</v>
      </c>
      <c r="G467" s="90" t="str">
        <f>IFERROR(VLOOKUP(E467,Localities!$B$2:$D$1876,3,0),"Not Found")</f>
        <v>Not Found</v>
      </c>
      <c r="H467" s="90" t="str">
        <f>IFERROR(VLOOKUP(F467,Localities!$B$2:$D$1876,3,0),"Not Found")</f>
        <v>Not Found</v>
      </c>
      <c r="I467" s="90" t="s">
        <v>818</v>
      </c>
      <c r="J467" s="93" t="s">
        <v>104</v>
      </c>
      <c r="K467" s="93" t="s">
        <v>173</v>
      </c>
      <c r="L467" s="90">
        <v>242</v>
      </c>
      <c r="M467" s="90" t="s">
        <v>215</v>
      </c>
      <c r="N467" s="94">
        <v>1</v>
      </c>
      <c r="O467" s="94">
        <v>580</v>
      </c>
      <c r="P467" s="95">
        <f t="shared" si="14"/>
        <v>38.666666666666664</v>
      </c>
      <c r="Q467" s="91">
        <v>41523.549537037034</v>
      </c>
    </row>
    <row r="468" spans="1:17" x14ac:dyDescent="0.45">
      <c r="A468" s="96">
        <v>41580</v>
      </c>
      <c r="B468" s="97">
        <v>0.91666666666666663</v>
      </c>
      <c r="C468" s="99">
        <f t="shared" si="15"/>
        <v>22</v>
      </c>
      <c r="D468" s="98">
        <v>41580.916666666664</v>
      </c>
      <c r="E468" s="99" t="s">
        <v>35</v>
      </c>
      <c r="F468" s="90" t="s">
        <v>53</v>
      </c>
      <c r="G468" s="90">
        <f>IFERROR(VLOOKUP(E468,Localities!$B$2:$D$1876,3,0),"Not Found")</f>
        <v>43</v>
      </c>
      <c r="H468" s="90">
        <f>IFERROR(VLOOKUP(F468,Localities!$B$2:$D$1876,3,0),"Not Found")</f>
        <v>70</v>
      </c>
      <c r="I468" s="90" t="s">
        <v>819</v>
      </c>
      <c r="J468" s="93" t="s">
        <v>104</v>
      </c>
      <c r="K468" s="93" t="s">
        <v>173</v>
      </c>
      <c r="L468" s="90">
        <v>178</v>
      </c>
      <c r="M468" s="90" t="s">
        <v>105</v>
      </c>
      <c r="N468" s="94">
        <v>4</v>
      </c>
      <c r="O468" s="94">
        <v>386</v>
      </c>
      <c r="P468" s="95">
        <f t="shared" si="14"/>
        <v>25.733333333333334</v>
      </c>
      <c r="Q468" s="91">
        <v>41553.672500000001</v>
      </c>
    </row>
    <row r="469" spans="1:17" x14ac:dyDescent="0.45">
      <c r="A469" s="96">
        <v>41585</v>
      </c>
      <c r="B469" s="97">
        <v>0.25</v>
      </c>
      <c r="C469" s="99">
        <f t="shared" si="15"/>
        <v>6</v>
      </c>
      <c r="D469" s="98">
        <v>41585.25</v>
      </c>
      <c r="E469" s="99" t="s">
        <v>610</v>
      </c>
      <c r="F469" s="90" t="s">
        <v>35</v>
      </c>
      <c r="G469" s="90">
        <f>IFERROR(VLOOKUP(E469,Localities!$B$2:$D$1876,3,0),"Not Found")</f>
        <v>66</v>
      </c>
      <c r="H469" s="90">
        <f>IFERROR(VLOOKUP(F469,Localities!$B$2:$D$1876,3,0),"Not Found")</f>
        <v>43</v>
      </c>
      <c r="I469" s="90" t="s">
        <v>820</v>
      </c>
      <c r="J469" s="93" t="s">
        <v>104</v>
      </c>
      <c r="K469" s="93" t="s">
        <v>173</v>
      </c>
      <c r="L469" s="90">
        <v>182</v>
      </c>
      <c r="M469" s="90" t="s">
        <v>83</v>
      </c>
      <c r="N469" s="94">
        <v>6</v>
      </c>
      <c r="O469" s="94">
        <v>919</v>
      </c>
      <c r="P469" s="95">
        <f t="shared" si="14"/>
        <v>61.266666666666666</v>
      </c>
      <c r="Q469" s="91">
        <v>41555.585196759261</v>
      </c>
    </row>
    <row r="470" spans="1:17" x14ac:dyDescent="0.45">
      <c r="A470" s="96">
        <v>41594</v>
      </c>
      <c r="B470" s="97">
        <v>0.97916666666666663</v>
      </c>
      <c r="C470" s="99">
        <f t="shared" si="15"/>
        <v>23</v>
      </c>
      <c r="D470" s="98">
        <v>41594.979166666664</v>
      </c>
      <c r="E470" s="99" t="s">
        <v>35</v>
      </c>
      <c r="F470" s="90" t="s">
        <v>59</v>
      </c>
      <c r="G470" s="90">
        <f>IFERROR(VLOOKUP(E470,Localities!$B$2:$D$1876,3,0),"Not Found")</f>
        <v>43</v>
      </c>
      <c r="H470" s="90">
        <f>IFERROR(VLOOKUP(F470,Localities!$B$2:$D$1876,3,0),"Not Found")</f>
        <v>52</v>
      </c>
      <c r="I470" s="90" t="s">
        <v>821</v>
      </c>
      <c r="J470" s="93" t="s">
        <v>104</v>
      </c>
      <c r="K470" s="93" t="s">
        <v>173</v>
      </c>
      <c r="L470" s="90">
        <v>188</v>
      </c>
      <c r="M470" s="90" t="s">
        <v>83</v>
      </c>
      <c r="N470" s="94">
        <v>6</v>
      </c>
      <c r="O470" s="94">
        <v>688</v>
      </c>
      <c r="P470" s="95">
        <f t="shared" si="14"/>
        <v>45.866666666666667</v>
      </c>
      <c r="Q470" s="91">
        <v>41555.715266203704</v>
      </c>
    </row>
    <row r="471" spans="1:17" x14ac:dyDescent="0.45">
      <c r="A471" s="96">
        <v>41579</v>
      </c>
      <c r="B471" s="97">
        <v>0.77083333333333337</v>
      </c>
      <c r="C471" s="99">
        <f t="shared" si="15"/>
        <v>18</v>
      </c>
      <c r="D471" s="98">
        <v>41579.770833333336</v>
      </c>
      <c r="E471" s="99" t="s">
        <v>822</v>
      </c>
      <c r="F471" s="90" t="s">
        <v>171</v>
      </c>
      <c r="G471" s="90" t="str">
        <f>IFERROR(VLOOKUP(E471,Localities!$B$2:$D$1876,3,0),"Not Found")</f>
        <v>Not Found</v>
      </c>
      <c r="H471" s="90" t="str">
        <f>IFERROR(VLOOKUP(F471,Localities!$B$2:$D$1876,3,0),"Not Found")</f>
        <v>Not Found</v>
      </c>
      <c r="I471" s="90" t="s">
        <v>823</v>
      </c>
      <c r="J471" s="93" t="s">
        <v>104</v>
      </c>
      <c r="K471" s="93" t="s">
        <v>173</v>
      </c>
      <c r="L471" s="90">
        <v>138</v>
      </c>
      <c r="M471" s="90" t="s">
        <v>215</v>
      </c>
      <c r="N471" s="94">
        <v>1</v>
      </c>
      <c r="O471" s="94">
        <v>706</v>
      </c>
      <c r="P471" s="95">
        <f t="shared" si="14"/>
        <v>47.06666666666667</v>
      </c>
      <c r="Q471" s="91">
        <v>41523.624282407407</v>
      </c>
    </row>
    <row r="472" spans="1:17" x14ac:dyDescent="0.45">
      <c r="A472" s="96">
        <v>41591</v>
      </c>
      <c r="B472" s="97">
        <v>0.79166666666666663</v>
      </c>
      <c r="C472" s="99">
        <f t="shared" si="15"/>
        <v>19</v>
      </c>
      <c r="D472" s="98">
        <v>41591.791666666664</v>
      </c>
      <c r="E472" s="99" t="s">
        <v>35</v>
      </c>
      <c r="F472" s="90" t="s">
        <v>824</v>
      </c>
      <c r="G472" s="90">
        <f>IFERROR(VLOOKUP(E472,Localities!$B$2:$D$1876,3,0),"Not Found")</f>
        <v>43</v>
      </c>
      <c r="H472" s="90">
        <f>IFERROR(VLOOKUP(F472,Localities!$B$2:$D$1876,3,0),"Not Found")</f>
        <v>39</v>
      </c>
      <c r="I472" s="90" t="s">
        <v>825</v>
      </c>
      <c r="J472" s="93" t="s">
        <v>104</v>
      </c>
      <c r="K472" s="93" t="s">
        <v>173</v>
      </c>
      <c r="L472" s="90">
        <v>215</v>
      </c>
      <c r="M472" s="90" t="s">
        <v>83</v>
      </c>
      <c r="N472" s="94">
        <v>6</v>
      </c>
      <c r="O472" s="94">
        <v>412</v>
      </c>
      <c r="P472" s="95">
        <f t="shared" si="14"/>
        <v>27.466666666666665</v>
      </c>
      <c r="Q472" s="91">
        <v>41555.690775462965</v>
      </c>
    </row>
    <row r="473" spans="1:17" x14ac:dyDescent="0.45">
      <c r="A473" s="96">
        <v>41581</v>
      </c>
      <c r="B473" s="97">
        <v>0.26041666666666669</v>
      </c>
      <c r="C473" s="99">
        <f t="shared" si="15"/>
        <v>6</v>
      </c>
      <c r="D473" s="98">
        <v>41581.260416666664</v>
      </c>
      <c r="E473" s="99" t="s">
        <v>826</v>
      </c>
      <c r="F473" s="90" t="s">
        <v>114</v>
      </c>
      <c r="G473" s="90">
        <f>IFERROR(VLOOKUP(E473,Localities!$B$2:$D$1876,3,0),"Not Found")</f>
        <v>73</v>
      </c>
      <c r="H473" s="90">
        <f>IFERROR(VLOOKUP(F473,Localities!$B$2:$D$1876,3,0),"Not Found")</f>
        <v>27</v>
      </c>
      <c r="I473" s="90" t="s">
        <v>827</v>
      </c>
      <c r="J473" s="93" t="s">
        <v>104</v>
      </c>
      <c r="K473" s="93" t="s">
        <v>173</v>
      </c>
      <c r="L473" s="90">
        <v>240</v>
      </c>
      <c r="M473" s="90" t="s">
        <v>105</v>
      </c>
      <c r="N473" s="94">
        <v>5</v>
      </c>
      <c r="O473" s="94">
        <v>649</v>
      </c>
      <c r="P473" s="95">
        <f t="shared" si="14"/>
        <v>43.266666666666666</v>
      </c>
      <c r="Q473" s="91">
        <v>41555.593344907407</v>
      </c>
    </row>
    <row r="474" spans="1:17" x14ac:dyDescent="0.45">
      <c r="A474" s="96">
        <v>41608</v>
      </c>
      <c r="B474" s="97">
        <v>0.85416666666666663</v>
      </c>
      <c r="C474" s="99">
        <f t="shared" si="15"/>
        <v>20</v>
      </c>
      <c r="D474" s="98">
        <v>41608.854166666664</v>
      </c>
      <c r="E474" s="99" t="s">
        <v>35</v>
      </c>
      <c r="F474" s="90" t="s">
        <v>828</v>
      </c>
      <c r="G474" s="90">
        <f>IFERROR(VLOOKUP(E474,Localities!$B$2:$D$1876,3,0),"Not Found")</f>
        <v>43</v>
      </c>
      <c r="H474" s="90">
        <f>IFERROR(VLOOKUP(F474,Localities!$B$2:$D$1876,3,0),"Not Found")</f>
        <v>32</v>
      </c>
      <c r="I474" s="90" t="s">
        <v>829</v>
      </c>
      <c r="J474" s="93" t="s">
        <v>104</v>
      </c>
      <c r="K474" s="93" t="s">
        <v>173</v>
      </c>
      <c r="L474" s="90">
        <v>250</v>
      </c>
      <c r="M474" s="90" t="s">
        <v>92</v>
      </c>
      <c r="N474" s="94">
        <v>2</v>
      </c>
      <c r="O474" s="94">
        <v>862</v>
      </c>
      <c r="P474" s="95">
        <f t="shared" si="14"/>
        <v>57.466666666666669</v>
      </c>
      <c r="Q474" s="91">
        <v>41587.905462962961</v>
      </c>
    </row>
    <row r="475" spans="1:17" x14ac:dyDescent="0.45">
      <c r="A475" s="96">
        <v>41603</v>
      </c>
      <c r="B475" s="97">
        <v>0.36458333333333331</v>
      </c>
      <c r="C475" s="99">
        <f t="shared" si="15"/>
        <v>8</v>
      </c>
      <c r="D475" s="98">
        <v>41603.364583333336</v>
      </c>
      <c r="E475" s="99" t="s">
        <v>828</v>
      </c>
      <c r="F475" s="90" t="s">
        <v>35</v>
      </c>
      <c r="G475" s="90">
        <f>IFERROR(VLOOKUP(E475,Localities!$B$2:$D$1876,3,0),"Not Found")</f>
        <v>32</v>
      </c>
      <c r="H475" s="90">
        <f>IFERROR(VLOOKUP(F475,Localities!$B$2:$D$1876,3,0),"Not Found")</f>
        <v>43</v>
      </c>
      <c r="I475" s="90" t="s">
        <v>830</v>
      </c>
      <c r="J475" s="93" t="s">
        <v>104</v>
      </c>
      <c r="K475" s="93" t="s">
        <v>173</v>
      </c>
      <c r="L475" s="90">
        <v>292</v>
      </c>
      <c r="M475" s="90" t="s">
        <v>83</v>
      </c>
      <c r="N475" s="94">
        <v>6</v>
      </c>
      <c r="O475" s="94">
        <v>987</v>
      </c>
      <c r="P475" s="95">
        <f t="shared" si="14"/>
        <v>65.8</v>
      </c>
      <c r="Q475" s="91">
        <v>41557.743472222224</v>
      </c>
    </row>
    <row r="476" spans="1:17" x14ac:dyDescent="0.45">
      <c r="A476" s="96">
        <v>41587</v>
      </c>
      <c r="B476" s="97">
        <v>0.84375</v>
      </c>
      <c r="C476" s="99">
        <f t="shared" si="15"/>
        <v>20</v>
      </c>
      <c r="D476" s="98">
        <v>41587.84375</v>
      </c>
      <c r="E476" s="99" t="s">
        <v>35</v>
      </c>
      <c r="F476" s="90" t="s">
        <v>171</v>
      </c>
      <c r="G476" s="90">
        <f>IFERROR(VLOOKUP(E476,Localities!$B$2:$D$1876,3,0),"Not Found")</f>
        <v>43</v>
      </c>
      <c r="H476" s="90" t="str">
        <f>IFERROR(VLOOKUP(F476,Localities!$B$2:$D$1876,3,0),"Not Found")</f>
        <v>Not Found</v>
      </c>
      <c r="I476" s="90" t="s">
        <v>831</v>
      </c>
      <c r="J476" s="93" t="s">
        <v>104</v>
      </c>
      <c r="K476" s="93" t="s">
        <v>85</v>
      </c>
      <c r="L476" s="90">
        <v>108</v>
      </c>
      <c r="M476" s="90" t="s">
        <v>83</v>
      </c>
      <c r="N476" s="94">
        <v>6</v>
      </c>
      <c r="O476" s="94">
        <v>630</v>
      </c>
      <c r="P476" s="95">
        <f t="shared" si="14"/>
        <v>42</v>
      </c>
      <c r="Q476" s="91">
        <v>41587.459409722222</v>
      </c>
    </row>
    <row r="477" spans="1:17" x14ac:dyDescent="0.45">
      <c r="A477" s="96">
        <v>41585</v>
      </c>
      <c r="B477" s="97">
        <v>0.625</v>
      </c>
      <c r="C477" s="99">
        <f t="shared" si="15"/>
        <v>15</v>
      </c>
      <c r="D477" s="98">
        <v>41585.625</v>
      </c>
      <c r="E477" s="99" t="s">
        <v>832</v>
      </c>
      <c r="F477" s="90" t="s">
        <v>35</v>
      </c>
      <c r="G477" s="90">
        <f>IFERROR(VLOOKUP(E477,Localities!$B$2:$D$1876,3,0),"Not Found")</f>
        <v>50</v>
      </c>
      <c r="H477" s="90">
        <f>IFERROR(VLOOKUP(F477,Localities!$B$2:$D$1876,3,0),"Not Found")</f>
        <v>43</v>
      </c>
      <c r="I477" s="90" t="s">
        <v>833</v>
      </c>
      <c r="J477" s="93" t="s">
        <v>104</v>
      </c>
      <c r="K477" s="93" t="s">
        <v>173</v>
      </c>
      <c r="L477" s="90">
        <v>59</v>
      </c>
      <c r="M477" s="90" t="s">
        <v>83</v>
      </c>
      <c r="N477" s="94">
        <v>5</v>
      </c>
      <c r="O477" s="94">
        <v>335</v>
      </c>
      <c r="P477" s="95">
        <f t="shared" si="14"/>
        <v>22.333333333333332</v>
      </c>
      <c r="Q477" s="91">
        <v>41553.722071759257</v>
      </c>
    </row>
    <row r="478" spans="1:17" ht="57" x14ac:dyDescent="0.45">
      <c r="A478" s="96">
        <v>41580</v>
      </c>
      <c r="B478" s="97">
        <v>0.79166666666666663</v>
      </c>
      <c r="C478" s="99">
        <f t="shared" si="15"/>
        <v>19</v>
      </c>
      <c r="D478" s="98">
        <v>41580.791666666664</v>
      </c>
      <c r="E478" s="100" t="s">
        <v>834</v>
      </c>
      <c r="F478" s="90" t="s">
        <v>835</v>
      </c>
      <c r="G478" s="90" t="str">
        <f>IFERROR(VLOOKUP(E478,Localities!$B$2:$D$1876,3,0),"Not Found")</f>
        <v>Not Found</v>
      </c>
      <c r="H478" s="90">
        <f>IFERROR(VLOOKUP(F478,Localities!$B$2:$D$1876,3,0),"Not Found")</f>
        <v>48</v>
      </c>
      <c r="I478" s="90" t="s">
        <v>836</v>
      </c>
      <c r="J478" s="93" t="s">
        <v>87</v>
      </c>
      <c r="K478" s="93" t="s">
        <v>510</v>
      </c>
      <c r="L478" s="90">
        <v>76</v>
      </c>
      <c r="M478" s="90" t="s">
        <v>92</v>
      </c>
      <c r="N478" s="94">
        <v>2</v>
      </c>
      <c r="O478" s="94">
        <v>437</v>
      </c>
      <c r="P478" s="95">
        <f t="shared" si="14"/>
        <v>29.133333333333333</v>
      </c>
      <c r="Q478" s="91">
        <v>41524.364618055559</v>
      </c>
    </row>
    <row r="479" spans="1:17" x14ac:dyDescent="0.45">
      <c r="A479" s="96">
        <v>41588</v>
      </c>
      <c r="B479" s="97">
        <v>0.80208333333333337</v>
      </c>
      <c r="C479" s="99">
        <f t="shared" si="15"/>
        <v>19</v>
      </c>
      <c r="D479" s="98">
        <v>41588.802083333336</v>
      </c>
      <c r="E479" s="99" t="s">
        <v>114</v>
      </c>
      <c r="F479" s="90" t="s">
        <v>695</v>
      </c>
      <c r="G479" s="90">
        <f>IFERROR(VLOOKUP(E479,Localities!$B$2:$D$1876,3,0),"Not Found")</f>
        <v>27</v>
      </c>
      <c r="H479" s="90">
        <f>IFERROR(VLOOKUP(F479,Localities!$B$2:$D$1876,3,0),"Not Found")</f>
        <v>72</v>
      </c>
      <c r="I479" s="90" t="s">
        <v>837</v>
      </c>
      <c r="J479" s="93" t="s">
        <v>104</v>
      </c>
      <c r="K479" s="93" t="s">
        <v>173</v>
      </c>
      <c r="L479" s="90">
        <v>29</v>
      </c>
      <c r="M479" s="90" t="s">
        <v>92</v>
      </c>
      <c r="N479" s="94">
        <v>5</v>
      </c>
      <c r="O479" s="94">
        <v>488</v>
      </c>
      <c r="P479" s="95">
        <f t="shared" si="14"/>
        <v>32.533333333333331</v>
      </c>
      <c r="Q479" s="91">
        <v>41555.566782407404</v>
      </c>
    </row>
    <row r="480" spans="1:17" x14ac:dyDescent="0.45">
      <c r="A480" s="96">
        <v>41600</v>
      </c>
      <c r="B480" s="97">
        <v>0.72916666666666663</v>
      </c>
      <c r="C480" s="99">
        <f t="shared" si="15"/>
        <v>17</v>
      </c>
      <c r="D480" s="98">
        <v>41600.729166666664</v>
      </c>
      <c r="E480" s="99"/>
      <c r="F480" s="90"/>
      <c r="G480" s="90" t="str">
        <f>IFERROR(VLOOKUP(E480,Localities!$B$2:$D$1876,3,0),"Not Found")</f>
        <v>Not Found</v>
      </c>
      <c r="H480" s="90" t="str">
        <f>IFERROR(VLOOKUP(F480,Localities!$B$2:$D$1876,3,0),"Not Found")</f>
        <v>Not Found</v>
      </c>
      <c r="I480" s="90" t="s">
        <v>838</v>
      </c>
      <c r="J480" s="93" t="s">
        <v>235</v>
      </c>
      <c r="K480" s="93" t="s">
        <v>85</v>
      </c>
      <c r="L480" s="90">
        <v>266</v>
      </c>
      <c r="M480" s="90" t="s">
        <v>215</v>
      </c>
      <c r="N480" s="94">
        <v>1</v>
      </c>
      <c r="O480" s="94">
        <v>243</v>
      </c>
      <c r="P480" s="95">
        <f t="shared" si="14"/>
        <v>16.2</v>
      </c>
      <c r="Q480" s="90" t="s">
        <v>81</v>
      </c>
    </row>
    <row r="481" spans="1:17" x14ac:dyDescent="0.45">
      <c r="A481" s="96">
        <v>41580</v>
      </c>
      <c r="B481" s="97">
        <v>0.875</v>
      </c>
      <c r="C481" s="99">
        <f t="shared" si="15"/>
        <v>21</v>
      </c>
      <c r="D481" s="98">
        <v>41580.875</v>
      </c>
      <c r="E481" s="99" t="s">
        <v>35</v>
      </c>
      <c r="F481" s="90" t="s">
        <v>102</v>
      </c>
      <c r="G481" s="90">
        <f>IFERROR(VLOOKUP(E481,Localities!$B$2:$D$1876,3,0),"Not Found")</f>
        <v>43</v>
      </c>
      <c r="H481" s="90">
        <f>IFERROR(VLOOKUP(F481,Localities!$B$2:$D$1876,3,0),"Not Found")</f>
        <v>47</v>
      </c>
      <c r="I481" s="90" t="s">
        <v>839</v>
      </c>
      <c r="J481" s="93" t="s">
        <v>104</v>
      </c>
      <c r="K481" s="93" t="s">
        <v>173</v>
      </c>
      <c r="L481" s="90">
        <v>144</v>
      </c>
      <c r="M481" s="90" t="s">
        <v>83</v>
      </c>
      <c r="N481" s="94">
        <v>6</v>
      </c>
      <c r="O481" s="94">
        <v>442</v>
      </c>
      <c r="P481" s="95">
        <f t="shared" si="14"/>
        <v>29.466666666666665</v>
      </c>
      <c r="Q481" s="91">
        <v>41555.569039351853</v>
      </c>
    </row>
    <row r="482" spans="1:17" x14ac:dyDescent="0.45">
      <c r="A482" s="96">
        <v>41586</v>
      </c>
      <c r="B482" s="97">
        <v>0.55208333333333337</v>
      </c>
      <c r="C482" s="99">
        <f t="shared" si="15"/>
        <v>13</v>
      </c>
      <c r="D482" s="98">
        <v>41586.552083333336</v>
      </c>
      <c r="E482" s="99" t="s">
        <v>35</v>
      </c>
      <c r="F482" s="90" t="s">
        <v>840</v>
      </c>
      <c r="G482" s="90">
        <f>IFERROR(VLOOKUP(E482,Localities!$B$2:$D$1876,3,0),"Not Found")</f>
        <v>43</v>
      </c>
      <c r="H482" s="90">
        <f>IFERROR(VLOOKUP(F482,Localities!$B$2:$D$1876,3,0),"Not Found")</f>
        <v>61</v>
      </c>
      <c r="I482" s="90" t="s">
        <v>841</v>
      </c>
      <c r="J482" s="93" t="s">
        <v>104</v>
      </c>
      <c r="K482" s="93" t="s">
        <v>85</v>
      </c>
      <c r="L482" s="90">
        <v>239</v>
      </c>
      <c r="M482" s="90" t="s">
        <v>215</v>
      </c>
      <c r="N482" s="94">
        <v>1</v>
      </c>
      <c r="O482" s="94">
        <v>485</v>
      </c>
      <c r="P482" s="95">
        <f t="shared" si="14"/>
        <v>32.333333333333336</v>
      </c>
      <c r="Q482" s="90" t="s">
        <v>81</v>
      </c>
    </row>
    <row r="483" spans="1:17" x14ac:dyDescent="0.45">
      <c r="A483" s="96">
        <v>41586</v>
      </c>
      <c r="B483" s="97">
        <v>0.55208333333333337</v>
      </c>
      <c r="C483" s="99">
        <f t="shared" si="15"/>
        <v>13</v>
      </c>
      <c r="D483" s="98">
        <v>41586.552083333336</v>
      </c>
      <c r="E483" s="99" t="s">
        <v>35</v>
      </c>
      <c r="F483" s="90" t="s">
        <v>840</v>
      </c>
      <c r="G483" s="90">
        <f>IFERROR(VLOOKUP(E483,Localities!$B$2:$D$1876,3,0),"Not Found")</f>
        <v>43</v>
      </c>
      <c r="H483" s="90">
        <f>IFERROR(VLOOKUP(F483,Localities!$B$2:$D$1876,3,0),"Not Found")</f>
        <v>61</v>
      </c>
      <c r="I483" s="90" t="s">
        <v>842</v>
      </c>
      <c r="J483" s="93" t="s">
        <v>87</v>
      </c>
      <c r="K483" s="93" t="s">
        <v>85</v>
      </c>
      <c r="L483" s="90">
        <v>121</v>
      </c>
      <c r="M483" s="90" t="s">
        <v>83</v>
      </c>
      <c r="N483" s="94">
        <v>6</v>
      </c>
      <c r="O483" s="94">
        <v>939</v>
      </c>
      <c r="P483" s="95">
        <f t="shared" si="14"/>
        <v>62.6</v>
      </c>
      <c r="Q483" s="91">
        <v>41524.503993055558</v>
      </c>
    </row>
    <row r="484" spans="1:17" x14ac:dyDescent="0.45">
      <c r="A484" s="96">
        <v>41585</v>
      </c>
      <c r="B484" s="97">
        <v>0.17708333333333334</v>
      </c>
      <c r="C484" s="99">
        <f t="shared" si="15"/>
        <v>4</v>
      </c>
      <c r="D484" s="98">
        <v>41585.177083333336</v>
      </c>
      <c r="E484" s="99" t="s">
        <v>843</v>
      </c>
      <c r="F484" s="90" t="s">
        <v>114</v>
      </c>
      <c r="G484" s="90" t="str">
        <f>IFERROR(VLOOKUP(E484,Localities!$B$2:$D$1876,3,0),"Not Found")</f>
        <v>Not Found</v>
      </c>
      <c r="H484" s="90">
        <f>IFERROR(VLOOKUP(F484,Localities!$B$2:$D$1876,3,0),"Not Found")</f>
        <v>27</v>
      </c>
      <c r="I484" s="90" t="s">
        <v>844</v>
      </c>
      <c r="J484" s="93" t="s">
        <v>104</v>
      </c>
      <c r="K484" s="93" t="s">
        <v>173</v>
      </c>
      <c r="L484" s="90">
        <v>259</v>
      </c>
      <c r="M484" s="90" t="s">
        <v>105</v>
      </c>
      <c r="N484" s="94">
        <v>5</v>
      </c>
      <c r="O484" s="94">
        <v>787</v>
      </c>
      <c r="P484" s="95">
        <f t="shared" si="14"/>
        <v>52.466666666666669</v>
      </c>
      <c r="Q484" s="91">
        <v>41536.751851851855</v>
      </c>
    </row>
    <row r="485" spans="1:17" x14ac:dyDescent="0.45">
      <c r="A485" s="96">
        <v>41585</v>
      </c>
      <c r="B485" s="97">
        <v>0.13541666666666666</v>
      </c>
      <c r="C485" s="99">
        <f t="shared" si="15"/>
        <v>3</v>
      </c>
      <c r="D485" s="98">
        <v>41585.135416666664</v>
      </c>
      <c r="E485" s="99" t="s">
        <v>375</v>
      </c>
      <c r="F485" s="90" t="s">
        <v>114</v>
      </c>
      <c r="G485" s="90">
        <f>IFERROR(VLOOKUP(E485,Localities!$B$2:$D$1876,3,0),"Not Found")</f>
        <v>47</v>
      </c>
      <c r="H485" s="90">
        <f>IFERROR(VLOOKUP(F485,Localities!$B$2:$D$1876,3,0),"Not Found")</f>
        <v>27</v>
      </c>
      <c r="I485" s="90" t="s">
        <v>845</v>
      </c>
      <c r="J485" s="93" t="s">
        <v>104</v>
      </c>
      <c r="K485" s="93" t="s">
        <v>173</v>
      </c>
      <c r="L485" s="90">
        <v>138</v>
      </c>
      <c r="M485" s="90" t="s">
        <v>105</v>
      </c>
      <c r="N485" s="94">
        <v>5</v>
      </c>
      <c r="O485" s="94">
        <v>823</v>
      </c>
      <c r="P485" s="95">
        <f t="shared" si="14"/>
        <v>54.866666666666667</v>
      </c>
      <c r="Q485" s="91">
        <v>41554.495312500003</v>
      </c>
    </row>
    <row r="486" spans="1:17" x14ac:dyDescent="0.45">
      <c r="A486" s="96">
        <v>41591</v>
      </c>
      <c r="B486" s="97">
        <v>0.8125</v>
      </c>
      <c r="C486" s="99">
        <f t="shared" si="15"/>
        <v>19</v>
      </c>
      <c r="D486" s="98">
        <v>41591.8125</v>
      </c>
      <c r="E486" s="99" t="s">
        <v>114</v>
      </c>
      <c r="F486" s="90" t="s">
        <v>102</v>
      </c>
      <c r="G486" s="90">
        <f>IFERROR(VLOOKUP(E486,Localities!$B$2:$D$1876,3,0),"Not Found")</f>
        <v>27</v>
      </c>
      <c r="H486" s="90">
        <f>IFERROR(VLOOKUP(F486,Localities!$B$2:$D$1876,3,0),"Not Found")</f>
        <v>47</v>
      </c>
      <c r="I486" s="90" t="s">
        <v>846</v>
      </c>
      <c r="J486" s="93" t="s">
        <v>104</v>
      </c>
      <c r="K486" s="93" t="s">
        <v>173</v>
      </c>
      <c r="L486" s="90">
        <v>113</v>
      </c>
      <c r="M486" s="90" t="s">
        <v>83</v>
      </c>
      <c r="N486" s="94">
        <v>6</v>
      </c>
      <c r="O486" s="94">
        <v>711</v>
      </c>
      <c r="P486" s="95">
        <f t="shared" si="14"/>
        <v>47.4</v>
      </c>
      <c r="Q486" s="91">
        <v>41555.631180555552</v>
      </c>
    </row>
    <row r="487" spans="1:17" x14ac:dyDescent="0.45">
      <c r="A487" s="96">
        <v>41605</v>
      </c>
      <c r="B487" s="97">
        <v>0.69791666666666663</v>
      </c>
      <c r="C487" s="99">
        <f t="shared" si="15"/>
        <v>16</v>
      </c>
      <c r="D487" s="98">
        <v>41605.697916666664</v>
      </c>
      <c r="E487" s="99" t="s">
        <v>35</v>
      </c>
      <c r="F487" s="90" t="s">
        <v>171</v>
      </c>
      <c r="G487" s="90">
        <f>IFERROR(VLOOKUP(E487,Localities!$B$2:$D$1876,3,0),"Not Found")</f>
        <v>43</v>
      </c>
      <c r="H487" s="90" t="str">
        <f>IFERROR(VLOOKUP(F487,Localities!$B$2:$D$1876,3,0),"Not Found")</f>
        <v>Not Found</v>
      </c>
      <c r="I487" s="90" t="s">
        <v>847</v>
      </c>
      <c r="J487" s="93" t="s">
        <v>104</v>
      </c>
      <c r="K487" s="93" t="s">
        <v>173</v>
      </c>
      <c r="L487" s="90">
        <v>71</v>
      </c>
      <c r="M487" s="90" t="s">
        <v>215</v>
      </c>
      <c r="N487" s="94">
        <v>1</v>
      </c>
      <c r="O487" s="94">
        <v>810</v>
      </c>
      <c r="P487" s="95">
        <f t="shared" si="14"/>
        <v>54</v>
      </c>
      <c r="Q487" s="91">
        <v>41524.596608796295</v>
      </c>
    </row>
    <row r="488" spans="1:17" x14ac:dyDescent="0.45">
      <c r="A488" s="96">
        <v>41584</v>
      </c>
      <c r="B488" s="97">
        <v>0.51041666666666663</v>
      </c>
      <c r="C488" s="99">
        <f t="shared" si="15"/>
        <v>12</v>
      </c>
      <c r="D488" s="98">
        <v>41584.510416666664</v>
      </c>
      <c r="E488" s="99" t="s">
        <v>114</v>
      </c>
      <c r="F488" s="90" t="s">
        <v>171</v>
      </c>
      <c r="G488" s="90">
        <f>IFERROR(VLOOKUP(E488,Localities!$B$2:$D$1876,3,0),"Not Found")</f>
        <v>27</v>
      </c>
      <c r="H488" s="90" t="str">
        <f>IFERROR(VLOOKUP(F488,Localities!$B$2:$D$1876,3,0),"Not Found")</f>
        <v>Not Found</v>
      </c>
      <c r="I488" s="90" t="s">
        <v>848</v>
      </c>
      <c r="J488" s="93" t="s">
        <v>104</v>
      </c>
      <c r="K488" s="93" t="s">
        <v>173</v>
      </c>
      <c r="L488" s="90">
        <v>68</v>
      </c>
      <c r="M488" s="90" t="s">
        <v>215</v>
      </c>
      <c r="N488" s="94">
        <v>1</v>
      </c>
      <c r="O488" s="94">
        <v>369</v>
      </c>
      <c r="P488" s="95">
        <f t="shared" si="14"/>
        <v>24.6</v>
      </c>
      <c r="Q488" s="91">
        <v>41524.602233796293</v>
      </c>
    </row>
    <row r="489" spans="1:17" x14ac:dyDescent="0.45">
      <c r="A489" s="96">
        <v>41608</v>
      </c>
      <c r="B489" s="97">
        <v>0.27083333333333331</v>
      </c>
      <c r="C489" s="99">
        <f t="shared" si="15"/>
        <v>6</v>
      </c>
      <c r="D489" s="98">
        <v>41608.270833333336</v>
      </c>
      <c r="E489" s="99" t="s">
        <v>849</v>
      </c>
      <c r="F489" s="90" t="s">
        <v>850</v>
      </c>
      <c r="G489" s="90">
        <f>IFERROR(VLOOKUP(E489,Localities!$B$2:$D$1876,3,0),"Not Found")</f>
        <v>46</v>
      </c>
      <c r="H489" s="90">
        <f>IFERROR(VLOOKUP(F489,Localities!$B$2:$D$1876,3,0),"Not Found")</f>
        <v>51</v>
      </c>
      <c r="I489" s="90" t="s">
        <v>851</v>
      </c>
      <c r="J489" s="93" t="s">
        <v>87</v>
      </c>
      <c r="K489" s="93" t="s">
        <v>85</v>
      </c>
      <c r="L489" s="90">
        <v>186</v>
      </c>
      <c r="M489" s="90" t="s">
        <v>83</v>
      </c>
      <c r="N489" s="94">
        <v>6</v>
      </c>
      <c r="O489" s="94">
        <v>705</v>
      </c>
      <c r="P489" s="95">
        <f t="shared" si="14"/>
        <v>47</v>
      </c>
      <c r="Q489" s="91">
        <v>41607.896331018521</v>
      </c>
    </row>
    <row r="490" spans="1:17" x14ac:dyDescent="0.45">
      <c r="A490" s="96">
        <v>41585</v>
      </c>
      <c r="B490" s="97">
        <v>0.85416666666666663</v>
      </c>
      <c r="C490" s="99">
        <f t="shared" si="15"/>
        <v>20</v>
      </c>
      <c r="D490" s="98">
        <v>41585.854166666664</v>
      </c>
      <c r="E490" s="99" t="s">
        <v>114</v>
      </c>
      <c r="F490" s="90" t="s">
        <v>37</v>
      </c>
      <c r="G490" s="90">
        <f>IFERROR(VLOOKUP(E490,Localities!$B$2:$D$1876,3,0),"Not Found")</f>
        <v>27</v>
      </c>
      <c r="H490" s="90">
        <f>IFERROR(VLOOKUP(F490,Localities!$B$2:$D$1876,3,0),"Not Found")</f>
        <v>48</v>
      </c>
      <c r="I490" s="90" t="s">
        <v>852</v>
      </c>
      <c r="J490" s="93" t="s">
        <v>104</v>
      </c>
      <c r="K490" s="93" t="s">
        <v>173</v>
      </c>
      <c r="L490" s="90">
        <v>189</v>
      </c>
      <c r="M490" s="90" t="s">
        <v>83</v>
      </c>
      <c r="N490" s="94">
        <v>6</v>
      </c>
      <c r="O490" s="94">
        <v>416</v>
      </c>
      <c r="P490" s="95">
        <f t="shared" si="14"/>
        <v>27.733333333333334</v>
      </c>
      <c r="Q490" s="91">
        <v>41554.476620370369</v>
      </c>
    </row>
    <row r="491" spans="1:17" x14ac:dyDescent="0.45">
      <c r="A491" s="96">
        <v>41588</v>
      </c>
      <c r="B491" s="97">
        <v>0.48958333333333331</v>
      </c>
      <c r="C491" s="99">
        <f t="shared" si="15"/>
        <v>11</v>
      </c>
      <c r="D491" s="98">
        <v>41588.489583333336</v>
      </c>
      <c r="E491" s="99" t="s">
        <v>114</v>
      </c>
      <c r="F491" s="90" t="s">
        <v>853</v>
      </c>
      <c r="G491" s="90">
        <f>IFERROR(VLOOKUP(E491,Localities!$B$2:$D$1876,3,0),"Not Found")</f>
        <v>27</v>
      </c>
      <c r="H491" s="90">
        <f>IFERROR(VLOOKUP(F491,Localities!$B$2:$D$1876,3,0),"Not Found")</f>
        <v>44</v>
      </c>
      <c r="I491" s="90" t="s">
        <v>854</v>
      </c>
      <c r="J491" s="93" t="s">
        <v>104</v>
      </c>
      <c r="K491" s="93" t="s">
        <v>173</v>
      </c>
      <c r="L491" s="90">
        <v>225</v>
      </c>
      <c r="M491" s="90" t="s">
        <v>83</v>
      </c>
      <c r="N491" s="94">
        <v>6</v>
      </c>
      <c r="O491" s="94">
        <v>510</v>
      </c>
      <c r="P491" s="95">
        <f t="shared" si="14"/>
        <v>34</v>
      </c>
      <c r="Q491" s="91">
        <v>41555.61996527778</v>
      </c>
    </row>
    <row r="492" spans="1:17" x14ac:dyDescent="0.45">
      <c r="A492" s="96">
        <v>41588</v>
      </c>
      <c r="B492" s="97">
        <v>0.47916666666666669</v>
      </c>
      <c r="C492" s="99">
        <f t="shared" si="15"/>
        <v>11</v>
      </c>
      <c r="D492" s="98">
        <v>41588.479166666664</v>
      </c>
      <c r="E492" s="99" t="s">
        <v>35</v>
      </c>
      <c r="F492" s="90" t="s">
        <v>126</v>
      </c>
      <c r="G492" s="90">
        <f>IFERROR(VLOOKUP(E492,Localities!$B$2:$D$1876,3,0),"Not Found")</f>
        <v>43</v>
      </c>
      <c r="H492" s="90">
        <f>IFERROR(VLOOKUP(F492,Localities!$B$2:$D$1876,3,0),"Not Found")</f>
        <v>60</v>
      </c>
      <c r="I492" s="90" t="s">
        <v>855</v>
      </c>
      <c r="J492" s="93" t="s">
        <v>104</v>
      </c>
      <c r="K492" s="93" t="s">
        <v>173</v>
      </c>
      <c r="L492" s="90">
        <v>158</v>
      </c>
      <c r="M492" s="90" t="s">
        <v>83</v>
      </c>
      <c r="N492" s="94">
        <v>6</v>
      </c>
      <c r="O492" s="94">
        <v>458</v>
      </c>
      <c r="P492" s="95">
        <f t="shared" si="14"/>
        <v>30.533333333333335</v>
      </c>
      <c r="Q492" s="91">
        <v>41554.785046296296</v>
      </c>
    </row>
    <row r="493" spans="1:17" x14ac:dyDescent="0.45">
      <c r="A493" s="96">
        <v>41584</v>
      </c>
      <c r="B493" s="97">
        <v>0.32291666666666669</v>
      </c>
      <c r="C493" s="99">
        <f t="shared" si="15"/>
        <v>7</v>
      </c>
      <c r="D493" s="98">
        <v>41584.322916666664</v>
      </c>
      <c r="E493" s="99" t="s">
        <v>126</v>
      </c>
      <c r="F493" s="90" t="s">
        <v>35</v>
      </c>
      <c r="G493" s="90">
        <f>IFERROR(VLOOKUP(E493,Localities!$B$2:$D$1876,3,0),"Not Found")</f>
        <v>60</v>
      </c>
      <c r="H493" s="90">
        <f>IFERROR(VLOOKUP(F493,Localities!$B$2:$D$1876,3,0),"Not Found")</f>
        <v>43</v>
      </c>
      <c r="I493" s="90" t="s">
        <v>856</v>
      </c>
      <c r="J493" s="93" t="s">
        <v>104</v>
      </c>
      <c r="K493" s="93" t="s">
        <v>173</v>
      </c>
      <c r="L493" s="90">
        <v>147</v>
      </c>
      <c r="M493" s="90" t="s">
        <v>83</v>
      </c>
      <c r="N493" s="94">
        <v>6</v>
      </c>
      <c r="O493" s="94">
        <v>521</v>
      </c>
      <c r="P493" s="95">
        <f t="shared" si="14"/>
        <v>34.733333333333334</v>
      </c>
      <c r="Q493" s="91">
        <v>41554.785474537035</v>
      </c>
    </row>
    <row r="494" spans="1:17" x14ac:dyDescent="0.45">
      <c r="A494" s="96">
        <v>41590</v>
      </c>
      <c r="B494" s="97">
        <v>0.16666666666666666</v>
      </c>
      <c r="C494" s="99">
        <f t="shared" si="15"/>
        <v>4</v>
      </c>
      <c r="D494" s="98">
        <v>41590.166666666664</v>
      </c>
      <c r="E494" s="99" t="s">
        <v>857</v>
      </c>
      <c r="F494" s="90" t="s">
        <v>35</v>
      </c>
      <c r="G494" s="90">
        <f>IFERROR(VLOOKUP(E494,Localities!$B$2:$D$1876,3,0),"Not Found")</f>
        <v>47</v>
      </c>
      <c r="H494" s="90">
        <f>IFERROR(VLOOKUP(F494,Localities!$B$2:$D$1876,3,0),"Not Found")</f>
        <v>43</v>
      </c>
      <c r="I494" s="90" t="s">
        <v>858</v>
      </c>
      <c r="J494" s="93" t="s">
        <v>104</v>
      </c>
      <c r="K494" s="93" t="s">
        <v>173</v>
      </c>
      <c r="L494" s="90">
        <v>54</v>
      </c>
      <c r="M494" s="90" t="s">
        <v>83</v>
      </c>
      <c r="N494" s="94">
        <v>6</v>
      </c>
      <c r="O494" s="94">
        <v>587</v>
      </c>
      <c r="P494" s="95">
        <f t="shared" si="14"/>
        <v>39.133333333333333</v>
      </c>
      <c r="Q494" s="91">
        <v>41555.541273148148</v>
      </c>
    </row>
    <row r="495" spans="1:17" x14ac:dyDescent="0.45">
      <c r="A495" s="96">
        <v>41579</v>
      </c>
      <c r="B495" s="97">
        <v>0.98958333333333337</v>
      </c>
      <c r="C495" s="99">
        <f t="shared" si="15"/>
        <v>23</v>
      </c>
      <c r="D495" s="98">
        <v>41579.989583333336</v>
      </c>
      <c r="E495" s="99" t="s">
        <v>114</v>
      </c>
      <c r="F495" s="90" t="s">
        <v>859</v>
      </c>
      <c r="G495" s="90">
        <f>IFERROR(VLOOKUP(E495,Localities!$B$2:$D$1876,3,0),"Not Found")</f>
        <v>27</v>
      </c>
      <c r="H495" s="90">
        <f>IFERROR(VLOOKUP(F495,Localities!$B$2:$D$1876,3,0),"Not Found")</f>
        <v>66</v>
      </c>
      <c r="I495" s="90" t="s">
        <v>860</v>
      </c>
      <c r="J495" s="93" t="s">
        <v>104</v>
      </c>
      <c r="K495" s="93" t="s">
        <v>173</v>
      </c>
      <c r="L495" s="90">
        <v>103</v>
      </c>
      <c r="M495" s="90" t="s">
        <v>83</v>
      </c>
      <c r="N495" s="94">
        <v>6</v>
      </c>
      <c r="O495" s="94">
        <v>970</v>
      </c>
      <c r="P495" s="95">
        <f t="shared" si="14"/>
        <v>64.666666666666671</v>
      </c>
      <c r="Q495" s="91">
        <v>41576.69425925926</v>
      </c>
    </row>
    <row r="496" spans="1:17" x14ac:dyDescent="0.45">
      <c r="A496" s="96">
        <v>41598</v>
      </c>
      <c r="B496" s="97">
        <v>0.97916666666666663</v>
      </c>
      <c r="C496" s="99">
        <f t="shared" si="15"/>
        <v>23</v>
      </c>
      <c r="D496" s="98">
        <v>41598.979166666664</v>
      </c>
      <c r="E496" s="99" t="s">
        <v>35</v>
      </c>
      <c r="F496" s="90" t="s">
        <v>47</v>
      </c>
      <c r="G496" s="90">
        <f>IFERROR(VLOOKUP(E496,Localities!$B$2:$D$1876,3,0),"Not Found")</f>
        <v>43</v>
      </c>
      <c r="H496" s="90">
        <f>IFERROR(VLOOKUP(F496,Localities!$B$2:$D$1876,3,0),"Not Found")</f>
        <v>59</v>
      </c>
      <c r="I496" s="90" t="s">
        <v>861</v>
      </c>
      <c r="J496" s="93" t="s">
        <v>104</v>
      </c>
      <c r="K496" s="93" t="s">
        <v>173</v>
      </c>
      <c r="L496" s="90">
        <v>173</v>
      </c>
      <c r="M496" s="90" t="s">
        <v>105</v>
      </c>
      <c r="N496" s="94">
        <v>5</v>
      </c>
      <c r="O496" s="94">
        <v>848</v>
      </c>
      <c r="P496" s="95">
        <f t="shared" si="14"/>
        <v>56.533333333333331</v>
      </c>
      <c r="Q496" s="91">
        <v>41587.875277777777</v>
      </c>
    </row>
    <row r="497" spans="1:17" x14ac:dyDescent="0.45">
      <c r="A497" s="96">
        <v>41606</v>
      </c>
      <c r="B497" s="97">
        <v>0.41666666666666669</v>
      </c>
      <c r="C497" s="99">
        <f t="shared" si="15"/>
        <v>10</v>
      </c>
      <c r="D497" s="98">
        <v>41606.416666666664</v>
      </c>
      <c r="E497" s="99" t="s">
        <v>862</v>
      </c>
      <c r="F497" s="90" t="s">
        <v>35</v>
      </c>
      <c r="G497" s="90">
        <f>IFERROR(VLOOKUP(E497,Localities!$B$2:$D$1876,3,0),"Not Found")</f>
        <v>62</v>
      </c>
      <c r="H497" s="90">
        <f>IFERROR(VLOOKUP(F497,Localities!$B$2:$D$1876,3,0),"Not Found")</f>
        <v>43</v>
      </c>
      <c r="I497" s="90" t="s">
        <v>863</v>
      </c>
      <c r="J497" s="93" t="s">
        <v>104</v>
      </c>
      <c r="K497" s="93" t="s">
        <v>173</v>
      </c>
      <c r="L497" s="90">
        <v>178</v>
      </c>
      <c r="M497" s="90" t="s">
        <v>83</v>
      </c>
      <c r="N497" s="94">
        <v>6</v>
      </c>
      <c r="O497" s="94">
        <v>958</v>
      </c>
      <c r="P497" s="95">
        <f t="shared" si="14"/>
        <v>63.866666666666667</v>
      </c>
      <c r="Q497" s="91">
        <v>41604.652256944442</v>
      </c>
    </row>
    <row r="498" spans="1:17" x14ac:dyDescent="0.45">
      <c r="A498" s="96">
        <v>41579</v>
      </c>
      <c r="B498" s="97">
        <v>0.67708333333333337</v>
      </c>
      <c r="C498" s="99">
        <f t="shared" si="15"/>
        <v>16</v>
      </c>
      <c r="D498" s="98">
        <v>41579.677083333336</v>
      </c>
      <c r="E498" s="99" t="s">
        <v>100</v>
      </c>
      <c r="F498" s="90" t="s">
        <v>35</v>
      </c>
      <c r="G498" s="90">
        <f>IFERROR(VLOOKUP(E498,Localities!$B$2:$D$1876,3,0),"Not Found")</f>
        <v>47</v>
      </c>
      <c r="H498" s="90">
        <f>IFERROR(VLOOKUP(F498,Localities!$B$2:$D$1876,3,0),"Not Found")</f>
        <v>43</v>
      </c>
      <c r="I498" s="90" t="s">
        <v>864</v>
      </c>
      <c r="J498" s="93" t="s">
        <v>104</v>
      </c>
      <c r="K498" s="93" t="s">
        <v>173</v>
      </c>
      <c r="L498" s="90">
        <v>236</v>
      </c>
      <c r="M498" s="90" t="s">
        <v>92</v>
      </c>
      <c r="N498" s="94">
        <v>2</v>
      </c>
      <c r="O498" s="94">
        <v>909</v>
      </c>
      <c r="P498" s="95">
        <f t="shared" si="14"/>
        <v>60.6</v>
      </c>
      <c r="Q498" s="91">
        <v>41554.686828703707</v>
      </c>
    </row>
    <row r="499" spans="1:17" x14ac:dyDescent="0.45">
      <c r="A499" s="96">
        <v>41599</v>
      </c>
      <c r="B499" s="97">
        <v>0.45833333333333331</v>
      </c>
      <c r="C499" s="99">
        <f t="shared" si="15"/>
        <v>11</v>
      </c>
      <c r="D499" s="98">
        <v>41599.458333333336</v>
      </c>
      <c r="E499" s="99" t="s">
        <v>114</v>
      </c>
      <c r="F499" s="90" t="s">
        <v>171</v>
      </c>
      <c r="G499" s="90">
        <f>IFERROR(VLOOKUP(E499,Localities!$B$2:$D$1876,3,0),"Not Found")</f>
        <v>27</v>
      </c>
      <c r="H499" s="90" t="str">
        <f>IFERROR(VLOOKUP(F499,Localities!$B$2:$D$1876,3,0),"Not Found")</f>
        <v>Not Found</v>
      </c>
      <c r="I499" s="90" t="s">
        <v>865</v>
      </c>
      <c r="J499" s="93" t="s">
        <v>104</v>
      </c>
      <c r="K499" s="93" t="s">
        <v>173</v>
      </c>
      <c r="L499" s="90">
        <v>116</v>
      </c>
      <c r="M499" s="90" t="s">
        <v>215</v>
      </c>
      <c r="N499" s="94">
        <v>1</v>
      </c>
      <c r="O499" s="94">
        <v>925</v>
      </c>
      <c r="P499" s="95">
        <f t="shared" si="14"/>
        <v>61.666666666666664</v>
      </c>
      <c r="Q499" s="91">
        <v>41525.588587962964</v>
      </c>
    </row>
    <row r="500" spans="1:17" x14ac:dyDescent="0.45">
      <c r="A500" s="96">
        <v>41597</v>
      </c>
      <c r="B500" s="97">
        <v>0.52083333333333337</v>
      </c>
      <c r="C500" s="99">
        <f t="shared" si="15"/>
        <v>12</v>
      </c>
      <c r="D500" s="98">
        <v>41597.520833333336</v>
      </c>
      <c r="E500" s="99" t="s">
        <v>114</v>
      </c>
      <c r="F500" s="90" t="s">
        <v>633</v>
      </c>
      <c r="G500" s="90">
        <f>IFERROR(VLOOKUP(E500,Localities!$B$2:$D$1876,3,0),"Not Found")</f>
        <v>27</v>
      </c>
      <c r="H500" s="90">
        <f>IFERROR(VLOOKUP(F500,Localities!$B$2:$D$1876,3,0),"Not Found")</f>
        <v>30</v>
      </c>
      <c r="I500" s="90" t="s">
        <v>866</v>
      </c>
      <c r="J500" s="93" t="s">
        <v>104</v>
      </c>
      <c r="K500" s="93" t="s">
        <v>173</v>
      </c>
      <c r="L500" s="90">
        <v>140</v>
      </c>
      <c r="M500" s="90" t="s">
        <v>211</v>
      </c>
      <c r="N500" s="94">
        <v>6</v>
      </c>
      <c r="O500" s="94">
        <v>470</v>
      </c>
      <c r="P500" s="95">
        <f t="shared" si="14"/>
        <v>31.333333333333332</v>
      </c>
      <c r="Q500" s="91">
        <v>41554.42695601852</v>
      </c>
    </row>
    <row r="501" spans="1:17" x14ac:dyDescent="0.45">
      <c r="A501" s="96">
        <v>41580</v>
      </c>
      <c r="B501" s="97">
        <v>0.46875</v>
      </c>
      <c r="C501" s="99">
        <f t="shared" si="15"/>
        <v>11</v>
      </c>
      <c r="D501" s="98">
        <v>41580.46875</v>
      </c>
      <c r="E501" s="99" t="s">
        <v>633</v>
      </c>
      <c r="F501" s="90" t="s">
        <v>114</v>
      </c>
      <c r="G501" s="90">
        <f>IFERROR(VLOOKUP(E501,Localities!$B$2:$D$1876,3,0),"Not Found")</f>
        <v>30</v>
      </c>
      <c r="H501" s="90">
        <f>IFERROR(VLOOKUP(F501,Localities!$B$2:$D$1876,3,0),"Not Found")</f>
        <v>27</v>
      </c>
      <c r="I501" s="90" t="s">
        <v>867</v>
      </c>
      <c r="J501" s="93" t="s">
        <v>104</v>
      </c>
      <c r="K501" s="93" t="s">
        <v>173</v>
      </c>
      <c r="L501" s="90">
        <v>257</v>
      </c>
      <c r="M501" s="90" t="s">
        <v>83</v>
      </c>
      <c r="N501" s="94">
        <v>6</v>
      </c>
      <c r="O501" s="94">
        <v>525</v>
      </c>
      <c r="P501" s="95">
        <f t="shared" si="14"/>
        <v>35</v>
      </c>
      <c r="Q501" s="91">
        <v>41554.426504629628</v>
      </c>
    </row>
    <row r="502" spans="1:17" x14ac:dyDescent="0.45">
      <c r="A502" s="96">
        <v>41582</v>
      </c>
      <c r="B502" s="97">
        <v>0.20833333333333334</v>
      </c>
      <c r="C502" s="99">
        <f t="shared" si="15"/>
        <v>5</v>
      </c>
      <c r="D502" s="98">
        <v>41582.208333333336</v>
      </c>
      <c r="E502" s="99" t="s">
        <v>604</v>
      </c>
      <c r="F502" s="90" t="s">
        <v>35</v>
      </c>
      <c r="G502" s="90">
        <f>IFERROR(VLOOKUP(E502,Localities!$B$2:$D$1876,3,0),"Not Found")</f>
        <v>52</v>
      </c>
      <c r="H502" s="90">
        <f>IFERROR(VLOOKUP(F502,Localities!$B$2:$D$1876,3,0),"Not Found")</f>
        <v>43</v>
      </c>
      <c r="I502" s="90" t="s">
        <v>868</v>
      </c>
      <c r="J502" s="93" t="s">
        <v>104</v>
      </c>
      <c r="K502" s="93" t="s">
        <v>173</v>
      </c>
      <c r="L502" s="90">
        <v>147</v>
      </c>
      <c r="M502" s="90" t="s">
        <v>83</v>
      </c>
      <c r="N502" s="94">
        <v>6</v>
      </c>
      <c r="O502" s="94">
        <v>592</v>
      </c>
      <c r="P502" s="95">
        <f t="shared" si="14"/>
        <v>39.466666666666669</v>
      </c>
      <c r="Q502" s="91">
        <v>41552.520381944443</v>
      </c>
    </row>
    <row r="503" spans="1:17" x14ac:dyDescent="0.45">
      <c r="A503" s="96">
        <v>41596</v>
      </c>
      <c r="B503" s="97">
        <v>0.17708333333333334</v>
      </c>
      <c r="C503" s="99">
        <f t="shared" si="15"/>
        <v>4</v>
      </c>
      <c r="D503" s="98">
        <v>41596.177083333336</v>
      </c>
      <c r="E503" s="99" t="s">
        <v>213</v>
      </c>
      <c r="F503" s="90" t="s">
        <v>171</v>
      </c>
      <c r="G503" s="90" t="str">
        <f>IFERROR(VLOOKUP(E503,Localities!$B$2:$D$1876,3,0),"Not Found")</f>
        <v>Not Found</v>
      </c>
      <c r="H503" s="90" t="str">
        <f>IFERROR(VLOOKUP(F503,Localities!$B$2:$D$1876,3,0),"Not Found")</f>
        <v>Not Found</v>
      </c>
      <c r="I503" s="90" t="s">
        <v>869</v>
      </c>
      <c r="J503" s="93" t="s">
        <v>104</v>
      </c>
      <c r="K503" s="93" t="s">
        <v>173</v>
      </c>
      <c r="L503" s="90">
        <v>259</v>
      </c>
      <c r="M503" s="90" t="s">
        <v>215</v>
      </c>
      <c r="N503" s="94">
        <v>1</v>
      </c>
      <c r="O503" s="94">
        <v>739</v>
      </c>
      <c r="P503" s="95">
        <f t="shared" si="14"/>
        <v>49.266666666666666</v>
      </c>
      <c r="Q503" s="91">
        <v>41525.881863425922</v>
      </c>
    </row>
    <row r="504" spans="1:17" x14ac:dyDescent="0.45">
      <c r="A504" s="96">
        <v>41591</v>
      </c>
      <c r="B504" s="97">
        <v>0.66666666666666663</v>
      </c>
      <c r="C504" s="99">
        <f t="shared" si="15"/>
        <v>16</v>
      </c>
      <c r="D504" s="98">
        <v>41591.666666666664</v>
      </c>
      <c r="E504" s="99" t="s">
        <v>114</v>
      </c>
      <c r="F504" s="90" t="s">
        <v>37</v>
      </c>
      <c r="G504" s="90">
        <f>IFERROR(VLOOKUP(E504,Localities!$B$2:$D$1876,3,0),"Not Found")</f>
        <v>27</v>
      </c>
      <c r="H504" s="90">
        <f>IFERROR(VLOOKUP(F504,Localities!$B$2:$D$1876,3,0),"Not Found")</f>
        <v>48</v>
      </c>
      <c r="I504" s="90" t="s">
        <v>870</v>
      </c>
      <c r="J504" s="93" t="s">
        <v>104</v>
      </c>
      <c r="K504" s="93" t="s">
        <v>173</v>
      </c>
      <c r="L504" s="90">
        <v>173</v>
      </c>
      <c r="M504" s="90" t="s">
        <v>83</v>
      </c>
      <c r="N504" s="94">
        <v>6</v>
      </c>
      <c r="O504" s="94">
        <v>225</v>
      </c>
      <c r="P504" s="95">
        <f t="shared" ref="P504:P567" si="16">O504/15</f>
        <v>15</v>
      </c>
      <c r="Q504" s="91">
        <v>41588.971168981479</v>
      </c>
    </row>
    <row r="505" spans="1:17" x14ac:dyDescent="0.45">
      <c r="A505" s="96">
        <v>41589</v>
      </c>
      <c r="B505" s="97">
        <v>0.71875</v>
      </c>
      <c r="C505" s="99">
        <f t="shared" si="15"/>
        <v>17</v>
      </c>
      <c r="D505" s="98">
        <v>41589.71875</v>
      </c>
      <c r="E505" s="99" t="s">
        <v>35</v>
      </c>
      <c r="F505" s="90" t="s">
        <v>53</v>
      </c>
      <c r="G505" s="90">
        <f>IFERROR(VLOOKUP(E505,Localities!$B$2:$D$1876,3,0),"Not Found")</f>
        <v>43</v>
      </c>
      <c r="H505" s="90">
        <f>IFERROR(VLOOKUP(F505,Localities!$B$2:$D$1876,3,0),"Not Found")</f>
        <v>70</v>
      </c>
      <c r="I505" s="90" t="s">
        <v>871</v>
      </c>
      <c r="J505" s="93" t="s">
        <v>104</v>
      </c>
      <c r="K505" s="93" t="s">
        <v>173</v>
      </c>
      <c r="L505" s="90">
        <v>172</v>
      </c>
      <c r="M505" s="90" t="s">
        <v>105</v>
      </c>
      <c r="N505" s="94">
        <v>5</v>
      </c>
      <c r="O505" s="94">
        <v>535</v>
      </c>
      <c r="P505" s="95">
        <f t="shared" si="16"/>
        <v>35.666666666666664</v>
      </c>
      <c r="Q505" s="91">
        <v>41555.663090277776</v>
      </c>
    </row>
    <row r="506" spans="1:17" x14ac:dyDescent="0.45">
      <c r="A506" s="96">
        <v>41606</v>
      </c>
      <c r="B506" s="97">
        <v>0.14583333333333334</v>
      </c>
      <c r="C506" s="99">
        <f t="shared" si="15"/>
        <v>3</v>
      </c>
      <c r="D506" s="98">
        <v>41606.145833333336</v>
      </c>
      <c r="E506" s="99" t="s">
        <v>872</v>
      </c>
      <c r="F506" s="90" t="s">
        <v>375</v>
      </c>
      <c r="G506" s="90">
        <f>IFERROR(VLOOKUP(E506,Localities!$B$2:$D$1876,3,0),"Not Found")</f>
        <v>32</v>
      </c>
      <c r="H506" s="90">
        <f>IFERROR(VLOOKUP(F506,Localities!$B$2:$D$1876,3,0),"Not Found")</f>
        <v>47</v>
      </c>
      <c r="I506" s="90" t="s">
        <v>873</v>
      </c>
      <c r="J506" s="93" t="s">
        <v>87</v>
      </c>
      <c r="K506" s="93" t="s">
        <v>85</v>
      </c>
      <c r="L506" s="90">
        <v>4</v>
      </c>
      <c r="M506" s="90" t="s">
        <v>83</v>
      </c>
      <c r="N506" s="94">
        <v>6</v>
      </c>
      <c r="O506" s="94">
        <v>271</v>
      </c>
      <c r="P506" s="95">
        <f t="shared" si="16"/>
        <v>18.066666666666666</v>
      </c>
      <c r="Q506" s="91">
        <v>41605.851967592593</v>
      </c>
    </row>
    <row r="507" spans="1:17" x14ac:dyDescent="0.45">
      <c r="A507" s="96">
        <v>41580</v>
      </c>
      <c r="B507" s="97">
        <v>0.61458333333333337</v>
      </c>
      <c r="C507" s="99">
        <f t="shared" si="15"/>
        <v>14</v>
      </c>
      <c r="D507" s="98">
        <v>41580.614583333336</v>
      </c>
      <c r="E507" s="99" t="s">
        <v>73</v>
      </c>
      <c r="F507" s="90" t="s">
        <v>35</v>
      </c>
      <c r="G507" s="90">
        <f>IFERROR(VLOOKUP(E507,Localities!$B$2:$D$1876,3,0),"Not Found")</f>
        <v>61</v>
      </c>
      <c r="H507" s="90">
        <f>IFERROR(VLOOKUP(F507,Localities!$B$2:$D$1876,3,0),"Not Found")</f>
        <v>43</v>
      </c>
      <c r="I507" s="90" t="s">
        <v>874</v>
      </c>
      <c r="J507" s="93" t="s">
        <v>104</v>
      </c>
      <c r="K507" s="93" t="s">
        <v>173</v>
      </c>
      <c r="L507" s="90">
        <v>139</v>
      </c>
      <c r="M507" s="90" t="s">
        <v>83</v>
      </c>
      <c r="N507" s="94">
        <v>6</v>
      </c>
      <c r="O507" s="94">
        <v>463</v>
      </c>
      <c r="P507" s="95">
        <f t="shared" si="16"/>
        <v>30.866666666666667</v>
      </c>
      <c r="Q507" s="91">
        <v>41554.808449074073</v>
      </c>
    </row>
    <row r="508" spans="1:17" x14ac:dyDescent="0.45">
      <c r="A508" s="96">
        <v>41588</v>
      </c>
      <c r="B508" s="97">
        <v>0.48958333333333331</v>
      </c>
      <c r="C508" s="99">
        <f t="shared" si="15"/>
        <v>11</v>
      </c>
      <c r="D508" s="98">
        <v>41588.489583333336</v>
      </c>
      <c r="E508" s="99" t="s">
        <v>114</v>
      </c>
      <c r="F508" s="90" t="s">
        <v>274</v>
      </c>
      <c r="G508" s="90">
        <f>IFERROR(VLOOKUP(E508,Localities!$B$2:$D$1876,3,0),"Not Found")</f>
        <v>27</v>
      </c>
      <c r="H508" s="90">
        <f>IFERROR(VLOOKUP(F508,Localities!$B$2:$D$1876,3,0),"Not Found")</f>
        <v>53</v>
      </c>
      <c r="I508" s="90" t="s">
        <v>875</v>
      </c>
      <c r="J508" s="93" t="s">
        <v>104</v>
      </c>
      <c r="K508" s="93" t="s">
        <v>173</v>
      </c>
      <c r="L508" s="90">
        <v>198</v>
      </c>
      <c r="M508" s="90" t="s">
        <v>83</v>
      </c>
      <c r="N508" s="94">
        <v>6</v>
      </c>
      <c r="O508" s="94">
        <v>807</v>
      </c>
      <c r="P508" s="95">
        <f t="shared" si="16"/>
        <v>53.8</v>
      </c>
      <c r="Q508" s="91">
        <v>41584.620636574073</v>
      </c>
    </row>
    <row r="509" spans="1:17" x14ac:dyDescent="0.45">
      <c r="A509" s="96">
        <v>41584</v>
      </c>
      <c r="B509" s="97">
        <v>0.39583333333333331</v>
      </c>
      <c r="C509" s="99">
        <f t="shared" si="15"/>
        <v>9</v>
      </c>
      <c r="D509" s="98">
        <v>41584.395833333336</v>
      </c>
      <c r="E509" s="99" t="s">
        <v>35</v>
      </c>
      <c r="F509" s="90" t="s">
        <v>69</v>
      </c>
      <c r="G509" s="90">
        <f>IFERROR(VLOOKUP(E509,Localities!$B$2:$D$1876,3,0),"Not Found")</f>
        <v>43</v>
      </c>
      <c r="H509" s="90">
        <f>IFERROR(VLOOKUP(F509,Localities!$B$2:$D$1876,3,0),"Not Found")</f>
        <v>53</v>
      </c>
      <c r="I509" s="90" t="s">
        <v>876</v>
      </c>
      <c r="J509" s="93" t="s">
        <v>104</v>
      </c>
      <c r="K509" s="93" t="s">
        <v>173</v>
      </c>
      <c r="L509" s="90">
        <v>171</v>
      </c>
      <c r="M509" s="90" t="s">
        <v>83</v>
      </c>
      <c r="N509" s="94">
        <v>6</v>
      </c>
      <c r="O509" s="94">
        <v>549</v>
      </c>
      <c r="P509" s="95">
        <f t="shared" si="16"/>
        <v>36.6</v>
      </c>
      <c r="Q509" s="91">
        <v>41555.559421296297</v>
      </c>
    </row>
    <row r="510" spans="1:17" x14ac:dyDescent="0.45">
      <c r="A510" s="96">
        <v>41595</v>
      </c>
      <c r="B510" s="97">
        <v>0.30208333333333331</v>
      </c>
      <c r="C510" s="99">
        <f t="shared" si="15"/>
        <v>7</v>
      </c>
      <c r="D510" s="98">
        <v>41595.302083333336</v>
      </c>
      <c r="E510" s="99" t="s">
        <v>832</v>
      </c>
      <c r="F510" s="90" t="s">
        <v>35</v>
      </c>
      <c r="G510" s="90">
        <f>IFERROR(VLOOKUP(E510,Localities!$B$2:$D$1876,3,0),"Not Found")</f>
        <v>50</v>
      </c>
      <c r="H510" s="90">
        <f>IFERROR(VLOOKUP(F510,Localities!$B$2:$D$1876,3,0),"Not Found")</f>
        <v>43</v>
      </c>
      <c r="I510" s="90" t="s">
        <v>877</v>
      </c>
      <c r="J510" s="93" t="s">
        <v>104</v>
      </c>
      <c r="K510" s="93" t="s">
        <v>173</v>
      </c>
      <c r="L510" s="90">
        <v>3</v>
      </c>
      <c r="M510" s="90" t="s">
        <v>83</v>
      </c>
      <c r="N510" s="94">
        <v>6</v>
      </c>
      <c r="O510" s="94">
        <v>270</v>
      </c>
      <c r="P510" s="95">
        <f t="shared" si="16"/>
        <v>18</v>
      </c>
      <c r="Q510" s="91">
        <v>41555.722002314818</v>
      </c>
    </row>
    <row r="511" spans="1:17" x14ac:dyDescent="0.45">
      <c r="A511" s="96">
        <v>41595</v>
      </c>
      <c r="B511" s="97">
        <v>0.30208333333333331</v>
      </c>
      <c r="C511" s="99">
        <f t="shared" si="15"/>
        <v>7</v>
      </c>
      <c r="D511" s="98">
        <v>41595.302083333336</v>
      </c>
      <c r="E511" s="99" t="s">
        <v>878</v>
      </c>
      <c r="F511" s="90" t="s">
        <v>171</v>
      </c>
      <c r="G511" s="90" t="str">
        <f>IFERROR(VLOOKUP(E511,Localities!$B$2:$D$1876,3,0),"Not Found")</f>
        <v>Not Found</v>
      </c>
      <c r="H511" s="90" t="str">
        <f>IFERROR(VLOOKUP(F511,Localities!$B$2:$D$1876,3,0),"Not Found")</f>
        <v>Not Found</v>
      </c>
      <c r="I511" s="90" t="s">
        <v>879</v>
      </c>
      <c r="J511" s="93" t="s">
        <v>104</v>
      </c>
      <c r="K511" s="93" t="s">
        <v>173</v>
      </c>
      <c r="L511" s="90">
        <v>65</v>
      </c>
      <c r="M511" s="90" t="s">
        <v>215</v>
      </c>
      <c r="N511" s="94">
        <v>1</v>
      </c>
      <c r="O511" s="94">
        <v>904</v>
      </c>
      <c r="P511" s="95">
        <f t="shared" si="16"/>
        <v>60.266666666666666</v>
      </c>
      <c r="Q511" s="91">
        <v>41526.651805555557</v>
      </c>
    </row>
    <row r="512" spans="1:17" x14ac:dyDescent="0.45">
      <c r="A512" s="96">
        <v>41580</v>
      </c>
      <c r="B512" s="97">
        <v>0.61458333333333337</v>
      </c>
      <c r="C512" s="99">
        <f t="shared" si="15"/>
        <v>14</v>
      </c>
      <c r="D512" s="98">
        <v>41580.614583333336</v>
      </c>
      <c r="E512" s="99" t="s">
        <v>35</v>
      </c>
      <c r="F512" s="90" t="s">
        <v>880</v>
      </c>
      <c r="G512" s="90">
        <f>IFERROR(VLOOKUP(E512,Localities!$B$2:$D$1876,3,0),"Not Found")</f>
        <v>43</v>
      </c>
      <c r="H512" s="90">
        <f>IFERROR(VLOOKUP(F512,Localities!$B$2:$D$1876,3,0),"Not Found")</f>
        <v>71</v>
      </c>
      <c r="I512" s="90" t="s">
        <v>881</v>
      </c>
      <c r="J512" s="93" t="s">
        <v>104</v>
      </c>
      <c r="K512" s="93" t="s">
        <v>173</v>
      </c>
      <c r="L512" s="90">
        <v>201</v>
      </c>
      <c r="M512" s="90" t="s">
        <v>92</v>
      </c>
      <c r="N512" s="94">
        <v>2</v>
      </c>
      <c r="O512" s="94">
        <v>959</v>
      </c>
      <c r="P512" s="95">
        <f t="shared" si="16"/>
        <v>63.93333333333333</v>
      </c>
      <c r="Q512" s="91">
        <v>41555.549884259257</v>
      </c>
    </row>
    <row r="513" spans="1:17" x14ac:dyDescent="0.45">
      <c r="A513" s="96">
        <v>41596</v>
      </c>
      <c r="B513" s="97">
        <v>0.36458333333333331</v>
      </c>
      <c r="C513" s="99">
        <f t="shared" si="15"/>
        <v>8</v>
      </c>
      <c r="D513" s="98">
        <v>41596.364583333336</v>
      </c>
      <c r="E513" s="99" t="s">
        <v>35</v>
      </c>
      <c r="F513" s="90" t="s">
        <v>171</v>
      </c>
      <c r="G513" s="90">
        <f>IFERROR(VLOOKUP(E513,Localities!$B$2:$D$1876,3,0),"Not Found")</f>
        <v>43</v>
      </c>
      <c r="H513" s="90" t="str">
        <f>IFERROR(VLOOKUP(F513,Localities!$B$2:$D$1876,3,0),"Not Found")</f>
        <v>Not Found</v>
      </c>
      <c r="I513" s="90" t="s">
        <v>882</v>
      </c>
      <c r="J513" s="93" t="s">
        <v>104</v>
      </c>
      <c r="K513" s="93" t="s">
        <v>173</v>
      </c>
      <c r="L513" s="90">
        <v>185</v>
      </c>
      <c r="M513" s="90" t="s">
        <v>215</v>
      </c>
      <c r="N513" s="94">
        <v>1</v>
      </c>
      <c r="O513" s="94">
        <v>808</v>
      </c>
      <c r="P513" s="95">
        <f t="shared" si="16"/>
        <v>53.866666666666667</v>
      </c>
      <c r="Q513" s="91">
        <v>41526.743680555555</v>
      </c>
    </row>
    <row r="514" spans="1:17" x14ac:dyDescent="0.45">
      <c r="A514" s="96">
        <v>41595</v>
      </c>
      <c r="B514" s="97">
        <v>0.57291666666666663</v>
      </c>
      <c r="C514" s="99">
        <f t="shared" si="15"/>
        <v>13</v>
      </c>
      <c r="D514" s="98">
        <v>41595.572916666664</v>
      </c>
      <c r="E514" s="99" t="s">
        <v>213</v>
      </c>
      <c r="F514" s="90" t="s">
        <v>171</v>
      </c>
      <c r="G514" s="90" t="str">
        <f>IFERROR(VLOOKUP(E514,Localities!$B$2:$D$1876,3,0),"Not Found")</f>
        <v>Not Found</v>
      </c>
      <c r="H514" s="90" t="str">
        <f>IFERROR(VLOOKUP(F514,Localities!$B$2:$D$1876,3,0),"Not Found")</f>
        <v>Not Found</v>
      </c>
      <c r="I514" s="90" t="s">
        <v>883</v>
      </c>
      <c r="J514" s="93" t="s">
        <v>104</v>
      </c>
      <c r="K514" s="93" t="s">
        <v>173</v>
      </c>
      <c r="L514" s="90">
        <v>122</v>
      </c>
      <c r="M514" s="90" t="s">
        <v>215</v>
      </c>
      <c r="N514" s="94">
        <v>1</v>
      </c>
      <c r="O514" s="94">
        <v>361</v>
      </c>
      <c r="P514" s="95">
        <f t="shared" si="16"/>
        <v>24.066666666666666</v>
      </c>
      <c r="Q514" s="91">
        <v>41526.744699074072</v>
      </c>
    </row>
    <row r="515" spans="1:17" x14ac:dyDescent="0.45">
      <c r="A515" s="96">
        <v>41601</v>
      </c>
      <c r="B515" s="97">
        <v>0</v>
      </c>
      <c r="C515" s="99">
        <f t="shared" ref="C515:C578" si="17">HOUR(B515)</f>
        <v>0</v>
      </c>
      <c r="D515" s="98">
        <v>41601</v>
      </c>
      <c r="E515" s="99" t="s">
        <v>114</v>
      </c>
      <c r="F515" s="90" t="s">
        <v>122</v>
      </c>
      <c r="G515" s="90">
        <f>IFERROR(VLOOKUP(E515,Localities!$B$2:$D$1876,3,0),"Not Found")</f>
        <v>27</v>
      </c>
      <c r="H515" s="90">
        <f>IFERROR(VLOOKUP(F515,Localities!$B$2:$D$1876,3,0),"Not Found")</f>
        <v>38</v>
      </c>
      <c r="I515" s="90" t="s">
        <v>884</v>
      </c>
      <c r="J515" s="93" t="s">
        <v>104</v>
      </c>
      <c r="K515" s="93" t="s">
        <v>173</v>
      </c>
      <c r="L515" s="90">
        <v>175</v>
      </c>
      <c r="M515" s="90" t="s">
        <v>105</v>
      </c>
      <c r="N515" s="94">
        <v>5</v>
      </c>
      <c r="O515" s="94">
        <v>440</v>
      </c>
      <c r="P515" s="95">
        <f t="shared" si="16"/>
        <v>29.333333333333332</v>
      </c>
      <c r="Q515" s="91">
        <v>41589.180625000001</v>
      </c>
    </row>
    <row r="516" spans="1:17" x14ac:dyDescent="0.45">
      <c r="A516" s="96">
        <v>41602</v>
      </c>
      <c r="B516" s="97">
        <v>0.66666666666666663</v>
      </c>
      <c r="C516" s="99">
        <f t="shared" si="17"/>
        <v>16</v>
      </c>
      <c r="D516" s="98">
        <v>41602.666666666664</v>
      </c>
      <c r="E516" s="99" t="s">
        <v>183</v>
      </c>
      <c r="F516" s="90" t="s">
        <v>114</v>
      </c>
      <c r="G516" s="90">
        <f>IFERROR(VLOOKUP(E516,Localities!$B$2:$D$1876,3,0),"Not Found")</f>
        <v>37</v>
      </c>
      <c r="H516" s="90">
        <f>IFERROR(VLOOKUP(F516,Localities!$B$2:$D$1876,3,0),"Not Found")</f>
        <v>27</v>
      </c>
      <c r="I516" s="90" t="s">
        <v>885</v>
      </c>
      <c r="J516" s="93" t="s">
        <v>104</v>
      </c>
      <c r="K516" s="93" t="s">
        <v>173</v>
      </c>
      <c r="L516" s="90">
        <v>7</v>
      </c>
      <c r="M516" s="90" t="s">
        <v>92</v>
      </c>
      <c r="N516" s="94">
        <v>4</v>
      </c>
      <c r="O516" s="94">
        <v>664</v>
      </c>
      <c r="P516" s="95">
        <f t="shared" si="16"/>
        <v>44.266666666666666</v>
      </c>
      <c r="Q516" s="91">
        <v>41560.401979166665</v>
      </c>
    </row>
    <row r="517" spans="1:17" x14ac:dyDescent="0.45">
      <c r="A517" s="96">
        <v>41580</v>
      </c>
      <c r="B517" s="97">
        <v>0.1875</v>
      </c>
      <c r="C517" s="99">
        <f t="shared" si="17"/>
        <v>4</v>
      </c>
      <c r="D517" s="98">
        <v>41580.1875</v>
      </c>
      <c r="E517" s="99" t="s">
        <v>695</v>
      </c>
      <c r="F517" s="90" t="s">
        <v>35</v>
      </c>
      <c r="G517" s="90">
        <f>IFERROR(VLOOKUP(E517,Localities!$B$2:$D$1876,3,0),"Not Found")</f>
        <v>72</v>
      </c>
      <c r="H517" s="90">
        <f>IFERROR(VLOOKUP(F517,Localities!$B$2:$D$1876,3,0),"Not Found")</f>
        <v>43</v>
      </c>
      <c r="I517" s="90" t="s">
        <v>886</v>
      </c>
      <c r="J517" s="93" t="s">
        <v>104</v>
      </c>
      <c r="K517" s="93" t="s">
        <v>173</v>
      </c>
      <c r="L517" s="90">
        <v>121</v>
      </c>
      <c r="M517" s="90" t="s">
        <v>83</v>
      </c>
      <c r="N517" s="94">
        <v>6</v>
      </c>
      <c r="O517" s="94">
        <v>955</v>
      </c>
      <c r="P517" s="95">
        <f t="shared" si="16"/>
        <v>63.666666666666664</v>
      </c>
      <c r="Q517" s="91">
        <v>41553.552407407406</v>
      </c>
    </row>
    <row r="518" spans="1:17" x14ac:dyDescent="0.45">
      <c r="A518" s="96">
        <v>41586</v>
      </c>
      <c r="B518" s="97">
        <v>0.39583333333333331</v>
      </c>
      <c r="C518" s="99">
        <f t="shared" si="17"/>
        <v>9</v>
      </c>
      <c r="D518" s="98">
        <v>41586.395833333336</v>
      </c>
      <c r="E518" s="99" t="s">
        <v>213</v>
      </c>
      <c r="F518" s="90" t="s">
        <v>171</v>
      </c>
      <c r="G518" s="90" t="str">
        <f>IFERROR(VLOOKUP(E518,Localities!$B$2:$D$1876,3,0),"Not Found")</f>
        <v>Not Found</v>
      </c>
      <c r="H518" s="90" t="str">
        <f>IFERROR(VLOOKUP(F518,Localities!$B$2:$D$1876,3,0),"Not Found")</f>
        <v>Not Found</v>
      </c>
      <c r="I518" s="90" t="s">
        <v>887</v>
      </c>
      <c r="J518" s="93" t="s">
        <v>104</v>
      </c>
      <c r="K518" s="93" t="s">
        <v>173</v>
      </c>
      <c r="L518" s="90">
        <v>228</v>
      </c>
      <c r="M518" s="90" t="s">
        <v>215</v>
      </c>
      <c r="N518" s="94">
        <v>1</v>
      </c>
      <c r="O518" s="94">
        <v>228</v>
      </c>
      <c r="P518" s="95">
        <f t="shared" si="16"/>
        <v>15.2</v>
      </c>
      <c r="Q518" s="91">
        <v>41527.010324074072</v>
      </c>
    </row>
    <row r="519" spans="1:17" x14ac:dyDescent="0.45">
      <c r="A519" s="96">
        <v>41590</v>
      </c>
      <c r="B519" s="97">
        <v>0.625</v>
      </c>
      <c r="C519" s="99">
        <f t="shared" si="17"/>
        <v>15</v>
      </c>
      <c r="D519" s="98">
        <v>41590.625</v>
      </c>
      <c r="E519" s="99" t="s">
        <v>35</v>
      </c>
      <c r="F519" s="90" t="s">
        <v>171</v>
      </c>
      <c r="G519" s="90">
        <f>IFERROR(VLOOKUP(E519,Localities!$B$2:$D$1876,3,0),"Not Found")</f>
        <v>43</v>
      </c>
      <c r="H519" s="90" t="str">
        <f>IFERROR(VLOOKUP(F519,Localities!$B$2:$D$1876,3,0),"Not Found")</f>
        <v>Not Found</v>
      </c>
      <c r="I519" s="90" t="s">
        <v>888</v>
      </c>
      <c r="J519" s="93" t="s">
        <v>104</v>
      </c>
      <c r="K519" s="93" t="s">
        <v>173</v>
      </c>
      <c r="L519" s="90">
        <v>120</v>
      </c>
      <c r="M519" s="90" t="s">
        <v>215</v>
      </c>
      <c r="N519" s="94">
        <v>1</v>
      </c>
      <c r="O519" s="94">
        <v>981</v>
      </c>
      <c r="P519" s="95">
        <f t="shared" si="16"/>
        <v>65.400000000000006</v>
      </c>
      <c r="Q519" s="91">
        <v>41527.329386574071</v>
      </c>
    </row>
    <row r="520" spans="1:17" x14ac:dyDescent="0.45">
      <c r="A520" s="96">
        <v>41597</v>
      </c>
      <c r="B520" s="97">
        <v>0.625</v>
      </c>
      <c r="C520" s="99">
        <f t="shared" si="17"/>
        <v>15</v>
      </c>
      <c r="D520" s="98">
        <v>41597.625</v>
      </c>
      <c r="E520" s="99" t="s">
        <v>889</v>
      </c>
      <c r="F520" s="90" t="s">
        <v>107</v>
      </c>
      <c r="G520" s="90">
        <f>IFERROR(VLOOKUP(E520,Localities!$B$2:$D$1876,3,0),"Not Found")</f>
        <v>53</v>
      </c>
      <c r="H520" s="90">
        <f>IFERROR(VLOOKUP(F520,Localities!$B$2:$D$1876,3,0),"Not Found")</f>
        <v>42</v>
      </c>
      <c r="I520" s="90" t="s">
        <v>890</v>
      </c>
      <c r="J520" s="93" t="s">
        <v>88</v>
      </c>
      <c r="K520" s="93" t="s">
        <v>85</v>
      </c>
      <c r="L520" s="90">
        <v>147</v>
      </c>
      <c r="M520" s="90" t="s">
        <v>83</v>
      </c>
      <c r="N520" s="94">
        <v>5</v>
      </c>
      <c r="O520" s="94">
        <v>286</v>
      </c>
      <c r="P520" s="95">
        <f t="shared" si="16"/>
        <v>19.066666666666666</v>
      </c>
      <c r="Q520" s="91">
        <v>41597.566400462965</v>
      </c>
    </row>
    <row r="521" spans="1:17" x14ac:dyDescent="0.45">
      <c r="A521" s="96">
        <v>41580</v>
      </c>
      <c r="B521" s="97">
        <v>0.34375</v>
      </c>
      <c r="C521" s="99">
        <f t="shared" si="17"/>
        <v>8</v>
      </c>
      <c r="D521" s="98">
        <v>41580.34375</v>
      </c>
      <c r="E521" s="99" t="s">
        <v>441</v>
      </c>
      <c r="F521" s="90" t="s">
        <v>35</v>
      </c>
      <c r="G521" s="90">
        <f>IFERROR(VLOOKUP(E521,Localities!$B$2:$D$1876,3,0),"Not Found")</f>
        <v>61</v>
      </c>
      <c r="H521" s="90">
        <f>IFERROR(VLOOKUP(F521,Localities!$B$2:$D$1876,3,0),"Not Found")</f>
        <v>43</v>
      </c>
      <c r="I521" s="90" t="s">
        <v>891</v>
      </c>
      <c r="J521" s="93" t="s">
        <v>104</v>
      </c>
      <c r="K521" s="93" t="s">
        <v>85</v>
      </c>
      <c r="L521" s="90">
        <v>207</v>
      </c>
      <c r="M521" s="90" t="s">
        <v>83</v>
      </c>
      <c r="N521" s="94">
        <v>6</v>
      </c>
      <c r="O521" s="94">
        <v>430</v>
      </c>
      <c r="P521" s="95">
        <f t="shared" si="16"/>
        <v>28.666666666666668</v>
      </c>
      <c r="Q521" s="91">
        <v>41578.492071759261</v>
      </c>
    </row>
    <row r="522" spans="1:17" x14ac:dyDescent="0.45">
      <c r="A522" s="96">
        <v>41581</v>
      </c>
      <c r="B522" s="97">
        <v>0.4375</v>
      </c>
      <c r="C522" s="99">
        <f t="shared" si="17"/>
        <v>10</v>
      </c>
      <c r="D522" s="98">
        <v>41581.4375</v>
      </c>
      <c r="E522" s="99" t="s">
        <v>35</v>
      </c>
      <c r="F522" s="90" t="s">
        <v>171</v>
      </c>
      <c r="G522" s="90">
        <f>IFERROR(VLOOKUP(E522,Localities!$B$2:$D$1876,3,0),"Not Found")</f>
        <v>43</v>
      </c>
      <c r="H522" s="90" t="str">
        <f>IFERROR(VLOOKUP(F522,Localities!$B$2:$D$1876,3,0),"Not Found")</f>
        <v>Not Found</v>
      </c>
      <c r="I522" s="90" t="s">
        <v>892</v>
      </c>
      <c r="J522" s="93" t="s">
        <v>104</v>
      </c>
      <c r="K522" s="93" t="s">
        <v>173</v>
      </c>
      <c r="L522" s="90">
        <v>228</v>
      </c>
      <c r="M522" s="90" t="s">
        <v>215</v>
      </c>
      <c r="N522" s="94">
        <v>1</v>
      </c>
      <c r="O522" s="94">
        <v>492</v>
      </c>
      <c r="P522" s="95">
        <f t="shared" si="16"/>
        <v>32.799999999999997</v>
      </c>
      <c r="Q522" s="91">
        <v>41527.620879629627</v>
      </c>
    </row>
    <row r="523" spans="1:17" x14ac:dyDescent="0.45">
      <c r="A523" s="96">
        <v>41583</v>
      </c>
      <c r="B523" s="97">
        <v>0.375</v>
      </c>
      <c r="C523" s="99">
        <f t="shared" si="17"/>
        <v>9</v>
      </c>
      <c r="D523" s="98">
        <v>41583.375</v>
      </c>
      <c r="E523" s="99" t="s">
        <v>390</v>
      </c>
      <c r="F523" s="90" t="s">
        <v>114</v>
      </c>
      <c r="G523" s="90">
        <f>IFERROR(VLOOKUP(E523,Localities!$B$2:$D$1876,3,0),"Not Found")</f>
        <v>52</v>
      </c>
      <c r="H523" s="90">
        <f>IFERROR(VLOOKUP(F523,Localities!$B$2:$D$1876,3,0),"Not Found")</f>
        <v>27</v>
      </c>
      <c r="I523" s="90" t="s">
        <v>893</v>
      </c>
      <c r="J523" s="93" t="s">
        <v>104</v>
      </c>
      <c r="K523" s="93" t="s">
        <v>173</v>
      </c>
      <c r="L523" s="90">
        <v>274</v>
      </c>
      <c r="M523" s="90" t="s">
        <v>92</v>
      </c>
      <c r="N523" s="94">
        <v>2</v>
      </c>
      <c r="O523" s="94">
        <v>916</v>
      </c>
      <c r="P523" s="95">
        <f t="shared" si="16"/>
        <v>61.06666666666667</v>
      </c>
      <c r="Q523" s="91">
        <v>41553.633067129631</v>
      </c>
    </row>
    <row r="524" spans="1:17" x14ac:dyDescent="0.45">
      <c r="A524" s="96">
        <v>41590</v>
      </c>
      <c r="B524" s="97">
        <v>0.53125</v>
      </c>
      <c r="C524" s="99">
        <f t="shared" si="17"/>
        <v>12</v>
      </c>
      <c r="D524" s="98">
        <v>41590.53125</v>
      </c>
      <c r="E524" s="99" t="s">
        <v>35</v>
      </c>
      <c r="F524" s="90" t="s">
        <v>390</v>
      </c>
      <c r="G524" s="90">
        <f>IFERROR(VLOOKUP(E524,Localities!$B$2:$D$1876,3,0),"Not Found")</f>
        <v>43</v>
      </c>
      <c r="H524" s="90">
        <f>IFERROR(VLOOKUP(F524,Localities!$B$2:$D$1876,3,0),"Not Found")</f>
        <v>52</v>
      </c>
      <c r="I524" s="90" t="s">
        <v>894</v>
      </c>
      <c r="J524" s="93" t="s">
        <v>104</v>
      </c>
      <c r="K524" s="93" t="s">
        <v>173</v>
      </c>
      <c r="L524" s="90">
        <v>226</v>
      </c>
      <c r="M524" s="90" t="s">
        <v>92</v>
      </c>
      <c r="N524" s="94">
        <v>2</v>
      </c>
      <c r="O524" s="94">
        <v>911</v>
      </c>
      <c r="P524" s="95">
        <f t="shared" si="16"/>
        <v>60.733333333333334</v>
      </c>
      <c r="Q524" s="91">
        <v>41553.633449074077</v>
      </c>
    </row>
    <row r="525" spans="1:17" x14ac:dyDescent="0.45">
      <c r="A525" s="96">
        <v>41597</v>
      </c>
      <c r="B525" s="97">
        <v>0.88541666666666663</v>
      </c>
      <c r="C525" s="99">
        <f t="shared" si="17"/>
        <v>21</v>
      </c>
      <c r="D525" s="98">
        <v>41597.885416666664</v>
      </c>
      <c r="E525" s="99" t="s">
        <v>35</v>
      </c>
      <c r="F525" s="90" t="s">
        <v>122</v>
      </c>
      <c r="G525" s="90">
        <f>IFERROR(VLOOKUP(E525,Localities!$B$2:$D$1876,3,0),"Not Found")</f>
        <v>43</v>
      </c>
      <c r="H525" s="90">
        <f>IFERROR(VLOOKUP(F525,Localities!$B$2:$D$1876,3,0),"Not Found")</f>
        <v>38</v>
      </c>
      <c r="I525" s="90" t="s">
        <v>895</v>
      </c>
      <c r="J525" s="93" t="s">
        <v>104</v>
      </c>
      <c r="K525" s="93" t="s">
        <v>85</v>
      </c>
      <c r="L525" s="90">
        <v>291</v>
      </c>
      <c r="M525" s="90" t="s">
        <v>310</v>
      </c>
      <c r="N525" s="94">
        <v>2</v>
      </c>
      <c r="O525" s="94">
        <v>937</v>
      </c>
      <c r="P525" s="95">
        <f t="shared" si="16"/>
        <v>62.466666666666669</v>
      </c>
      <c r="Q525" s="91">
        <v>41527.739722222221</v>
      </c>
    </row>
    <row r="526" spans="1:17" x14ac:dyDescent="0.45">
      <c r="A526" s="96">
        <v>41583</v>
      </c>
      <c r="B526" s="97">
        <v>0.90625</v>
      </c>
      <c r="C526" s="99">
        <f t="shared" si="17"/>
        <v>21</v>
      </c>
      <c r="D526" s="98">
        <v>41583.90625</v>
      </c>
      <c r="E526" s="99" t="s">
        <v>35</v>
      </c>
      <c r="F526" s="90" t="s">
        <v>61</v>
      </c>
      <c r="G526" s="90">
        <f>IFERROR(VLOOKUP(E526,Localities!$B$2:$D$1876,3,0),"Not Found")</f>
        <v>43</v>
      </c>
      <c r="H526" s="90">
        <f>IFERROR(VLOOKUP(F526,Localities!$B$2:$D$1876,3,0),"Not Found")</f>
        <v>47</v>
      </c>
      <c r="I526" s="90" t="s">
        <v>896</v>
      </c>
      <c r="J526" s="93" t="s">
        <v>104</v>
      </c>
      <c r="K526" s="93" t="s">
        <v>173</v>
      </c>
      <c r="L526" s="90">
        <v>173</v>
      </c>
      <c r="M526" s="90" t="s">
        <v>83</v>
      </c>
      <c r="N526" s="94">
        <v>6</v>
      </c>
      <c r="O526" s="94">
        <v>960</v>
      </c>
      <c r="P526" s="95">
        <f t="shared" si="16"/>
        <v>64</v>
      </c>
      <c r="Q526" s="91">
        <v>41583.384594907409</v>
      </c>
    </row>
    <row r="527" spans="1:17" x14ac:dyDescent="0.45">
      <c r="A527" s="96">
        <v>41601</v>
      </c>
      <c r="B527" s="97">
        <v>0.90625</v>
      </c>
      <c r="C527" s="99">
        <f t="shared" si="17"/>
        <v>21</v>
      </c>
      <c r="D527" s="98">
        <v>41601.90625</v>
      </c>
      <c r="E527" s="99" t="s">
        <v>114</v>
      </c>
      <c r="F527" s="90" t="s">
        <v>132</v>
      </c>
      <c r="G527" s="90">
        <f>IFERROR(VLOOKUP(E527,Localities!$B$2:$D$1876,3,0),"Not Found")</f>
        <v>27</v>
      </c>
      <c r="H527" s="90">
        <f>IFERROR(VLOOKUP(F527,Localities!$B$2:$D$1876,3,0),"Not Found")</f>
        <v>39</v>
      </c>
      <c r="I527" s="90" t="s">
        <v>897</v>
      </c>
      <c r="J527" s="93" t="s">
        <v>104</v>
      </c>
      <c r="K527" s="93" t="s">
        <v>173</v>
      </c>
      <c r="L527" s="90">
        <v>110</v>
      </c>
      <c r="M527" s="90" t="s">
        <v>92</v>
      </c>
      <c r="N527" s="94">
        <v>5</v>
      </c>
      <c r="O527" s="94">
        <v>759</v>
      </c>
      <c r="P527" s="95">
        <f t="shared" si="16"/>
        <v>50.6</v>
      </c>
      <c r="Q527" s="91">
        <v>41557.712395833332</v>
      </c>
    </row>
    <row r="528" spans="1:17" x14ac:dyDescent="0.45">
      <c r="A528" s="96">
        <v>41604</v>
      </c>
      <c r="B528" s="97">
        <v>0.25</v>
      </c>
      <c r="C528" s="99">
        <f t="shared" si="17"/>
        <v>6</v>
      </c>
      <c r="D528" s="98">
        <v>41604.25</v>
      </c>
      <c r="E528" s="99" t="s">
        <v>255</v>
      </c>
      <c r="F528" s="90" t="s">
        <v>898</v>
      </c>
      <c r="G528" s="90">
        <f>IFERROR(VLOOKUP(E528,Localities!$B$2:$D$1876,3,0),"Not Found")</f>
        <v>47</v>
      </c>
      <c r="H528" s="90">
        <f>IFERROR(VLOOKUP(F528,Localities!$B$2:$D$1876,3,0),"Not Found")</f>
        <v>60</v>
      </c>
      <c r="I528" s="90" t="s">
        <v>899</v>
      </c>
      <c r="J528" s="93" t="s">
        <v>88</v>
      </c>
      <c r="K528" s="93" t="s">
        <v>85</v>
      </c>
      <c r="L528" s="90">
        <v>278</v>
      </c>
      <c r="M528" s="90" t="s">
        <v>83</v>
      </c>
      <c r="N528" s="94">
        <v>6</v>
      </c>
      <c r="O528" s="94">
        <v>952</v>
      </c>
      <c r="P528" s="95">
        <f t="shared" si="16"/>
        <v>63.466666666666669</v>
      </c>
      <c r="Q528" s="91">
        <v>41603.97965277778</v>
      </c>
    </row>
    <row r="529" spans="1:17" x14ac:dyDescent="0.45">
      <c r="A529" s="96">
        <v>41579</v>
      </c>
      <c r="B529" s="97">
        <v>0.95833333333333337</v>
      </c>
      <c r="C529" s="99">
        <f t="shared" si="17"/>
        <v>23</v>
      </c>
      <c r="D529" s="98">
        <v>41579.958333333336</v>
      </c>
      <c r="E529" s="99" t="s">
        <v>146</v>
      </c>
      <c r="F529" s="90" t="s">
        <v>375</v>
      </c>
      <c r="G529" s="90">
        <f>IFERROR(VLOOKUP(E529,Localities!$B$2:$D$1876,3,0),"Not Found")</f>
        <v>70</v>
      </c>
      <c r="H529" s="90">
        <f>IFERROR(VLOOKUP(F529,Localities!$B$2:$D$1876,3,0),"Not Found")</f>
        <v>47</v>
      </c>
      <c r="I529" s="90" t="s">
        <v>900</v>
      </c>
      <c r="J529" s="93" t="s">
        <v>87</v>
      </c>
      <c r="K529" s="93" t="s">
        <v>85</v>
      </c>
      <c r="L529" s="90">
        <v>94</v>
      </c>
      <c r="M529" s="90" t="s">
        <v>83</v>
      </c>
      <c r="N529" s="94">
        <v>6</v>
      </c>
      <c r="O529" s="94">
        <v>477</v>
      </c>
      <c r="P529" s="95">
        <f t="shared" si="16"/>
        <v>31.8</v>
      </c>
      <c r="Q529" s="91">
        <v>41579.73364583333</v>
      </c>
    </row>
    <row r="530" spans="1:17" x14ac:dyDescent="0.45">
      <c r="A530" s="96">
        <v>41580</v>
      </c>
      <c r="B530" s="97">
        <v>0.61458333333333337</v>
      </c>
      <c r="C530" s="99">
        <f t="shared" si="17"/>
        <v>14</v>
      </c>
      <c r="D530" s="98">
        <v>41580.614583333336</v>
      </c>
      <c r="E530" s="99" t="s">
        <v>61</v>
      </c>
      <c r="F530" s="90" t="s">
        <v>114</v>
      </c>
      <c r="G530" s="90">
        <f>IFERROR(VLOOKUP(E530,Localities!$B$2:$D$1876,3,0),"Not Found")</f>
        <v>47</v>
      </c>
      <c r="H530" s="90">
        <f>IFERROR(VLOOKUP(F530,Localities!$B$2:$D$1876,3,0),"Not Found")</f>
        <v>27</v>
      </c>
      <c r="I530" s="90" t="s">
        <v>901</v>
      </c>
      <c r="J530" s="93" t="s">
        <v>104</v>
      </c>
      <c r="K530" s="93" t="s">
        <v>173</v>
      </c>
      <c r="L530" s="90">
        <v>106</v>
      </c>
      <c r="M530" s="90" t="s">
        <v>92</v>
      </c>
      <c r="N530" s="94">
        <v>2</v>
      </c>
      <c r="O530" s="94">
        <v>855</v>
      </c>
      <c r="P530" s="95">
        <f t="shared" si="16"/>
        <v>57</v>
      </c>
      <c r="Q530" s="91">
        <v>41554.566168981481</v>
      </c>
    </row>
    <row r="531" spans="1:17" x14ac:dyDescent="0.45">
      <c r="A531" s="96">
        <v>41586</v>
      </c>
      <c r="B531" s="97">
        <v>0.42708333333333331</v>
      </c>
      <c r="C531" s="99">
        <f t="shared" si="17"/>
        <v>10</v>
      </c>
      <c r="D531" s="98">
        <v>41586.427083333336</v>
      </c>
      <c r="E531" s="99" t="s">
        <v>114</v>
      </c>
      <c r="F531" s="90" t="s">
        <v>61</v>
      </c>
      <c r="G531" s="90">
        <f>IFERROR(VLOOKUP(E531,Localities!$B$2:$D$1876,3,0),"Not Found")</f>
        <v>27</v>
      </c>
      <c r="H531" s="90">
        <f>IFERROR(VLOOKUP(F531,Localities!$B$2:$D$1876,3,0),"Not Found")</f>
        <v>47</v>
      </c>
      <c r="I531" s="90" t="s">
        <v>902</v>
      </c>
      <c r="J531" s="93" t="s">
        <v>104</v>
      </c>
      <c r="K531" s="93" t="s">
        <v>173</v>
      </c>
      <c r="L531" s="90">
        <v>268</v>
      </c>
      <c r="M531" s="90" t="s">
        <v>92</v>
      </c>
      <c r="N531" s="94">
        <v>2</v>
      </c>
      <c r="O531" s="94">
        <v>518</v>
      </c>
      <c r="P531" s="95">
        <f t="shared" si="16"/>
        <v>34.533333333333331</v>
      </c>
      <c r="Q531" s="91">
        <v>41554.566724537035</v>
      </c>
    </row>
    <row r="532" spans="1:17" x14ac:dyDescent="0.45">
      <c r="A532" s="96">
        <v>41594</v>
      </c>
      <c r="B532" s="97">
        <v>0.58333333333333337</v>
      </c>
      <c r="C532" s="99">
        <f t="shared" si="17"/>
        <v>14</v>
      </c>
      <c r="D532" s="98">
        <v>41594.583333333336</v>
      </c>
      <c r="E532" s="99" t="s">
        <v>903</v>
      </c>
      <c r="F532" s="90" t="s">
        <v>35</v>
      </c>
      <c r="G532" s="90">
        <f>IFERROR(VLOOKUP(E532,Localities!$B$2:$D$1876,3,0),"Not Found")</f>
        <v>51</v>
      </c>
      <c r="H532" s="90">
        <f>IFERROR(VLOOKUP(F532,Localities!$B$2:$D$1876,3,0),"Not Found")</f>
        <v>43</v>
      </c>
      <c r="I532" s="90" t="s">
        <v>904</v>
      </c>
      <c r="J532" s="93" t="s">
        <v>104</v>
      </c>
      <c r="K532" s="93" t="s">
        <v>85</v>
      </c>
      <c r="L532" s="90">
        <v>162</v>
      </c>
      <c r="M532" s="90" t="s">
        <v>83</v>
      </c>
      <c r="N532" s="94">
        <v>6</v>
      </c>
      <c r="O532" s="94">
        <v>510</v>
      </c>
      <c r="P532" s="95">
        <f t="shared" si="16"/>
        <v>34</v>
      </c>
      <c r="Q532" s="91">
        <v>41528.65420138889</v>
      </c>
    </row>
    <row r="533" spans="1:17" x14ac:dyDescent="0.45">
      <c r="A533" s="96">
        <v>41579</v>
      </c>
      <c r="B533" s="97">
        <v>0.90625</v>
      </c>
      <c r="C533" s="99">
        <f t="shared" si="17"/>
        <v>21</v>
      </c>
      <c r="D533" s="98">
        <v>41579.90625</v>
      </c>
      <c r="E533" s="99" t="s">
        <v>114</v>
      </c>
      <c r="F533" s="90" t="s">
        <v>102</v>
      </c>
      <c r="G533" s="90">
        <f>IFERROR(VLOOKUP(E533,Localities!$B$2:$D$1876,3,0),"Not Found")</f>
        <v>27</v>
      </c>
      <c r="H533" s="90">
        <f>IFERROR(VLOOKUP(F533,Localities!$B$2:$D$1876,3,0),"Not Found")</f>
        <v>47</v>
      </c>
      <c r="I533" s="90" t="s">
        <v>905</v>
      </c>
      <c r="J533" s="93" t="s">
        <v>104</v>
      </c>
      <c r="K533" s="93" t="s">
        <v>85</v>
      </c>
      <c r="L533" s="90">
        <v>183</v>
      </c>
      <c r="M533" s="90" t="s">
        <v>83</v>
      </c>
      <c r="N533" s="94">
        <v>6</v>
      </c>
      <c r="O533" s="94">
        <v>720</v>
      </c>
      <c r="P533" s="95">
        <f t="shared" si="16"/>
        <v>48</v>
      </c>
      <c r="Q533" s="91">
        <v>41528.671643518515</v>
      </c>
    </row>
    <row r="534" spans="1:17" x14ac:dyDescent="0.45">
      <c r="A534" s="96">
        <v>41607</v>
      </c>
      <c r="B534" s="97">
        <v>0.98958333333333337</v>
      </c>
      <c r="C534" s="99">
        <f t="shared" si="17"/>
        <v>23</v>
      </c>
      <c r="D534" s="98">
        <v>41607.989583333336</v>
      </c>
      <c r="E534" s="99" t="s">
        <v>114</v>
      </c>
      <c r="F534" s="90" t="s">
        <v>906</v>
      </c>
      <c r="G534" s="90">
        <f>IFERROR(VLOOKUP(E534,Localities!$B$2:$D$1876,3,0),"Not Found")</f>
        <v>27</v>
      </c>
      <c r="H534" s="90">
        <f>IFERROR(VLOOKUP(F534,Localities!$B$2:$D$1876,3,0),"Not Found")</f>
        <v>45</v>
      </c>
      <c r="I534" s="90" t="s">
        <v>907</v>
      </c>
      <c r="J534" s="93" t="s">
        <v>104</v>
      </c>
      <c r="K534" s="93" t="s">
        <v>173</v>
      </c>
      <c r="L534" s="90">
        <v>237</v>
      </c>
      <c r="M534" s="90" t="s">
        <v>92</v>
      </c>
      <c r="N534" s="94">
        <v>5</v>
      </c>
      <c r="O534" s="94">
        <v>449</v>
      </c>
      <c r="P534" s="95">
        <f t="shared" si="16"/>
        <v>29.933333333333334</v>
      </c>
      <c r="Q534" s="91">
        <v>41548.696782407409</v>
      </c>
    </row>
    <row r="535" spans="1:17" x14ac:dyDescent="0.45">
      <c r="A535" s="96">
        <v>41596</v>
      </c>
      <c r="B535" s="97">
        <v>0.67708333333333337</v>
      </c>
      <c r="C535" s="99">
        <f t="shared" si="17"/>
        <v>16</v>
      </c>
      <c r="D535" s="98">
        <v>41596.677083333336</v>
      </c>
      <c r="E535" s="99" t="s">
        <v>35</v>
      </c>
      <c r="F535" s="90" t="s">
        <v>908</v>
      </c>
      <c r="G535" s="90">
        <f>IFERROR(VLOOKUP(E535,Localities!$B$2:$D$1876,3,0),"Not Found")</f>
        <v>43</v>
      </c>
      <c r="H535" s="90">
        <f>IFERROR(VLOOKUP(F535,Localities!$B$2:$D$1876,3,0),"Not Found")</f>
        <v>50</v>
      </c>
      <c r="I535" s="90" t="s">
        <v>909</v>
      </c>
      <c r="J535" s="93" t="s">
        <v>104</v>
      </c>
      <c r="K535" s="93" t="s">
        <v>173</v>
      </c>
      <c r="L535" s="90">
        <v>294</v>
      </c>
      <c r="M535" s="90" t="s">
        <v>83</v>
      </c>
      <c r="N535" s="94">
        <v>5</v>
      </c>
      <c r="O535" s="94">
        <v>503</v>
      </c>
      <c r="P535" s="95">
        <f t="shared" si="16"/>
        <v>33.533333333333331</v>
      </c>
      <c r="Q535" s="91">
        <v>41555.797858796293</v>
      </c>
    </row>
    <row r="536" spans="1:17" x14ac:dyDescent="0.45">
      <c r="A536" s="96">
        <v>41601</v>
      </c>
      <c r="B536" s="97">
        <v>0.79166666666666663</v>
      </c>
      <c r="C536" s="99">
        <f t="shared" si="17"/>
        <v>19</v>
      </c>
      <c r="D536" s="98">
        <v>41601.791666666664</v>
      </c>
      <c r="E536" s="99" t="s">
        <v>35</v>
      </c>
      <c r="F536" s="90" t="s">
        <v>61</v>
      </c>
      <c r="G536" s="90">
        <f>IFERROR(VLOOKUP(E536,Localities!$B$2:$D$1876,3,0),"Not Found")</f>
        <v>43</v>
      </c>
      <c r="H536" s="90">
        <f>IFERROR(VLOOKUP(F536,Localities!$B$2:$D$1876,3,0),"Not Found")</f>
        <v>47</v>
      </c>
      <c r="I536" s="90" t="s">
        <v>910</v>
      </c>
      <c r="J536" s="93" t="s">
        <v>104</v>
      </c>
      <c r="K536" s="93" t="s">
        <v>173</v>
      </c>
      <c r="L536" s="90">
        <v>274</v>
      </c>
      <c r="M536" s="90" t="s">
        <v>83</v>
      </c>
      <c r="N536" s="94">
        <v>6</v>
      </c>
      <c r="O536" s="94">
        <v>994</v>
      </c>
      <c r="P536" s="95">
        <f t="shared" si="16"/>
        <v>66.266666666666666</v>
      </c>
      <c r="Q536" s="91">
        <v>41558.549363425926</v>
      </c>
    </row>
    <row r="537" spans="1:17" x14ac:dyDescent="0.45">
      <c r="A537" s="96">
        <v>41582</v>
      </c>
      <c r="B537" s="97">
        <v>0.16666666666666666</v>
      </c>
      <c r="C537" s="99">
        <f t="shared" si="17"/>
        <v>4</v>
      </c>
      <c r="D537" s="98">
        <v>41582.166666666664</v>
      </c>
      <c r="E537" s="99" t="s">
        <v>911</v>
      </c>
      <c r="F537" s="90" t="s">
        <v>35</v>
      </c>
      <c r="G537" s="90">
        <f>IFERROR(VLOOKUP(E537,Localities!$B$2:$D$1876,3,0),"Not Found")</f>
        <v>51</v>
      </c>
      <c r="H537" s="90">
        <f>IFERROR(VLOOKUP(F537,Localities!$B$2:$D$1876,3,0),"Not Found")</f>
        <v>43</v>
      </c>
      <c r="I537" s="90" t="s">
        <v>912</v>
      </c>
      <c r="J537" s="93" t="s">
        <v>104</v>
      </c>
      <c r="K537" s="93" t="s">
        <v>173</v>
      </c>
      <c r="L537" s="90">
        <v>68</v>
      </c>
      <c r="M537" s="90" t="s">
        <v>92</v>
      </c>
      <c r="N537" s="94">
        <v>5</v>
      </c>
      <c r="O537" s="94">
        <v>515</v>
      </c>
      <c r="P537" s="95">
        <f t="shared" si="16"/>
        <v>34.333333333333336</v>
      </c>
      <c r="Q537" s="91">
        <v>41553.622233796297</v>
      </c>
    </row>
    <row r="538" spans="1:17" x14ac:dyDescent="0.45">
      <c r="A538" s="96">
        <v>41582</v>
      </c>
      <c r="B538" s="97">
        <v>0.16666666666666666</v>
      </c>
      <c r="C538" s="99">
        <f t="shared" si="17"/>
        <v>4</v>
      </c>
      <c r="D538" s="98">
        <v>41582.166666666664</v>
      </c>
      <c r="E538" s="99" t="s">
        <v>913</v>
      </c>
      <c r="F538" s="90" t="s">
        <v>171</v>
      </c>
      <c r="G538" s="90" t="str">
        <f>IFERROR(VLOOKUP(E538,Localities!$B$2:$D$1876,3,0),"Not Found")</f>
        <v>Not Found</v>
      </c>
      <c r="H538" s="90" t="str">
        <f>IFERROR(VLOOKUP(F538,Localities!$B$2:$D$1876,3,0),"Not Found")</f>
        <v>Not Found</v>
      </c>
      <c r="I538" s="90" t="s">
        <v>914</v>
      </c>
      <c r="J538" s="93" t="s">
        <v>104</v>
      </c>
      <c r="K538" s="93" t="s">
        <v>173</v>
      </c>
      <c r="L538" s="90">
        <v>147</v>
      </c>
      <c r="M538" s="90" t="s">
        <v>215</v>
      </c>
      <c r="N538" s="94">
        <v>1</v>
      </c>
      <c r="O538" s="94">
        <v>810</v>
      </c>
      <c r="P538" s="95">
        <f t="shared" si="16"/>
        <v>54</v>
      </c>
      <c r="Q538" s="91">
        <v>41529.308240740742</v>
      </c>
    </row>
    <row r="539" spans="1:17" x14ac:dyDescent="0.45">
      <c r="A539" s="96">
        <v>41601</v>
      </c>
      <c r="B539" s="97">
        <v>0.79166666666666663</v>
      </c>
      <c r="C539" s="99">
        <f t="shared" si="17"/>
        <v>19</v>
      </c>
      <c r="D539" s="98">
        <v>41601.791666666664</v>
      </c>
      <c r="E539" s="99" t="s">
        <v>35</v>
      </c>
      <c r="F539" s="90" t="s">
        <v>61</v>
      </c>
      <c r="G539" s="90">
        <f>IFERROR(VLOOKUP(E539,Localities!$B$2:$D$1876,3,0),"Not Found")</f>
        <v>43</v>
      </c>
      <c r="H539" s="90">
        <f>IFERROR(VLOOKUP(F539,Localities!$B$2:$D$1876,3,0),"Not Found")</f>
        <v>47</v>
      </c>
      <c r="I539" s="90" t="s">
        <v>915</v>
      </c>
      <c r="J539" s="93" t="s">
        <v>104</v>
      </c>
      <c r="K539" s="93" t="s">
        <v>173</v>
      </c>
      <c r="L539" s="90">
        <v>104</v>
      </c>
      <c r="M539" s="90" t="s">
        <v>83</v>
      </c>
      <c r="N539" s="94">
        <v>6</v>
      </c>
      <c r="O539" s="94">
        <v>805</v>
      </c>
      <c r="P539" s="95">
        <f t="shared" si="16"/>
        <v>53.666666666666664</v>
      </c>
      <c r="Q539" s="91">
        <v>41558.548773148148</v>
      </c>
    </row>
    <row r="540" spans="1:17" x14ac:dyDescent="0.45">
      <c r="A540" s="96">
        <v>41596</v>
      </c>
      <c r="B540" s="97">
        <v>0.10416666666666667</v>
      </c>
      <c r="C540" s="99">
        <f t="shared" si="17"/>
        <v>2</v>
      </c>
      <c r="D540" s="98">
        <v>41596.104166666664</v>
      </c>
      <c r="E540" s="99" t="s">
        <v>916</v>
      </c>
      <c r="F540" s="90" t="s">
        <v>171</v>
      </c>
      <c r="G540" s="90" t="str">
        <f>IFERROR(VLOOKUP(E540,Localities!$B$2:$D$1876,3,0),"Not Found")</f>
        <v>Not Found</v>
      </c>
      <c r="H540" s="90" t="str">
        <f>IFERROR(VLOOKUP(F540,Localities!$B$2:$D$1876,3,0),"Not Found")</f>
        <v>Not Found</v>
      </c>
      <c r="I540" s="90" t="s">
        <v>917</v>
      </c>
      <c r="J540" s="93" t="s">
        <v>104</v>
      </c>
      <c r="K540" s="93" t="s">
        <v>173</v>
      </c>
      <c r="L540" s="90">
        <v>261</v>
      </c>
      <c r="M540" s="90" t="s">
        <v>215</v>
      </c>
      <c r="N540" s="94">
        <v>1</v>
      </c>
      <c r="O540" s="94">
        <v>540</v>
      </c>
      <c r="P540" s="95">
        <f t="shared" si="16"/>
        <v>36</v>
      </c>
      <c r="Q540" s="91">
        <v>41529.442488425928</v>
      </c>
    </row>
    <row r="541" spans="1:17" x14ac:dyDescent="0.45">
      <c r="A541" s="96">
        <v>41593</v>
      </c>
      <c r="B541" s="97">
        <v>0.625</v>
      </c>
      <c r="C541" s="99">
        <f t="shared" si="17"/>
        <v>15</v>
      </c>
      <c r="D541" s="98">
        <v>41593.625</v>
      </c>
      <c r="E541" s="99" t="s">
        <v>918</v>
      </c>
      <c r="F541" s="90" t="s">
        <v>171</v>
      </c>
      <c r="G541" s="90" t="str">
        <f>IFERROR(VLOOKUP(E541,Localities!$B$2:$D$1876,3,0),"Not Found")</f>
        <v>Not Found</v>
      </c>
      <c r="H541" s="90" t="str">
        <f>IFERROR(VLOOKUP(F541,Localities!$B$2:$D$1876,3,0),"Not Found")</f>
        <v>Not Found</v>
      </c>
      <c r="I541" s="90" t="s">
        <v>919</v>
      </c>
      <c r="J541" s="93" t="s">
        <v>104</v>
      </c>
      <c r="K541" s="93" t="s">
        <v>173</v>
      </c>
      <c r="L541" s="90">
        <v>37</v>
      </c>
      <c r="M541" s="90" t="s">
        <v>215</v>
      </c>
      <c r="N541" s="94">
        <v>1</v>
      </c>
      <c r="O541" s="94">
        <v>616</v>
      </c>
      <c r="P541" s="95">
        <f t="shared" si="16"/>
        <v>41.06666666666667</v>
      </c>
      <c r="Q541" s="91">
        <v>41529.612395833334</v>
      </c>
    </row>
    <row r="542" spans="1:17" x14ac:dyDescent="0.45">
      <c r="A542" s="96">
        <v>41589</v>
      </c>
      <c r="B542" s="97">
        <v>0.14583333333333334</v>
      </c>
      <c r="C542" s="99">
        <f t="shared" si="17"/>
        <v>3</v>
      </c>
      <c r="D542" s="98">
        <v>41589.145833333336</v>
      </c>
      <c r="E542" s="99" t="s">
        <v>920</v>
      </c>
      <c r="F542" s="90" t="s">
        <v>35</v>
      </c>
      <c r="G542" s="90">
        <f>IFERROR(VLOOKUP(E542,Localities!$B$2:$D$1876,3,0),"Not Found")</f>
        <v>53</v>
      </c>
      <c r="H542" s="90">
        <f>IFERROR(VLOOKUP(F542,Localities!$B$2:$D$1876,3,0),"Not Found")</f>
        <v>43</v>
      </c>
      <c r="I542" s="90" t="s">
        <v>921</v>
      </c>
      <c r="J542" s="93" t="s">
        <v>104</v>
      </c>
      <c r="K542" s="93" t="s">
        <v>173</v>
      </c>
      <c r="L542" s="90">
        <v>296</v>
      </c>
      <c r="M542" s="90" t="s">
        <v>83</v>
      </c>
      <c r="N542" s="94">
        <v>6</v>
      </c>
      <c r="O542" s="94">
        <v>492</v>
      </c>
      <c r="P542" s="95">
        <f t="shared" si="16"/>
        <v>32.799999999999997</v>
      </c>
      <c r="Q542" s="91">
        <v>41554.606446759259</v>
      </c>
    </row>
    <row r="543" spans="1:17" x14ac:dyDescent="0.45">
      <c r="A543" s="96">
        <v>41581</v>
      </c>
      <c r="B543" s="97">
        <v>0.73958333333333337</v>
      </c>
      <c r="C543" s="99">
        <f t="shared" si="17"/>
        <v>17</v>
      </c>
      <c r="D543" s="98">
        <v>41581.739583333336</v>
      </c>
      <c r="E543" s="99"/>
      <c r="F543" s="90"/>
      <c r="G543" s="90" t="str">
        <f>IFERROR(VLOOKUP(E543,Localities!$B$2:$D$1876,3,0),"Not Found")</f>
        <v>Not Found</v>
      </c>
      <c r="H543" s="90" t="str">
        <f>IFERROR(VLOOKUP(F543,Localities!$B$2:$D$1876,3,0),"Not Found")</f>
        <v>Not Found</v>
      </c>
      <c r="I543" s="90" t="s">
        <v>922</v>
      </c>
      <c r="J543" s="93" t="s">
        <v>235</v>
      </c>
      <c r="K543" s="93" t="s">
        <v>85</v>
      </c>
      <c r="L543" s="90">
        <v>204</v>
      </c>
      <c r="M543" s="90" t="s">
        <v>215</v>
      </c>
      <c r="N543" s="94">
        <v>1</v>
      </c>
      <c r="O543" s="94">
        <v>424</v>
      </c>
      <c r="P543" s="95">
        <f t="shared" si="16"/>
        <v>28.266666666666666</v>
      </c>
      <c r="Q543" s="90" t="s">
        <v>81</v>
      </c>
    </row>
    <row r="544" spans="1:17" x14ac:dyDescent="0.45">
      <c r="A544" s="96">
        <v>41588</v>
      </c>
      <c r="B544" s="97">
        <v>0.47916666666666669</v>
      </c>
      <c r="C544" s="99">
        <f t="shared" si="17"/>
        <v>11</v>
      </c>
      <c r="D544" s="98">
        <v>41588.479166666664</v>
      </c>
      <c r="E544" s="99" t="s">
        <v>35</v>
      </c>
      <c r="F544" s="90" t="s">
        <v>333</v>
      </c>
      <c r="G544" s="90">
        <f>IFERROR(VLOOKUP(E544,Localities!$B$2:$D$1876,3,0),"Not Found")</f>
        <v>43</v>
      </c>
      <c r="H544" s="90">
        <f>IFERROR(VLOOKUP(F544,Localities!$B$2:$D$1876,3,0),"Not Found")</f>
        <v>52</v>
      </c>
      <c r="I544" s="90" t="s">
        <v>923</v>
      </c>
      <c r="J544" s="93" t="s">
        <v>104</v>
      </c>
      <c r="K544" s="93" t="s">
        <v>173</v>
      </c>
      <c r="L544" s="90">
        <v>22</v>
      </c>
      <c r="M544" s="90" t="s">
        <v>83</v>
      </c>
      <c r="N544" s="94">
        <v>6</v>
      </c>
      <c r="O544" s="94">
        <v>736</v>
      </c>
      <c r="P544" s="95">
        <f t="shared" si="16"/>
        <v>49.06666666666667</v>
      </c>
      <c r="Q544" s="91">
        <v>41555.61859953704</v>
      </c>
    </row>
    <row r="545" spans="1:17" x14ac:dyDescent="0.45">
      <c r="A545" s="96">
        <v>41590</v>
      </c>
      <c r="B545" s="97">
        <v>0.67708333333333337</v>
      </c>
      <c r="C545" s="99">
        <f t="shared" si="17"/>
        <v>16</v>
      </c>
      <c r="D545" s="98">
        <v>41590.677083333336</v>
      </c>
      <c r="E545" s="99" t="s">
        <v>35</v>
      </c>
      <c r="F545" s="90" t="s">
        <v>924</v>
      </c>
      <c r="G545" s="90">
        <f>IFERROR(VLOOKUP(E545,Localities!$B$2:$D$1876,3,0),"Not Found")</f>
        <v>43</v>
      </c>
      <c r="H545" s="90">
        <f>IFERROR(VLOOKUP(F545,Localities!$B$2:$D$1876,3,0),"Not Found")</f>
        <v>66</v>
      </c>
      <c r="I545" s="90" t="s">
        <v>925</v>
      </c>
      <c r="J545" s="93" t="s">
        <v>104</v>
      </c>
      <c r="K545" s="93" t="s">
        <v>173</v>
      </c>
      <c r="L545" s="90">
        <v>83</v>
      </c>
      <c r="M545" s="90" t="s">
        <v>92</v>
      </c>
      <c r="N545" s="94">
        <v>2</v>
      </c>
      <c r="O545" s="94">
        <v>988</v>
      </c>
      <c r="P545" s="95">
        <f t="shared" si="16"/>
        <v>65.86666666666666</v>
      </c>
      <c r="Q545" s="91">
        <v>41555.674699074072</v>
      </c>
    </row>
    <row r="546" spans="1:17" x14ac:dyDescent="0.45">
      <c r="A546" s="96">
        <v>41587</v>
      </c>
      <c r="B546" s="97">
        <v>0.88541666666666663</v>
      </c>
      <c r="C546" s="99">
        <f t="shared" si="17"/>
        <v>21</v>
      </c>
      <c r="D546" s="98">
        <v>41587.885416666664</v>
      </c>
      <c r="E546" s="99" t="s">
        <v>35</v>
      </c>
      <c r="F546" s="90" t="s">
        <v>926</v>
      </c>
      <c r="G546" s="90">
        <f>IFERROR(VLOOKUP(E546,Localities!$B$2:$D$1876,3,0),"Not Found")</f>
        <v>43</v>
      </c>
      <c r="H546" s="90">
        <f>IFERROR(VLOOKUP(F546,Localities!$B$2:$D$1876,3,0),"Not Found")</f>
        <v>40</v>
      </c>
      <c r="I546" s="90" t="s">
        <v>927</v>
      </c>
      <c r="J546" s="93" t="s">
        <v>104</v>
      </c>
      <c r="K546" s="93" t="s">
        <v>173</v>
      </c>
      <c r="L546" s="90">
        <v>277</v>
      </c>
      <c r="M546" s="90" t="s">
        <v>83</v>
      </c>
      <c r="N546" s="94">
        <v>6</v>
      </c>
      <c r="O546" s="94">
        <v>793</v>
      </c>
      <c r="P546" s="95">
        <f t="shared" si="16"/>
        <v>52.866666666666667</v>
      </c>
      <c r="Q546" s="91">
        <v>41557.419074074074</v>
      </c>
    </row>
    <row r="547" spans="1:17" x14ac:dyDescent="0.45">
      <c r="A547" s="96">
        <v>41579</v>
      </c>
      <c r="B547" s="97">
        <v>0.61458333333333337</v>
      </c>
      <c r="C547" s="99">
        <f t="shared" si="17"/>
        <v>14</v>
      </c>
      <c r="D547" s="98">
        <v>41579.614583333336</v>
      </c>
      <c r="E547" s="99" t="s">
        <v>928</v>
      </c>
      <c r="F547" s="90" t="s">
        <v>35</v>
      </c>
      <c r="G547" s="90">
        <f>IFERROR(VLOOKUP(E547,Localities!$B$2:$D$1876,3,0),"Not Found")</f>
        <v>73</v>
      </c>
      <c r="H547" s="90">
        <f>IFERROR(VLOOKUP(F547,Localities!$B$2:$D$1876,3,0),"Not Found")</f>
        <v>43</v>
      </c>
      <c r="I547" s="90" t="s">
        <v>929</v>
      </c>
      <c r="J547" s="93" t="s">
        <v>104</v>
      </c>
      <c r="K547" s="93" t="s">
        <v>173</v>
      </c>
      <c r="L547" s="90">
        <v>233</v>
      </c>
      <c r="M547" s="90" t="s">
        <v>83</v>
      </c>
      <c r="N547" s="94">
        <v>6</v>
      </c>
      <c r="O547" s="94">
        <v>595</v>
      </c>
      <c r="P547" s="95">
        <f t="shared" si="16"/>
        <v>39.666666666666664</v>
      </c>
      <c r="Q547" s="91">
        <v>41554.680231481485</v>
      </c>
    </row>
    <row r="548" spans="1:17" x14ac:dyDescent="0.45">
      <c r="A548" s="96">
        <v>41589</v>
      </c>
      <c r="B548" s="97">
        <v>0.48958333333333331</v>
      </c>
      <c r="C548" s="99">
        <f t="shared" si="17"/>
        <v>11</v>
      </c>
      <c r="D548" s="98">
        <v>41589.489583333336</v>
      </c>
      <c r="E548" s="99" t="s">
        <v>35</v>
      </c>
      <c r="F548" s="90" t="s">
        <v>928</v>
      </c>
      <c r="G548" s="90">
        <f>IFERROR(VLOOKUP(E548,Localities!$B$2:$D$1876,3,0),"Not Found")</f>
        <v>43</v>
      </c>
      <c r="H548" s="90">
        <f>IFERROR(VLOOKUP(F548,Localities!$B$2:$D$1876,3,0),"Not Found")</f>
        <v>73</v>
      </c>
      <c r="I548" s="90" t="s">
        <v>930</v>
      </c>
      <c r="J548" s="93" t="s">
        <v>104</v>
      </c>
      <c r="K548" s="93" t="s">
        <v>173</v>
      </c>
      <c r="L548" s="90">
        <v>120</v>
      </c>
      <c r="M548" s="90" t="s">
        <v>83</v>
      </c>
      <c r="N548" s="94">
        <v>6</v>
      </c>
      <c r="O548" s="94">
        <v>587</v>
      </c>
      <c r="P548" s="95">
        <f t="shared" si="16"/>
        <v>39.133333333333333</v>
      </c>
      <c r="Q548" s="91">
        <v>41554.680543981478</v>
      </c>
    </row>
    <row r="549" spans="1:17" x14ac:dyDescent="0.45">
      <c r="A549" s="96">
        <v>41608</v>
      </c>
      <c r="B549" s="97">
        <v>0.42708333333333331</v>
      </c>
      <c r="C549" s="99">
        <f t="shared" si="17"/>
        <v>10</v>
      </c>
      <c r="D549" s="98">
        <v>41608.427083333336</v>
      </c>
      <c r="E549" s="99" t="s">
        <v>114</v>
      </c>
      <c r="F549" s="90" t="s">
        <v>171</v>
      </c>
      <c r="G549" s="90">
        <f>IFERROR(VLOOKUP(E549,Localities!$B$2:$D$1876,3,0),"Not Found")</f>
        <v>27</v>
      </c>
      <c r="H549" s="90" t="str">
        <f>IFERROR(VLOOKUP(F549,Localities!$B$2:$D$1876,3,0),"Not Found")</f>
        <v>Not Found</v>
      </c>
      <c r="I549" s="90" t="s">
        <v>931</v>
      </c>
      <c r="J549" s="93" t="s">
        <v>104</v>
      </c>
      <c r="K549" s="93" t="s">
        <v>173</v>
      </c>
      <c r="L549" s="90">
        <v>110</v>
      </c>
      <c r="M549" s="90" t="s">
        <v>215</v>
      </c>
      <c r="N549" s="94">
        <v>1</v>
      </c>
      <c r="O549" s="94">
        <v>813</v>
      </c>
      <c r="P549" s="95">
        <f t="shared" si="16"/>
        <v>54.2</v>
      </c>
      <c r="Q549" s="91">
        <v>41529.848981481482</v>
      </c>
    </row>
    <row r="550" spans="1:17" x14ac:dyDescent="0.45">
      <c r="A550" s="96">
        <v>41608</v>
      </c>
      <c r="B550" s="97">
        <v>0.39583333333333331</v>
      </c>
      <c r="C550" s="99">
        <f t="shared" si="17"/>
        <v>9</v>
      </c>
      <c r="D550" s="98">
        <v>41608.395833333336</v>
      </c>
      <c r="E550" s="99" t="s">
        <v>146</v>
      </c>
      <c r="F550" s="90" t="s">
        <v>932</v>
      </c>
      <c r="G550" s="90">
        <f>IFERROR(VLOOKUP(E550,Localities!$B$2:$D$1876,3,0),"Not Found")</f>
        <v>70</v>
      </c>
      <c r="H550" s="90">
        <f>IFERROR(VLOOKUP(F550,Localities!$B$2:$D$1876,3,0),"Not Found")</f>
        <v>71</v>
      </c>
      <c r="I550" s="90" t="s">
        <v>933</v>
      </c>
      <c r="J550" s="93" t="s">
        <v>87</v>
      </c>
      <c r="K550" s="93" t="s">
        <v>85</v>
      </c>
      <c r="L550" s="90">
        <v>204</v>
      </c>
      <c r="M550" s="90" t="s">
        <v>83</v>
      </c>
      <c r="N550" s="94">
        <v>6</v>
      </c>
      <c r="O550" s="94">
        <v>958</v>
      </c>
      <c r="P550" s="95">
        <f t="shared" si="16"/>
        <v>63.866666666666667</v>
      </c>
      <c r="Q550" s="91">
        <v>41604.729409722226</v>
      </c>
    </row>
    <row r="551" spans="1:17" x14ac:dyDescent="0.45">
      <c r="A551" s="96">
        <v>41579</v>
      </c>
      <c r="B551" s="97">
        <v>0.94791666666666663</v>
      </c>
      <c r="C551" s="99">
        <f t="shared" si="17"/>
        <v>22</v>
      </c>
      <c r="D551" s="98">
        <v>41579.947916666664</v>
      </c>
      <c r="E551" s="99" t="s">
        <v>114</v>
      </c>
      <c r="F551" s="90" t="s">
        <v>934</v>
      </c>
      <c r="G551" s="90">
        <f>IFERROR(VLOOKUP(E551,Localities!$B$2:$D$1876,3,0),"Not Found")</f>
        <v>27</v>
      </c>
      <c r="H551" s="90">
        <f>IFERROR(VLOOKUP(F551,Localities!$B$2:$D$1876,3,0),"Not Found")</f>
        <v>64</v>
      </c>
      <c r="I551" s="90" t="s">
        <v>935</v>
      </c>
      <c r="J551" s="93" t="s">
        <v>104</v>
      </c>
      <c r="K551" s="93" t="s">
        <v>173</v>
      </c>
      <c r="L551" s="90">
        <v>151</v>
      </c>
      <c r="M551" s="90" t="s">
        <v>83</v>
      </c>
      <c r="N551" s="94">
        <v>6</v>
      </c>
      <c r="O551" s="94">
        <v>813</v>
      </c>
      <c r="P551" s="95">
        <f t="shared" si="16"/>
        <v>54.2</v>
      </c>
      <c r="Q551" s="91">
        <v>41553.50267361111</v>
      </c>
    </row>
    <row r="552" spans="1:17" x14ac:dyDescent="0.45">
      <c r="A552" s="96">
        <v>41580</v>
      </c>
      <c r="B552" s="97">
        <v>0.82291666666666663</v>
      </c>
      <c r="C552" s="99">
        <f t="shared" si="17"/>
        <v>19</v>
      </c>
      <c r="D552" s="98">
        <v>41580.822916666664</v>
      </c>
      <c r="E552" s="99" t="s">
        <v>114</v>
      </c>
      <c r="F552" s="90" t="s">
        <v>99</v>
      </c>
      <c r="G552" s="90">
        <f>IFERROR(VLOOKUP(E552,Localities!$B$2:$D$1876,3,0),"Not Found")</f>
        <v>27</v>
      </c>
      <c r="H552" s="90">
        <f>IFERROR(VLOOKUP(F552,Localities!$B$2:$D$1876,3,0),"Not Found")</f>
        <v>66</v>
      </c>
      <c r="I552" s="90" t="s">
        <v>936</v>
      </c>
      <c r="J552" s="93" t="s">
        <v>104</v>
      </c>
      <c r="K552" s="93" t="s">
        <v>173</v>
      </c>
      <c r="L552" s="90">
        <v>243</v>
      </c>
      <c r="M552" s="90" t="s">
        <v>83</v>
      </c>
      <c r="N552" s="94">
        <v>6</v>
      </c>
      <c r="O552" s="94">
        <v>321</v>
      </c>
      <c r="P552" s="95">
        <f t="shared" si="16"/>
        <v>21.4</v>
      </c>
      <c r="Q552" s="91">
        <v>41555.574120370373</v>
      </c>
    </row>
    <row r="553" spans="1:17" x14ac:dyDescent="0.45">
      <c r="A553" s="96">
        <v>41580</v>
      </c>
      <c r="B553" s="97">
        <v>0.42708333333333331</v>
      </c>
      <c r="C553" s="99">
        <f t="shared" si="17"/>
        <v>10</v>
      </c>
      <c r="D553" s="98">
        <v>41580.427083333336</v>
      </c>
      <c r="E553" s="99" t="s">
        <v>114</v>
      </c>
      <c r="F553" s="90" t="s">
        <v>375</v>
      </c>
      <c r="G553" s="90">
        <f>IFERROR(VLOOKUP(E553,Localities!$B$2:$D$1876,3,0),"Not Found")</f>
        <v>27</v>
      </c>
      <c r="H553" s="90">
        <f>IFERROR(VLOOKUP(F553,Localities!$B$2:$D$1876,3,0),"Not Found")</f>
        <v>47</v>
      </c>
      <c r="I553" s="90" t="s">
        <v>937</v>
      </c>
      <c r="J553" s="93" t="s">
        <v>104</v>
      </c>
      <c r="K553" s="93" t="s">
        <v>173</v>
      </c>
      <c r="L553" s="90">
        <v>200</v>
      </c>
      <c r="M553" s="90" t="s">
        <v>83</v>
      </c>
      <c r="N553" s="94">
        <v>6</v>
      </c>
      <c r="O553" s="94">
        <v>316</v>
      </c>
      <c r="P553" s="95">
        <f t="shared" si="16"/>
        <v>21.066666666666666</v>
      </c>
      <c r="Q553" s="91">
        <v>41555.548657407409</v>
      </c>
    </row>
    <row r="554" spans="1:17" x14ac:dyDescent="0.45">
      <c r="A554" s="96">
        <v>41591</v>
      </c>
      <c r="B554" s="97">
        <v>0.1875</v>
      </c>
      <c r="C554" s="99">
        <f t="shared" si="17"/>
        <v>4</v>
      </c>
      <c r="D554" s="98">
        <v>41591.1875</v>
      </c>
      <c r="E554" s="99" t="s">
        <v>138</v>
      </c>
      <c r="F554" s="90" t="s">
        <v>35</v>
      </c>
      <c r="G554" s="90">
        <f>IFERROR(VLOOKUP(E554,Localities!$B$2:$D$1876,3,0),"Not Found")</f>
        <v>59</v>
      </c>
      <c r="H554" s="90">
        <f>IFERROR(VLOOKUP(F554,Localities!$B$2:$D$1876,3,0),"Not Found")</f>
        <v>43</v>
      </c>
      <c r="I554" s="90" t="s">
        <v>938</v>
      </c>
      <c r="J554" s="93" t="s">
        <v>104</v>
      </c>
      <c r="K554" s="93" t="s">
        <v>173</v>
      </c>
      <c r="L554" s="90">
        <v>187</v>
      </c>
      <c r="M554" s="90" t="s">
        <v>92</v>
      </c>
      <c r="N554" s="94">
        <v>4</v>
      </c>
      <c r="O554" s="94">
        <v>557</v>
      </c>
      <c r="P554" s="95">
        <f t="shared" si="16"/>
        <v>37.133333333333333</v>
      </c>
      <c r="Q554" s="91">
        <v>41553.628171296295</v>
      </c>
    </row>
    <row r="555" spans="1:17" x14ac:dyDescent="0.45">
      <c r="A555" s="96">
        <v>41585</v>
      </c>
      <c r="B555" s="97">
        <v>0.22916666666666666</v>
      </c>
      <c r="C555" s="99">
        <f t="shared" si="17"/>
        <v>5</v>
      </c>
      <c r="D555" s="98">
        <v>41585.229166666664</v>
      </c>
      <c r="E555" s="99" t="s">
        <v>266</v>
      </c>
      <c r="F555" s="90" t="s">
        <v>114</v>
      </c>
      <c r="G555" s="90">
        <f>IFERROR(VLOOKUP(E555,Localities!$B$2:$D$1876,3,0),"Not Found")</f>
        <v>47</v>
      </c>
      <c r="H555" s="90">
        <f>IFERROR(VLOOKUP(F555,Localities!$B$2:$D$1876,3,0),"Not Found")</f>
        <v>27</v>
      </c>
      <c r="I555" s="90" t="s">
        <v>939</v>
      </c>
      <c r="J555" s="93" t="s">
        <v>104</v>
      </c>
      <c r="K555" s="93" t="s">
        <v>173</v>
      </c>
      <c r="L555" s="90">
        <v>15</v>
      </c>
      <c r="M555" s="90" t="s">
        <v>83</v>
      </c>
      <c r="N555" s="94">
        <v>6</v>
      </c>
      <c r="O555" s="94">
        <v>248</v>
      </c>
      <c r="P555" s="95">
        <f t="shared" si="16"/>
        <v>16.533333333333335</v>
      </c>
      <c r="Q555" s="91">
        <v>41554.475277777776</v>
      </c>
    </row>
    <row r="556" spans="1:17" x14ac:dyDescent="0.45">
      <c r="A556" s="96">
        <v>41605</v>
      </c>
      <c r="B556" s="97">
        <v>0.58333333333333337</v>
      </c>
      <c r="C556" s="99">
        <f t="shared" si="17"/>
        <v>14</v>
      </c>
      <c r="D556" s="98">
        <v>41605.583333333336</v>
      </c>
      <c r="E556" s="99" t="s">
        <v>144</v>
      </c>
      <c r="F556" s="90" t="s">
        <v>144</v>
      </c>
      <c r="G556" s="90">
        <f>IFERROR(VLOOKUP(E556,Localities!$B$2:$D$1876,3,0),"Not Found")</f>
        <v>53</v>
      </c>
      <c r="H556" s="90">
        <f>IFERROR(VLOOKUP(F556,Localities!$B$2:$D$1876,3,0),"Not Found")</f>
        <v>53</v>
      </c>
      <c r="I556" s="90" t="s">
        <v>940</v>
      </c>
      <c r="J556" s="93" t="s">
        <v>98</v>
      </c>
      <c r="K556" s="93" t="s">
        <v>85</v>
      </c>
      <c r="L556" s="90">
        <v>202</v>
      </c>
      <c r="M556" s="90" t="s">
        <v>83</v>
      </c>
      <c r="N556" s="94">
        <v>6</v>
      </c>
      <c r="O556" s="94">
        <v>441</v>
      </c>
      <c r="P556" s="95">
        <f t="shared" si="16"/>
        <v>29.4</v>
      </c>
      <c r="Q556" s="91">
        <v>41605.524004629631</v>
      </c>
    </row>
    <row r="557" spans="1:17" x14ac:dyDescent="0.45">
      <c r="A557" s="96">
        <v>41579</v>
      </c>
      <c r="B557" s="97">
        <v>0.76041666666666663</v>
      </c>
      <c r="C557" s="99">
        <f t="shared" si="17"/>
        <v>18</v>
      </c>
      <c r="D557" s="98">
        <v>41579.760416666664</v>
      </c>
      <c r="E557" s="99"/>
      <c r="F557" s="90"/>
      <c r="G557" s="90" t="str">
        <f>IFERROR(VLOOKUP(E557,Localities!$B$2:$D$1876,3,0),"Not Found")</f>
        <v>Not Found</v>
      </c>
      <c r="H557" s="90" t="str">
        <f>IFERROR(VLOOKUP(F557,Localities!$B$2:$D$1876,3,0),"Not Found")</f>
        <v>Not Found</v>
      </c>
      <c r="I557" s="90" t="s">
        <v>941</v>
      </c>
      <c r="J557" s="93" t="s">
        <v>235</v>
      </c>
      <c r="K557" s="93" t="s">
        <v>85</v>
      </c>
      <c r="L557" s="90">
        <v>76</v>
      </c>
      <c r="M557" s="90" t="s">
        <v>215</v>
      </c>
      <c r="N557" s="94">
        <v>1</v>
      </c>
      <c r="O557" s="94">
        <v>260</v>
      </c>
      <c r="P557" s="95">
        <f t="shared" si="16"/>
        <v>17.333333333333332</v>
      </c>
      <c r="Q557" s="90" t="s">
        <v>81</v>
      </c>
    </row>
    <row r="558" spans="1:17" x14ac:dyDescent="0.45">
      <c r="A558" s="96">
        <v>41579</v>
      </c>
      <c r="B558" s="97">
        <v>0.94791666666666663</v>
      </c>
      <c r="C558" s="99">
        <f t="shared" si="17"/>
        <v>22</v>
      </c>
      <c r="D558" s="98">
        <v>41579.947916666664</v>
      </c>
      <c r="E558" s="99" t="s">
        <v>35</v>
      </c>
      <c r="F558" s="90" t="s">
        <v>171</v>
      </c>
      <c r="G558" s="90">
        <f>IFERROR(VLOOKUP(E558,Localities!$B$2:$D$1876,3,0),"Not Found")</f>
        <v>43</v>
      </c>
      <c r="H558" s="90" t="str">
        <f>IFERROR(VLOOKUP(F558,Localities!$B$2:$D$1876,3,0),"Not Found")</f>
        <v>Not Found</v>
      </c>
      <c r="I558" s="90" t="s">
        <v>942</v>
      </c>
      <c r="J558" s="93" t="s">
        <v>104</v>
      </c>
      <c r="K558" s="93" t="s">
        <v>173</v>
      </c>
      <c r="L558" s="90">
        <v>281</v>
      </c>
      <c r="M558" s="90" t="s">
        <v>215</v>
      </c>
      <c r="N558" s="94">
        <v>1</v>
      </c>
      <c r="O558" s="94">
        <v>656</v>
      </c>
      <c r="P558" s="95">
        <f t="shared" si="16"/>
        <v>43.733333333333334</v>
      </c>
      <c r="Q558" s="91">
        <v>41530.765023148146</v>
      </c>
    </row>
    <row r="559" spans="1:17" x14ac:dyDescent="0.45">
      <c r="A559" s="96">
        <v>41580</v>
      </c>
      <c r="B559" s="97">
        <v>0.72916666666666663</v>
      </c>
      <c r="C559" s="99">
        <f t="shared" si="17"/>
        <v>17</v>
      </c>
      <c r="D559" s="98">
        <v>41580.729166666664</v>
      </c>
      <c r="E559" s="99" t="s">
        <v>943</v>
      </c>
      <c r="F559" s="90" t="s">
        <v>35</v>
      </c>
      <c r="G559" s="90">
        <f>IFERROR(VLOOKUP(E559,Localities!$B$2:$D$1876,3,0),"Not Found")</f>
        <v>62</v>
      </c>
      <c r="H559" s="90">
        <f>IFERROR(VLOOKUP(F559,Localities!$B$2:$D$1876,3,0),"Not Found")</f>
        <v>43</v>
      </c>
      <c r="I559" s="90" t="s">
        <v>944</v>
      </c>
      <c r="J559" s="93" t="s">
        <v>104</v>
      </c>
      <c r="K559" s="93" t="s">
        <v>173</v>
      </c>
      <c r="L559" s="90">
        <v>49</v>
      </c>
      <c r="M559" s="90" t="s">
        <v>92</v>
      </c>
      <c r="N559" s="94">
        <v>2</v>
      </c>
      <c r="O559" s="94">
        <v>465</v>
      </c>
      <c r="P559" s="95">
        <f t="shared" si="16"/>
        <v>31</v>
      </c>
      <c r="Q559" s="91">
        <v>41555.571886574071</v>
      </c>
    </row>
    <row r="560" spans="1:17" x14ac:dyDescent="0.45">
      <c r="A560" s="96">
        <v>41584</v>
      </c>
      <c r="B560" s="97">
        <v>8.3333333333333329E-2</v>
      </c>
      <c r="C560" s="99">
        <f t="shared" si="17"/>
        <v>2</v>
      </c>
      <c r="D560" s="98">
        <v>41584.083333333336</v>
      </c>
      <c r="E560" s="99" t="s">
        <v>199</v>
      </c>
      <c r="F560" s="90" t="s">
        <v>35</v>
      </c>
      <c r="G560" s="90">
        <f>IFERROR(VLOOKUP(E560,Localities!$B$2:$D$1876,3,0),"Not Found")</f>
        <v>61</v>
      </c>
      <c r="H560" s="90">
        <f>IFERROR(VLOOKUP(F560,Localities!$B$2:$D$1876,3,0),"Not Found")</f>
        <v>43</v>
      </c>
      <c r="I560" s="90" t="s">
        <v>945</v>
      </c>
      <c r="J560" s="93" t="s">
        <v>104</v>
      </c>
      <c r="K560" s="93" t="s">
        <v>173</v>
      </c>
      <c r="L560" s="90">
        <v>185</v>
      </c>
      <c r="M560" s="90" t="s">
        <v>109</v>
      </c>
      <c r="N560" s="94">
        <v>5</v>
      </c>
      <c r="O560" s="94">
        <v>555</v>
      </c>
      <c r="P560" s="95">
        <f t="shared" si="16"/>
        <v>37</v>
      </c>
      <c r="Q560" s="91">
        <v>41552.640462962961</v>
      </c>
    </row>
    <row r="561" spans="1:17" x14ac:dyDescent="0.45">
      <c r="A561" s="96">
        <v>41587</v>
      </c>
      <c r="B561" s="97">
        <v>0.38541666666666669</v>
      </c>
      <c r="C561" s="99">
        <f t="shared" si="17"/>
        <v>9</v>
      </c>
      <c r="D561" s="98">
        <v>41587.385416666664</v>
      </c>
      <c r="E561" s="99" t="s">
        <v>114</v>
      </c>
      <c r="F561" s="90" t="s">
        <v>946</v>
      </c>
      <c r="G561" s="90">
        <f>IFERROR(VLOOKUP(E561,Localities!$B$2:$D$1876,3,0),"Not Found")</f>
        <v>27</v>
      </c>
      <c r="H561" s="90">
        <f>IFERROR(VLOOKUP(F561,Localities!$B$2:$D$1876,3,0),"Not Found")</f>
        <v>54</v>
      </c>
      <c r="I561" s="90" t="s">
        <v>947</v>
      </c>
      <c r="J561" s="93" t="s">
        <v>104</v>
      </c>
      <c r="K561" s="93" t="s">
        <v>173</v>
      </c>
      <c r="L561" s="90">
        <v>53</v>
      </c>
      <c r="M561" s="90" t="s">
        <v>83</v>
      </c>
      <c r="N561" s="94">
        <v>6</v>
      </c>
      <c r="O561" s="94">
        <v>392</v>
      </c>
      <c r="P561" s="95">
        <f t="shared" si="16"/>
        <v>26.133333333333333</v>
      </c>
      <c r="Q561" s="91">
        <v>41554.437592592592</v>
      </c>
    </row>
    <row r="562" spans="1:17" x14ac:dyDescent="0.45">
      <c r="A562" s="96">
        <v>41591</v>
      </c>
      <c r="B562" s="97">
        <v>0.21875</v>
      </c>
      <c r="C562" s="99">
        <f t="shared" si="17"/>
        <v>5</v>
      </c>
      <c r="D562" s="98">
        <v>41591.21875</v>
      </c>
      <c r="E562" s="99" t="s">
        <v>61</v>
      </c>
      <c r="F562" s="90" t="s">
        <v>948</v>
      </c>
      <c r="G562" s="90">
        <f>IFERROR(VLOOKUP(E562,Localities!$B$2:$D$1876,3,0),"Not Found")</f>
        <v>47</v>
      </c>
      <c r="H562" s="90">
        <f>IFERROR(VLOOKUP(F562,Localities!$B$2:$D$1876,3,0),"Not Found")</f>
        <v>37</v>
      </c>
      <c r="I562" s="90" t="s">
        <v>949</v>
      </c>
      <c r="J562" s="93" t="s">
        <v>88</v>
      </c>
      <c r="K562" s="93" t="s">
        <v>85</v>
      </c>
      <c r="L562" s="90">
        <v>187</v>
      </c>
      <c r="M562" s="90" t="s">
        <v>83</v>
      </c>
      <c r="N562" s="94">
        <v>4</v>
      </c>
      <c r="O562" s="94">
        <v>835</v>
      </c>
      <c r="P562" s="95">
        <f t="shared" si="16"/>
        <v>55.666666666666664</v>
      </c>
      <c r="Q562" s="91">
        <v>41590.769861111112</v>
      </c>
    </row>
    <row r="563" spans="1:17" x14ac:dyDescent="0.45">
      <c r="A563" s="96">
        <v>41583</v>
      </c>
      <c r="B563" s="97">
        <v>0.4375</v>
      </c>
      <c r="C563" s="99">
        <f t="shared" si="17"/>
        <v>10</v>
      </c>
      <c r="D563" s="98">
        <v>41583.4375</v>
      </c>
      <c r="E563" s="99" t="s">
        <v>35</v>
      </c>
      <c r="F563" s="90" t="s">
        <v>950</v>
      </c>
      <c r="G563" s="90">
        <f>IFERROR(VLOOKUP(E563,Localities!$B$2:$D$1876,3,0),"Not Found")</f>
        <v>43</v>
      </c>
      <c r="H563" s="90">
        <f>IFERROR(VLOOKUP(F563,Localities!$B$2:$D$1876,3,0),"Not Found")</f>
        <v>61</v>
      </c>
      <c r="I563" s="90" t="s">
        <v>951</v>
      </c>
      <c r="J563" s="93" t="s">
        <v>104</v>
      </c>
      <c r="K563" s="93" t="s">
        <v>173</v>
      </c>
      <c r="L563" s="90">
        <v>123</v>
      </c>
      <c r="M563" s="90" t="s">
        <v>83</v>
      </c>
      <c r="N563" s="94">
        <v>6</v>
      </c>
      <c r="O563" s="94">
        <v>588</v>
      </c>
      <c r="P563" s="95">
        <f t="shared" si="16"/>
        <v>39.200000000000003</v>
      </c>
      <c r="Q563" s="91">
        <v>41555.557557870372</v>
      </c>
    </row>
    <row r="564" spans="1:17" x14ac:dyDescent="0.45">
      <c r="A564" s="96">
        <v>41579</v>
      </c>
      <c r="B564" s="97">
        <v>0.1875</v>
      </c>
      <c r="C564" s="99">
        <f t="shared" si="17"/>
        <v>4</v>
      </c>
      <c r="D564" s="98">
        <v>41579.1875</v>
      </c>
      <c r="E564" s="99" t="s">
        <v>758</v>
      </c>
      <c r="F564" s="90" t="s">
        <v>114</v>
      </c>
      <c r="G564" s="90">
        <f>IFERROR(VLOOKUP(E564,Localities!$B$2:$D$1876,3,0),"Not Found")</f>
        <v>51</v>
      </c>
      <c r="H564" s="90">
        <f>IFERROR(VLOOKUP(F564,Localities!$B$2:$D$1876,3,0),"Not Found")</f>
        <v>27</v>
      </c>
      <c r="I564" s="90" t="s">
        <v>952</v>
      </c>
      <c r="J564" s="93" t="s">
        <v>104</v>
      </c>
      <c r="K564" s="93" t="s">
        <v>173</v>
      </c>
      <c r="L564" s="90">
        <v>100</v>
      </c>
      <c r="M564" s="90" t="s">
        <v>83</v>
      </c>
      <c r="N564" s="94">
        <v>6</v>
      </c>
      <c r="O564" s="94">
        <v>846</v>
      </c>
      <c r="P564" s="95">
        <f t="shared" si="16"/>
        <v>56.4</v>
      </c>
      <c r="Q564" s="91">
        <v>41572.758368055554</v>
      </c>
    </row>
    <row r="565" spans="1:17" x14ac:dyDescent="0.45">
      <c r="A565" s="96">
        <v>41581</v>
      </c>
      <c r="B565" s="97">
        <v>0.35416666666666669</v>
      </c>
      <c r="C565" s="99">
        <f t="shared" si="17"/>
        <v>8</v>
      </c>
      <c r="D565" s="98">
        <v>41581.354166666664</v>
      </c>
      <c r="E565" s="99" t="s">
        <v>35</v>
      </c>
      <c r="F565" s="90" t="s">
        <v>111</v>
      </c>
      <c r="G565" s="90">
        <f>IFERROR(VLOOKUP(E565,Localities!$B$2:$D$1876,3,0),"Not Found")</f>
        <v>43</v>
      </c>
      <c r="H565" s="90">
        <f>IFERROR(VLOOKUP(F565,Localities!$B$2:$D$1876,3,0),"Not Found")</f>
        <v>45</v>
      </c>
      <c r="I565" s="90" t="s">
        <v>953</v>
      </c>
      <c r="J565" s="93" t="s">
        <v>104</v>
      </c>
      <c r="K565" s="93" t="s">
        <v>173</v>
      </c>
      <c r="L565" s="90">
        <v>49</v>
      </c>
      <c r="M565" s="90" t="s">
        <v>83</v>
      </c>
      <c r="N565" s="94">
        <v>6</v>
      </c>
      <c r="O565" s="94">
        <v>430</v>
      </c>
      <c r="P565" s="95">
        <f t="shared" si="16"/>
        <v>28.666666666666668</v>
      </c>
      <c r="Q565" s="91">
        <v>41555.587037037039</v>
      </c>
    </row>
    <row r="566" spans="1:17" x14ac:dyDescent="0.45">
      <c r="A566" s="96">
        <v>41592</v>
      </c>
      <c r="B566" s="97">
        <v>0.44791666666666669</v>
      </c>
      <c r="C566" s="99">
        <f t="shared" si="17"/>
        <v>10</v>
      </c>
      <c r="D566" s="98">
        <v>41592.447916666664</v>
      </c>
      <c r="E566" s="99" t="s">
        <v>35</v>
      </c>
      <c r="F566" s="90" t="s">
        <v>57</v>
      </c>
      <c r="G566" s="90">
        <f>IFERROR(VLOOKUP(E566,Localities!$B$2:$D$1876,3,0),"Not Found")</f>
        <v>43</v>
      </c>
      <c r="H566" s="90">
        <f>IFERROR(VLOOKUP(F566,Localities!$B$2:$D$1876,3,0),"Not Found")</f>
        <v>45</v>
      </c>
      <c r="I566" s="90" t="s">
        <v>954</v>
      </c>
      <c r="J566" s="93" t="s">
        <v>104</v>
      </c>
      <c r="K566" s="93" t="s">
        <v>173</v>
      </c>
      <c r="L566" s="90">
        <v>138</v>
      </c>
      <c r="M566" s="90" t="s">
        <v>83</v>
      </c>
      <c r="N566" s="94">
        <v>6</v>
      </c>
      <c r="O566" s="94">
        <v>877</v>
      </c>
      <c r="P566" s="95">
        <f t="shared" si="16"/>
        <v>58.466666666666669</v>
      </c>
      <c r="Q566" s="91">
        <v>41555.695775462962</v>
      </c>
    </row>
    <row r="567" spans="1:17" x14ac:dyDescent="0.45">
      <c r="A567" s="96">
        <v>41582</v>
      </c>
      <c r="B567" s="97">
        <v>0.95833333333333337</v>
      </c>
      <c r="C567" s="99">
        <f t="shared" si="17"/>
        <v>23</v>
      </c>
      <c r="D567" s="98">
        <v>41582.958333333336</v>
      </c>
      <c r="E567" s="99" t="s">
        <v>701</v>
      </c>
      <c r="F567" s="90" t="s">
        <v>862</v>
      </c>
      <c r="G567" s="90">
        <f>IFERROR(VLOOKUP(E567,Localities!$B$2:$D$1876,3,0),"Not Found")</f>
        <v>60</v>
      </c>
      <c r="H567" s="90">
        <f>IFERROR(VLOOKUP(F567,Localities!$B$2:$D$1876,3,0),"Not Found")</f>
        <v>62</v>
      </c>
      <c r="I567" s="90" t="s">
        <v>955</v>
      </c>
      <c r="J567" s="93" t="s">
        <v>87</v>
      </c>
      <c r="K567" s="93" t="s">
        <v>85</v>
      </c>
      <c r="L567" s="90">
        <v>21</v>
      </c>
      <c r="M567" s="90" t="s">
        <v>83</v>
      </c>
      <c r="N567" s="94">
        <v>6</v>
      </c>
      <c r="O567" s="94">
        <v>799</v>
      </c>
      <c r="P567" s="95">
        <f t="shared" si="16"/>
        <v>53.266666666666666</v>
      </c>
      <c r="Q567" s="91">
        <v>41582.767731481479</v>
      </c>
    </row>
    <row r="568" spans="1:17" x14ac:dyDescent="0.45">
      <c r="A568" s="96">
        <v>41581</v>
      </c>
      <c r="B568" s="97">
        <v>7.2916666666666671E-2</v>
      </c>
      <c r="C568" s="99">
        <f t="shared" si="17"/>
        <v>1</v>
      </c>
      <c r="D568" s="98">
        <v>41581.072916666664</v>
      </c>
      <c r="E568" s="99" t="s">
        <v>114</v>
      </c>
      <c r="F568" s="90" t="s">
        <v>51</v>
      </c>
      <c r="G568" s="90">
        <f>IFERROR(VLOOKUP(E568,Localities!$B$2:$D$1876,3,0),"Not Found")</f>
        <v>27</v>
      </c>
      <c r="H568" s="90">
        <f>IFERROR(VLOOKUP(F568,Localities!$B$2:$D$1876,3,0),"Not Found")</f>
        <v>51</v>
      </c>
      <c r="I568" s="90" t="s">
        <v>956</v>
      </c>
      <c r="J568" s="93" t="s">
        <v>104</v>
      </c>
      <c r="K568" s="93" t="s">
        <v>173</v>
      </c>
      <c r="L568" s="90">
        <v>273</v>
      </c>
      <c r="M568" s="90" t="s">
        <v>83</v>
      </c>
      <c r="N568" s="94">
        <v>6</v>
      </c>
      <c r="O568" s="94">
        <v>286</v>
      </c>
      <c r="P568" s="95">
        <f t="shared" ref="P568:P631" si="18">O568/15</f>
        <v>19.066666666666666</v>
      </c>
      <c r="Q568" s="91">
        <v>41555.578541666669</v>
      </c>
    </row>
    <row r="569" spans="1:17" x14ac:dyDescent="0.45">
      <c r="A569" s="96">
        <v>41583</v>
      </c>
      <c r="B569" s="97">
        <v>0.59375</v>
      </c>
      <c r="C569" s="99">
        <f t="shared" si="17"/>
        <v>14</v>
      </c>
      <c r="D569" s="98">
        <v>41583.59375</v>
      </c>
      <c r="E569" s="99" t="s">
        <v>35</v>
      </c>
      <c r="F569" s="90" t="s">
        <v>61</v>
      </c>
      <c r="G569" s="90">
        <f>IFERROR(VLOOKUP(E569,Localities!$B$2:$D$1876,3,0),"Not Found")</f>
        <v>43</v>
      </c>
      <c r="H569" s="90">
        <f>IFERROR(VLOOKUP(F569,Localities!$B$2:$D$1876,3,0),"Not Found")</f>
        <v>47</v>
      </c>
      <c r="I569" s="90" t="s">
        <v>957</v>
      </c>
      <c r="J569" s="93" t="s">
        <v>104</v>
      </c>
      <c r="K569" s="93" t="s">
        <v>173</v>
      </c>
      <c r="L569" s="90">
        <v>183</v>
      </c>
      <c r="M569" s="90" t="s">
        <v>83</v>
      </c>
      <c r="N569" s="94">
        <v>6</v>
      </c>
      <c r="O569" s="94">
        <v>816</v>
      </c>
      <c r="P569" s="95">
        <f t="shared" si="18"/>
        <v>54.4</v>
      </c>
      <c r="Q569" s="91">
        <v>41555.572812500002</v>
      </c>
    </row>
    <row r="570" spans="1:17" x14ac:dyDescent="0.45">
      <c r="A570" s="96">
        <v>41608</v>
      </c>
      <c r="B570" s="97">
        <v>0.85416666666666663</v>
      </c>
      <c r="C570" s="99">
        <f t="shared" si="17"/>
        <v>20</v>
      </c>
      <c r="D570" s="98">
        <v>41608.854166666664</v>
      </c>
      <c r="E570" s="99" t="s">
        <v>880</v>
      </c>
      <c r="F570" s="90" t="s">
        <v>114</v>
      </c>
      <c r="G570" s="90">
        <f>IFERROR(VLOOKUP(E570,Localities!$B$2:$D$1876,3,0),"Not Found")</f>
        <v>71</v>
      </c>
      <c r="H570" s="90">
        <f>IFERROR(VLOOKUP(F570,Localities!$B$2:$D$1876,3,0),"Not Found")</f>
        <v>27</v>
      </c>
      <c r="I570" s="90" t="s">
        <v>958</v>
      </c>
      <c r="J570" s="93" t="s">
        <v>104</v>
      </c>
      <c r="K570" s="93" t="s">
        <v>85</v>
      </c>
      <c r="L570" s="90">
        <v>281</v>
      </c>
      <c r="M570" s="90" t="s">
        <v>92</v>
      </c>
      <c r="N570" s="94">
        <v>2</v>
      </c>
      <c r="O570" s="94">
        <v>704</v>
      </c>
      <c r="P570" s="95">
        <f t="shared" si="18"/>
        <v>46.93333333333333</v>
      </c>
      <c r="Q570" s="91">
        <v>41608.397129629629</v>
      </c>
    </row>
    <row r="571" spans="1:17" x14ac:dyDescent="0.45">
      <c r="A571" s="96">
        <v>41589</v>
      </c>
      <c r="B571" s="97">
        <v>0.44791666666666669</v>
      </c>
      <c r="C571" s="99">
        <f t="shared" si="17"/>
        <v>10</v>
      </c>
      <c r="D571" s="98">
        <v>41589.447916666664</v>
      </c>
      <c r="E571" s="99" t="s">
        <v>959</v>
      </c>
      <c r="F571" s="90" t="s">
        <v>171</v>
      </c>
      <c r="G571" s="90" t="str">
        <f>IFERROR(VLOOKUP(E571,Localities!$B$2:$D$1876,3,0),"Not Found")</f>
        <v>Not Found</v>
      </c>
      <c r="H571" s="90" t="str">
        <f>IFERROR(VLOOKUP(F571,Localities!$B$2:$D$1876,3,0),"Not Found")</f>
        <v>Not Found</v>
      </c>
      <c r="I571" s="90" t="s">
        <v>960</v>
      </c>
      <c r="J571" s="93" t="s">
        <v>104</v>
      </c>
      <c r="K571" s="93" t="s">
        <v>173</v>
      </c>
      <c r="L571" s="90">
        <v>269</v>
      </c>
      <c r="M571" s="90" t="s">
        <v>215</v>
      </c>
      <c r="N571" s="94">
        <v>1</v>
      </c>
      <c r="O571" s="94">
        <v>310</v>
      </c>
      <c r="P571" s="95">
        <f t="shared" si="18"/>
        <v>20.666666666666668</v>
      </c>
      <c r="Q571" s="91">
        <v>41532.490173611113</v>
      </c>
    </row>
    <row r="572" spans="1:17" x14ac:dyDescent="0.45">
      <c r="A572" s="96">
        <v>41590</v>
      </c>
      <c r="B572" s="97">
        <v>0.48958333333333331</v>
      </c>
      <c r="C572" s="99">
        <f t="shared" si="17"/>
        <v>11</v>
      </c>
      <c r="D572" s="98">
        <v>41590.489583333336</v>
      </c>
      <c r="E572" s="99" t="s">
        <v>35</v>
      </c>
      <c r="F572" s="90" t="s">
        <v>171</v>
      </c>
      <c r="G572" s="90">
        <f>IFERROR(VLOOKUP(E572,Localities!$B$2:$D$1876,3,0),"Not Found")</f>
        <v>43</v>
      </c>
      <c r="H572" s="90" t="str">
        <f>IFERROR(VLOOKUP(F572,Localities!$B$2:$D$1876,3,0),"Not Found")</f>
        <v>Not Found</v>
      </c>
      <c r="I572" s="90" t="s">
        <v>961</v>
      </c>
      <c r="J572" s="93" t="s">
        <v>104</v>
      </c>
      <c r="K572" s="93" t="s">
        <v>173</v>
      </c>
      <c r="L572" s="90">
        <v>46</v>
      </c>
      <c r="M572" s="90" t="s">
        <v>215</v>
      </c>
      <c r="N572" s="94">
        <v>1</v>
      </c>
      <c r="O572" s="94">
        <v>982</v>
      </c>
      <c r="P572" s="95">
        <f t="shared" si="18"/>
        <v>65.466666666666669</v>
      </c>
      <c r="Q572" s="91">
        <v>41532.576550925929</v>
      </c>
    </row>
    <row r="573" spans="1:17" x14ac:dyDescent="0.45">
      <c r="A573" s="96">
        <v>41594</v>
      </c>
      <c r="B573" s="97">
        <v>0.66666666666666663</v>
      </c>
      <c r="C573" s="99">
        <f t="shared" si="17"/>
        <v>16</v>
      </c>
      <c r="D573" s="98">
        <v>41594.666666666664</v>
      </c>
      <c r="E573" s="99" t="s">
        <v>375</v>
      </c>
      <c r="F573" s="90" t="s">
        <v>35</v>
      </c>
      <c r="G573" s="90">
        <f>IFERROR(VLOOKUP(E573,Localities!$B$2:$D$1876,3,0),"Not Found")</f>
        <v>47</v>
      </c>
      <c r="H573" s="90">
        <f>IFERROR(VLOOKUP(F573,Localities!$B$2:$D$1876,3,0),"Not Found")</f>
        <v>43</v>
      </c>
      <c r="I573" s="90" t="s">
        <v>962</v>
      </c>
      <c r="J573" s="93" t="s">
        <v>104</v>
      </c>
      <c r="K573" s="93" t="s">
        <v>173</v>
      </c>
      <c r="L573" s="90">
        <v>135</v>
      </c>
      <c r="M573" s="90" t="s">
        <v>83</v>
      </c>
      <c r="N573" s="94">
        <v>6</v>
      </c>
      <c r="O573" s="94">
        <v>921</v>
      </c>
      <c r="P573" s="95">
        <f t="shared" si="18"/>
        <v>61.4</v>
      </c>
      <c r="Q573" s="91">
        <v>41594.367465277777</v>
      </c>
    </row>
    <row r="574" spans="1:17" x14ac:dyDescent="0.45">
      <c r="A574" s="96">
        <v>41580</v>
      </c>
      <c r="B574" s="97">
        <v>0.57291666666666663</v>
      </c>
      <c r="C574" s="99">
        <f t="shared" si="17"/>
        <v>13</v>
      </c>
      <c r="D574" s="98">
        <v>41580.572916666664</v>
      </c>
      <c r="E574" s="99" t="s">
        <v>114</v>
      </c>
      <c r="F574" s="90" t="s">
        <v>171</v>
      </c>
      <c r="G574" s="90">
        <f>IFERROR(VLOOKUP(E574,Localities!$B$2:$D$1876,3,0),"Not Found")</f>
        <v>27</v>
      </c>
      <c r="H574" s="90" t="str">
        <f>IFERROR(VLOOKUP(F574,Localities!$B$2:$D$1876,3,0),"Not Found")</f>
        <v>Not Found</v>
      </c>
      <c r="I574" s="90" t="s">
        <v>963</v>
      </c>
      <c r="J574" s="93" t="s">
        <v>104</v>
      </c>
      <c r="K574" s="93" t="s">
        <v>173</v>
      </c>
      <c r="L574" s="90">
        <v>90</v>
      </c>
      <c r="M574" s="90" t="s">
        <v>215</v>
      </c>
      <c r="N574" s="94">
        <v>1</v>
      </c>
      <c r="O574" s="94">
        <v>422</v>
      </c>
      <c r="P574" s="95">
        <f t="shared" si="18"/>
        <v>28.133333333333333</v>
      </c>
      <c r="Q574" s="91">
        <v>41532.589143518519</v>
      </c>
    </row>
    <row r="575" spans="1:17" x14ac:dyDescent="0.45">
      <c r="A575" s="96">
        <v>41579</v>
      </c>
      <c r="B575" s="97">
        <v>0.875</v>
      </c>
      <c r="C575" s="99">
        <f t="shared" si="17"/>
        <v>21</v>
      </c>
      <c r="D575" s="98">
        <v>41579.875</v>
      </c>
      <c r="E575" s="99" t="s">
        <v>114</v>
      </c>
      <c r="F575" s="90" t="s">
        <v>964</v>
      </c>
      <c r="G575" s="90">
        <f>IFERROR(VLOOKUP(E575,Localities!$B$2:$D$1876,3,0),"Not Found")</f>
        <v>27</v>
      </c>
      <c r="H575" s="90">
        <f>IFERROR(VLOOKUP(F575,Localities!$B$2:$D$1876,3,0),"Not Found")</f>
        <v>65</v>
      </c>
      <c r="I575" s="90" t="s">
        <v>965</v>
      </c>
      <c r="J575" s="93" t="s">
        <v>104</v>
      </c>
      <c r="K575" s="93" t="s">
        <v>173</v>
      </c>
      <c r="L575" s="90">
        <v>143</v>
      </c>
      <c r="M575" s="90" t="s">
        <v>83</v>
      </c>
      <c r="N575" s="94">
        <v>6</v>
      </c>
      <c r="O575" s="94">
        <v>899</v>
      </c>
      <c r="P575" s="95">
        <f t="shared" si="18"/>
        <v>59.93333333333333</v>
      </c>
      <c r="Q575" s="91">
        <v>41554.694861111115</v>
      </c>
    </row>
    <row r="576" spans="1:17" x14ac:dyDescent="0.45">
      <c r="A576" s="96">
        <v>41582</v>
      </c>
      <c r="B576" s="97">
        <v>0.75</v>
      </c>
      <c r="C576" s="99">
        <f t="shared" si="17"/>
        <v>18</v>
      </c>
      <c r="D576" s="98">
        <v>41582.75</v>
      </c>
      <c r="E576" s="99" t="s">
        <v>966</v>
      </c>
      <c r="F576" s="90" t="s">
        <v>35</v>
      </c>
      <c r="G576" s="90">
        <f>IFERROR(VLOOKUP(E576,Localities!$B$2:$D$1876,3,0),"Not Found")</f>
        <v>38</v>
      </c>
      <c r="H576" s="90">
        <f>IFERROR(VLOOKUP(F576,Localities!$B$2:$D$1876,3,0),"Not Found")</f>
        <v>43</v>
      </c>
      <c r="I576" s="90" t="s">
        <v>967</v>
      </c>
      <c r="J576" s="93" t="s">
        <v>104</v>
      </c>
      <c r="K576" s="93" t="s">
        <v>173</v>
      </c>
      <c r="L576" s="90">
        <v>88</v>
      </c>
      <c r="M576" s="90" t="s">
        <v>105</v>
      </c>
      <c r="N576" s="94">
        <v>4</v>
      </c>
      <c r="O576" s="94">
        <v>930</v>
      </c>
      <c r="P576" s="95">
        <f t="shared" si="18"/>
        <v>62</v>
      </c>
      <c r="Q576" s="91">
        <v>41553.630104166667</v>
      </c>
    </row>
    <row r="577" spans="1:17" x14ac:dyDescent="0.45">
      <c r="A577" s="96">
        <v>41579</v>
      </c>
      <c r="B577" s="97">
        <v>0.55208333333333337</v>
      </c>
      <c r="C577" s="99">
        <f t="shared" si="17"/>
        <v>13</v>
      </c>
      <c r="D577" s="98">
        <v>41579.552083333336</v>
      </c>
      <c r="E577" s="99" t="s">
        <v>171</v>
      </c>
      <c r="F577" s="90" t="s">
        <v>171</v>
      </c>
      <c r="G577" s="90" t="str">
        <f>IFERROR(VLOOKUP(E577,Localities!$B$2:$D$1876,3,0),"Not Found")</f>
        <v>Not Found</v>
      </c>
      <c r="H577" s="90" t="str">
        <f>IFERROR(VLOOKUP(F577,Localities!$B$2:$D$1876,3,0),"Not Found")</f>
        <v>Not Found</v>
      </c>
      <c r="I577" s="90" t="s">
        <v>968</v>
      </c>
      <c r="J577" s="93" t="s">
        <v>104</v>
      </c>
      <c r="K577" s="93" t="s">
        <v>173</v>
      </c>
      <c r="L577" s="90">
        <v>70</v>
      </c>
      <c r="M577" s="90" t="s">
        <v>215</v>
      </c>
      <c r="N577" s="94">
        <v>1</v>
      </c>
      <c r="O577" s="94">
        <v>406</v>
      </c>
      <c r="P577" s="95">
        <f t="shared" si="18"/>
        <v>27.066666666666666</v>
      </c>
      <c r="Q577" s="91">
        <v>41532.70417824074</v>
      </c>
    </row>
    <row r="578" spans="1:17" x14ac:dyDescent="0.45">
      <c r="A578" s="96">
        <v>41579</v>
      </c>
      <c r="B578" s="97">
        <v>0.55208333333333337</v>
      </c>
      <c r="C578" s="99">
        <f t="shared" si="17"/>
        <v>13</v>
      </c>
      <c r="D578" s="98">
        <v>41579.552083333336</v>
      </c>
      <c r="E578" s="99" t="s">
        <v>171</v>
      </c>
      <c r="F578" s="90" t="s">
        <v>171</v>
      </c>
      <c r="G578" s="90" t="str">
        <f>IFERROR(VLOOKUP(E578,Localities!$B$2:$D$1876,3,0),"Not Found")</f>
        <v>Not Found</v>
      </c>
      <c r="H578" s="90" t="str">
        <f>IFERROR(VLOOKUP(F578,Localities!$B$2:$D$1876,3,0),"Not Found")</f>
        <v>Not Found</v>
      </c>
      <c r="I578" s="90" t="s">
        <v>969</v>
      </c>
      <c r="J578" s="93" t="s">
        <v>104</v>
      </c>
      <c r="K578" s="93" t="s">
        <v>173</v>
      </c>
      <c r="L578" s="90">
        <v>173</v>
      </c>
      <c r="M578" s="90" t="s">
        <v>215</v>
      </c>
      <c r="N578" s="94">
        <v>1</v>
      </c>
      <c r="O578" s="94">
        <v>534</v>
      </c>
      <c r="P578" s="95">
        <f t="shared" si="18"/>
        <v>35.6</v>
      </c>
      <c r="Q578" s="91">
        <v>41532.763831018521</v>
      </c>
    </row>
    <row r="579" spans="1:17" x14ac:dyDescent="0.45">
      <c r="A579" s="96">
        <v>41590</v>
      </c>
      <c r="B579" s="97">
        <v>0.91666666666666663</v>
      </c>
      <c r="C579" s="99">
        <f t="shared" ref="C579:C642" si="19">HOUR(B579)</f>
        <v>22</v>
      </c>
      <c r="D579" s="98">
        <v>41590.916666666664</v>
      </c>
      <c r="E579" s="99" t="s">
        <v>35</v>
      </c>
      <c r="F579" s="90" t="s">
        <v>485</v>
      </c>
      <c r="G579" s="90">
        <f>IFERROR(VLOOKUP(E579,Localities!$B$2:$D$1876,3,0),"Not Found")</f>
        <v>43</v>
      </c>
      <c r="H579" s="90">
        <f>IFERROR(VLOOKUP(F579,Localities!$B$2:$D$1876,3,0),"Not Found")</f>
        <v>40</v>
      </c>
      <c r="I579" s="90" t="s">
        <v>970</v>
      </c>
      <c r="J579" s="93" t="s">
        <v>104</v>
      </c>
      <c r="K579" s="93" t="s">
        <v>173</v>
      </c>
      <c r="L579" s="90">
        <v>286</v>
      </c>
      <c r="M579" s="90" t="s">
        <v>83</v>
      </c>
      <c r="N579" s="94">
        <v>6</v>
      </c>
      <c r="O579" s="94">
        <v>413</v>
      </c>
      <c r="P579" s="95">
        <f t="shared" si="18"/>
        <v>27.533333333333335</v>
      </c>
      <c r="Q579" s="91">
        <v>41557.676168981481</v>
      </c>
    </row>
    <row r="580" spans="1:17" x14ac:dyDescent="0.45">
      <c r="A580" s="96">
        <v>41585</v>
      </c>
      <c r="B580" s="97">
        <v>0.33333333333333331</v>
      </c>
      <c r="C580" s="99">
        <f t="shared" si="19"/>
        <v>8</v>
      </c>
      <c r="D580" s="98">
        <v>41585.333333333336</v>
      </c>
      <c r="E580" s="99" t="s">
        <v>183</v>
      </c>
      <c r="F580" s="90" t="s">
        <v>114</v>
      </c>
      <c r="G580" s="90">
        <f>IFERROR(VLOOKUP(E580,Localities!$B$2:$D$1876,3,0),"Not Found")</f>
        <v>37</v>
      </c>
      <c r="H580" s="90">
        <f>IFERROR(VLOOKUP(F580,Localities!$B$2:$D$1876,3,0),"Not Found")</f>
        <v>27</v>
      </c>
      <c r="I580" s="90" t="s">
        <v>971</v>
      </c>
      <c r="J580" s="93" t="s">
        <v>104</v>
      </c>
      <c r="K580" s="93" t="s">
        <v>173</v>
      </c>
      <c r="L580" s="90">
        <v>36</v>
      </c>
      <c r="M580" s="90" t="s">
        <v>92</v>
      </c>
      <c r="N580" s="94">
        <v>5</v>
      </c>
      <c r="O580" s="94">
        <v>539</v>
      </c>
      <c r="P580" s="95">
        <f t="shared" si="18"/>
        <v>35.93333333333333</v>
      </c>
      <c r="Q580" s="91">
        <v>41553.646990740737</v>
      </c>
    </row>
    <row r="581" spans="1:17" x14ac:dyDescent="0.45">
      <c r="A581" s="96">
        <v>41587</v>
      </c>
      <c r="B581" s="97">
        <v>0.88541666666666663</v>
      </c>
      <c r="C581" s="99">
        <f t="shared" si="19"/>
        <v>21</v>
      </c>
      <c r="D581" s="98">
        <v>41587.885416666664</v>
      </c>
      <c r="E581" s="99" t="s">
        <v>114</v>
      </c>
      <c r="F581" s="90" t="s">
        <v>183</v>
      </c>
      <c r="G581" s="90">
        <f>IFERROR(VLOOKUP(E581,Localities!$B$2:$D$1876,3,0),"Not Found")</f>
        <v>27</v>
      </c>
      <c r="H581" s="90">
        <f>IFERROR(VLOOKUP(F581,Localities!$B$2:$D$1876,3,0),"Not Found")</f>
        <v>37</v>
      </c>
      <c r="I581" s="90" t="s">
        <v>972</v>
      </c>
      <c r="J581" s="93" t="s">
        <v>104</v>
      </c>
      <c r="K581" s="93" t="s">
        <v>173</v>
      </c>
      <c r="L581" s="90">
        <v>293</v>
      </c>
      <c r="M581" s="90" t="s">
        <v>92</v>
      </c>
      <c r="N581" s="94">
        <v>4</v>
      </c>
      <c r="O581" s="94">
        <v>655</v>
      </c>
      <c r="P581" s="95">
        <f t="shared" si="18"/>
        <v>43.666666666666664</v>
      </c>
      <c r="Q581" s="91">
        <v>41553.647581018522</v>
      </c>
    </row>
    <row r="582" spans="1:17" x14ac:dyDescent="0.45">
      <c r="A582" s="96">
        <v>41588</v>
      </c>
      <c r="B582" s="97">
        <v>0.84375</v>
      </c>
      <c r="C582" s="99">
        <f t="shared" si="19"/>
        <v>20</v>
      </c>
      <c r="D582" s="98">
        <v>41588.84375</v>
      </c>
      <c r="E582" s="99" t="s">
        <v>973</v>
      </c>
      <c r="F582" s="90" t="s">
        <v>114</v>
      </c>
      <c r="G582" s="90">
        <f>IFERROR(VLOOKUP(E582,Localities!$B$2:$D$1876,3,0),"Not Found")</f>
        <v>60</v>
      </c>
      <c r="H582" s="90">
        <f>IFERROR(VLOOKUP(F582,Localities!$B$2:$D$1876,3,0),"Not Found")</f>
        <v>27</v>
      </c>
      <c r="I582" s="90" t="s">
        <v>974</v>
      </c>
      <c r="J582" s="93" t="s">
        <v>104</v>
      </c>
      <c r="K582" s="93" t="s">
        <v>173</v>
      </c>
      <c r="L582" s="90">
        <v>290</v>
      </c>
      <c r="M582" s="90" t="s">
        <v>83</v>
      </c>
      <c r="N582" s="94">
        <v>6</v>
      </c>
      <c r="O582" s="94">
        <v>987</v>
      </c>
      <c r="P582" s="95">
        <f t="shared" si="18"/>
        <v>65.8</v>
      </c>
      <c r="Q582" s="91">
        <v>41554.483564814815</v>
      </c>
    </row>
    <row r="583" spans="1:17" x14ac:dyDescent="0.45">
      <c r="A583" s="96">
        <v>41595</v>
      </c>
      <c r="B583" s="97">
        <v>0.16666666666666666</v>
      </c>
      <c r="C583" s="99">
        <f t="shared" si="19"/>
        <v>4</v>
      </c>
      <c r="D583" s="98">
        <v>41595.166666666664</v>
      </c>
      <c r="E583" s="99" t="s">
        <v>975</v>
      </c>
      <c r="F583" s="90" t="s">
        <v>35</v>
      </c>
      <c r="G583" s="90">
        <f>IFERROR(VLOOKUP(E583,Localities!$B$2:$D$1876,3,0),"Not Found")</f>
        <v>61</v>
      </c>
      <c r="H583" s="90">
        <f>IFERROR(VLOOKUP(F583,Localities!$B$2:$D$1876,3,0),"Not Found")</f>
        <v>43</v>
      </c>
      <c r="I583" s="90" t="s">
        <v>976</v>
      </c>
      <c r="J583" s="93" t="s">
        <v>104</v>
      </c>
      <c r="K583" s="93" t="s">
        <v>173</v>
      </c>
      <c r="L583" s="90">
        <v>43</v>
      </c>
      <c r="M583" s="90" t="s">
        <v>83</v>
      </c>
      <c r="N583" s="94">
        <v>6</v>
      </c>
      <c r="O583" s="94">
        <v>306</v>
      </c>
      <c r="P583" s="95">
        <f t="shared" si="18"/>
        <v>20.399999999999999</v>
      </c>
      <c r="Q583" s="91">
        <v>41555.717210648145</v>
      </c>
    </row>
    <row r="584" spans="1:17" x14ac:dyDescent="0.45">
      <c r="A584" s="96">
        <v>41608</v>
      </c>
      <c r="B584" s="97">
        <v>0.20833333333333334</v>
      </c>
      <c r="C584" s="99">
        <f t="shared" si="19"/>
        <v>5</v>
      </c>
      <c r="D584" s="98">
        <v>41608.208333333336</v>
      </c>
      <c r="E584" s="99" t="s">
        <v>169</v>
      </c>
      <c r="F584" s="90" t="s">
        <v>35</v>
      </c>
      <c r="G584" s="90">
        <f>IFERROR(VLOOKUP(E584,Localities!$B$2:$D$1876,3,0),"Not Found")</f>
        <v>61</v>
      </c>
      <c r="H584" s="90">
        <f>IFERROR(VLOOKUP(F584,Localities!$B$2:$D$1876,3,0),"Not Found")</f>
        <v>43</v>
      </c>
      <c r="I584" s="90" t="s">
        <v>977</v>
      </c>
      <c r="J584" s="93" t="s">
        <v>104</v>
      </c>
      <c r="K584" s="93" t="s">
        <v>173</v>
      </c>
      <c r="L584" s="90">
        <v>205</v>
      </c>
      <c r="M584" s="90" t="s">
        <v>92</v>
      </c>
      <c r="N584" s="94">
        <v>2</v>
      </c>
      <c r="O584" s="94">
        <v>451</v>
      </c>
      <c r="P584" s="95">
        <f t="shared" si="18"/>
        <v>30.066666666666666</v>
      </c>
      <c r="Q584" s="91">
        <v>41535.459652777776</v>
      </c>
    </row>
    <row r="585" spans="1:17" x14ac:dyDescent="0.45">
      <c r="A585" s="96">
        <v>41598</v>
      </c>
      <c r="B585" s="97">
        <v>0.40625</v>
      </c>
      <c r="C585" s="99">
        <f t="shared" si="19"/>
        <v>9</v>
      </c>
      <c r="D585" s="98">
        <v>41598.40625</v>
      </c>
      <c r="E585" s="99" t="s">
        <v>114</v>
      </c>
      <c r="F585" s="90" t="s">
        <v>513</v>
      </c>
      <c r="G585" s="90">
        <f>IFERROR(VLOOKUP(E585,Localities!$B$2:$D$1876,3,0),"Not Found")</f>
        <v>27</v>
      </c>
      <c r="H585" s="90">
        <f>IFERROR(VLOOKUP(F585,Localities!$B$2:$D$1876,3,0),"Not Found")</f>
        <v>59</v>
      </c>
      <c r="I585" s="90" t="s">
        <v>978</v>
      </c>
      <c r="J585" s="93" t="s">
        <v>104</v>
      </c>
      <c r="K585" s="93" t="s">
        <v>173</v>
      </c>
      <c r="L585" s="90">
        <v>136</v>
      </c>
      <c r="M585" s="90" t="s">
        <v>105</v>
      </c>
      <c r="N585" s="94">
        <v>5</v>
      </c>
      <c r="O585" s="94">
        <v>965</v>
      </c>
      <c r="P585" s="95">
        <f t="shared" si="18"/>
        <v>64.333333333333329</v>
      </c>
      <c r="Q585" s="91">
        <v>41555.815879629627</v>
      </c>
    </row>
    <row r="586" spans="1:17" x14ac:dyDescent="0.45">
      <c r="A586" s="96">
        <v>41596</v>
      </c>
      <c r="B586" s="97">
        <v>0.59375</v>
      </c>
      <c r="C586" s="99">
        <f t="shared" si="19"/>
        <v>14</v>
      </c>
      <c r="D586" s="98">
        <v>41596.59375</v>
      </c>
      <c r="E586" s="99"/>
      <c r="F586" s="90"/>
      <c r="G586" s="90" t="str">
        <f>IFERROR(VLOOKUP(E586,Localities!$B$2:$D$1876,3,0),"Not Found")</f>
        <v>Not Found</v>
      </c>
      <c r="H586" s="90" t="str">
        <f>IFERROR(VLOOKUP(F586,Localities!$B$2:$D$1876,3,0),"Not Found")</f>
        <v>Not Found</v>
      </c>
      <c r="I586" s="90" t="s">
        <v>979</v>
      </c>
      <c r="J586" s="93" t="s">
        <v>87</v>
      </c>
      <c r="K586" s="93" t="s">
        <v>85</v>
      </c>
      <c r="L586" s="90">
        <v>142</v>
      </c>
      <c r="M586" s="90" t="s">
        <v>215</v>
      </c>
      <c r="N586" s="94">
        <v>1</v>
      </c>
      <c r="O586" s="94">
        <v>382</v>
      </c>
      <c r="P586" s="95">
        <f t="shared" si="18"/>
        <v>25.466666666666665</v>
      </c>
      <c r="Q586" s="90" t="s">
        <v>81</v>
      </c>
    </row>
    <row r="587" spans="1:17" x14ac:dyDescent="0.45">
      <c r="A587" s="96">
        <v>41588</v>
      </c>
      <c r="B587" s="97">
        <v>0.98958333333333337</v>
      </c>
      <c r="C587" s="99">
        <f t="shared" si="19"/>
        <v>23</v>
      </c>
      <c r="D587" s="98">
        <v>41588.989583333336</v>
      </c>
      <c r="E587" s="99" t="s">
        <v>114</v>
      </c>
      <c r="F587" s="90" t="s">
        <v>496</v>
      </c>
      <c r="G587" s="90">
        <f>IFERROR(VLOOKUP(E587,Localities!$B$2:$D$1876,3,0),"Not Found")</f>
        <v>27</v>
      </c>
      <c r="H587" s="90">
        <f>IFERROR(VLOOKUP(F587,Localities!$B$2:$D$1876,3,0),"Not Found")</f>
        <v>60</v>
      </c>
      <c r="I587" s="90" t="s">
        <v>980</v>
      </c>
      <c r="J587" s="93" t="s">
        <v>104</v>
      </c>
      <c r="K587" s="93" t="s">
        <v>173</v>
      </c>
      <c r="L587" s="90">
        <v>123</v>
      </c>
      <c r="M587" s="90" t="s">
        <v>83</v>
      </c>
      <c r="N587" s="94">
        <v>6</v>
      </c>
      <c r="O587" s="94">
        <v>364</v>
      </c>
      <c r="P587" s="95">
        <f t="shared" si="18"/>
        <v>24.266666666666666</v>
      </c>
      <c r="Q587" s="91">
        <v>41551.641967592594</v>
      </c>
    </row>
    <row r="588" spans="1:17" x14ac:dyDescent="0.45">
      <c r="A588" s="96">
        <v>41602</v>
      </c>
      <c r="B588" s="97">
        <v>0.4375</v>
      </c>
      <c r="C588" s="99">
        <f t="shared" si="19"/>
        <v>10</v>
      </c>
      <c r="D588" s="98">
        <v>41602.4375</v>
      </c>
      <c r="E588" s="99" t="s">
        <v>966</v>
      </c>
      <c r="F588" s="90" t="s">
        <v>114</v>
      </c>
      <c r="G588" s="90">
        <f>IFERROR(VLOOKUP(E588,Localities!$B$2:$D$1876,3,0),"Not Found")</f>
        <v>38</v>
      </c>
      <c r="H588" s="90">
        <f>IFERROR(VLOOKUP(F588,Localities!$B$2:$D$1876,3,0),"Not Found")</f>
        <v>27</v>
      </c>
      <c r="I588" s="90" t="s">
        <v>981</v>
      </c>
      <c r="J588" s="93" t="s">
        <v>104</v>
      </c>
      <c r="K588" s="93" t="s">
        <v>173</v>
      </c>
      <c r="L588" s="90">
        <v>237</v>
      </c>
      <c r="M588" s="90" t="s">
        <v>92</v>
      </c>
      <c r="N588" s="94">
        <v>2</v>
      </c>
      <c r="O588" s="94">
        <v>593</v>
      </c>
      <c r="P588" s="95">
        <f t="shared" si="18"/>
        <v>39.533333333333331</v>
      </c>
      <c r="Q588" s="91">
        <v>41555.475312499999</v>
      </c>
    </row>
    <row r="589" spans="1:17" x14ac:dyDescent="0.45">
      <c r="A589" s="96">
        <v>41591</v>
      </c>
      <c r="B589" s="97">
        <v>0.51041666666666663</v>
      </c>
      <c r="C589" s="99">
        <f t="shared" si="19"/>
        <v>12</v>
      </c>
      <c r="D589" s="98">
        <v>41591.510416666664</v>
      </c>
      <c r="E589" s="99" t="s">
        <v>114</v>
      </c>
      <c r="F589" s="90" t="s">
        <v>313</v>
      </c>
      <c r="G589" s="90">
        <f>IFERROR(VLOOKUP(E589,Localities!$B$2:$D$1876,3,0),"Not Found")</f>
        <v>27</v>
      </c>
      <c r="H589" s="90">
        <f>IFERROR(VLOOKUP(F589,Localities!$B$2:$D$1876,3,0),"Not Found")</f>
        <v>40</v>
      </c>
      <c r="I589" s="90" t="s">
        <v>982</v>
      </c>
      <c r="J589" s="93" t="s">
        <v>104</v>
      </c>
      <c r="K589" s="93" t="s">
        <v>173</v>
      </c>
      <c r="L589" s="90">
        <v>224</v>
      </c>
      <c r="M589" s="90" t="s">
        <v>83</v>
      </c>
      <c r="N589" s="94">
        <v>6</v>
      </c>
      <c r="O589" s="94">
        <v>204</v>
      </c>
      <c r="P589" s="95">
        <f t="shared" si="18"/>
        <v>13.6</v>
      </c>
      <c r="Q589" s="91">
        <v>41555.473854166667</v>
      </c>
    </row>
    <row r="590" spans="1:17" x14ac:dyDescent="0.45">
      <c r="A590" s="96">
        <v>41582</v>
      </c>
      <c r="B590" s="97">
        <v>0.95833333333333337</v>
      </c>
      <c r="C590" s="99">
        <f t="shared" si="19"/>
        <v>23</v>
      </c>
      <c r="D590" s="98">
        <v>41582.958333333336</v>
      </c>
      <c r="E590" s="99" t="s">
        <v>114</v>
      </c>
      <c r="F590" s="90" t="s">
        <v>171</v>
      </c>
      <c r="G590" s="90">
        <f>IFERROR(VLOOKUP(E590,Localities!$B$2:$D$1876,3,0),"Not Found")</f>
        <v>27</v>
      </c>
      <c r="H590" s="90" t="str">
        <f>IFERROR(VLOOKUP(F590,Localities!$B$2:$D$1876,3,0),"Not Found")</f>
        <v>Not Found</v>
      </c>
      <c r="I590" s="90" t="s">
        <v>983</v>
      </c>
      <c r="J590" s="93" t="s">
        <v>104</v>
      </c>
      <c r="K590" s="93" t="s">
        <v>173</v>
      </c>
      <c r="L590" s="90">
        <v>55</v>
      </c>
      <c r="M590" s="90" t="s">
        <v>215</v>
      </c>
      <c r="N590" s="94">
        <v>1</v>
      </c>
      <c r="O590" s="94">
        <v>923</v>
      </c>
      <c r="P590" s="95">
        <f t="shared" si="18"/>
        <v>61.533333333333331</v>
      </c>
      <c r="Q590" s="91">
        <v>41533.799826388888</v>
      </c>
    </row>
    <row r="591" spans="1:17" x14ac:dyDescent="0.45">
      <c r="A591" s="96">
        <v>41601</v>
      </c>
      <c r="B591" s="97">
        <v>0.19791666666666666</v>
      </c>
      <c r="C591" s="99">
        <f t="shared" si="19"/>
        <v>4</v>
      </c>
      <c r="D591" s="98">
        <v>41601.197916666664</v>
      </c>
      <c r="E591" s="99" t="s">
        <v>984</v>
      </c>
      <c r="F591" s="90" t="s">
        <v>35</v>
      </c>
      <c r="G591" s="90">
        <f>IFERROR(VLOOKUP(E591,Localities!$B$2:$D$1876,3,0),"Not Found")</f>
        <v>31</v>
      </c>
      <c r="H591" s="90">
        <f>IFERROR(VLOOKUP(F591,Localities!$B$2:$D$1876,3,0),"Not Found")</f>
        <v>43</v>
      </c>
      <c r="I591" s="90" t="s">
        <v>985</v>
      </c>
      <c r="J591" s="93" t="s">
        <v>104</v>
      </c>
      <c r="K591" s="93" t="s">
        <v>173</v>
      </c>
      <c r="L591" s="90">
        <v>124</v>
      </c>
      <c r="M591" s="90" t="s">
        <v>92</v>
      </c>
      <c r="N591" s="94">
        <v>3</v>
      </c>
      <c r="O591" s="94">
        <v>602</v>
      </c>
      <c r="P591" s="95">
        <f t="shared" si="18"/>
        <v>40.133333333333333</v>
      </c>
      <c r="Q591" s="91">
        <v>41555.813842592594</v>
      </c>
    </row>
    <row r="592" spans="1:17" x14ac:dyDescent="0.45">
      <c r="A592" s="96">
        <v>41582</v>
      </c>
      <c r="B592" s="97">
        <v>0.6875</v>
      </c>
      <c r="C592" s="99">
        <f t="shared" si="19"/>
        <v>16</v>
      </c>
      <c r="D592" s="98">
        <v>41582.6875</v>
      </c>
      <c r="E592" s="99" t="s">
        <v>35</v>
      </c>
      <c r="F592" s="90" t="s">
        <v>171</v>
      </c>
      <c r="G592" s="90">
        <f>IFERROR(VLOOKUP(E592,Localities!$B$2:$D$1876,3,0),"Not Found")</f>
        <v>43</v>
      </c>
      <c r="H592" s="90" t="str">
        <f>IFERROR(VLOOKUP(F592,Localities!$B$2:$D$1876,3,0),"Not Found")</f>
        <v>Not Found</v>
      </c>
      <c r="I592" s="90" t="s">
        <v>986</v>
      </c>
      <c r="J592" s="93" t="s">
        <v>104</v>
      </c>
      <c r="K592" s="93" t="s">
        <v>173</v>
      </c>
      <c r="L592" s="90">
        <v>155</v>
      </c>
      <c r="M592" s="90" t="s">
        <v>215</v>
      </c>
      <c r="N592" s="94">
        <v>1</v>
      </c>
      <c r="O592" s="94">
        <v>322</v>
      </c>
      <c r="P592" s="95">
        <f t="shared" si="18"/>
        <v>21.466666666666665</v>
      </c>
      <c r="Q592" s="91">
        <v>41534.379988425928</v>
      </c>
    </row>
    <row r="593" spans="1:17" x14ac:dyDescent="0.45">
      <c r="A593" s="96">
        <v>41594</v>
      </c>
      <c r="B593" s="97">
        <v>0.72916666666666663</v>
      </c>
      <c r="C593" s="99">
        <f t="shared" si="19"/>
        <v>17</v>
      </c>
      <c r="D593" s="98">
        <v>41594.729166666664</v>
      </c>
      <c r="E593" s="99" t="s">
        <v>984</v>
      </c>
      <c r="F593" s="90" t="s">
        <v>35</v>
      </c>
      <c r="G593" s="90">
        <f>IFERROR(VLOOKUP(E593,Localities!$B$2:$D$1876,3,0),"Not Found")</f>
        <v>31</v>
      </c>
      <c r="H593" s="90">
        <f>IFERROR(VLOOKUP(F593,Localities!$B$2:$D$1876,3,0),"Not Found")</f>
        <v>43</v>
      </c>
      <c r="I593" s="90" t="s">
        <v>987</v>
      </c>
      <c r="J593" s="93" t="s">
        <v>104</v>
      </c>
      <c r="K593" s="93" t="s">
        <v>173</v>
      </c>
      <c r="L593" s="90">
        <v>31</v>
      </c>
      <c r="M593" s="90" t="s">
        <v>83</v>
      </c>
      <c r="N593" s="94">
        <v>6</v>
      </c>
      <c r="O593" s="94">
        <v>813</v>
      </c>
      <c r="P593" s="95">
        <f t="shared" si="18"/>
        <v>54.2</v>
      </c>
      <c r="Q593" s="91">
        <v>41555.708402777775</v>
      </c>
    </row>
    <row r="594" spans="1:17" x14ac:dyDescent="0.45">
      <c r="A594" s="96">
        <v>41599</v>
      </c>
      <c r="B594" s="97">
        <v>0.78125</v>
      </c>
      <c r="C594" s="99">
        <f t="shared" si="19"/>
        <v>18</v>
      </c>
      <c r="D594" s="98">
        <v>41599.78125</v>
      </c>
      <c r="E594" s="99" t="s">
        <v>114</v>
      </c>
      <c r="F594" s="90" t="s">
        <v>988</v>
      </c>
      <c r="G594" s="90">
        <f>IFERROR(VLOOKUP(E594,Localities!$B$2:$D$1876,3,0),"Not Found")</f>
        <v>27</v>
      </c>
      <c r="H594" s="90">
        <f>IFERROR(VLOOKUP(F594,Localities!$B$2:$D$1876,3,0),"Not Found")</f>
        <v>59</v>
      </c>
      <c r="I594" s="90" t="s">
        <v>989</v>
      </c>
      <c r="J594" s="93" t="s">
        <v>104</v>
      </c>
      <c r="K594" s="93" t="s">
        <v>173</v>
      </c>
      <c r="L594" s="90">
        <v>93</v>
      </c>
      <c r="M594" s="90" t="s">
        <v>109</v>
      </c>
      <c r="N594" s="94">
        <v>5</v>
      </c>
      <c r="O594" s="94">
        <v>788</v>
      </c>
      <c r="P594" s="95">
        <f t="shared" si="18"/>
        <v>52.533333333333331</v>
      </c>
      <c r="Q594" s="91">
        <v>41555.716354166667</v>
      </c>
    </row>
    <row r="595" spans="1:17" x14ac:dyDescent="0.45">
      <c r="A595" s="96">
        <v>41583</v>
      </c>
      <c r="B595" s="97">
        <v>0.79166666666666663</v>
      </c>
      <c r="C595" s="99">
        <f t="shared" si="19"/>
        <v>19</v>
      </c>
      <c r="D595" s="98">
        <v>41583.791666666664</v>
      </c>
      <c r="E595" s="99" t="s">
        <v>35</v>
      </c>
      <c r="F595" s="90" t="s">
        <v>990</v>
      </c>
      <c r="G595" s="90">
        <f>IFERROR(VLOOKUP(E595,Localities!$B$2:$D$1876,3,0),"Not Found")</f>
        <v>43</v>
      </c>
      <c r="H595" s="90">
        <f>IFERROR(VLOOKUP(F595,Localities!$B$2:$D$1876,3,0),"Not Found")</f>
        <v>50</v>
      </c>
      <c r="I595" s="90" t="s">
        <v>991</v>
      </c>
      <c r="J595" s="93" t="s">
        <v>104</v>
      </c>
      <c r="K595" s="93" t="s">
        <v>173</v>
      </c>
      <c r="L595" s="90">
        <v>52</v>
      </c>
      <c r="M595" s="90" t="s">
        <v>83</v>
      </c>
      <c r="N595" s="94">
        <v>6</v>
      </c>
      <c r="O595" s="94">
        <v>407</v>
      </c>
      <c r="P595" s="95">
        <f t="shared" si="18"/>
        <v>27.133333333333333</v>
      </c>
      <c r="Q595" s="91">
        <v>41555.561249999999</v>
      </c>
    </row>
    <row r="596" spans="1:17" x14ac:dyDescent="0.45">
      <c r="A596" s="96">
        <v>41580</v>
      </c>
      <c r="B596" s="97">
        <v>0.33333333333333331</v>
      </c>
      <c r="C596" s="99">
        <f t="shared" si="19"/>
        <v>8</v>
      </c>
      <c r="D596" s="98">
        <v>41580.333333333336</v>
      </c>
      <c r="E596" s="99" t="s">
        <v>990</v>
      </c>
      <c r="F596" s="90" t="s">
        <v>35</v>
      </c>
      <c r="G596" s="90">
        <f>IFERROR(VLOOKUP(E596,Localities!$B$2:$D$1876,3,0),"Not Found")</f>
        <v>50</v>
      </c>
      <c r="H596" s="90">
        <f>IFERROR(VLOOKUP(F596,Localities!$B$2:$D$1876,3,0),"Not Found")</f>
        <v>43</v>
      </c>
      <c r="I596" s="90" t="s">
        <v>992</v>
      </c>
      <c r="J596" s="93" t="s">
        <v>104</v>
      </c>
      <c r="K596" s="93" t="s">
        <v>173</v>
      </c>
      <c r="L596" s="90">
        <v>23</v>
      </c>
      <c r="M596" s="90" t="s">
        <v>83</v>
      </c>
      <c r="N596" s="94">
        <v>6</v>
      </c>
      <c r="O596" s="94">
        <v>224</v>
      </c>
      <c r="P596" s="95">
        <f t="shared" si="18"/>
        <v>14.933333333333334</v>
      </c>
      <c r="Q596" s="91">
        <v>41554.733865740738</v>
      </c>
    </row>
    <row r="597" spans="1:17" x14ac:dyDescent="0.45">
      <c r="A597" s="96">
        <v>41583</v>
      </c>
      <c r="B597" s="97">
        <v>0.79166666666666663</v>
      </c>
      <c r="C597" s="99">
        <f t="shared" si="19"/>
        <v>19</v>
      </c>
      <c r="D597" s="98">
        <v>41583.791666666664</v>
      </c>
      <c r="E597" s="99" t="s">
        <v>35</v>
      </c>
      <c r="F597" s="90" t="s">
        <v>188</v>
      </c>
      <c r="G597" s="90">
        <f>IFERROR(VLOOKUP(E597,Localities!$B$2:$D$1876,3,0),"Not Found")</f>
        <v>43</v>
      </c>
      <c r="H597" s="90">
        <f>IFERROR(VLOOKUP(F597,Localities!$B$2:$D$1876,3,0),"Not Found")</f>
        <v>51</v>
      </c>
      <c r="I597" s="90" t="s">
        <v>993</v>
      </c>
      <c r="J597" s="93" t="s">
        <v>104</v>
      </c>
      <c r="K597" s="93" t="s">
        <v>173</v>
      </c>
      <c r="L597" s="90">
        <v>197</v>
      </c>
      <c r="M597" s="90" t="s">
        <v>83</v>
      </c>
      <c r="N597" s="94">
        <v>6</v>
      </c>
      <c r="O597" s="94">
        <v>862</v>
      </c>
      <c r="P597" s="95">
        <f t="shared" si="18"/>
        <v>57.466666666666669</v>
      </c>
      <c r="Q597" s="91">
        <v>41553.614259259259</v>
      </c>
    </row>
    <row r="598" spans="1:17" x14ac:dyDescent="0.45">
      <c r="A598" s="96">
        <v>41580</v>
      </c>
      <c r="B598" s="97">
        <v>0.3125</v>
      </c>
      <c r="C598" s="99">
        <f t="shared" si="19"/>
        <v>7</v>
      </c>
      <c r="D598" s="98">
        <v>41580.3125</v>
      </c>
      <c r="E598" s="99" t="s">
        <v>188</v>
      </c>
      <c r="F598" s="90" t="s">
        <v>35</v>
      </c>
      <c r="G598" s="90">
        <f>IFERROR(VLOOKUP(E598,Localities!$B$2:$D$1876,3,0),"Not Found")</f>
        <v>51</v>
      </c>
      <c r="H598" s="90">
        <f>IFERROR(VLOOKUP(F598,Localities!$B$2:$D$1876,3,0),"Not Found")</f>
        <v>43</v>
      </c>
      <c r="I598" s="90" t="s">
        <v>994</v>
      </c>
      <c r="J598" s="93" t="s">
        <v>104</v>
      </c>
      <c r="K598" s="93" t="s">
        <v>173</v>
      </c>
      <c r="L598" s="90">
        <v>221</v>
      </c>
      <c r="M598" s="90" t="s">
        <v>83</v>
      </c>
      <c r="N598" s="94">
        <v>6</v>
      </c>
      <c r="O598" s="94">
        <v>302</v>
      </c>
      <c r="P598" s="95">
        <f t="shared" si="18"/>
        <v>20.133333333333333</v>
      </c>
      <c r="Q598" s="91">
        <v>41553.613715277781</v>
      </c>
    </row>
    <row r="599" spans="1:17" x14ac:dyDescent="0.45">
      <c r="A599" s="96">
        <v>41583</v>
      </c>
      <c r="B599" s="97">
        <v>0.77083333333333337</v>
      </c>
      <c r="C599" s="99">
        <f t="shared" si="19"/>
        <v>18</v>
      </c>
      <c r="D599" s="98">
        <v>41583.770833333336</v>
      </c>
      <c r="E599" s="99" t="s">
        <v>758</v>
      </c>
      <c r="F599" s="90" t="s">
        <v>255</v>
      </c>
      <c r="G599" s="90">
        <f>IFERROR(VLOOKUP(E599,Localities!$B$2:$D$1876,3,0),"Not Found")</f>
        <v>51</v>
      </c>
      <c r="H599" s="90">
        <f>IFERROR(VLOOKUP(F599,Localities!$B$2:$D$1876,3,0),"Not Found")</f>
        <v>47</v>
      </c>
      <c r="I599" s="90" t="s">
        <v>995</v>
      </c>
      <c r="J599" s="93" t="s">
        <v>88</v>
      </c>
      <c r="K599" s="93" t="s">
        <v>85</v>
      </c>
      <c r="L599" s="90">
        <v>28</v>
      </c>
      <c r="M599" s="90" t="s">
        <v>92</v>
      </c>
      <c r="N599" s="94">
        <v>2</v>
      </c>
      <c r="O599" s="94">
        <v>806</v>
      </c>
      <c r="P599" s="95">
        <f t="shared" si="18"/>
        <v>53.733333333333334</v>
      </c>
      <c r="Q599" s="91">
        <v>41583.646828703706</v>
      </c>
    </row>
    <row r="600" spans="1:17" x14ac:dyDescent="0.45">
      <c r="A600" s="96">
        <v>41600</v>
      </c>
      <c r="B600" s="97">
        <v>0.57291666666666663</v>
      </c>
      <c r="C600" s="99">
        <f t="shared" si="19"/>
        <v>13</v>
      </c>
      <c r="D600" s="98">
        <v>41600.572916666664</v>
      </c>
      <c r="E600" s="99" t="s">
        <v>61</v>
      </c>
      <c r="F600" s="90" t="s">
        <v>973</v>
      </c>
      <c r="G600" s="90">
        <f>IFERROR(VLOOKUP(E600,Localities!$B$2:$D$1876,3,0),"Not Found")</f>
        <v>47</v>
      </c>
      <c r="H600" s="90">
        <f>IFERROR(VLOOKUP(F600,Localities!$B$2:$D$1876,3,0),"Not Found")</f>
        <v>60</v>
      </c>
      <c r="I600" s="90" t="s">
        <v>996</v>
      </c>
      <c r="J600" s="93" t="s">
        <v>88</v>
      </c>
      <c r="K600" s="93" t="s">
        <v>85</v>
      </c>
      <c r="L600" s="90">
        <v>215</v>
      </c>
      <c r="M600" s="90" t="s">
        <v>83</v>
      </c>
      <c r="N600" s="94">
        <v>6</v>
      </c>
      <c r="O600" s="94">
        <v>881</v>
      </c>
      <c r="P600" s="95">
        <f t="shared" si="18"/>
        <v>58.733333333333334</v>
      </c>
      <c r="Q600" s="91">
        <v>41597.528136574074</v>
      </c>
    </row>
    <row r="601" spans="1:17" x14ac:dyDescent="0.45">
      <c r="A601" s="96">
        <v>41597</v>
      </c>
      <c r="B601" s="97">
        <v>0.32291666666666669</v>
      </c>
      <c r="C601" s="99">
        <f t="shared" si="19"/>
        <v>7</v>
      </c>
      <c r="D601" s="98">
        <v>41597.322916666664</v>
      </c>
      <c r="E601" s="99" t="s">
        <v>997</v>
      </c>
      <c r="F601" s="90" t="s">
        <v>35</v>
      </c>
      <c r="G601" s="90">
        <f>IFERROR(VLOOKUP(E601,Localities!$B$2:$D$1876,3,0),"Not Found")</f>
        <v>61</v>
      </c>
      <c r="H601" s="90">
        <f>IFERROR(VLOOKUP(F601,Localities!$B$2:$D$1876,3,0),"Not Found")</f>
        <v>43</v>
      </c>
      <c r="I601" s="90" t="s">
        <v>998</v>
      </c>
      <c r="J601" s="93" t="s">
        <v>104</v>
      </c>
      <c r="K601" s="93" t="s">
        <v>85</v>
      </c>
      <c r="L601" s="90">
        <v>204</v>
      </c>
      <c r="M601" s="90" t="s">
        <v>83</v>
      </c>
      <c r="N601" s="94">
        <v>6</v>
      </c>
      <c r="O601" s="94">
        <v>799</v>
      </c>
      <c r="P601" s="95">
        <f t="shared" si="18"/>
        <v>53.266666666666666</v>
      </c>
      <c r="Q601" s="91">
        <v>41596.794409722221</v>
      </c>
    </row>
    <row r="602" spans="1:17" x14ac:dyDescent="0.45">
      <c r="A602" s="96">
        <v>41579</v>
      </c>
      <c r="B602" s="97">
        <v>0.54166666666666663</v>
      </c>
      <c r="C602" s="99">
        <f t="shared" si="19"/>
        <v>13</v>
      </c>
      <c r="D602" s="98">
        <v>41579.541666666664</v>
      </c>
      <c r="E602" s="99" t="s">
        <v>999</v>
      </c>
      <c r="F602" s="90" t="s">
        <v>35</v>
      </c>
      <c r="G602" s="90">
        <f>IFERROR(VLOOKUP(E602,Localities!$B$2:$D$1876,3,0),"Not Found")</f>
        <v>72</v>
      </c>
      <c r="H602" s="90">
        <f>IFERROR(VLOOKUP(F602,Localities!$B$2:$D$1876,3,0),"Not Found")</f>
        <v>43</v>
      </c>
      <c r="I602" s="90" t="s">
        <v>1000</v>
      </c>
      <c r="J602" s="93" t="s">
        <v>104</v>
      </c>
      <c r="K602" s="93" t="s">
        <v>173</v>
      </c>
      <c r="L602" s="90">
        <v>149</v>
      </c>
      <c r="M602" s="90" t="s">
        <v>92</v>
      </c>
      <c r="N602" s="94">
        <v>2</v>
      </c>
      <c r="O602" s="94">
        <v>637</v>
      </c>
      <c r="P602" s="95">
        <f t="shared" si="18"/>
        <v>42.466666666666669</v>
      </c>
      <c r="Q602" s="91">
        <v>41554.685150462959</v>
      </c>
    </row>
    <row r="603" spans="1:17" x14ac:dyDescent="0.45">
      <c r="A603" s="96">
        <v>41584</v>
      </c>
      <c r="B603" s="97">
        <v>0.40625</v>
      </c>
      <c r="C603" s="99">
        <f t="shared" si="19"/>
        <v>9</v>
      </c>
      <c r="D603" s="98">
        <v>41584.40625</v>
      </c>
      <c r="E603" s="99" t="s">
        <v>35</v>
      </c>
      <c r="F603" s="90" t="s">
        <v>496</v>
      </c>
      <c r="G603" s="90">
        <f>IFERROR(VLOOKUP(E603,Localities!$B$2:$D$1876,3,0),"Not Found")</f>
        <v>43</v>
      </c>
      <c r="H603" s="90">
        <f>IFERROR(VLOOKUP(F603,Localities!$B$2:$D$1876,3,0),"Not Found")</f>
        <v>60</v>
      </c>
      <c r="I603" s="90" t="s">
        <v>1001</v>
      </c>
      <c r="J603" s="93" t="s">
        <v>104</v>
      </c>
      <c r="K603" s="93" t="s">
        <v>173</v>
      </c>
      <c r="L603" s="90">
        <v>289</v>
      </c>
      <c r="M603" s="90" t="s">
        <v>83</v>
      </c>
      <c r="N603" s="94">
        <v>6</v>
      </c>
      <c r="O603" s="94">
        <v>726</v>
      </c>
      <c r="P603" s="95">
        <f t="shared" si="18"/>
        <v>48.4</v>
      </c>
      <c r="Q603" s="91">
        <v>41554.651180555556</v>
      </c>
    </row>
    <row r="604" spans="1:17" x14ac:dyDescent="0.45">
      <c r="A604" s="96">
        <v>41608</v>
      </c>
      <c r="B604" s="97">
        <v>0.88541666666666663</v>
      </c>
      <c r="C604" s="99">
        <f t="shared" si="19"/>
        <v>21</v>
      </c>
      <c r="D604" s="98">
        <v>41608.885416666664</v>
      </c>
      <c r="E604" s="99" t="s">
        <v>35</v>
      </c>
      <c r="F604" s="90" t="s">
        <v>146</v>
      </c>
      <c r="G604" s="90">
        <f>IFERROR(VLOOKUP(E604,Localities!$B$2:$D$1876,3,0),"Not Found")</f>
        <v>43</v>
      </c>
      <c r="H604" s="90">
        <f>IFERROR(VLOOKUP(F604,Localities!$B$2:$D$1876,3,0),"Not Found")</f>
        <v>70</v>
      </c>
      <c r="I604" s="90" t="s">
        <v>1002</v>
      </c>
      <c r="J604" s="93" t="s">
        <v>104</v>
      </c>
      <c r="K604" s="93" t="s">
        <v>85</v>
      </c>
      <c r="L604" s="90">
        <v>108</v>
      </c>
      <c r="M604" s="90" t="s">
        <v>83</v>
      </c>
      <c r="N604" s="94">
        <v>6</v>
      </c>
      <c r="O604" s="94">
        <v>862</v>
      </c>
      <c r="P604" s="95">
        <f t="shared" si="18"/>
        <v>57.466666666666669</v>
      </c>
      <c r="Q604" s="91">
        <v>41598.600925925923</v>
      </c>
    </row>
    <row r="605" spans="1:17" x14ac:dyDescent="0.45">
      <c r="A605" s="96">
        <v>41598</v>
      </c>
      <c r="B605" s="97">
        <v>0.69791666666666663</v>
      </c>
      <c r="C605" s="99">
        <f t="shared" si="19"/>
        <v>16</v>
      </c>
      <c r="D605" s="98">
        <v>41598.697916666664</v>
      </c>
      <c r="E605" s="99" t="s">
        <v>63</v>
      </c>
      <c r="F605" s="90" t="s">
        <v>35</v>
      </c>
      <c r="G605" s="90">
        <f>IFERROR(VLOOKUP(E605,Localities!$B$2:$D$1876,3,0),"Not Found")</f>
        <v>66</v>
      </c>
      <c r="H605" s="90">
        <f>IFERROR(VLOOKUP(F605,Localities!$B$2:$D$1876,3,0),"Not Found")</f>
        <v>43</v>
      </c>
      <c r="I605" s="90" t="s">
        <v>1003</v>
      </c>
      <c r="J605" s="93" t="s">
        <v>104</v>
      </c>
      <c r="K605" s="93" t="s">
        <v>173</v>
      </c>
      <c r="L605" s="90">
        <v>235</v>
      </c>
      <c r="M605" s="90" t="s">
        <v>109</v>
      </c>
      <c r="N605" s="94">
        <v>4</v>
      </c>
      <c r="O605" s="94">
        <v>257</v>
      </c>
      <c r="P605" s="95">
        <f t="shared" si="18"/>
        <v>17.133333333333333</v>
      </c>
      <c r="Q605" s="91">
        <v>41554.561435185184</v>
      </c>
    </row>
    <row r="606" spans="1:17" x14ac:dyDescent="0.45">
      <c r="A606" s="96">
        <v>41581</v>
      </c>
      <c r="B606" s="97">
        <v>0.42708333333333331</v>
      </c>
      <c r="C606" s="99">
        <f t="shared" si="19"/>
        <v>10</v>
      </c>
      <c r="D606" s="98">
        <v>41581.427083333336</v>
      </c>
      <c r="E606" s="99" t="s">
        <v>35</v>
      </c>
      <c r="F606" s="90" t="s">
        <v>141</v>
      </c>
      <c r="G606" s="90">
        <f>IFERROR(VLOOKUP(E606,Localities!$B$2:$D$1876,3,0),"Not Found")</f>
        <v>43</v>
      </c>
      <c r="H606" s="90">
        <f>IFERROR(VLOOKUP(F606,Localities!$B$2:$D$1876,3,0),"Not Found")</f>
        <v>46</v>
      </c>
      <c r="I606" s="90" t="s">
        <v>1004</v>
      </c>
      <c r="J606" s="93" t="s">
        <v>104</v>
      </c>
      <c r="K606" s="93" t="s">
        <v>173</v>
      </c>
      <c r="L606" s="90">
        <v>127</v>
      </c>
      <c r="M606" s="90" t="s">
        <v>92</v>
      </c>
      <c r="N606" s="94">
        <v>5</v>
      </c>
      <c r="O606" s="94">
        <v>734</v>
      </c>
      <c r="P606" s="95">
        <f t="shared" si="18"/>
        <v>48.93333333333333</v>
      </c>
      <c r="Q606" s="91">
        <v>41555.486180555556</v>
      </c>
    </row>
    <row r="607" spans="1:17" x14ac:dyDescent="0.45">
      <c r="A607" s="96">
        <v>41600</v>
      </c>
      <c r="B607" s="97">
        <v>0.42708333333333331</v>
      </c>
      <c r="C607" s="99">
        <f t="shared" si="19"/>
        <v>10</v>
      </c>
      <c r="D607" s="98">
        <v>41600.427083333336</v>
      </c>
      <c r="E607" s="99" t="s">
        <v>114</v>
      </c>
      <c r="F607" s="90" t="s">
        <v>171</v>
      </c>
      <c r="G607" s="90">
        <f>IFERROR(VLOOKUP(E607,Localities!$B$2:$D$1876,3,0),"Not Found")</f>
        <v>27</v>
      </c>
      <c r="H607" s="90" t="str">
        <f>IFERROR(VLOOKUP(F607,Localities!$B$2:$D$1876,3,0),"Not Found")</f>
        <v>Not Found</v>
      </c>
      <c r="I607" s="90" t="s">
        <v>1005</v>
      </c>
      <c r="J607" s="93" t="s">
        <v>104</v>
      </c>
      <c r="K607" s="93" t="s">
        <v>173</v>
      </c>
      <c r="L607" s="90">
        <v>192</v>
      </c>
      <c r="M607" s="90" t="s">
        <v>215</v>
      </c>
      <c r="N607" s="94">
        <v>1</v>
      </c>
      <c r="O607" s="94">
        <v>445</v>
      </c>
      <c r="P607" s="95">
        <f t="shared" si="18"/>
        <v>29.666666666666668</v>
      </c>
      <c r="Q607" s="91">
        <v>41535.337453703702</v>
      </c>
    </row>
    <row r="608" spans="1:17" x14ac:dyDescent="0.45">
      <c r="A608" s="96">
        <v>41600</v>
      </c>
      <c r="B608" s="97">
        <v>0.42708333333333331</v>
      </c>
      <c r="C608" s="99">
        <f t="shared" si="19"/>
        <v>10</v>
      </c>
      <c r="D608" s="98">
        <v>41600.427083333336</v>
      </c>
      <c r="E608" s="99" t="s">
        <v>114</v>
      </c>
      <c r="F608" s="90" t="s">
        <v>1006</v>
      </c>
      <c r="G608" s="90">
        <f>IFERROR(VLOOKUP(E608,Localities!$B$2:$D$1876,3,0),"Not Found")</f>
        <v>27</v>
      </c>
      <c r="H608" s="90">
        <f>IFERROR(VLOOKUP(F608,Localities!$B$2:$D$1876,3,0),"Not Found")</f>
        <v>40</v>
      </c>
      <c r="I608" s="90" t="s">
        <v>1007</v>
      </c>
      <c r="J608" s="93" t="s">
        <v>104</v>
      </c>
      <c r="K608" s="93" t="s">
        <v>173</v>
      </c>
      <c r="L608" s="90">
        <v>104</v>
      </c>
      <c r="M608" s="90" t="s">
        <v>92</v>
      </c>
      <c r="N608" s="94">
        <v>5</v>
      </c>
      <c r="O608" s="94">
        <v>256</v>
      </c>
      <c r="P608" s="95">
        <f t="shared" si="18"/>
        <v>17.066666666666666</v>
      </c>
      <c r="Q608" s="91">
        <v>41558.48333333333</v>
      </c>
    </row>
    <row r="609" spans="1:17" x14ac:dyDescent="0.45">
      <c r="A609" s="96">
        <v>41591</v>
      </c>
      <c r="B609" s="97">
        <v>0.38541666666666669</v>
      </c>
      <c r="C609" s="99">
        <f t="shared" si="19"/>
        <v>9</v>
      </c>
      <c r="D609" s="98">
        <v>41591.385416666664</v>
      </c>
      <c r="E609" s="99" t="s">
        <v>114</v>
      </c>
      <c r="F609" s="90" t="s">
        <v>496</v>
      </c>
      <c r="G609" s="90">
        <f>IFERROR(VLOOKUP(E609,Localities!$B$2:$D$1876,3,0),"Not Found")</f>
        <v>27</v>
      </c>
      <c r="H609" s="90">
        <f>IFERROR(VLOOKUP(F609,Localities!$B$2:$D$1876,3,0),"Not Found")</f>
        <v>60</v>
      </c>
      <c r="I609" s="90" t="s">
        <v>1008</v>
      </c>
      <c r="J609" s="93" t="s">
        <v>104</v>
      </c>
      <c r="K609" s="93" t="s">
        <v>173</v>
      </c>
      <c r="L609" s="90">
        <v>240</v>
      </c>
      <c r="M609" s="90" t="s">
        <v>83</v>
      </c>
      <c r="N609" s="94">
        <v>6</v>
      </c>
      <c r="O609" s="94">
        <v>425</v>
      </c>
      <c r="P609" s="95">
        <f t="shared" si="18"/>
        <v>28.333333333333332</v>
      </c>
      <c r="Q609" s="91">
        <v>41555.470486111109</v>
      </c>
    </row>
    <row r="610" spans="1:17" x14ac:dyDescent="0.45">
      <c r="A610" s="96">
        <v>41588</v>
      </c>
      <c r="B610" s="97">
        <v>0.78125</v>
      </c>
      <c r="C610" s="99">
        <f t="shared" si="19"/>
        <v>18</v>
      </c>
      <c r="D610" s="98">
        <v>41588.78125</v>
      </c>
      <c r="E610" s="99" t="s">
        <v>114</v>
      </c>
      <c r="F610" s="90" t="s">
        <v>209</v>
      </c>
      <c r="G610" s="90">
        <f>IFERROR(VLOOKUP(E610,Localities!$B$2:$D$1876,3,0),"Not Found")</f>
        <v>27</v>
      </c>
      <c r="H610" s="90">
        <f>IFERROR(VLOOKUP(F610,Localities!$B$2:$D$1876,3,0),"Not Found")</f>
        <v>47</v>
      </c>
      <c r="I610" s="90" t="s">
        <v>1009</v>
      </c>
      <c r="J610" s="93" t="s">
        <v>104</v>
      </c>
      <c r="K610" s="93" t="s">
        <v>173</v>
      </c>
      <c r="L610" s="90">
        <v>126</v>
      </c>
      <c r="M610" s="90" t="s">
        <v>83</v>
      </c>
      <c r="N610" s="94">
        <v>6</v>
      </c>
      <c r="O610" s="94">
        <v>977</v>
      </c>
      <c r="P610" s="95">
        <f t="shared" si="18"/>
        <v>65.13333333333334</v>
      </c>
      <c r="Q610" s="91">
        <v>41576.692071759258</v>
      </c>
    </row>
    <row r="611" spans="1:17" x14ac:dyDescent="0.45">
      <c r="A611" s="96">
        <v>41598</v>
      </c>
      <c r="B611" s="97">
        <v>0.91666666666666663</v>
      </c>
      <c r="C611" s="99">
        <f t="shared" si="19"/>
        <v>22</v>
      </c>
      <c r="D611" s="98">
        <v>41598.916666666664</v>
      </c>
      <c r="E611" s="99" t="s">
        <v>35</v>
      </c>
      <c r="F611" s="90" t="s">
        <v>171</v>
      </c>
      <c r="G611" s="90">
        <f>IFERROR(VLOOKUP(E611,Localities!$B$2:$D$1876,3,0),"Not Found")</f>
        <v>43</v>
      </c>
      <c r="H611" s="90" t="str">
        <f>IFERROR(VLOOKUP(F611,Localities!$B$2:$D$1876,3,0),"Not Found")</f>
        <v>Not Found</v>
      </c>
      <c r="I611" s="90" t="s">
        <v>1010</v>
      </c>
      <c r="J611" s="93" t="s">
        <v>104</v>
      </c>
      <c r="K611" s="93" t="s">
        <v>173</v>
      </c>
      <c r="L611" s="90">
        <v>222</v>
      </c>
      <c r="M611" s="90" t="s">
        <v>215</v>
      </c>
      <c r="N611" s="94">
        <v>1</v>
      </c>
      <c r="O611" s="94">
        <v>289</v>
      </c>
      <c r="P611" s="95">
        <f t="shared" si="18"/>
        <v>19.266666666666666</v>
      </c>
      <c r="Q611" s="91">
        <v>41535.390219907407</v>
      </c>
    </row>
    <row r="612" spans="1:17" x14ac:dyDescent="0.45">
      <c r="A612" s="96">
        <v>41589</v>
      </c>
      <c r="B612" s="97">
        <v>0.23958333333333334</v>
      </c>
      <c r="C612" s="99">
        <f t="shared" si="19"/>
        <v>5</v>
      </c>
      <c r="D612" s="98">
        <v>41589.239583333336</v>
      </c>
      <c r="E612" s="99" t="s">
        <v>325</v>
      </c>
      <c r="F612" s="90" t="s">
        <v>114</v>
      </c>
      <c r="G612" s="90">
        <f>IFERROR(VLOOKUP(E612,Localities!$B$2:$D$1876,3,0),"Not Found")</f>
        <v>73</v>
      </c>
      <c r="H612" s="90">
        <f>IFERROR(VLOOKUP(F612,Localities!$B$2:$D$1876,3,0),"Not Found")</f>
        <v>27</v>
      </c>
      <c r="I612" s="90" t="s">
        <v>1011</v>
      </c>
      <c r="J612" s="93" t="s">
        <v>104</v>
      </c>
      <c r="K612" s="93" t="s">
        <v>173</v>
      </c>
      <c r="L612" s="90">
        <v>245</v>
      </c>
      <c r="M612" s="90" t="s">
        <v>83</v>
      </c>
      <c r="N612" s="94">
        <v>6</v>
      </c>
      <c r="O612" s="94">
        <v>221</v>
      </c>
      <c r="P612" s="95">
        <f t="shared" si="18"/>
        <v>14.733333333333333</v>
      </c>
      <c r="Q612" s="91">
        <v>41553.460115740738</v>
      </c>
    </row>
    <row r="613" spans="1:17" x14ac:dyDescent="0.45">
      <c r="A613" s="96">
        <v>41579</v>
      </c>
      <c r="B613" s="97">
        <v>0.91666666666666663</v>
      </c>
      <c r="C613" s="99">
        <f t="shared" si="19"/>
        <v>22</v>
      </c>
      <c r="D613" s="98">
        <v>41579.916666666664</v>
      </c>
      <c r="E613" s="99" t="s">
        <v>35</v>
      </c>
      <c r="F613" s="90" t="s">
        <v>1012</v>
      </c>
      <c r="G613" s="90">
        <f>IFERROR(VLOOKUP(E613,Localities!$B$2:$D$1876,3,0),"Not Found")</f>
        <v>43</v>
      </c>
      <c r="H613" s="90" t="str">
        <f>IFERROR(VLOOKUP(F613,Localities!$B$2:$D$1876,3,0),"Not Found")</f>
        <v>Not Found</v>
      </c>
      <c r="I613" s="90" t="s">
        <v>1013</v>
      </c>
      <c r="J613" s="93" t="s">
        <v>104</v>
      </c>
      <c r="K613" s="93" t="s">
        <v>85</v>
      </c>
      <c r="L613" s="90">
        <v>157</v>
      </c>
      <c r="M613" s="90" t="s">
        <v>215</v>
      </c>
      <c r="N613" s="94">
        <v>1</v>
      </c>
      <c r="O613" s="94">
        <v>309</v>
      </c>
      <c r="P613" s="95">
        <f t="shared" si="18"/>
        <v>20.6</v>
      </c>
      <c r="Q613" s="90" t="s">
        <v>81</v>
      </c>
    </row>
    <row r="614" spans="1:17" x14ac:dyDescent="0.45">
      <c r="A614" s="96">
        <v>41597</v>
      </c>
      <c r="B614" s="97">
        <v>0.20833333333333334</v>
      </c>
      <c r="C614" s="99">
        <f t="shared" si="19"/>
        <v>5</v>
      </c>
      <c r="D614" s="98">
        <v>41597.208333333336</v>
      </c>
      <c r="E614" s="99" t="s">
        <v>263</v>
      </c>
      <c r="F614" s="90" t="s">
        <v>35</v>
      </c>
      <c r="G614" s="90">
        <f>IFERROR(VLOOKUP(E614,Localities!$B$2:$D$1876,3,0),"Not Found")</f>
        <v>42</v>
      </c>
      <c r="H614" s="90">
        <f>IFERROR(VLOOKUP(F614,Localities!$B$2:$D$1876,3,0),"Not Found")</f>
        <v>43</v>
      </c>
      <c r="I614" s="90" t="s">
        <v>1014</v>
      </c>
      <c r="J614" s="93" t="s">
        <v>104</v>
      </c>
      <c r="K614" s="93" t="s">
        <v>173</v>
      </c>
      <c r="L614" s="90">
        <v>13</v>
      </c>
      <c r="M614" s="90" t="s">
        <v>83</v>
      </c>
      <c r="N614" s="94">
        <v>6</v>
      </c>
      <c r="O614" s="94">
        <v>224</v>
      </c>
      <c r="P614" s="95">
        <f t="shared" si="18"/>
        <v>14.933333333333334</v>
      </c>
      <c r="Q614" s="91">
        <v>41555.794085648151</v>
      </c>
    </row>
    <row r="615" spans="1:17" x14ac:dyDescent="0.45">
      <c r="A615" s="96">
        <v>41602</v>
      </c>
      <c r="B615" s="97">
        <v>0.97916666666666663</v>
      </c>
      <c r="C615" s="99">
        <f t="shared" si="19"/>
        <v>23</v>
      </c>
      <c r="D615" s="98">
        <v>41602.979166666664</v>
      </c>
      <c r="E615" s="99" t="s">
        <v>35</v>
      </c>
      <c r="F615" s="90" t="s">
        <v>263</v>
      </c>
      <c r="G615" s="90">
        <f>IFERROR(VLOOKUP(E615,Localities!$B$2:$D$1876,3,0),"Not Found")</f>
        <v>43</v>
      </c>
      <c r="H615" s="90">
        <f>IFERROR(VLOOKUP(F615,Localities!$B$2:$D$1876,3,0),"Not Found")</f>
        <v>42</v>
      </c>
      <c r="I615" s="90" t="s">
        <v>1015</v>
      </c>
      <c r="J615" s="93" t="s">
        <v>104</v>
      </c>
      <c r="K615" s="93" t="s">
        <v>173</v>
      </c>
      <c r="L615" s="90">
        <v>256</v>
      </c>
      <c r="M615" s="90" t="s">
        <v>83</v>
      </c>
      <c r="N615" s="94">
        <v>6</v>
      </c>
      <c r="O615" s="94">
        <v>557</v>
      </c>
      <c r="P615" s="95">
        <f t="shared" si="18"/>
        <v>37.133333333333333</v>
      </c>
      <c r="Q615" s="91">
        <v>41555.794571759259</v>
      </c>
    </row>
    <row r="616" spans="1:17" x14ac:dyDescent="0.45">
      <c r="A616" s="96">
        <v>41591</v>
      </c>
      <c r="B616" s="97">
        <v>0.4375</v>
      </c>
      <c r="C616" s="99">
        <f t="shared" si="19"/>
        <v>10</v>
      </c>
      <c r="D616" s="98">
        <v>41591.4375</v>
      </c>
      <c r="E616" s="99" t="s">
        <v>35</v>
      </c>
      <c r="F616" s="90" t="s">
        <v>61</v>
      </c>
      <c r="G616" s="90">
        <f>IFERROR(VLOOKUP(E616,Localities!$B$2:$D$1876,3,0),"Not Found")</f>
        <v>43</v>
      </c>
      <c r="H616" s="90">
        <f>IFERROR(VLOOKUP(F616,Localities!$B$2:$D$1876,3,0),"Not Found")</f>
        <v>47</v>
      </c>
      <c r="I616" s="90" t="s">
        <v>1016</v>
      </c>
      <c r="J616" s="93" t="s">
        <v>104</v>
      </c>
      <c r="K616" s="93" t="s">
        <v>173</v>
      </c>
      <c r="L616" s="90">
        <v>11</v>
      </c>
      <c r="M616" s="90" t="s">
        <v>83</v>
      </c>
      <c r="N616" s="94">
        <v>6</v>
      </c>
      <c r="O616" s="94">
        <v>202</v>
      </c>
      <c r="P616" s="95">
        <f t="shared" si="18"/>
        <v>13.466666666666667</v>
      </c>
      <c r="Q616" s="91">
        <v>41555.472233796296</v>
      </c>
    </row>
    <row r="617" spans="1:17" x14ac:dyDescent="0.45">
      <c r="A617" s="96">
        <v>41579</v>
      </c>
      <c r="B617" s="97">
        <v>0.78125</v>
      </c>
      <c r="C617" s="99">
        <f t="shared" si="19"/>
        <v>18</v>
      </c>
      <c r="D617" s="98">
        <v>41579.78125</v>
      </c>
      <c r="E617" s="99" t="s">
        <v>114</v>
      </c>
      <c r="F617" s="90" t="s">
        <v>1017</v>
      </c>
      <c r="G617" s="90">
        <f>IFERROR(VLOOKUP(E617,Localities!$B$2:$D$1876,3,0),"Not Found")</f>
        <v>27</v>
      </c>
      <c r="H617" s="90" t="str">
        <f>IFERROR(VLOOKUP(F617,Localities!$B$2:$D$1876,3,0),"Not Found")</f>
        <v>Not Found</v>
      </c>
      <c r="I617" s="90" t="s">
        <v>1018</v>
      </c>
      <c r="J617" s="93" t="s">
        <v>104</v>
      </c>
      <c r="K617" s="93" t="s">
        <v>173</v>
      </c>
      <c r="L617" s="90">
        <v>184</v>
      </c>
      <c r="M617" s="90" t="s">
        <v>83</v>
      </c>
      <c r="N617" s="94">
        <v>6</v>
      </c>
      <c r="O617" s="94">
        <v>607</v>
      </c>
      <c r="P617" s="95">
        <f t="shared" si="18"/>
        <v>40.466666666666669</v>
      </c>
      <c r="Q617" s="91">
        <v>41553.500277777777</v>
      </c>
    </row>
    <row r="618" spans="1:17" x14ac:dyDescent="0.45">
      <c r="A618" s="96">
        <v>41579</v>
      </c>
      <c r="B618" s="97">
        <v>0.33333333333333331</v>
      </c>
      <c r="C618" s="99">
        <f t="shared" si="19"/>
        <v>8</v>
      </c>
      <c r="D618" s="98">
        <v>41579.333333333336</v>
      </c>
      <c r="E618" s="99" t="s">
        <v>57</v>
      </c>
      <c r="F618" s="90" t="s">
        <v>114</v>
      </c>
      <c r="G618" s="90">
        <f>IFERROR(VLOOKUP(E618,Localities!$B$2:$D$1876,3,0),"Not Found")</f>
        <v>45</v>
      </c>
      <c r="H618" s="90">
        <f>IFERROR(VLOOKUP(F618,Localities!$B$2:$D$1876,3,0),"Not Found")</f>
        <v>27</v>
      </c>
      <c r="I618" s="90" t="s">
        <v>1019</v>
      </c>
      <c r="J618" s="93" t="s">
        <v>104</v>
      </c>
      <c r="K618" s="93" t="s">
        <v>173</v>
      </c>
      <c r="L618" s="90">
        <v>270</v>
      </c>
      <c r="M618" s="90" t="s">
        <v>92</v>
      </c>
      <c r="N618" s="94">
        <v>2</v>
      </c>
      <c r="O618" s="94">
        <v>874</v>
      </c>
      <c r="P618" s="95">
        <f t="shared" si="18"/>
        <v>58.266666666666666</v>
      </c>
      <c r="Q618" s="91">
        <v>41554.6562037037</v>
      </c>
    </row>
    <row r="619" spans="1:17" x14ac:dyDescent="0.45">
      <c r="A619" s="96">
        <v>41579</v>
      </c>
      <c r="B619" s="97">
        <v>0.48958333333333331</v>
      </c>
      <c r="C619" s="99">
        <f t="shared" si="19"/>
        <v>11</v>
      </c>
      <c r="D619" s="98">
        <v>41579.489583333336</v>
      </c>
      <c r="E619" s="99" t="s">
        <v>1020</v>
      </c>
      <c r="F619" s="90" t="s">
        <v>35</v>
      </c>
      <c r="G619" s="90">
        <f>IFERROR(VLOOKUP(E619,Localities!$B$2:$D$1876,3,0),"Not Found")</f>
        <v>39</v>
      </c>
      <c r="H619" s="90">
        <f>IFERROR(VLOOKUP(F619,Localities!$B$2:$D$1876,3,0),"Not Found")</f>
        <v>43</v>
      </c>
      <c r="I619" s="90" t="s">
        <v>1021</v>
      </c>
      <c r="J619" s="93" t="s">
        <v>104</v>
      </c>
      <c r="K619" s="93" t="s">
        <v>173</v>
      </c>
      <c r="L619" s="90">
        <v>222</v>
      </c>
      <c r="M619" s="90" t="s">
        <v>105</v>
      </c>
      <c r="N619" s="94">
        <v>5</v>
      </c>
      <c r="O619" s="94">
        <v>216</v>
      </c>
      <c r="P619" s="95">
        <f t="shared" si="18"/>
        <v>14.4</v>
      </c>
      <c r="Q619" s="91">
        <v>41552.510393518518</v>
      </c>
    </row>
    <row r="620" spans="1:17" x14ac:dyDescent="0.45">
      <c r="A620" s="96">
        <v>41583</v>
      </c>
      <c r="B620" s="97">
        <v>0.72916666666666663</v>
      </c>
      <c r="C620" s="99">
        <f t="shared" si="19"/>
        <v>17</v>
      </c>
      <c r="D620" s="98">
        <v>41583.729166666664</v>
      </c>
      <c r="E620" s="99" t="s">
        <v>114</v>
      </c>
      <c r="F620" s="90" t="s">
        <v>57</v>
      </c>
      <c r="G620" s="90">
        <f>IFERROR(VLOOKUP(E620,Localities!$B$2:$D$1876,3,0),"Not Found")</f>
        <v>27</v>
      </c>
      <c r="H620" s="90">
        <f>IFERROR(VLOOKUP(F620,Localities!$B$2:$D$1876,3,0),"Not Found")</f>
        <v>45</v>
      </c>
      <c r="I620" s="90" t="s">
        <v>1022</v>
      </c>
      <c r="J620" s="93" t="s">
        <v>104</v>
      </c>
      <c r="K620" s="93" t="s">
        <v>173</v>
      </c>
      <c r="L620" s="90">
        <v>252</v>
      </c>
      <c r="M620" s="90" t="s">
        <v>92</v>
      </c>
      <c r="N620" s="94">
        <v>5</v>
      </c>
      <c r="O620" s="94">
        <v>945</v>
      </c>
      <c r="P620" s="95">
        <f t="shared" si="18"/>
        <v>63</v>
      </c>
      <c r="Q620" s="91">
        <v>41554.656493055554</v>
      </c>
    </row>
    <row r="621" spans="1:17" x14ac:dyDescent="0.45">
      <c r="A621" s="96">
        <v>41596</v>
      </c>
      <c r="B621" s="97">
        <v>0.42708333333333331</v>
      </c>
      <c r="C621" s="99">
        <f t="shared" si="19"/>
        <v>10</v>
      </c>
      <c r="D621" s="98">
        <v>41596.427083333336</v>
      </c>
      <c r="E621" s="99" t="s">
        <v>1023</v>
      </c>
      <c r="F621" s="90" t="s">
        <v>35</v>
      </c>
      <c r="G621" s="90">
        <f>IFERROR(VLOOKUP(E621,Localities!$B$2:$D$1876,3,0),"Not Found")</f>
        <v>42</v>
      </c>
      <c r="H621" s="90">
        <f>IFERROR(VLOOKUP(F621,Localities!$B$2:$D$1876,3,0),"Not Found")</f>
        <v>43</v>
      </c>
      <c r="I621" s="90" t="s">
        <v>1024</v>
      </c>
      <c r="J621" s="93" t="s">
        <v>104</v>
      </c>
      <c r="K621" s="93" t="s">
        <v>173</v>
      </c>
      <c r="L621" s="90">
        <v>210</v>
      </c>
      <c r="M621" s="90" t="s">
        <v>92</v>
      </c>
      <c r="N621" s="94">
        <v>4</v>
      </c>
      <c r="O621" s="94">
        <v>273</v>
      </c>
      <c r="P621" s="95">
        <f t="shared" si="18"/>
        <v>18.2</v>
      </c>
      <c r="Q621" s="91">
        <v>41555.759930555556</v>
      </c>
    </row>
    <row r="622" spans="1:17" x14ac:dyDescent="0.45">
      <c r="A622" s="96">
        <v>41608</v>
      </c>
      <c r="B622" s="97">
        <v>0.20833333333333334</v>
      </c>
      <c r="C622" s="99">
        <f t="shared" si="19"/>
        <v>5</v>
      </c>
      <c r="D622" s="98">
        <v>41608.208333333336</v>
      </c>
      <c r="E622" s="99" t="s">
        <v>213</v>
      </c>
      <c r="F622" s="90" t="s">
        <v>171</v>
      </c>
      <c r="G622" s="90" t="str">
        <f>IFERROR(VLOOKUP(E622,Localities!$B$2:$D$1876,3,0),"Not Found")</f>
        <v>Not Found</v>
      </c>
      <c r="H622" s="90" t="str">
        <f>IFERROR(VLOOKUP(F622,Localities!$B$2:$D$1876,3,0),"Not Found")</f>
        <v>Not Found</v>
      </c>
      <c r="I622" s="90" t="s">
        <v>1025</v>
      </c>
      <c r="J622" s="93" t="s">
        <v>104</v>
      </c>
      <c r="K622" s="93" t="s">
        <v>173</v>
      </c>
      <c r="L622" s="90">
        <v>130</v>
      </c>
      <c r="M622" s="90" t="s">
        <v>215</v>
      </c>
      <c r="N622" s="94">
        <v>1</v>
      </c>
      <c r="O622" s="94">
        <v>677</v>
      </c>
      <c r="P622" s="95">
        <f t="shared" si="18"/>
        <v>45.133333333333333</v>
      </c>
      <c r="Q622" s="91">
        <v>41536.522662037038</v>
      </c>
    </row>
    <row r="623" spans="1:17" x14ac:dyDescent="0.45">
      <c r="A623" s="96">
        <v>41598</v>
      </c>
      <c r="B623" s="97">
        <v>0.5</v>
      </c>
      <c r="C623" s="99">
        <f t="shared" si="19"/>
        <v>12</v>
      </c>
      <c r="D623" s="98">
        <v>41598.5</v>
      </c>
      <c r="E623" s="99" t="s">
        <v>35</v>
      </c>
      <c r="F623" s="90" t="s">
        <v>171</v>
      </c>
      <c r="G623" s="90">
        <f>IFERROR(VLOOKUP(E623,Localities!$B$2:$D$1876,3,0),"Not Found")</f>
        <v>43</v>
      </c>
      <c r="H623" s="90" t="str">
        <f>IFERROR(VLOOKUP(F623,Localities!$B$2:$D$1876,3,0),"Not Found")</f>
        <v>Not Found</v>
      </c>
      <c r="I623" s="90" t="s">
        <v>1026</v>
      </c>
      <c r="J623" s="93" t="s">
        <v>104</v>
      </c>
      <c r="K623" s="93" t="s">
        <v>173</v>
      </c>
      <c r="L623" s="90">
        <v>137</v>
      </c>
      <c r="M623" s="90" t="s">
        <v>215</v>
      </c>
      <c r="N623" s="94">
        <v>1</v>
      </c>
      <c r="O623" s="94">
        <v>897</v>
      </c>
      <c r="P623" s="95">
        <f t="shared" si="18"/>
        <v>59.8</v>
      </c>
      <c r="Q623" s="91">
        <v>41536.522685185184</v>
      </c>
    </row>
    <row r="624" spans="1:17" x14ac:dyDescent="0.45">
      <c r="A624" s="96">
        <v>41582</v>
      </c>
      <c r="B624" s="97">
        <v>0.66666666666666663</v>
      </c>
      <c r="C624" s="99">
        <f t="shared" si="19"/>
        <v>16</v>
      </c>
      <c r="D624" s="98">
        <v>41582.666666666664</v>
      </c>
      <c r="E624" s="99" t="s">
        <v>228</v>
      </c>
      <c r="F624" s="90" t="s">
        <v>35</v>
      </c>
      <c r="G624" s="90">
        <f>IFERROR(VLOOKUP(E624,Localities!$B$2:$D$1876,3,0),"Not Found")</f>
        <v>44</v>
      </c>
      <c r="H624" s="90">
        <f>IFERROR(VLOOKUP(F624,Localities!$B$2:$D$1876,3,0),"Not Found")</f>
        <v>43</v>
      </c>
      <c r="I624" s="90" t="s">
        <v>1027</v>
      </c>
      <c r="J624" s="93" t="s">
        <v>104</v>
      </c>
      <c r="K624" s="93" t="s">
        <v>173</v>
      </c>
      <c r="L624" s="90">
        <v>240</v>
      </c>
      <c r="M624" s="90" t="s">
        <v>83</v>
      </c>
      <c r="N624" s="94">
        <v>6</v>
      </c>
      <c r="O624" s="94">
        <v>751</v>
      </c>
      <c r="P624" s="95">
        <f t="shared" si="18"/>
        <v>50.06666666666667</v>
      </c>
      <c r="Q624" s="91">
        <v>41553.686932870369</v>
      </c>
    </row>
    <row r="625" spans="1:17" x14ac:dyDescent="0.45">
      <c r="A625" s="96">
        <v>41588</v>
      </c>
      <c r="B625" s="97">
        <v>0.76041666666666663</v>
      </c>
      <c r="C625" s="99">
        <f t="shared" si="19"/>
        <v>18</v>
      </c>
      <c r="D625" s="98">
        <v>41588.760416666664</v>
      </c>
      <c r="E625" s="99" t="s">
        <v>35</v>
      </c>
      <c r="F625" s="90" t="s">
        <v>228</v>
      </c>
      <c r="G625" s="90">
        <f>IFERROR(VLOOKUP(E625,Localities!$B$2:$D$1876,3,0),"Not Found")</f>
        <v>43</v>
      </c>
      <c r="H625" s="90">
        <f>IFERROR(VLOOKUP(F625,Localities!$B$2:$D$1876,3,0),"Not Found")</f>
        <v>44</v>
      </c>
      <c r="I625" s="90" t="s">
        <v>1028</v>
      </c>
      <c r="J625" s="93" t="s">
        <v>104</v>
      </c>
      <c r="K625" s="93" t="s">
        <v>173</v>
      </c>
      <c r="L625" s="90">
        <v>83</v>
      </c>
      <c r="M625" s="90" t="s">
        <v>105</v>
      </c>
      <c r="N625" s="94">
        <v>5</v>
      </c>
      <c r="O625" s="94">
        <v>892</v>
      </c>
      <c r="P625" s="95">
        <f t="shared" si="18"/>
        <v>59.466666666666669</v>
      </c>
      <c r="Q625" s="91">
        <v>41553.687407407408</v>
      </c>
    </row>
    <row r="626" spans="1:17" x14ac:dyDescent="0.45">
      <c r="A626" s="96">
        <v>41597</v>
      </c>
      <c r="B626" s="97">
        <v>0.88541666666666663</v>
      </c>
      <c r="C626" s="99">
        <f t="shared" si="19"/>
        <v>21</v>
      </c>
      <c r="D626" s="98">
        <v>41597.885416666664</v>
      </c>
      <c r="E626" s="99" t="s">
        <v>35</v>
      </c>
      <c r="F626" s="90" t="s">
        <v>122</v>
      </c>
      <c r="G626" s="90">
        <f>IFERROR(VLOOKUP(E626,Localities!$B$2:$D$1876,3,0),"Not Found")</f>
        <v>43</v>
      </c>
      <c r="H626" s="90">
        <f>IFERROR(VLOOKUP(F626,Localities!$B$2:$D$1876,3,0),"Not Found")</f>
        <v>38</v>
      </c>
      <c r="I626" s="90" t="s">
        <v>1029</v>
      </c>
      <c r="J626" s="93" t="s">
        <v>104</v>
      </c>
      <c r="K626" s="93" t="s">
        <v>85</v>
      </c>
      <c r="L626" s="90">
        <v>241</v>
      </c>
      <c r="M626" s="90" t="s">
        <v>83</v>
      </c>
      <c r="N626" s="94">
        <v>6</v>
      </c>
      <c r="O626" s="94">
        <v>540</v>
      </c>
      <c r="P626" s="95">
        <f t="shared" si="18"/>
        <v>36</v>
      </c>
      <c r="Q626" s="91">
        <v>41536.614305555559</v>
      </c>
    </row>
    <row r="627" spans="1:17" x14ac:dyDescent="0.45">
      <c r="A627" s="96">
        <v>41594</v>
      </c>
      <c r="B627" s="97">
        <v>0.92708333333333337</v>
      </c>
      <c r="C627" s="99">
        <f t="shared" si="19"/>
        <v>22</v>
      </c>
      <c r="D627" s="98">
        <v>41594.927083333336</v>
      </c>
      <c r="E627" s="99" t="s">
        <v>35</v>
      </c>
      <c r="F627" s="90" t="s">
        <v>171</v>
      </c>
      <c r="G627" s="90">
        <f>IFERROR(VLOOKUP(E627,Localities!$B$2:$D$1876,3,0),"Not Found")</f>
        <v>43</v>
      </c>
      <c r="H627" s="90" t="str">
        <f>IFERROR(VLOOKUP(F627,Localities!$B$2:$D$1876,3,0),"Not Found")</f>
        <v>Not Found</v>
      </c>
      <c r="I627" s="90" t="s">
        <v>1030</v>
      </c>
      <c r="J627" s="93" t="s">
        <v>104</v>
      </c>
      <c r="K627" s="93" t="s">
        <v>173</v>
      </c>
      <c r="L627" s="90">
        <v>203</v>
      </c>
      <c r="M627" s="90" t="s">
        <v>215</v>
      </c>
      <c r="N627" s="94">
        <v>1</v>
      </c>
      <c r="O627" s="94">
        <v>797</v>
      </c>
      <c r="P627" s="95">
        <f t="shared" si="18"/>
        <v>53.133333333333333</v>
      </c>
      <c r="Q627" s="91">
        <v>41536.672696759262</v>
      </c>
    </row>
    <row r="628" spans="1:17" x14ac:dyDescent="0.45">
      <c r="A628" s="96">
        <v>41592</v>
      </c>
      <c r="B628" s="97">
        <v>0.80208333333333337</v>
      </c>
      <c r="C628" s="99">
        <f t="shared" si="19"/>
        <v>19</v>
      </c>
      <c r="D628" s="98">
        <v>41592.802083333336</v>
      </c>
      <c r="E628" s="99"/>
      <c r="F628" s="90"/>
      <c r="G628" s="90" t="str">
        <f>IFERROR(VLOOKUP(E628,Localities!$B$2:$D$1876,3,0),"Not Found")</f>
        <v>Not Found</v>
      </c>
      <c r="H628" s="90" t="str">
        <f>IFERROR(VLOOKUP(F628,Localities!$B$2:$D$1876,3,0),"Not Found")</f>
        <v>Not Found</v>
      </c>
      <c r="I628" s="90" t="s">
        <v>1031</v>
      </c>
      <c r="J628" s="93" t="s">
        <v>235</v>
      </c>
      <c r="K628" s="93" t="s">
        <v>85</v>
      </c>
      <c r="L628" s="90">
        <v>233</v>
      </c>
      <c r="M628" s="90" t="s">
        <v>215</v>
      </c>
      <c r="N628" s="94">
        <v>1</v>
      </c>
      <c r="O628" s="94">
        <v>433</v>
      </c>
      <c r="P628" s="95">
        <f t="shared" si="18"/>
        <v>28.866666666666667</v>
      </c>
      <c r="Q628" s="90" t="s">
        <v>81</v>
      </c>
    </row>
    <row r="629" spans="1:17" x14ac:dyDescent="0.45">
      <c r="A629" s="96">
        <v>41594</v>
      </c>
      <c r="B629" s="97">
        <v>0.91666666666666663</v>
      </c>
      <c r="C629" s="99">
        <f t="shared" si="19"/>
        <v>22</v>
      </c>
      <c r="D629" s="98">
        <v>41594.916666666664</v>
      </c>
      <c r="E629" s="99" t="s">
        <v>114</v>
      </c>
      <c r="F629" s="90" t="s">
        <v>102</v>
      </c>
      <c r="G629" s="90">
        <f>IFERROR(VLOOKUP(E629,Localities!$B$2:$D$1876,3,0),"Not Found")</f>
        <v>27</v>
      </c>
      <c r="H629" s="90">
        <f>IFERROR(VLOOKUP(F629,Localities!$B$2:$D$1876,3,0),"Not Found")</f>
        <v>47</v>
      </c>
      <c r="I629" s="90" t="s">
        <v>1032</v>
      </c>
      <c r="J629" s="93" t="s">
        <v>104</v>
      </c>
      <c r="K629" s="93" t="s">
        <v>173</v>
      </c>
      <c r="L629" s="90">
        <v>92</v>
      </c>
      <c r="M629" s="90" t="s">
        <v>92</v>
      </c>
      <c r="N629" s="94">
        <v>5</v>
      </c>
      <c r="O629" s="94">
        <v>388</v>
      </c>
      <c r="P629" s="95">
        <f t="shared" si="18"/>
        <v>25.866666666666667</v>
      </c>
      <c r="Q629" s="91">
        <v>41557.691134259258</v>
      </c>
    </row>
    <row r="630" spans="1:17" x14ac:dyDescent="0.45">
      <c r="A630" s="96">
        <v>41596</v>
      </c>
      <c r="B630" s="97">
        <v>0.3125</v>
      </c>
      <c r="C630" s="99">
        <f t="shared" si="19"/>
        <v>7</v>
      </c>
      <c r="D630" s="98">
        <v>41596.3125</v>
      </c>
      <c r="E630" s="99" t="s">
        <v>209</v>
      </c>
      <c r="F630" s="90" t="s">
        <v>35</v>
      </c>
      <c r="G630" s="90">
        <f>IFERROR(VLOOKUP(E630,Localities!$B$2:$D$1876,3,0),"Not Found")</f>
        <v>47</v>
      </c>
      <c r="H630" s="90">
        <f>IFERROR(VLOOKUP(F630,Localities!$B$2:$D$1876,3,0),"Not Found")</f>
        <v>43</v>
      </c>
      <c r="I630" s="90" t="s">
        <v>1033</v>
      </c>
      <c r="J630" s="93" t="s">
        <v>104</v>
      </c>
      <c r="K630" s="93" t="s">
        <v>173</v>
      </c>
      <c r="L630" s="90">
        <v>149</v>
      </c>
      <c r="M630" s="90" t="s">
        <v>83</v>
      </c>
      <c r="N630" s="94">
        <v>6</v>
      </c>
      <c r="O630" s="94">
        <v>874</v>
      </c>
      <c r="P630" s="95">
        <f t="shared" si="18"/>
        <v>58.266666666666666</v>
      </c>
      <c r="Q630" s="91">
        <v>41555.772129629629</v>
      </c>
    </row>
    <row r="631" spans="1:17" x14ac:dyDescent="0.45">
      <c r="A631" s="96">
        <v>41600</v>
      </c>
      <c r="B631" s="97">
        <v>0.11458333333333333</v>
      </c>
      <c r="C631" s="99">
        <f t="shared" si="19"/>
        <v>2</v>
      </c>
      <c r="D631" s="98">
        <v>41600.114583333336</v>
      </c>
      <c r="E631" s="99" t="s">
        <v>703</v>
      </c>
      <c r="F631" s="90" t="s">
        <v>35</v>
      </c>
      <c r="G631" s="90">
        <f>IFERROR(VLOOKUP(E631,Localities!$B$2:$D$1876,3,0),"Not Found")</f>
        <v>73</v>
      </c>
      <c r="H631" s="90">
        <f>IFERROR(VLOOKUP(F631,Localities!$B$2:$D$1876,3,0),"Not Found")</f>
        <v>43</v>
      </c>
      <c r="I631" s="90" t="s">
        <v>1034</v>
      </c>
      <c r="J631" s="93" t="s">
        <v>104</v>
      </c>
      <c r="K631" s="93" t="s">
        <v>173</v>
      </c>
      <c r="L631" s="90">
        <v>82</v>
      </c>
      <c r="M631" s="90" t="s">
        <v>92</v>
      </c>
      <c r="N631" s="94">
        <v>4</v>
      </c>
      <c r="O631" s="94">
        <v>237</v>
      </c>
      <c r="P631" s="95">
        <f t="shared" si="18"/>
        <v>15.8</v>
      </c>
      <c r="Q631" s="91">
        <v>41554.519560185188</v>
      </c>
    </row>
    <row r="632" spans="1:17" x14ac:dyDescent="0.45">
      <c r="A632" s="96">
        <v>41595</v>
      </c>
      <c r="B632" s="97">
        <v>0.60416666666666663</v>
      </c>
      <c r="C632" s="99">
        <f t="shared" si="19"/>
        <v>14</v>
      </c>
      <c r="D632" s="98">
        <v>41595.604166666664</v>
      </c>
      <c r="E632" s="99" t="s">
        <v>61</v>
      </c>
      <c r="F632" s="90" t="s">
        <v>35</v>
      </c>
      <c r="G632" s="90">
        <f>IFERROR(VLOOKUP(E632,Localities!$B$2:$D$1876,3,0),"Not Found")</f>
        <v>47</v>
      </c>
      <c r="H632" s="90">
        <f>IFERROR(VLOOKUP(F632,Localities!$B$2:$D$1876,3,0),"Not Found")</f>
        <v>43</v>
      </c>
      <c r="I632" s="90" t="s">
        <v>1035</v>
      </c>
      <c r="J632" s="93" t="s">
        <v>104</v>
      </c>
      <c r="K632" s="93" t="s">
        <v>173</v>
      </c>
      <c r="L632" s="90">
        <v>140</v>
      </c>
      <c r="M632" s="90" t="s">
        <v>105</v>
      </c>
      <c r="N632" s="94">
        <v>5</v>
      </c>
      <c r="O632" s="94">
        <v>354</v>
      </c>
      <c r="P632" s="95">
        <f t="shared" ref="P632:P695" si="20">O632/15</f>
        <v>23.6</v>
      </c>
      <c r="Q632" s="91">
        <v>41551.91883101852</v>
      </c>
    </row>
    <row r="633" spans="1:17" x14ac:dyDescent="0.45">
      <c r="A633" s="96">
        <v>41589</v>
      </c>
      <c r="B633" s="97">
        <v>0.25</v>
      </c>
      <c r="C633" s="99">
        <f t="shared" si="19"/>
        <v>6</v>
      </c>
      <c r="D633" s="98">
        <v>41589.25</v>
      </c>
      <c r="E633" s="99" t="s">
        <v>1036</v>
      </c>
      <c r="F633" s="90" t="s">
        <v>35</v>
      </c>
      <c r="G633" s="90">
        <f>IFERROR(VLOOKUP(E633,Localities!$B$2:$D$1876,3,0),"Not Found")</f>
        <v>71</v>
      </c>
      <c r="H633" s="90">
        <f>IFERROR(VLOOKUP(F633,Localities!$B$2:$D$1876,3,0),"Not Found")</f>
        <v>43</v>
      </c>
      <c r="I633" s="90" t="s">
        <v>1037</v>
      </c>
      <c r="J633" s="93" t="s">
        <v>104</v>
      </c>
      <c r="K633" s="93" t="s">
        <v>173</v>
      </c>
      <c r="L633" s="90">
        <v>146</v>
      </c>
      <c r="M633" s="90" t="s">
        <v>83</v>
      </c>
      <c r="N633" s="94">
        <v>6</v>
      </c>
      <c r="O633" s="94">
        <v>332</v>
      </c>
      <c r="P633" s="95">
        <f t="shared" si="20"/>
        <v>22.133333333333333</v>
      </c>
      <c r="Q633" s="91">
        <v>41551.559583333335</v>
      </c>
    </row>
    <row r="634" spans="1:17" x14ac:dyDescent="0.45">
      <c r="A634" s="96">
        <v>41600</v>
      </c>
      <c r="B634" s="97">
        <v>0.83333333333333337</v>
      </c>
      <c r="C634" s="99">
        <f t="shared" si="19"/>
        <v>20</v>
      </c>
      <c r="D634" s="98">
        <v>41600.833333333336</v>
      </c>
      <c r="E634" s="99" t="s">
        <v>35</v>
      </c>
      <c r="F634" s="90" t="s">
        <v>1036</v>
      </c>
      <c r="G634" s="90">
        <f>IFERROR(VLOOKUP(E634,Localities!$B$2:$D$1876,3,0),"Not Found")</f>
        <v>43</v>
      </c>
      <c r="H634" s="90">
        <f>IFERROR(VLOOKUP(F634,Localities!$B$2:$D$1876,3,0),"Not Found")</f>
        <v>71</v>
      </c>
      <c r="I634" s="90" t="s">
        <v>1038</v>
      </c>
      <c r="J634" s="93" t="s">
        <v>104</v>
      </c>
      <c r="K634" s="93" t="s">
        <v>173</v>
      </c>
      <c r="L634" s="90">
        <v>251</v>
      </c>
      <c r="M634" s="90" t="s">
        <v>83</v>
      </c>
      <c r="N634" s="94">
        <v>6</v>
      </c>
      <c r="O634" s="94">
        <v>880</v>
      </c>
      <c r="P634" s="95">
        <f t="shared" si="20"/>
        <v>58.666666666666664</v>
      </c>
      <c r="Q634" s="91">
        <v>41551.560011574074</v>
      </c>
    </row>
    <row r="635" spans="1:17" x14ac:dyDescent="0.45">
      <c r="A635" s="96">
        <v>41580</v>
      </c>
      <c r="B635" s="97">
        <v>0.45833333333333331</v>
      </c>
      <c r="C635" s="99">
        <f t="shared" si="19"/>
        <v>11</v>
      </c>
      <c r="D635" s="98">
        <v>41580.458333333336</v>
      </c>
      <c r="E635" s="99" t="s">
        <v>114</v>
      </c>
      <c r="F635" s="90" t="s">
        <v>111</v>
      </c>
      <c r="G635" s="90">
        <f>IFERROR(VLOOKUP(E635,Localities!$B$2:$D$1876,3,0),"Not Found")</f>
        <v>27</v>
      </c>
      <c r="H635" s="90">
        <f>IFERROR(VLOOKUP(F635,Localities!$B$2:$D$1876,3,0),"Not Found")</f>
        <v>45</v>
      </c>
      <c r="I635" s="90" t="s">
        <v>1039</v>
      </c>
      <c r="J635" s="93" t="s">
        <v>104</v>
      </c>
      <c r="K635" s="93" t="s">
        <v>173</v>
      </c>
      <c r="L635" s="90">
        <v>257</v>
      </c>
      <c r="M635" s="90" t="s">
        <v>83</v>
      </c>
      <c r="N635" s="94">
        <v>6</v>
      </c>
      <c r="O635" s="94">
        <v>607</v>
      </c>
      <c r="P635" s="95">
        <f t="shared" si="20"/>
        <v>40.466666666666669</v>
      </c>
      <c r="Q635" s="91">
        <v>41555.559212962966</v>
      </c>
    </row>
    <row r="636" spans="1:17" x14ac:dyDescent="0.45">
      <c r="A636" s="96">
        <v>41600</v>
      </c>
      <c r="B636" s="97">
        <v>0.41666666666666669</v>
      </c>
      <c r="C636" s="99">
        <f t="shared" si="19"/>
        <v>10</v>
      </c>
      <c r="D636" s="98">
        <v>41600.416666666664</v>
      </c>
      <c r="E636" s="99" t="s">
        <v>1040</v>
      </c>
      <c r="F636" s="90" t="s">
        <v>35</v>
      </c>
      <c r="G636" s="90">
        <f>IFERROR(VLOOKUP(E636,Localities!$B$2:$D$1876,3,0),"Not Found")</f>
        <v>60</v>
      </c>
      <c r="H636" s="90">
        <f>IFERROR(VLOOKUP(F636,Localities!$B$2:$D$1876,3,0),"Not Found")</f>
        <v>43</v>
      </c>
      <c r="I636" s="90" t="s">
        <v>1041</v>
      </c>
      <c r="J636" s="93" t="s">
        <v>84</v>
      </c>
      <c r="K636" s="93" t="s">
        <v>85</v>
      </c>
      <c r="L636" s="90">
        <v>179</v>
      </c>
      <c r="M636" s="90" t="s">
        <v>83</v>
      </c>
      <c r="N636" s="94">
        <v>6</v>
      </c>
      <c r="O636" s="94">
        <v>639</v>
      </c>
      <c r="P636" s="95">
        <f t="shared" si="20"/>
        <v>42.6</v>
      </c>
      <c r="Q636" s="91">
        <v>41599.760289351849</v>
      </c>
    </row>
    <row r="637" spans="1:17" x14ac:dyDescent="0.45">
      <c r="A637" s="96">
        <v>41579</v>
      </c>
      <c r="B637" s="97">
        <v>0.19791666666666666</v>
      </c>
      <c r="C637" s="99">
        <f t="shared" si="19"/>
        <v>4</v>
      </c>
      <c r="D637" s="98">
        <v>41579.197916666664</v>
      </c>
      <c r="E637" s="99" t="s">
        <v>139</v>
      </c>
      <c r="F637" s="90" t="s">
        <v>35</v>
      </c>
      <c r="G637" s="90">
        <f>IFERROR(VLOOKUP(E637,Localities!$B$2:$D$1876,3,0),"Not Found")</f>
        <v>61</v>
      </c>
      <c r="H637" s="90">
        <f>IFERROR(VLOOKUP(F637,Localities!$B$2:$D$1876,3,0),"Not Found")</f>
        <v>43</v>
      </c>
      <c r="I637" s="90" t="s">
        <v>1042</v>
      </c>
      <c r="J637" s="93" t="s">
        <v>104</v>
      </c>
      <c r="K637" s="93" t="s">
        <v>173</v>
      </c>
      <c r="L637" s="90">
        <v>106</v>
      </c>
      <c r="M637" s="90" t="s">
        <v>83</v>
      </c>
      <c r="N637" s="94">
        <v>7</v>
      </c>
      <c r="O637" s="94">
        <v>641</v>
      </c>
      <c r="P637" s="95">
        <f t="shared" si="20"/>
        <v>42.733333333333334</v>
      </c>
      <c r="Q637" s="91">
        <v>41553.712013888886</v>
      </c>
    </row>
    <row r="638" spans="1:17" x14ac:dyDescent="0.45">
      <c r="A638" s="96">
        <v>41583</v>
      </c>
      <c r="B638" s="97">
        <v>0.625</v>
      </c>
      <c r="C638" s="99">
        <f t="shared" si="19"/>
        <v>15</v>
      </c>
      <c r="D638" s="98">
        <v>41583.625</v>
      </c>
      <c r="E638" s="99" t="s">
        <v>35</v>
      </c>
      <c r="F638" s="90" t="s">
        <v>93</v>
      </c>
      <c r="G638" s="90">
        <f>IFERROR(VLOOKUP(E638,Localities!$B$2:$D$1876,3,0),"Not Found")</f>
        <v>43</v>
      </c>
      <c r="H638" s="90">
        <f>IFERROR(VLOOKUP(F638,Localities!$B$2:$D$1876,3,0),"Not Found")</f>
        <v>48</v>
      </c>
      <c r="I638" s="90" t="s">
        <v>1043</v>
      </c>
      <c r="J638" s="93" t="s">
        <v>104</v>
      </c>
      <c r="K638" s="93" t="s">
        <v>173</v>
      </c>
      <c r="L638" s="90">
        <v>1</v>
      </c>
      <c r="M638" s="90" t="s">
        <v>83</v>
      </c>
      <c r="N638" s="94">
        <v>6</v>
      </c>
      <c r="O638" s="94">
        <v>508</v>
      </c>
      <c r="P638" s="95">
        <f t="shared" si="20"/>
        <v>33.866666666666667</v>
      </c>
      <c r="Q638" s="91">
        <v>41555.55978009259</v>
      </c>
    </row>
    <row r="639" spans="1:17" x14ac:dyDescent="0.45">
      <c r="A639" s="96">
        <v>41579</v>
      </c>
      <c r="B639" s="97">
        <v>1.0416666666666666E-2</v>
      </c>
      <c r="C639" s="99">
        <f t="shared" si="19"/>
        <v>0</v>
      </c>
      <c r="D639" s="98">
        <v>41579.010416666664</v>
      </c>
      <c r="E639" s="99" t="s">
        <v>35</v>
      </c>
      <c r="F639" s="90" t="s">
        <v>1044</v>
      </c>
      <c r="G639" s="90">
        <f>IFERROR(VLOOKUP(E639,Localities!$B$2:$D$1876,3,0),"Not Found")</f>
        <v>43</v>
      </c>
      <c r="H639" s="90">
        <f>IFERROR(VLOOKUP(F639,Localities!$B$2:$D$1876,3,0),"Not Found")</f>
        <v>53</v>
      </c>
      <c r="I639" s="90" t="s">
        <v>1045</v>
      </c>
      <c r="J639" s="93" t="s">
        <v>104</v>
      </c>
      <c r="K639" s="93" t="s">
        <v>173</v>
      </c>
      <c r="L639" s="90">
        <v>161</v>
      </c>
      <c r="M639" s="90" t="s">
        <v>83</v>
      </c>
      <c r="N639" s="94">
        <v>6</v>
      </c>
      <c r="O639" s="94">
        <v>876</v>
      </c>
      <c r="P639" s="95">
        <f t="shared" si="20"/>
        <v>58.4</v>
      </c>
      <c r="Q639" s="91">
        <v>41553.688888888886</v>
      </c>
    </row>
    <row r="640" spans="1:17" x14ac:dyDescent="0.45">
      <c r="A640" s="96">
        <v>41583</v>
      </c>
      <c r="B640" s="97">
        <v>0.375</v>
      </c>
      <c r="C640" s="99">
        <f t="shared" si="19"/>
        <v>9</v>
      </c>
      <c r="D640" s="98">
        <v>41583.375</v>
      </c>
      <c r="E640" s="99" t="s">
        <v>35</v>
      </c>
      <c r="F640" s="90" t="s">
        <v>106</v>
      </c>
      <c r="G640" s="90">
        <f>IFERROR(VLOOKUP(E640,Localities!$B$2:$D$1876,3,0),"Not Found")</f>
        <v>43</v>
      </c>
      <c r="H640" s="90">
        <f>IFERROR(VLOOKUP(F640,Localities!$B$2:$D$1876,3,0),"Not Found")</f>
        <v>45</v>
      </c>
      <c r="I640" s="90" t="s">
        <v>1046</v>
      </c>
      <c r="J640" s="93" t="s">
        <v>104</v>
      </c>
      <c r="K640" s="93" t="s">
        <v>173</v>
      </c>
      <c r="L640" s="90">
        <v>215</v>
      </c>
      <c r="M640" s="90" t="s">
        <v>83</v>
      </c>
      <c r="N640" s="94">
        <v>6</v>
      </c>
      <c r="O640" s="94">
        <v>317</v>
      </c>
      <c r="P640" s="95">
        <f t="shared" si="20"/>
        <v>21.133333333333333</v>
      </c>
      <c r="Q640" s="91">
        <v>41550.53398148148</v>
      </c>
    </row>
    <row r="641" spans="1:17" x14ac:dyDescent="0.45">
      <c r="A641" s="96">
        <v>41591</v>
      </c>
      <c r="B641" s="97">
        <v>0.83333333333333337</v>
      </c>
      <c r="C641" s="99">
        <f t="shared" si="19"/>
        <v>20</v>
      </c>
      <c r="D641" s="98">
        <v>41591.833333333336</v>
      </c>
      <c r="E641" s="99" t="s">
        <v>114</v>
      </c>
      <c r="F641" s="90" t="s">
        <v>1047</v>
      </c>
      <c r="G641" s="90">
        <f>IFERROR(VLOOKUP(E641,Localities!$B$2:$D$1876,3,0),"Not Found")</f>
        <v>27</v>
      </c>
      <c r="H641" s="90">
        <f>IFERROR(VLOOKUP(F641,Localities!$B$2:$D$1876,3,0),"Not Found")</f>
        <v>64</v>
      </c>
      <c r="I641" s="90" t="s">
        <v>1048</v>
      </c>
      <c r="J641" s="93" t="s">
        <v>104</v>
      </c>
      <c r="K641" s="93" t="s">
        <v>85</v>
      </c>
      <c r="L641" s="90">
        <v>110</v>
      </c>
      <c r="M641" s="90" t="s">
        <v>83</v>
      </c>
      <c r="N641" s="94">
        <v>6</v>
      </c>
      <c r="O641" s="94">
        <v>275</v>
      </c>
      <c r="P641" s="95">
        <f t="shared" si="20"/>
        <v>18.333333333333332</v>
      </c>
      <c r="Q641" s="91">
        <v>41591.715138888889</v>
      </c>
    </row>
    <row r="642" spans="1:17" x14ac:dyDescent="0.45">
      <c r="A642" s="96">
        <v>41584</v>
      </c>
      <c r="B642" s="97">
        <v>0.83333333333333337</v>
      </c>
      <c r="C642" s="99">
        <f t="shared" si="19"/>
        <v>20</v>
      </c>
      <c r="D642" s="98">
        <v>41584.833333333336</v>
      </c>
      <c r="E642" s="99" t="s">
        <v>114</v>
      </c>
      <c r="F642" s="90" t="s">
        <v>51</v>
      </c>
      <c r="G642" s="90">
        <f>IFERROR(VLOOKUP(E642,Localities!$B$2:$D$1876,3,0),"Not Found")</f>
        <v>27</v>
      </c>
      <c r="H642" s="90">
        <f>IFERROR(VLOOKUP(F642,Localities!$B$2:$D$1876,3,0),"Not Found")</f>
        <v>51</v>
      </c>
      <c r="I642" s="90" t="s">
        <v>1049</v>
      </c>
      <c r="J642" s="93" t="s">
        <v>104</v>
      </c>
      <c r="K642" s="93" t="s">
        <v>173</v>
      </c>
      <c r="L642" s="90">
        <v>177</v>
      </c>
      <c r="M642" s="90" t="s">
        <v>83</v>
      </c>
      <c r="N642" s="94">
        <v>6</v>
      </c>
      <c r="O642" s="94">
        <v>521</v>
      </c>
      <c r="P642" s="95">
        <f t="shared" si="20"/>
        <v>34.733333333333334</v>
      </c>
      <c r="Q642" s="91">
        <v>41547.52920138889</v>
      </c>
    </row>
    <row r="643" spans="1:17" x14ac:dyDescent="0.45">
      <c r="A643" s="96">
        <v>41598</v>
      </c>
      <c r="B643" s="97">
        <v>0.46875</v>
      </c>
      <c r="C643" s="99">
        <f t="shared" ref="C643:C706" si="21">HOUR(B643)</f>
        <v>11</v>
      </c>
      <c r="D643" s="98">
        <v>41598.46875</v>
      </c>
      <c r="E643" s="99" t="s">
        <v>906</v>
      </c>
      <c r="F643" s="90" t="s">
        <v>35</v>
      </c>
      <c r="G643" s="90">
        <f>IFERROR(VLOOKUP(E643,Localities!$B$2:$D$1876,3,0),"Not Found")</f>
        <v>45</v>
      </c>
      <c r="H643" s="90">
        <f>IFERROR(VLOOKUP(F643,Localities!$B$2:$D$1876,3,0),"Not Found")</f>
        <v>43</v>
      </c>
      <c r="I643" s="90" t="s">
        <v>1050</v>
      </c>
      <c r="J643" s="93" t="s">
        <v>104</v>
      </c>
      <c r="K643" s="93" t="s">
        <v>173</v>
      </c>
      <c r="L643" s="90">
        <v>102</v>
      </c>
      <c r="M643" s="90" t="s">
        <v>83</v>
      </c>
      <c r="N643" s="94">
        <v>6</v>
      </c>
      <c r="O643" s="94">
        <v>486</v>
      </c>
      <c r="P643" s="95">
        <f t="shared" si="20"/>
        <v>32.4</v>
      </c>
      <c r="Q643" s="91">
        <v>41554.517175925925</v>
      </c>
    </row>
    <row r="644" spans="1:17" x14ac:dyDescent="0.45">
      <c r="A644" s="96">
        <v>41587</v>
      </c>
      <c r="B644" s="97">
        <v>0.35416666666666669</v>
      </c>
      <c r="C644" s="99">
        <f t="shared" si="21"/>
        <v>8</v>
      </c>
      <c r="D644" s="98">
        <v>41587.354166666664</v>
      </c>
      <c r="E644" s="99" t="s">
        <v>1051</v>
      </c>
      <c r="F644" s="90" t="s">
        <v>35</v>
      </c>
      <c r="G644" s="90">
        <f>IFERROR(VLOOKUP(E644,Localities!$B$2:$D$1876,3,0),"Not Found")</f>
        <v>28</v>
      </c>
      <c r="H644" s="90">
        <f>IFERROR(VLOOKUP(F644,Localities!$B$2:$D$1876,3,0),"Not Found")</f>
        <v>43</v>
      </c>
      <c r="I644" s="90" t="s">
        <v>1052</v>
      </c>
      <c r="J644" s="93" t="s">
        <v>104</v>
      </c>
      <c r="K644" s="93" t="s">
        <v>173</v>
      </c>
      <c r="L644" s="90">
        <v>263</v>
      </c>
      <c r="M644" s="90" t="s">
        <v>92</v>
      </c>
      <c r="N644" s="94">
        <v>3</v>
      </c>
      <c r="O644" s="94">
        <v>487</v>
      </c>
      <c r="P644" s="95">
        <f t="shared" si="20"/>
        <v>32.466666666666669</v>
      </c>
      <c r="Q644" s="91">
        <v>41554.834062499998</v>
      </c>
    </row>
    <row r="645" spans="1:17" x14ac:dyDescent="0.45">
      <c r="A645" s="96">
        <v>41601</v>
      </c>
      <c r="B645" s="97">
        <v>0.375</v>
      </c>
      <c r="C645" s="99">
        <f t="shared" si="21"/>
        <v>9</v>
      </c>
      <c r="D645" s="98">
        <v>41601.375</v>
      </c>
      <c r="E645" s="99" t="s">
        <v>323</v>
      </c>
      <c r="F645" s="90" t="s">
        <v>35</v>
      </c>
      <c r="G645" s="90">
        <f>IFERROR(VLOOKUP(E645,Localities!$B$2:$D$1876,3,0),"Not Found")</f>
        <v>71</v>
      </c>
      <c r="H645" s="90">
        <f>IFERROR(VLOOKUP(F645,Localities!$B$2:$D$1876,3,0),"Not Found")</f>
        <v>43</v>
      </c>
      <c r="I645" s="90" t="s">
        <v>1053</v>
      </c>
      <c r="J645" s="93" t="s">
        <v>104</v>
      </c>
      <c r="K645" s="93" t="s">
        <v>85</v>
      </c>
      <c r="L645" s="90">
        <v>17</v>
      </c>
      <c r="M645" s="90" t="s">
        <v>83</v>
      </c>
      <c r="N645" s="94">
        <v>7</v>
      </c>
      <c r="O645" s="94">
        <v>683</v>
      </c>
      <c r="P645" s="95">
        <f t="shared" si="20"/>
        <v>45.533333333333331</v>
      </c>
      <c r="Q645" s="91">
        <v>41600.932337962964</v>
      </c>
    </row>
    <row r="646" spans="1:17" x14ac:dyDescent="0.45">
      <c r="A646" s="96">
        <v>41607</v>
      </c>
      <c r="B646" s="97">
        <v>0.16666666666666666</v>
      </c>
      <c r="C646" s="99">
        <f t="shared" si="21"/>
        <v>4</v>
      </c>
      <c r="D646" s="98">
        <v>41607.166666666664</v>
      </c>
      <c r="E646" s="99" t="s">
        <v>1054</v>
      </c>
      <c r="F646" s="90" t="s">
        <v>35</v>
      </c>
      <c r="G646" s="90">
        <f>IFERROR(VLOOKUP(E646,Localities!$B$2:$D$1876,3,0),"Not Found")</f>
        <v>53</v>
      </c>
      <c r="H646" s="90">
        <f>IFERROR(VLOOKUP(F646,Localities!$B$2:$D$1876,3,0),"Not Found")</f>
        <v>43</v>
      </c>
      <c r="I646" s="90" t="s">
        <v>1055</v>
      </c>
      <c r="J646" s="93" t="s">
        <v>104</v>
      </c>
      <c r="K646" s="93" t="s">
        <v>173</v>
      </c>
      <c r="L646" s="90">
        <v>267</v>
      </c>
      <c r="M646" s="90" t="s">
        <v>83</v>
      </c>
      <c r="N646" s="94">
        <v>7</v>
      </c>
      <c r="O646" s="94">
        <v>703</v>
      </c>
      <c r="P646" s="95">
        <f t="shared" si="20"/>
        <v>46.866666666666667</v>
      </c>
      <c r="Q646" s="91">
        <v>41556.714548611111</v>
      </c>
    </row>
    <row r="647" spans="1:17" x14ac:dyDescent="0.45">
      <c r="A647" s="96">
        <v>41593</v>
      </c>
      <c r="B647" s="97">
        <v>0.20833333333333334</v>
      </c>
      <c r="C647" s="99">
        <f t="shared" si="21"/>
        <v>5</v>
      </c>
      <c r="D647" s="98">
        <v>41593.208333333336</v>
      </c>
      <c r="E647" s="99" t="s">
        <v>1056</v>
      </c>
      <c r="F647" s="90" t="s">
        <v>255</v>
      </c>
      <c r="G647" s="90">
        <f>IFERROR(VLOOKUP(E647,Localities!$B$2:$D$1876,3,0),"Not Found")</f>
        <v>46</v>
      </c>
      <c r="H647" s="90">
        <f>IFERROR(VLOOKUP(F647,Localities!$B$2:$D$1876,3,0),"Not Found")</f>
        <v>47</v>
      </c>
      <c r="I647" s="90" t="s">
        <v>1057</v>
      </c>
      <c r="J647" s="93" t="s">
        <v>87</v>
      </c>
      <c r="K647" s="93" t="s">
        <v>85</v>
      </c>
      <c r="L647" s="90">
        <v>154</v>
      </c>
      <c r="M647" s="90" t="s">
        <v>215</v>
      </c>
      <c r="N647" s="94">
        <v>1</v>
      </c>
      <c r="O647" s="94">
        <v>213</v>
      </c>
      <c r="P647" s="95">
        <f t="shared" si="20"/>
        <v>14.2</v>
      </c>
      <c r="Q647" s="90" t="s">
        <v>81</v>
      </c>
    </row>
    <row r="648" spans="1:17" x14ac:dyDescent="0.45">
      <c r="A648" s="96">
        <v>41596</v>
      </c>
      <c r="B648" s="97">
        <v>0.41666666666666669</v>
      </c>
      <c r="C648" s="99">
        <f t="shared" si="21"/>
        <v>10</v>
      </c>
      <c r="D648" s="98">
        <v>41596.416666666664</v>
      </c>
      <c r="E648" s="99" t="s">
        <v>35</v>
      </c>
      <c r="F648" s="90" t="s">
        <v>1058</v>
      </c>
      <c r="G648" s="90">
        <f>IFERROR(VLOOKUP(E648,Localities!$B$2:$D$1876,3,0),"Not Found")</f>
        <v>43</v>
      </c>
      <c r="H648" s="90">
        <f>IFERROR(VLOOKUP(F648,Localities!$B$2:$D$1876,3,0),"Not Found")</f>
        <v>53</v>
      </c>
      <c r="I648" s="90" t="s">
        <v>1059</v>
      </c>
      <c r="J648" s="93" t="s">
        <v>104</v>
      </c>
      <c r="K648" s="93" t="s">
        <v>173</v>
      </c>
      <c r="L648" s="90">
        <v>55</v>
      </c>
      <c r="M648" s="90" t="s">
        <v>83</v>
      </c>
      <c r="N648" s="94">
        <v>6</v>
      </c>
      <c r="O648" s="94">
        <v>727</v>
      </c>
      <c r="P648" s="95">
        <f t="shared" si="20"/>
        <v>48.466666666666669</v>
      </c>
      <c r="Q648" s="91">
        <v>41555.77957175926</v>
      </c>
    </row>
    <row r="649" spans="1:17" x14ac:dyDescent="0.45">
      <c r="A649" s="96">
        <v>41606</v>
      </c>
      <c r="B649" s="97">
        <v>0.25</v>
      </c>
      <c r="C649" s="99">
        <f t="shared" si="21"/>
        <v>6</v>
      </c>
      <c r="D649" s="98">
        <v>41606.25</v>
      </c>
      <c r="E649" s="99" t="s">
        <v>73</v>
      </c>
      <c r="F649" s="90" t="s">
        <v>35</v>
      </c>
      <c r="G649" s="90">
        <f>IFERROR(VLOOKUP(E649,Localities!$B$2:$D$1876,3,0),"Not Found")</f>
        <v>61</v>
      </c>
      <c r="H649" s="90">
        <f>IFERROR(VLOOKUP(F649,Localities!$B$2:$D$1876,3,0),"Not Found")</f>
        <v>43</v>
      </c>
      <c r="I649" s="90" t="s">
        <v>1060</v>
      </c>
      <c r="J649" s="93" t="s">
        <v>104</v>
      </c>
      <c r="K649" s="93" t="s">
        <v>173</v>
      </c>
      <c r="L649" s="90">
        <v>235</v>
      </c>
      <c r="M649" s="90" t="s">
        <v>83</v>
      </c>
      <c r="N649" s="94">
        <v>6</v>
      </c>
      <c r="O649" s="94">
        <v>572</v>
      </c>
      <c r="P649" s="95">
        <f t="shared" si="20"/>
        <v>38.133333333333333</v>
      </c>
      <c r="Q649" s="91">
        <v>41560.405347222222</v>
      </c>
    </row>
    <row r="650" spans="1:17" x14ac:dyDescent="0.45">
      <c r="A650" s="96">
        <v>41592</v>
      </c>
      <c r="B650" s="97">
        <v>0.17708333333333334</v>
      </c>
      <c r="C650" s="99">
        <f t="shared" si="21"/>
        <v>4</v>
      </c>
      <c r="D650" s="98">
        <v>41592.177083333336</v>
      </c>
      <c r="E650" s="99" t="s">
        <v>102</v>
      </c>
      <c r="F650" s="90" t="s">
        <v>35</v>
      </c>
      <c r="G650" s="90">
        <f>IFERROR(VLOOKUP(E650,Localities!$B$2:$D$1876,3,0),"Not Found")</f>
        <v>47</v>
      </c>
      <c r="H650" s="90">
        <f>IFERROR(VLOOKUP(F650,Localities!$B$2:$D$1876,3,0),"Not Found")</f>
        <v>43</v>
      </c>
      <c r="I650" s="90" t="s">
        <v>1061</v>
      </c>
      <c r="J650" s="93" t="s">
        <v>104</v>
      </c>
      <c r="K650" s="93" t="s">
        <v>173</v>
      </c>
      <c r="L650" s="90">
        <v>24</v>
      </c>
      <c r="M650" s="90" t="s">
        <v>83</v>
      </c>
      <c r="N650" s="94">
        <v>6</v>
      </c>
      <c r="O650" s="94">
        <v>569</v>
      </c>
      <c r="P650" s="95">
        <f t="shared" si="20"/>
        <v>37.93333333333333</v>
      </c>
      <c r="Q650" s="91">
        <v>41555.69390046296</v>
      </c>
    </row>
    <row r="651" spans="1:17" x14ac:dyDescent="0.45">
      <c r="A651" s="96">
        <v>41606</v>
      </c>
      <c r="B651" s="97">
        <v>0.73958333333333337</v>
      </c>
      <c r="C651" s="99">
        <f t="shared" si="21"/>
        <v>17</v>
      </c>
      <c r="D651" s="98">
        <v>41606.739583333336</v>
      </c>
      <c r="E651" s="99" t="s">
        <v>424</v>
      </c>
      <c r="F651" s="90" t="s">
        <v>35</v>
      </c>
      <c r="G651" s="90">
        <f>IFERROR(VLOOKUP(E651,Localities!$B$2:$D$1876,3,0),"Not Found")</f>
        <v>60</v>
      </c>
      <c r="H651" s="90">
        <f>IFERROR(VLOOKUP(F651,Localities!$B$2:$D$1876,3,0),"Not Found")</f>
        <v>43</v>
      </c>
      <c r="I651" s="90" t="s">
        <v>1062</v>
      </c>
      <c r="J651" s="93" t="s">
        <v>104</v>
      </c>
      <c r="K651" s="93" t="s">
        <v>173</v>
      </c>
      <c r="L651" s="90">
        <v>93</v>
      </c>
      <c r="M651" s="90" t="s">
        <v>83</v>
      </c>
      <c r="N651" s="94">
        <v>7</v>
      </c>
      <c r="O651" s="94">
        <v>483</v>
      </c>
      <c r="P651" s="95">
        <f t="shared" si="20"/>
        <v>32.200000000000003</v>
      </c>
      <c r="Q651" s="91">
        <v>41587.946701388886</v>
      </c>
    </row>
    <row r="652" spans="1:17" x14ac:dyDescent="0.45">
      <c r="A652" s="96">
        <v>41601</v>
      </c>
      <c r="B652" s="97">
        <v>0.76041666666666663</v>
      </c>
      <c r="C652" s="99">
        <f t="shared" si="21"/>
        <v>18</v>
      </c>
      <c r="D652" s="98">
        <v>41601.760416666664</v>
      </c>
      <c r="E652" s="99" t="s">
        <v>35</v>
      </c>
      <c r="F652" s="90" t="s">
        <v>1063</v>
      </c>
      <c r="G652" s="90">
        <f>IFERROR(VLOOKUP(E652,Localities!$B$2:$D$1876,3,0),"Not Found")</f>
        <v>43</v>
      </c>
      <c r="H652" s="90">
        <f>IFERROR(VLOOKUP(F652,Localities!$B$2:$D$1876,3,0),"Not Found")</f>
        <v>38</v>
      </c>
      <c r="I652" s="90" t="s">
        <v>1064</v>
      </c>
      <c r="J652" s="93" t="s">
        <v>104</v>
      </c>
      <c r="K652" s="93" t="s">
        <v>173</v>
      </c>
      <c r="L652" s="90">
        <v>191</v>
      </c>
      <c r="M652" s="90" t="s">
        <v>83</v>
      </c>
      <c r="N652" s="94">
        <v>6</v>
      </c>
      <c r="O652" s="94">
        <v>518</v>
      </c>
      <c r="P652" s="95">
        <f t="shared" si="20"/>
        <v>34.533333333333331</v>
      </c>
      <c r="Q652" s="91">
        <v>41555.669050925928</v>
      </c>
    </row>
    <row r="653" spans="1:17" x14ac:dyDescent="0.45">
      <c r="A653" s="96">
        <v>41580</v>
      </c>
      <c r="B653" s="97">
        <v>0.84375</v>
      </c>
      <c r="C653" s="99">
        <f t="shared" si="21"/>
        <v>20</v>
      </c>
      <c r="D653" s="98">
        <v>41580.84375</v>
      </c>
      <c r="E653" s="99" t="s">
        <v>35</v>
      </c>
      <c r="F653" s="90" t="s">
        <v>171</v>
      </c>
      <c r="G653" s="90">
        <f>IFERROR(VLOOKUP(E653,Localities!$B$2:$D$1876,3,0),"Not Found")</f>
        <v>43</v>
      </c>
      <c r="H653" s="90" t="str">
        <f>IFERROR(VLOOKUP(F653,Localities!$B$2:$D$1876,3,0),"Not Found")</f>
        <v>Not Found</v>
      </c>
      <c r="I653" s="90" t="s">
        <v>1065</v>
      </c>
      <c r="J653" s="93" t="s">
        <v>104</v>
      </c>
      <c r="K653" s="93" t="s">
        <v>173</v>
      </c>
      <c r="L653" s="90">
        <v>57</v>
      </c>
      <c r="M653" s="90" t="s">
        <v>215</v>
      </c>
      <c r="N653" s="94">
        <v>1</v>
      </c>
      <c r="O653" s="94">
        <v>866</v>
      </c>
      <c r="P653" s="95">
        <f t="shared" si="20"/>
        <v>57.733333333333334</v>
      </c>
      <c r="Q653" s="91">
        <v>41539.007523148146</v>
      </c>
    </row>
    <row r="654" spans="1:17" x14ac:dyDescent="0.45">
      <c r="A654" s="96">
        <v>41586</v>
      </c>
      <c r="B654" s="97">
        <v>0.23958333333333334</v>
      </c>
      <c r="C654" s="99">
        <f t="shared" si="21"/>
        <v>5</v>
      </c>
      <c r="D654" s="98">
        <v>41586.239583333336</v>
      </c>
      <c r="E654" s="99" t="s">
        <v>943</v>
      </c>
      <c r="F654" s="90" t="s">
        <v>35</v>
      </c>
      <c r="G654" s="90">
        <f>IFERROR(VLOOKUP(E654,Localities!$B$2:$D$1876,3,0),"Not Found")</f>
        <v>62</v>
      </c>
      <c r="H654" s="90">
        <f>IFERROR(VLOOKUP(F654,Localities!$B$2:$D$1876,3,0),"Not Found")</f>
        <v>43</v>
      </c>
      <c r="I654" s="90" t="s">
        <v>1066</v>
      </c>
      <c r="J654" s="93" t="s">
        <v>104</v>
      </c>
      <c r="K654" s="93" t="s">
        <v>173</v>
      </c>
      <c r="L654" s="90">
        <v>191</v>
      </c>
      <c r="M654" s="90" t="s">
        <v>83</v>
      </c>
      <c r="N654" s="94">
        <v>6</v>
      </c>
      <c r="O654" s="94">
        <v>287</v>
      </c>
      <c r="P654" s="95">
        <f t="shared" si="20"/>
        <v>19.133333333333333</v>
      </c>
      <c r="Q654" s="91">
        <v>41553.512511574074</v>
      </c>
    </row>
    <row r="655" spans="1:17" x14ac:dyDescent="0.45">
      <c r="A655" s="96">
        <v>41602</v>
      </c>
      <c r="B655" s="97">
        <v>0.125</v>
      </c>
      <c r="C655" s="99">
        <f t="shared" si="21"/>
        <v>3</v>
      </c>
      <c r="D655" s="98">
        <v>41602.125</v>
      </c>
      <c r="E655" s="99" t="s">
        <v>266</v>
      </c>
      <c r="F655" s="90" t="s">
        <v>35</v>
      </c>
      <c r="G655" s="90">
        <f>IFERROR(VLOOKUP(E655,Localities!$B$2:$D$1876,3,0),"Not Found")</f>
        <v>47</v>
      </c>
      <c r="H655" s="90">
        <f>IFERROR(VLOOKUP(F655,Localities!$B$2:$D$1876,3,0),"Not Found")</f>
        <v>43</v>
      </c>
      <c r="I655" s="90" t="s">
        <v>1067</v>
      </c>
      <c r="J655" s="93" t="s">
        <v>104</v>
      </c>
      <c r="K655" s="93" t="s">
        <v>173</v>
      </c>
      <c r="L655" s="90">
        <v>3</v>
      </c>
      <c r="M655" s="90" t="s">
        <v>83</v>
      </c>
      <c r="N655" s="94">
        <v>6</v>
      </c>
      <c r="O655" s="94">
        <v>828</v>
      </c>
      <c r="P655" s="95">
        <f t="shared" si="20"/>
        <v>55.2</v>
      </c>
      <c r="Q655" s="91">
        <v>41591.473738425928</v>
      </c>
    </row>
    <row r="656" spans="1:17" x14ac:dyDescent="0.45">
      <c r="A656" s="96">
        <v>41593</v>
      </c>
      <c r="B656" s="97">
        <v>0.1875</v>
      </c>
      <c r="C656" s="99">
        <f t="shared" si="21"/>
        <v>4</v>
      </c>
      <c r="D656" s="98">
        <v>41593.1875</v>
      </c>
      <c r="E656" s="99" t="s">
        <v>213</v>
      </c>
      <c r="F656" s="90" t="s">
        <v>171</v>
      </c>
      <c r="G656" s="90" t="str">
        <f>IFERROR(VLOOKUP(E656,Localities!$B$2:$D$1876,3,0),"Not Found")</f>
        <v>Not Found</v>
      </c>
      <c r="H656" s="90" t="str">
        <f>IFERROR(VLOOKUP(F656,Localities!$B$2:$D$1876,3,0),"Not Found")</f>
        <v>Not Found</v>
      </c>
      <c r="I656" s="90" t="s">
        <v>1068</v>
      </c>
      <c r="J656" s="93" t="s">
        <v>104</v>
      </c>
      <c r="K656" s="93" t="s">
        <v>173</v>
      </c>
      <c r="L656" s="90">
        <v>9</v>
      </c>
      <c r="M656" s="90" t="s">
        <v>215</v>
      </c>
      <c r="N656" s="94">
        <v>1</v>
      </c>
      <c r="O656" s="94">
        <v>376</v>
      </c>
      <c r="P656" s="95">
        <f t="shared" si="20"/>
        <v>25.066666666666666</v>
      </c>
      <c r="Q656" s="91">
        <v>41539.444236111114</v>
      </c>
    </row>
    <row r="657" spans="1:17" x14ac:dyDescent="0.45">
      <c r="A657" s="96">
        <v>41595</v>
      </c>
      <c r="B657" s="97">
        <v>0.26041666666666669</v>
      </c>
      <c r="C657" s="99">
        <f t="shared" si="21"/>
        <v>6</v>
      </c>
      <c r="D657" s="98">
        <v>41595.260416666664</v>
      </c>
      <c r="E657" s="99" t="s">
        <v>1069</v>
      </c>
      <c r="F657" s="90" t="s">
        <v>35</v>
      </c>
      <c r="G657" s="90">
        <f>IFERROR(VLOOKUP(E657,Localities!$B$2:$D$1876,3,0),"Not Found")</f>
        <v>51</v>
      </c>
      <c r="H657" s="90">
        <f>IFERROR(VLOOKUP(F657,Localities!$B$2:$D$1876,3,0),"Not Found")</f>
        <v>43</v>
      </c>
      <c r="I657" s="90" t="s">
        <v>1070</v>
      </c>
      <c r="J657" s="93" t="s">
        <v>104</v>
      </c>
      <c r="K657" s="93" t="s">
        <v>173</v>
      </c>
      <c r="L657" s="90">
        <v>45</v>
      </c>
      <c r="M657" s="90" t="s">
        <v>92</v>
      </c>
      <c r="N657" s="94">
        <v>4</v>
      </c>
      <c r="O657" s="94">
        <v>203</v>
      </c>
      <c r="P657" s="95">
        <f t="shared" si="20"/>
        <v>13.533333333333333</v>
      </c>
      <c r="Q657" s="91">
        <v>41555.691296296296</v>
      </c>
    </row>
    <row r="658" spans="1:17" x14ac:dyDescent="0.45">
      <c r="A658" s="96">
        <v>41580</v>
      </c>
      <c r="B658" s="97">
        <v>0.54166666666666663</v>
      </c>
      <c r="C658" s="99">
        <f t="shared" si="21"/>
        <v>13</v>
      </c>
      <c r="D658" s="98">
        <v>41580.541666666664</v>
      </c>
      <c r="E658" s="99" t="s">
        <v>35</v>
      </c>
      <c r="F658" s="90" t="s">
        <v>67</v>
      </c>
      <c r="G658" s="90">
        <f>IFERROR(VLOOKUP(E658,Localities!$B$2:$D$1876,3,0),"Not Found")</f>
        <v>43</v>
      </c>
      <c r="H658" s="90">
        <f>IFERROR(VLOOKUP(F658,Localities!$B$2:$D$1876,3,0),"Not Found")</f>
        <v>42</v>
      </c>
      <c r="I658" s="90" t="s">
        <v>1071</v>
      </c>
      <c r="J658" s="93" t="s">
        <v>104</v>
      </c>
      <c r="K658" s="93" t="s">
        <v>173</v>
      </c>
      <c r="L658" s="90">
        <v>161</v>
      </c>
      <c r="M658" s="90" t="s">
        <v>83</v>
      </c>
      <c r="N658" s="94">
        <v>6</v>
      </c>
      <c r="O658" s="94">
        <v>784</v>
      </c>
      <c r="P658" s="95">
        <f t="shared" si="20"/>
        <v>52.266666666666666</v>
      </c>
      <c r="Q658" s="91">
        <v>41553.609861111108</v>
      </c>
    </row>
    <row r="659" spans="1:17" x14ac:dyDescent="0.45">
      <c r="A659" s="96">
        <v>41592</v>
      </c>
      <c r="B659" s="97">
        <v>0.75</v>
      </c>
      <c r="C659" s="99">
        <f t="shared" si="21"/>
        <v>18</v>
      </c>
      <c r="D659" s="98">
        <v>41592.75</v>
      </c>
      <c r="E659" s="99" t="s">
        <v>1072</v>
      </c>
      <c r="F659" s="90" t="s">
        <v>35</v>
      </c>
      <c r="G659" s="90">
        <f>IFERROR(VLOOKUP(E659,Localities!$B$2:$D$1876,3,0),"Not Found")</f>
        <v>50</v>
      </c>
      <c r="H659" s="90">
        <f>IFERROR(VLOOKUP(F659,Localities!$B$2:$D$1876,3,0),"Not Found")</f>
        <v>43</v>
      </c>
      <c r="I659" s="90" t="s">
        <v>1073</v>
      </c>
      <c r="J659" s="93" t="s">
        <v>104</v>
      </c>
      <c r="K659" s="93" t="s">
        <v>173</v>
      </c>
      <c r="L659" s="90">
        <v>233</v>
      </c>
      <c r="M659" s="90" t="s">
        <v>92</v>
      </c>
      <c r="N659" s="94">
        <v>2</v>
      </c>
      <c r="O659" s="94">
        <v>796</v>
      </c>
      <c r="P659" s="95">
        <f t="shared" si="20"/>
        <v>53.06666666666667</v>
      </c>
      <c r="Q659" s="91">
        <v>41555.666296296295</v>
      </c>
    </row>
    <row r="660" spans="1:17" x14ac:dyDescent="0.45">
      <c r="A660" s="96">
        <v>41580</v>
      </c>
      <c r="B660" s="97">
        <v>0.17708333333333334</v>
      </c>
      <c r="C660" s="99">
        <f t="shared" si="21"/>
        <v>4</v>
      </c>
      <c r="D660" s="98">
        <v>41580.177083333336</v>
      </c>
      <c r="E660" s="99" t="s">
        <v>1074</v>
      </c>
      <c r="F660" s="90" t="s">
        <v>171</v>
      </c>
      <c r="G660" s="90" t="str">
        <f>IFERROR(VLOOKUP(E660,Localities!$B$2:$D$1876,3,0),"Not Found")</f>
        <v>Not Found</v>
      </c>
      <c r="H660" s="90" t="str">
        <f>IFERROR(VLOOKUP(F660,Localities!$B$2:$D$1876,3,0),"Not Found")</f>
        <v>Not Found</v>
      </c>
      <c r="I660" s="90" t="s">
        <v>1075</v>
      </c>
      <c r="J660" s="93" t="s">
        <v>104</v>
      </c>
      <c r="K660" s="93" t="s">
        <v>85</v>
      </c>
      <c r="L660" s="90">
        <v>77</v>
      </c>
      <c r="M660" s="90" t="s">
        <v>83</v>
      </c>
      <c r="N660" s="94">
        <v>6</v>
      </c>
      <c r="O660" s="94">
        <v>407</v>
      </c>
      <c r="P660" s="95">
        <f t="shared" si="20"/>
        <v>27.133333333333333</v>
      </c>
      <c r="Q660" s="91">
        <v>41539.900717592594</v>
      </c>
    </row>
    <row r="661" spans="1:17" x14ac:dyDescent="0.45">
      <c r="A661" s="96">
        <v>41600</v>
      </c>
      <c r="B661" s="97">
        <v>0.77083333333333337</v>
      </c>
      <c r="C661" s="99">
        <f t="shared" si="21"/>
        <v>18</v>
      </c>
      <c r="D661" s="98">
        <v>41600.770833333336</v>
      </c>
      <c r="E661" s="99" t="s">
        <v>35</v>
      </c>
      <c r="F661" s="90" t="s">
        <v>61</v>
      </c>
      <c r="G661" s="90">
        <f>IFERROR(VLOOKUP(E661,Localities!$B$2:$D$1876,3,0),"Not Found")</f>
        <v>43</v>
      </c>
      <c r="H661" s="90">
        <f>IFERROR(VLOOKUP(F661,Localities!$B$2:$D$1876,3,0),"Not Found")</f>
        <v>47</v>
      </c>
      <c r="I661" s="90" t="s">
        <v>1076</v>
      </c>
      <c r="J661" s="93" t="s">
        <v>104</v>
      </c>
      <c r="K661" s="93" t="s">
        <v>173</v>
      </c>
      <c r="L661" s="90">
        <v>268</v>
      </c>
      <c r="M661" s="90" t="s">
        <v>83</v>
      </c>
      <c r="N661" s="94">
        <v>6</v>
      </c>
      <c r="O661" s="94">
        <v>890</v>
      </c>
      <c r="P661" s="95">
        <f t="shared" si="20"/>
        <v>59.333333333333336</v>
      </c>
      <c r="Q661" s="91">
        <v>41554.538599537038</v>
      </c>
    </row>
    <row r="662" spans="1:17" x14ac:dyDescent="0.45">
      <c r="A662" s="96">
        <v>41595</v>
      </c>
      <c r="B662" s="97">
        <v>0.79166666666666663</v>
      </c>
      <c r="C662" s="99">
        <f t="shared" si="21"/>
        <v>19</v>
      </c>
      <c r="D662" s="98">
        <v>41595.791666666664</v>
      </c>
      <c r="E662" s="99" t="s">
        <v>35</v>
      </c>
      <c r="F662" s="90" t="s">
        <v>171</v>
      </c>
      <c r="G662" s="90">
        <f>IFERROR(VLOOKUP(E662,Localities!$B$2:$D$1876,3,0),"Not Found")</f>
        <v>43</v>
      </c>
      <c r="H662" s="90" t="str">
        <f>IFERROR(VLOOKUP(F662,Localities!$B$2:$D$1876,3,0),"Not Found")</f>
        <v>Not Found</v>
      </c>
      <c r="I662" s="90" t="s">
        <v>1077</v>
      </c>
      <c r="J662" s="93" t="s">
        <v>104</v>
      </c>
      <c r="K662" s="93" t="s">
        <v>173</v>
      </c>
      <c r="L662" s="90">
        <v>211</v>
      </c>
      <c r="M662" s="90" t="s">
        <v>215</v>
      </c>
      <c r="N662" s="94">
        <v>1</v>
      </c>
      <c r="O662" s="94">
        <v>200</v>
      </c>
      <c r="P662" s="95">
        <f t="shared" si="20"/>
        <v>13.333333333333334</v>
      </c>
      <c r="Q662" s="91">
        <v>41539.810578703706</v>
      </c>
    </row>
    <row r="663" spans="1:17" x14ac:dyDescent="0.45">
      <c r="A663" s="96">
        <v>41597</v>
      </c>
      <c r="B663" s="97">
        <v>0.90625</v>
      </c>
      <c r="C663" s="99">
        <f t="shared" si="21"/>
        <v>21</v>
      </c>
      <c r="D663" s="98">
        <v>41597.90625</v>
      </c>
      <c r="E663" s="99" t="s">
        <v>35</v>
      </c>
      <c r="F663" s="90" t="s">
        <v>171</v>
      </c>
      <c r="G663" s="90">
        <f>IFERROR(VLOOKUP(E663,Localities!$B$2:$D$1876,3,0),"Not Found")</f>
        <v>43</v>
      </c>
      <c r="H663" s="90" t="str">
        <f>IFERROR(VLOOKUP(F663,Localities!$B$2:$D$1876,3,0),"Not Found")</f>
        <v>Not Found</v>
      </c>
      <c r="I663" s="90" t="s">
        <v>1078</v>
      </c>
      <c r="J663" s="93" t="s">
        <v>104</v>
      </c>
      <c r="K663" s="93" t="s">
        <v>173</v>
      </c>
      <c r="L663" s="90">
        <v>135</v>
      </c>
      <c r="M663" s="90" t="s">
        <v>215</v>
      </c>
      <c r="N663" s="94">
        <v>1</v>
      </c>
      <c r="O663" s="94">
        <v>468</v>
      </c>
      <c r="P663" s="95">
        <f t="shared" si="20"/>
        <v>31.2</v>
      </c>
      <c r="Q663" s="91">
        <v>41539.853252314817</v>
      </c>
    </row>
    <row r="664" spans="1:17" x14ac:dyDescent="0.45">
      <c r="A664" s="96">
        <v>41581</v>
      </c>
      <c r="B664" s="97">
        <v>0.5</v>
      </c>
      <c r="C664" s="99">
        <f t="shared" si="21"/>
        <v>12</v>
      </c>
      <c r="D664" s="98">
        <v>41581.5</v>
      </c>
      <c r="E664" s="99" t="s">
        <v>35</v>
      </c>
      <c r="F664" s="90" t="s">
        <v>1079</v>
      </c>
      <c r="G664" s="90">
        <f>IFERROR(VLOOKUP(E664,Localities!$B$2:$D$1876,3,0),"Not Found")</f>
        <v>43</v>
      </c>
      <c r="H664" s="90">
        <f>IFERROR(VLOOKUP(F664,Localities!$B$2:$D$1876,3,0),"Not Found")</f>
        <v>65</v>
      </c>
      <c r="I664" s="90" t="s">
        <v>1080</v>
      </c>
      <c r="J664" s="93" t="s">
        <v>104</v>
      </c>
      <c r="K664" s="93" t="s">
        <v>173</v>
      </c>
      <c r="L664" s="90">
        <v>5</v>
      </c>
      <c r="M664" s="90" t="s">
        <v>105</v>
      </c>
      <c r="N664" s="94">
        <v>6</v>
      </c>
      <c r="O664" s="94">
        <v>942</v>
      </c>
      <c r="P664" s="95">
        <f t="shared" si="20"/>
        <v>62.8</v>
      </c>
      <c r="Q664" s="91">
        <v>41555.591053240743</v>
      </c>
    </row>
    <row r="665" spans="1:17" x14ac:dyDescent="0.45">
      <c r="A665" s="96">
        <v>41587</v>
      </c>
      <c r="B665" s="97">
        <v>0.73958333333333337</v>
      </c>
      <c r="C665" s="99">
        <f t="shared" si="21"/>
        <v>17</v>
      </c>
      <c r="D665" s="98">
        <v>41587.739583333336</v>
      </c>
      <c r="E665" s="99" t="s">
        <v>1081</v>
      </c>
      <c r="F665" s="90" t="s">
        <v>171</v>
      </c>
      <c r="G665" s="90">
        <f>IFERROR(VLOOKUP(E665,Localities!$B$2:$D$1876,3,0),"Not Found")</f>
        <v>65</v>
      </c>
      <c r="H665" s="90" t="str">
        <f>IFERROR(VLOOKUP(F665,Localities!$B$2:$D$1876,3,0),"Not Found")</f>
        <v>Not Found</v>
      </c>
      <c r="I665" s="90" t="s">
        <v>1082</v>
      </c>
      <c r="J665" s="93" t="s">
        <v>104</v>
      </c>
      <c r="K665" s="93" t="s">
        <v>173</v>
      </c>
      <c r="L665" s="90">
        <v>85</v>
      </c>
      <c r="M665" s="90" t="s">
        <v>215</v>
      </c>
      <c r="N665" s="94">
        <v>1</v>
      </c>
      <c r="O665" s="94">
        <v>669</v>
      </c>
      <c r="P665" s="95">
        <f t="shared" si="20"/>
        <v>44.6</v>
      </c>
      <c r="Q665" s="91">
        <v>41539.8590625</v>
      </c>
    </row>
    <row r="666" spans="1:17" x14ac:dyDescent="0.45">
      <c r="A666" s="96">
        <v>41584</v>
      </c>
      <c r="B666" s="97">
        <v>0.21875</v>
      </c>
      <c r="C666" s="99">
        <f t="shared" si="21"/>
        <v>5</v>
      </c>
      <c r="D666" s="98">
        <v>41584.21875</v>
      </c>
      <c r="E666" s="99" t="s">
        <v>375</v>
      </c>
      <c r="F666" s="90" t="s">
        <v>35</v>
      </c>
      <c r="G666" s="90">
        <f>IFERROR(VLOOKUP(E666,Localities!$B$2:$D$1876,3,0),"Not Found")</f>
        <v>47</v>
      </c>
      <c r="H666" s="90">
        <f>IFERROR(VLOOKUP(F666,Localities!$B$2:$D$1876,3,0),"Not Found")</f>
        <v>43</v>
      </c>
      <c r="I666" s="90" t="s">
        <v>1083</v>
      </c>
      <c r="J666" s="93" t="s">
        <v>104</v>
      </c>
      <c r="K666" s="93" t="s">
        <v>173</v>
      </c>
      <c r="L666" s="90">
        <v>223</v>
      </c>
      <c r="M666" s="90" t="s">
        <v>105</v>
      </c>
      <c r="N666" s="94">
        <v>5</v>
      </c>
      <c r="O666" s="94">
        <v>451</v>
      </c>
      <c r="P666" s="95">
        <f t="shared" si="20"/>
        <v>30.066666666666666</v>
      </c>
      <c r="Q666" s="91">
        <v>41555.604421296295</v>
      </c>
    </row>
    <row r="667" spans="1:17" x14ac:dyDescent="0.45">
      <c r="A667" s="96">
        <v>41603</v>
      </c>
      <c r="B667" s="97">
        <v>0.79166666666666663</v>
      </c>
      <c r="C667" s="99">
        <f t="shared" si="21"/>
        <v>19</v>
      </c>
      <c r="D667" s="98">
        <v>41603.791666666664</v>
      </c>
      <c r="E667" s="99" t="s">
        <v>114</v>
      </c>
      <c r="F667" s="90" t="s">
        <v>1084</v>
      </c>
      <c r="G667" s="90">
        <f>IFERROR(VLOOKUP(E667,Localities!$B$2:$D$1876,3,0),"Not Found")</f>
        <v>27</v>
      </c>
      <c r="H667" s="90" t="str">
        <f>IFERROR(VLOOKUP(F667,Localities!$B$2:$D$1876,3,0),"Not Found")</f>
        <v>Not Found</v>
      </c>
      <c r="I667" s="90" t="s">
        <v>1085</v>
      </c>
      <c r="J667" s="93" t="s">
        <v>104</v>
      </c>
      <c r="K667" s="93" t="s">
        <v>85</v>
      </c>
      <c r="L667" s="90">
        <v>74</v>
      </c>
      <c r="M667" s="90" t="s">
        <v>83</v>
      </c>
      <c r="N667" s="94">
        <v>6</v>
      </c>
      <c r="O667" s="94">
        <v>438</v>
      </c>
      <c r="P667" s="95">
        <f t="shared" si="20"/>
        <v>29.2</v>
      </c>
      <c r="Q667" s="91">
        <v>41540.647662037038</v>
      </c>
    </row>
    <row r="668" spans="1:17" x14ac:dyDescent="0.45">
      <c r="A668" s="96">
        <v>41588</v>
      </c>
      <c r="B668" s="97">
        <v>0.70833333333333337</v>
      </c>
      <c r="C668" s="99">
        <f t="shared" si="21"/>
        <v>17</v>
      </c>
      <c r="D668" s="98">
        <v>41588.708333333336</v>
      </c>
      <c r="E668" s="99" t="s">
        <v>1086</v>
      </c>
      <c r="F668" s="90" t="s">
        <v>171</v>
      </c>
      <c r="G668" s="90" t="str">
        <f>IFERROR(VLOOKUP(E668,Localities!$B$2:$D$1876,3,0),"Not Found")</f>
        <v>Not Found</v>
      </c>
      <c r="H668" s="90" t="str">
        <f>IFERROR(VLOOKUP(F668,Localities!$B$2:$D$1876,3,0),"Not Found")</f>
        <v>Not Found</v>
      </c>
      <c r="I668" s="90" t="s">
        <v>1087</v>
      </c>
      <c r="J668" s="93" t="s">
        <v>104</v>
      </c>
      <c r="K668" s="93" t="s">
        <v>85</v>
      </c>
      <c r="L668" s="90">
        <v>125</v>
      </c>
      <c r="M668" s="90" t="s">
        <v>92</v>
      </c>
      <c r="N668" s="94">
        <v>4</v>
      </c>
      <c r="O668" s="94">
        <v>767</v>
      </c>
      <c r="P668" s="95">
        <f t="shared" si="20"/>
        <v>51.133333333333333</v>
      </c>
      <c r="Q668" s="91">
        <v>41540.588449074072</v>
      </c>
    </row>
    <row r="669" spans="1:17" x14ac:dyDescent="0.45">
      <c r="A669" s="96">
        <v>41598</v>
      </c>
      <c r="B669" s="97">
        <v>0.42708333333333331</v>
      </c>
      <c r="C669" s="99">
        <f t="shared" si="21"/>
        <v>10</v>
      </c>
      <c r="D669" s="98">
        <v>41598.427083333336</v>
      </c>
      <c r="E669" s="99" t="s">
        <v>35</v>
      </c>
      <c r="F669" s="90" t="s">
        <v>1088</v>
      </c>
      <c r="G669" s="90">
        <f>IFERROR(VLOOKUP(E669,Localities!$B$2:$D$1876,3,0),"Not Found")</f>
        <v>43</v>
      </c>
      <c r="H669" s="90">
        <f>IFERROR(VLOOKUP(F669,Localities!$B$2:$D$1876,3,0),"Not Found")</f>
        <v>42</v>
      </c>
      <c r="I669" s="90" t="s">
        <v>1089</v>
      </c>
      <c r="J669" s="93" t="s">
        <v>104</v>
      </c>
      <c r="K669" s="93" t="s">
        <v>173</v>
      </c>
      <c r="L669" s="90">
        <v>282</v>
      </c>
      <c r="M669" s="90" t="s">
        <v>92</v>
      </c>
      <c r="N669" s="94">
        <v>5</v>
      </c>
      <c r="O669" s="94">
        <v>622</v>
      </c>
      <c r="P669" s="95">
        <f t="shared" si="20"/>
        <v>41.466666666666669</v>
      </c>
      <c r="Q669" s="91">
        <v>41554.430937500001</v>
      </c>
    </row>
    <row r="670" spans="1:17" x14ac:dyDescent="0.45">
      <c r="A670" s="96">
        <v>41596</v>
      </c>
      <c r="B670" s="97">
        <v>0.19791666666666666</v>
      </c>
      <c r="C670" s="99">
        <f t="shared" si="21"/>
        <v>4</v>
      </c>
      <c r="D670" s="98">
        <v>41596.197916666664</v>
      </c>
      <c r="E670" s="99" t="s">
        <v>1090</v>
      </c>
      <c r="F670" s="90" t="s">
        <v>35</v>
      </c>
      <c r="G670" s="90">
        <f>IFERROR(VLOOKUP(E670,Localities!$B$2:$D$1876,3,0),"Not Found")</f>
        <v>50</v>
      </c>
      <c r="H670" s="90">
        <f>IFERROR(VLOOKUP(F670,Localities!$B$2:$D$1876,3,0),"Not Found")</f>
        <v>43</v>
      </c>
      <c r="I670" s="90" t="s">
        <v>1091</v>
      </c>
      <c r="J670" s="93" t="s">
        <v>104</v>
      </c>
      <c r="K670" s="93" t="s">
        <v>173</v>
      </c>
      <c r="L670" s="90">
        <v>291</v>
      </c>
      <c r="M670" s="90" t="s">
        <v>92</v>
      </c>
      <c r="N670" s="94">
        <v>4</v>
      </c>
      <c r="O670" s="94">
        <v>941</v>
      </c>
      <c r="P670" s="95">
        <f t="shared" si="20"/>
        <v>62.733333333333334</v>
      </c>
      <c r="Q670" s="91">
        <v>41555.75818287037</v>
      </c>
    </row>
    <row r="671" spans="1:17" x14ac:dyDescent="0.45">
      <c r="A671" s="96">
        <v>41582</v>
      </c>
      <c r="B671" s="97">
        <v>0.82291666666666663</v>
      </c>
      <c r="C671" s="99">
        <f t="shared" si="21"/>
        <v>19</v>
      </c>
      <c r="D671" s="98">
        <v>41582.822916666664</v>
      </c>
      <c r="E671" s="99" t="s">
        <v>114</v>
      </c>
      <c r="F671" s="90" t="s">
        <v>903</v>
      </c>
      <c r="G671" s="90">
        <f>IFERROR(VLOOKUP(E671,Localities!$B$2:$D$1876,3,0),"Not Found")</f>
        <v>27</v>
      </c>
      <c r="H671" s="90">
        <f>IFERROR(VLOOKUP(F671,Localities!$B$2:$D$1876,3,0),"Not Found")</f>
        <v>51</v>
      </c>
      <c r="I671" s="90" t="s">
        <v>1092</v>
      </c>
      <c r="J671" s="93" t="s">
        <v>104</v>
      </c>
      <c r="K671" s="93" t="s">
        <v>173</v>
      </c>
      <c r="L671" s="90">
        <v>251</v>
      </c>
      <c r="M671" s="90" t="s">
        <v>92</v>
      </c>
      <c r="N671" s="94">
        <v>4</v>
      </c>
      <c r="O671" s="94">
        <v>232</v>
      </c>
      <c r="P671" s="95">
        <f t="shared" si="20"/>
        <v>15.466666666666667</v>
      </c>
      <c r="Q671" s="91">
        <v>41555.597754629627</v>
      </c>
    </row>
    <row r="672" spans="1:17" x14ac:dyDescent="0.45">
      <c r="A672" s="96">
        <v>41594</v>
      </c>
      <c r="B672" s="97">
        <v>0.73958333333333337</v>
      </c>
      <c r="C672" s="99">
        <f t="shared" si="21"/>
        <v>17</v>
      </c>
      <c r="D672" s="98">
        <v>41594.739583333336</v>
      </c>
      <c r="E672" s="99" t="s">
        <v>35</v>
      </c>
      <c r="F672" s="90" t="s">
        <v>171</v>
      </c>
      <c r="G672" s="90">
        <f>IFERROR(VLOOKUP(E672,Localities!$B$2:$D$1876,3,0),"Not Found")</f>
        <v>43</v>
      </c>
      <c r="H672" s="90" t="str">
        <f>IFERROR(VLOOKUP(F672,Localities!$B$2:$D$1876,3,0),"Not Found")</f>
        <v>Not Found</v>
      </c>
      <c r="I672" s="90" t="s">
        <v>1093</v>
      </c>
      <c r="J672" s="93" t="s">
        <v>104</v>
      </c>
      <c r="K672" s="93" t="s">
        <v>85</v>
      </c>
      <c r="L672" s="90">
        <v>23</v>
      </c>
      <c r="M672" s="90" t="s">
        <v>83</v>
      </c>
      <c r="N672" s="94">
        <v>5</v>
      </c>
      <c r="O672" s="94">
        <v>738</v>
      </c>
      <c r="P672" s="95">
        <f t="shared" si="20"/>
        <v>49.2</v>
      </c>
      <c r="Q672" s="91">
        <v>41540.915081018517</v>
      </c>
    </row>
    <row r="673" spans="1:17" x14ac:dyDescent="0.45">
      <c r="A673" s="96">
        <v>41593</v>
      </c>
      <c r="B673" s="97">
        <v>0</v>
      </c>
      <c r="C673" s="99">
        <f t="shared" si="21"/>
        <v>0</v>
      </c>
      <c r="D673" s="98">
        <v>41593</v>
      </c>
      <c r="E673" s="99" t="s">
        <v>35</v>
      </c>
      <c r="F673" s="90" t="s">
        <v>268</v>
      </c>
      <c r="G673" s="90">
        <f>IFERROR(VLOOKUP(E673,Localities!$B$2:$D$1876,3,0),"Not Found")</f>
        <v>43</v>
      </c>
      <c r="H673" s="90">
        <f>IFERROR(VLOOKUP(F673,Localities!$B$2:$D$1876,3,0),"Not Found")</f>
        <v>52</v>
      </c>
      <c r="I673" s="90" t="s">
        <v>1094</v>
      </c>
      <c r="J673" s="93" t="s">
        <v>104</v>
      </c>
      <c r="K673" s="93" t="s">
        <v>173</v>
      </c>
      <c r="L673" s="90">
        <v>206</v>
      </c>
      <c r="M673" s="90" t="s">
        <v>83</v>
      </c>
      <c r="N673" s="94">
        <v>6</v>
      </c>
      <c r="O673" s="94">
        <v>714</v>
      </c>
      <c r="P673" s="95">
        <f t="shared" si="20"/>
        <v>47.6</v>
      </c>
      <c r="Q673" s="91">
        <v>41555.699675925927</v>
      </c>
    </row>
    <row r="674" spans="1:17" x14ac:dyDescent="0.45">
      <c r="A674" s="96">
        <v>41588</v>
      </c>
      <c r="B674" s="97">
        <v>0.98958333333333337</v>
      </c>
      <c r="C674" s="99">
        <f t="shared" si="21"/>
        <v>23</v>
      </c>
      <c r="D674" s="98">
        <v>41588.989583333336</v>
      </c>
      <c r="E674" s="99" t="s">
        <v>114</v>
      </c>
      <c r="F674" s="90" t="s">
        <v>53</v>
      </c>
      <c r="G674" s="90">
        <f>IFERROR(VLOOKUP(E674,Localities!$B$2:$D$1876,3,0),"Not Found")</f>
        <v>27</v>
      </c>
      <c r="H674" s="90">
        <f>IFERROR(VLOOKUP(F674,Localities!$B$2:$D$1876,3,0),"Not Found")</f>
        <v>70</v>
      </c>
      <c r="I674" s="90" t="s">
        <v>1095</v>
      </c>
      <c r="J674" s="93" t="s">
        <v>104</v>
      </c>
      <c r="K674" s="93" t="s">
        <v>173</v>
      </c>
      <c r="L674" s="90">
        <v>248</v>
      </c>
      <c r="M674" s="90" t="s">
        <v>83</v>
      </c>
      <c r="N674" s="94">
        <v>6</v>
      </c>
      <c r="O674" s="94">
        <v>261</v>
      </c>
      <c r="P674" s="95">
        <f t="shared" si="20"/>
        <v>17.399999999999999</v>
      </c>
      <c r="Q674" s="91">
        <v>41555.631458333337</v>
      </c>
    </row>
    <row r="675" spans="1:17" x14ac:dyDescent="0.45">
      <c r="A675" s="96">
        <v>41600</v>
      </c>
      <c r="B675" s="97">
        <v>0.23958333333333334</v>
      </c>
      <c r="C675" s="99">
        <f t="shared" si="21"/>
        <v>5</v>
      </c>
      <c r="D675" s="98">
        <v>41600.239583333336</v>
      </c>
      <c r="E675" s="99" t="s">
        <v>461</v>
      </c>
      <c r="F675" s="90" t="s">
        <v>35</v>
      </c>
      <c r="G675" s="90">
        <f>IFERROR(VLOOKUP(E675,Localities!$B$2:$D$1876,3,0),"Not Found")</f>
        <v>60</v>
      </c>
      <c r="H675" s="90">
        <f>IFERROR(VLOOKUP(F675,Localities!$B$2:$D$1876,3,0),"Not Found")</f>
        <v>43</v>
      </c>
      <c r="I675" s="90" t="s">
        <v>1096</v>
      </c>
      <c r="J675" s="93" t="s">
        <v>104</v>
      </c>
      <c r="K675" s="93" t="s">
        <v>173</v>
      </c>
      <c r="L675" s="90">
        <v>244</v>
      </c>
      <c r="M675" s="90" t="s">
        <v>83</v>
      </c>
      <c r="N675" s="94">
        <v>6</v>
      </c>
      <c r="O675" s="94">
        <v>332</v>
      </c>
      <c r="P675" s="95">
        <f t="shared" si="20"/>
        <v>22.133333333333333</v>
      </c>
      <c r="Q675" s="91">
        <v>41555.836261574077</v>
      </c>
    </row>
    <row r="676" spans="1:17" x14ac:dyDescent="0.45">
      <c r="A676" s="96">
        <v>41585</v>
      </c>
      <c r="B676" s="97">
        <v>0.29166666666666669</v>
      </c>
      <c r="C676" s="99">
        <f t="shared" si="21"/>
        <v>7</v>
      </c>
      <c r="D676" s="98">
        <v>41585.291666666664</v>
      </c>
      <c r="E676" s="99" t="s">
        <v>377</v>
      </c>
      <c r="F676" s="90" t="s">
        <v>114</v>
      </c>
      <c r="G676" s="90">
        <f>IFERROR(VLOOKUP(E676,Localities!$B$2:$D$1876,3,0),"Not Found")</f>
        <v>42</v>
      </c>
      <c r="H676" s="90">
        <f>IFERROR(VLOOKUP(F676,Localities!$B$2:$D$1876,3,0),"Not Found")</f>
        <v>27</v>
      </c>
      <c r="I676" s="90" t="s">
        <v>1097</v>
      </c>
      <c r="J676" s="93" t="s">
        <v>104</v>
      </c>
      <c r="K676" s="93" t="s">
        <v>85</v>
      </c>
      <c r="L676" s="90">
        <v>174</v>
      </c>
      <c r="M676" s="90" t="s">
        <v>83</v>
      </c>
      <c r="N676" s="94">
        <v>6</v>
      </c>
      <c r="O676" s="94">
        <v>775</v>
      </c>
      <c r="P676" s="95">
        <f t="shared" si="20"/>
        <v>51.666666666666664</v>
      </c>
      <c r="Q676" s="91">
        <v>41584.865358796298</v>
      </c>
    </row>
    <row r="677" spans="1:17" x14ac:dyDescent="0.45">
      <c r="A677" s="96">
        <v>41586</v>
      </c>
      <c r="B677" s="97">
        <v>0.45833333333333331</v>
      </c>
      <c r="C677" s="99">
        <f t="shared" si="21"/>
        <v>11</v>
      </c>
      <c r="D677" s="98">
        <v>41586.458333333336</v>
      </c>
      <c r="E677" s="99" t="s">
        <v>1098</v>
      </c>
      <c r="F677" s="90" t="s">
        <v>529</v>
      </c>
      <c r="G677" s="90">
        <f>IFERROR(VLOOKUP(E677,Localities!$B$2:$D$1876,3,0),"Not Found")</f>
        <v>51</v>
      </c>
      <c r="H677" s="90">
        <f>IFERROR(VLOOKUP(F677,Localities!$B$2:$D$1876,3,0),"Not Found")</f>
        <v>72</v>
      </c>
      <c r="I677" s="90" t="s">
        <v>1099</v>
      </c>
      <c r="J677" s="93" t="s">
        <v>87</v>
      </c>
      <c r="K677" s="93" t="s">
        <v>85</v>
      </c>
      <c r="L677" s="90">
        <v>34</v>
      </c>
      <c r="M677" s="90" t="s">
        <v>83</v>
      </c>
      <c r="N677" s="94">
        <v>6</v>
      </c>
      <c r="O677" s="94">
        <v>733</v>
      </c>
      <c r="P677" s="95">
        <f t="shared" si="20"/>
        <v>48.866666666666667</v>
      </c>
      <c r="Q677" s="91">
        <v>41586.360509259262</v>
      </c>
    </row>
    <row r="678" spans="1:17" x14ac:dyDescent="0.45">
      <c r="A678" s="96">
        <v>41588</v>
      </c>
      <c r="B678" s="97">
        <v>0.39583333333333331</v>
      </c>
      <c r="C678" s="99">
        <f t="shared" si="21"/>
        <v>9</v>
      </c>
      <c r="D678" s="98">
        <v>41588.395833333336</v>
      </c>
      <c r="E678" s="99" t="s">
        <v>35</v>
      </c>
      <c r="F678" s="90" t="s">
        <v>1100</v>
      </c>
      <c r="G678" s="90">
        <f>IFERROR(VLOOKUP(E678,Localities!$B$2:$D$1876,3,0),"Not Found")</f>
        <v>43</v>
      </c>
      <c r="H678" s="90" t="str">
        <f>IFERROR(VLOOKUP(F678,Localities!$B$2:$D$1876,3,0),"Not Found")</f>
        <v>Not Found</v>
      </c>
      <c r="I678" s="90" t="s">
        <v>1101</v>
      </c>
      <c r="J678" s="93" t="s">
        <v>104</v>
      </c>
      <c r="K678" s="93" t="s">
        <v>85</v>
      </c>
      <c r="L678" s="90">
        <v>135</v>
      </c>
      <c r="M678" s="90" t="s">
        <v>105</v>
      </c>
      <c r="N678" s="94">
        <v>3</v>
      </c>
      <c r="O678" s="94">
        <v>829</v>
      </c>
      <c r="P678" s="95">
        <f t="shared" si="20"/>
        <v>55.266666666666666</v>
      </c>
      <c r="Q678" s="91">
        <v>41586.482488425929</v>
      </c>
    </row>
    <row r="679" spans="1:17" x14ac:dyDescent="0.45">
      <c r="A679" s="96">
        <v>41602</v>
      </c>
      <c r="B679" s="97">
        <v>0.89583333333333337</v>
      </c>
      <c r="C679" s="99">
        <f t="shared" si="21"/>
        <v>21</v>
      </c>
      <c r="D679" s="98">
        <v>41602.895833333336</v>
      </c>
      <c r="E679" s="99" t="s">
        <v>35</v>
      </c>
      <c r="F679" s="90" t="s">
        <v>171</v>
      </c>
      <c r="G679" s="90">
        <f>IFERROR(VLOOKUP(E679,Localities!$B$2:$D$1876,3,0),"Not Found")</f>
        <v>43</v>
      </c>
      <c r="H679" s="90" t="str">
        <f>IFERROR(VLOOKUP(F679,Localities!$B$2:$D$1876,3,0),"Not Found")</f>
        <v>Not Found</v>
      </c>
      <c r="I679" s="90" t="s">
        <v>1102</v>
      </c>
      <c r="J679" s="93" t="s">
        <v>104</v>
      </c>
      <c r="K679" s="93" t="s">
        <v>85</v>
      </c>
      <c r="L679" s="90">
        <v>226</v>
      </c>
      <c r="M679" s="90" t="s">
        <v>83</v>
      </c>
      <c r="N679" s="94">
        <v>6</v>
      </c>
      <c r="O679" s="94">
        <v>602</v>
      </c>
      <c r="P679" s="95">
        <f t="shared" si="20"/>
        <v>40.133333333333333</v>
      </c>
      <c r="Q679" s="91">
        <v>41541.536608796298</v>
      </c>
    </row>
    <row r="680" spans="1:17" x14ac:dyDescent="0.45">
      <c r="A680" s="96">
        <v>41586</v>
      </c>
      <c r="B680" s="97">
        <v>0.35416666666666669</v>
      </c>
      <c r="C680" s="99">
        <f t="shared" si="21"/>
        <v>8</v>
      </c>
      <c r="D680" s="98">
        <v>41586.354166666664</v>
      </c>
      <c r="E680" s="99" t="s">
        <v>420</v>
      </c>
      <c r="F680" s="90" t="s">
        <v>231</v>
      </c>
      <c r="G680" s="90">
        <f>IFERROR(VLOOKUP(E680,Localities!$B$2:$D$1876,3,0),"Not Found")</f>
        <v>45</v>
      </c>
      <c r="H680" s="90">
        <f>IFERROR(VLOOKUP(F680,Localities!$B$2:$D$1876,3,0),"Not Found")</f>
        <v>52</v>
      </c>
      <c r="I680" s="90" t="s">
        <v>1103</v>
      </c>
      <c r="J680" s="93" t="s">
        <v>87</v>
      </c>
      <c r="K680" s="93" t="s">
        <v>85</v>
      </c>
      <c r="L680" s="90">
        <v>227</v>
      </c>
      <c r="M680" s="90" t="s">
        <v>83</v>
      </c>
      <c r="N680" s="94">
        <v>6</v>
      </c>
      <c r="O680" s="94">
        <v>873</v>
      </c>
      <c r="P680" s="95">
        <f t="shared" si="20"/>
        <v>58.2</v>
      </c>
      <c r="Q680" s="91">
        <v>41586.285914351851</v>
      </c>
    </row>
    <row r="681" spans="1:17" x14ac:dyDescent="0.45">
      <c r="A681" s="96">
        <v>41584</v>
      </c>
      <c r="B681" s="97">
        <v>0.6875</v>
      </c>
      <c r="C681" s="99">
        <f t="shared" si="21"/>
        <v>16</v>
      </c>
      <c r="D681" s="98">
        <v>41584.6875</v>
      </c>
      <c r="E681" s="99" t="s">
        <v>114</v>
      </c>
      <c r="F681" s="90" t="s">
        <v>1104</v>
      </c>
      <c r="G681" s="90">
        <f>IFERROR(VLOOKUP(E681,Localities!$B$2:$D$1876,3,0),"Not Found")</f>
        <v>27</v>
      </c>
      <c r="H681" s="90" t="str">
        <f>IFERROR(VLOOKUP(F681,Localities!$B$2:$D$1876,3,0),"Not Found")</f>
        <v>Not Found</v>
      </c>
      <c r="I681" s="90" t="s">
        <v>1105</v>
      </c>
      <c r="J681" s="93" t="s">
        <v>104</v>
      </c>
      <c r="K681" s="93" t="s">
        <v>85</v>
      </c>
      <c r="L681" s="90">
        <v>131</v>
      </c>
      <c r="M681" s="90" t="s">
        <v>83</v>
      </c>
      <c r="N681" s="94">
        <v>6</v>
      </c>
      <c r="O681" s="94">
        <v>935</v>
      </c>
      <c r="P681" s="95">
        <f t="shared" si="20"/>
        <v>62.333333333333336</v>
      </c>
      <c r="Q681" s="91">
        <v>41543.439432870371</v>
      </c>
    </row>
    <row r="682" spans="1:17" x14ac:dyDescent="0.45">
      <c r="A682" s="96">
        <v>41606</v>
      </c>
      <c r="B682" s="97">
        <v>0.40625</v>
      </c>
      <c r="C682" s="99">
        <f t="shared" si="21"/>
        <v>9</v>
      </c>
      <c r="D682" s="98">
        <v>41606.40625</v>
      </c>
      <c r="E682" s="99" t="s">
        <v>35</v>
      </c>
      <c r="F682" s="90" t="s">
        <v>171</v>
      </c>
      <c r="G682" s="90">
        <f>IFERROR(VLOOKUP(E682,Localities!$B$2:$D$1876,3,0),"Not Found")</f>
        <v>43</v>
      </c>
      <c r="H682" s="90" t="str">
        <f>IFERROR(VLOOKUP(F682,Localities!$B$2:$D$1876,3,0),"Not Found")</f>
        <v>Not Found</v>
      </c>
      <c r="I682" s="90" t="s">
        <v>1106</v>
      </c>
      <c r="J682" s="93" t="s">
        <v>104</v>
      </c>
      <c r="K682" s="93" t="s">
        <v>85</v>
      </c>
      <c r="L682" s="90">
        <v>56</v>
      </c>
      <c r="M682" s="90" t="s">
        <v>92</v>
      </c>
      <c r="N682" s="94">
        <v>2</v>
      </c>
      <c r="O682" s="94">
        <v>553</v>
      </c>
      <c r="P682" s="95">
        <f t="shared" si="20"/>
        <v>36.866666666666667</v>
      </c>
      <c r="Q682" s="91">
        <v>41542.493414351855</v>
      </c>
    </row>
    <row r="683" spans="1:17" x14ac:dyDescent="0.45">
      <c r="A683" s="96">
        <v>41582</v>
      </c>
      <c r="B683" s="97">
        <v>0.58333333333333337</v>
      </c>
      <c r="C683" s="99">
        <f t="shared" si="21"/>
        <v>14</v>
      </c>
      <c r="D683" s="98">
        <v>41582.583333333336</v>
      </c>
      <c r="E683" s="99" t="s">
        <v>597</v>
      </c>
      <c r="F683" s="90" t="s">
        <v>35</v>
      </c>
      <c r="G683" s="90">
        <f>IFERROR(VLOOKUP(E683,Localities!$B$2:$D$1876,3,0),"Not Found")</f>
        <v>45</v>
      </c>
      <c r="H683" s="90">
        <f>IFERROR(VLOOKUP(F683,Localities!$B$2:$D$1876,3,0),"Not Found")</f>
        <v>43</v>
      </c>
      <c r="I683" s="90" t="s">
        <v>1107</v>
      </c>
      <c r="J683" s="93" t="s">
        <v>104</v>
      </c>
      <c r="K683" s="93" t="s">
        <v>173</v>
      </c>
      <c r="L683" s="90">
        <v>59</v>
      </c>
      <c r="M683" s="90" t="s">
        <v>105</v>
      </c>
      <c r="N683" s="94">
        <v>5</v>
      </c>
      <c r="O683" s="94">
        <v>242</v>
      </c>
      <c r="P683" s="95">
        <f t="shared" si="20"/>
        <v>16.133333333333333</v>
      </c>
      <c r="Q683" s="91">
        <v>41553.641921296294</v>
      </c>
    </row>
    <row r="684" spans="1:17" x14ac:dyDescent="0.45">
      <c r="A684" s="96">
        <v>41601</v>
      </c>
      <c r="B684" s="97">
        <v>0.30208333333333331</v>
      </c>
      <c r="C684" s="99">
        <f t="shared" si="21"/>
        <v>7</v>
      </c>
      <c r="D684" s="98">
        <v>41601.302083333336</v>
      </c>
      <c r="E684" s="99" t="s">
        <v>43</v>
      </c>
      <c r="F684" s="90" t="s">
        <v>35</v>
      </c>
      <c r="G684" s="90">
        <f>IFERROR(VLOOKUP(E684,Localities!$B$2:$D$1876,3,0),"Not Found")</f>
        <v>60</v>
      </c>
      <c r="H684" s="90">
        <f>IFERROR(VLOOKUP(F684,Localities!$B$2:$D$1876,3,0),"Not Found")</f>
        <v>43</v>
      </c>
      <c r="I684" s="90" t="s">
        <v>1108</v>
      </c>
      <c r="J684" s="93" t="s">
        <v>104</v>
      </c>
      <c r="K684" s="93" t="s">
        <v>173</v>
      </c>
      <c r="L684" s="90">
        <v>178</v>
      </c>
      <c r="M684" s="90" t="s">
        <v>83</v>
      </c>
      <c r="N684" s="94">
        <v>6</v>
      </c>
      <c r="O684" s="94">
        <v>720</v>
      </c>
      <c r="P684" s="95">
        <f t="shared" si="20"/>
        <v>48</v>
      </c>
      <c r="Q684" s="91">
        <v>41555.782650462963</v>
      </c>
    </row>
    <row r="685" spans="1:17" x14ac:dyDescent="0.45">
      <c r="A685" s="96">
        <v>41583</v>
      </c>
      <c r="B685" s="97">
        <v>0.72916666666666663</v>
      </c>
      <c r="C685" s="99">
        <f t="shared" si="21"/>
        <v>17</v>
      </c>
      <c r="D685" s="98">
        <v>41583.729166666664</v>
      </c>
      <c r="E685" s="99" t="s">
        <v>331</v>
      </c>
      <c r="F685" s="90" t="s">
        <v>45</v>
      </c>
      <c r="G685" s="90">
        <f>IFERROR(VLOOKUP(E685,Localities!$B$2:$D$1876,3,0),"Not Found")</f>
        <v>32</v>
      </c>
      <c r="H685" s="90">
        <f>IFERROR(VLOOKUP(F685,Localities!$B$2:$D$1876,3,0),"Not Found")</f>
        <v>62</v>
      </c>
      <c r="I685" s="90" t="s">
        <v>1109</v>
      </c>
      <c r="J685" s="93" t="s">
        <v>87</v>
      </c>
      <c r="K685" s="93" t="s">
        <v>85</v>
      </c>
      <c r="L685" s="90">
        <v>230</v>
      </c>
      <c r="M685" s="90" t="s">
        <v>83</v>
      </c>
      <c r="N685" s="94">
        <v>6</v>
      </c>
      <c r="O685" s="94">
        <v>590</v>
      </c>
      <c r="P685" s="95">
        <f t="shared" si="20"/>
        <v>39.333333333333336</v>
      </c>
      <c r="Q685" s="91">
        <v>41583.680185185185</v>
      </c>
    </row>
    <row r="686" spans="1:17" x14ac:dyDescent="0.45">
      <c r="A686" s="96">
        <v>41579</v>
      </c>
      <c r="B686" s="97">
        <v>0.41666666666666669</v>
      </c>
      <c r="C686" s="99">
        <f t="shared" si="21"/>
        <v>10</v>
      </c>
      <c r="D686" s="98">
        <v>41579.416666666664</v>
      </c>
      <c r="E686" s="99" t="s">
        <v>96</v>
      </c>
      <c r="F686" s="90" t="s">
        <v>290</v>
      </c>
      <c r="G686" s="90">
        <f>IFERROR(VLOOKUP(E686,Localities!$B$2:$D$1876,3,0),"Not Found")</f>
        <v>42</v>
      </c>
      <c r="H686" s="90">
        <f>IFERROR(VLOOKUP(F686,Localities!$B$2:$D$1876,3,0),"Not Found")</f>
        <v>42</v>
      </c>
      <c r="I686" s="90" t="s">
        <v>1110</v>
      </c>
      <c r="J686" s="93" t="s">
        <v>87</v>
      </c>
      <c r="K686" s="93" t="s">
        <v>85</v>
      </c>
      <c r="L686" s="90">
        <v>251</v>
      </c>
      <c r="M686" s="90" t="s">
        <v>83</v>
      </c>
      <c r="N686" s="94">
        <v>6</v>
      </c>
      <c r="O686" s="94">
        <v>898</v>
      </c>
      <c r="P686" s="95">
        <f t="shared" si="20"/>
        <v>59.866666666666667</v>
      </c>
      <c r="Q686" s="91">
        <v>41579.366273148145</v>
      </c>
    </row>
    <row r="687" spans="1:17" x14ac:dyDescent="0.45">
      <c r="A687" s="96">
        <v>41594</v>
      </c>
      <c r="B687" s="97">
        <v>0.3125</v>
      </c>
      <c r="C687" s="99">
        <f t="shared" si="21"/>
        <v>7</v>
      </c>
      <c r="D687" s="98">
        <v>41594.3125</v>
      </c>
      <c r="E687" s="99" t="s">
        <v>379</v>
      </c>
      <c r="F687" s="90"/>
      <c r="G687" s="90">
        <f>IFERROR(VLOOKUP(E687,Localities!$B$2:$D$1876,3,0),"Not Found")</f>
        <v>66</v>
      </c>
      <c r="H687" s="90" t="str">
        <f>IFERROR(VLOOKUP(F687,Localities!$B$2:$D$1876,3,0),"Not Found")</f>
        <v>Not Found</v>
      </c>
      <c r="I687" s="90" t="s">
        <v>1111</v>
      </c>
      <c r="J687" s="93" t="s">
        <v>235</v>
      </c>
      <c r="K687" s="93" t="s">
        <v>85</v>
      </c>
      <c r="L687" s="90">
        <v>94</v>
      </c>
      <c r="M687" s="90" t="s">
        <v>83</v>
      </c>
      <c r="N687" s="94">
        <v>5</v>
      </c>
      <c r="O687" s="94">
        <v>838</v>
      </c>
      <c r="P687" s="95">
        <f t="shared" si="20"/>
        <v>55.866666666666667</v>
      </c>
      <c r="Q687" s="91">
        <v>41593.958622685182</v>
      </c>
    </row>
    <row r="688" spans="1:17" x14ac:dyDescent="0.45">
      <c r="A688" s="96">
        <v>41582</v>
      </c>
      <c r="B688" s="97">
        <v>0.41666666666666669</v>
      </c>
      <c r="C688" s="99">
        <f t="shared" si="21"/>
        <v>10</v>
      </c>
      <c r="D688" s="98">
        <v>41582.416666666664</v>
      </c>
      <c r="E688" s="99" t="s">
        <v>86</v>
      </c>
      <c r="F688" s="90" t="s">
        <v>1112</v>
      </c>
      <c r="G688" s="90" t="str">
        <f>IFERROR(VLOOKUP(E688,Localities!$B$2:$D$1876,3,0),"Not Found")</f>
        <v>Not Found</v>
      </c>
      <c r="H688" s="90" t="str">
        <f>IFERROR(VLOOKUP(F688,Localities!$B$2:$D$1876,3,0),"Not Found")</f>
        <v>Not Found</v>
      </c>
      <c r="I688" s="90" t="s">
        <v>1113</v>
      </c>
      <c r="J688" s="93" t="s">
        <v>235</v>
      </c>
      <c r="K688" s="93" t="s">
        <v>173</v>
      </c>
      <c r="L688" s="90">
        <v>194</v>
      </c>
      <c r="M688" s="90" t="s">
        <v>215</v>
      </c>
      <c r="N688" s="94">
        <v>1</v>
      </c>
      <c r="O688" s="94">
        <v>300</v>
      </c>
      <c r="P688" s="95">
        <f t="shared" si="20"/>
        <v>20</v>
      </c>
      <c r="Q688" s="90" t="s">
        <v>81</v>
      </c>
    </row>
    <row r="689" spans="1:17" x14ac:dyDescent="0.45">
      <c r="A689" s="96">
        <v>41599</v>
      </c>
      <c r="B689" s="97">
        <v>0.30208333333333331</v>
      </c>
      <c r="C689" s="99">
        <f t="shared" si="21"/>
        <v>7</v>
      </c>
      <c r="D689" s="98">
        <v>41599.302083333336</v>
      </c>
      <c r="E689" s="99" t="s">
        <v>294</v>
      </c>
      <c r="F689" s="90" t="s">
        <v>35</v>
      </c>
      <c r="G689" s="90">
        <f>IFERROR(VLOOKUP(E689,Localities!$B$2:$D$1876,3,0),"Not Found")</f>
        <v>54</v>
      </c>
      <c r="H689" s="90">
        <f>IFERROR(VLOOKUP(F689,Localities!$B$2:$D$1876,3,0),"Not Found")</f>
        <v>43</v>
      </c>
      <c r="I689" s="90" t="s">
        <v>1114</v>
      </c>
      <c r="J689" s="93" t="s">
        <v>104</v>
      </c>
      <c r="K689" s="93" t="s">
        <v>85</v>
      </c>
      <c r="L689" s="90">
        <v>17</v>
      </c>
      <c r="M689" s="90" t="s">
        <v>83</v>
      </c>
      <c r="N689" s="94">
        <v>6</v>
      </c>
      <c r="O689" s="94">
        <v>749</v>
      </c>
      <c r="P689" s="95">
        <f t="shared" si="20"/>
        <v>49.93333333333333</v>
      </c>
      <c r="Q689" s="91">
        <v>41598.852870370371</v>
      </c>
    </row>
    <row r="690" spans="1:17" x14ac:dyDescent="0.45">
      <c r="A690" s="96">
        <v>41580</v>
      </c>
      <c r="B690" s="97">
        <v>0.84375</v>
      </c>
      <c r="C690" s="99">
        <f t="shared" si="21"/>
        <v>20</v>
      </c>
      <c r="D690" s="98">
        <v>41580.84375</v>
      </c>
      <c r="E690" s="99" t="s">
        <v>114</v>
      </c>
      <c r="F690" s="90" t="s">
        <v>204</v>
      </c>
      <c r="G690" s="90">
        <f>IFERROR(VLOOKUP(E690,Localities!$B$2:$D$1876,3,0),"Not Found")</f>
        <v>27</v>
      </c>
      <c r="H690" s="90">
        <f>IFERROR(VLOOKUP(F690,Localities!$B$2:$D$1876,3,0),"Not Found")</f>
        <v>61</v>
      </c>
      <c r="I690" s="90" t="s">
        <v>1115</v>
      </c>
      <c r="J690" s="93" t="s">
        <v>104</v>
      </c>
      <c r="K690" s="93" t="s">
        <v>173</v>
      </c>
      <c r="L690" s="90">
        <v>109</v>
      </c>
      <c r="M690" s="90" t="s">
        <v>83</v>
      </c>
      <c r="N690" s="94">
        <v>6</v>
      </c>
      <c r="O690" s="94">
        <v>427</v>
      </c>
      <c r="P690" s="95">
        <f t="shared" si="20"/>
        <v>28.466666666666665</v>
      </c>
      <c r="Q690" s="91">
        <v>41554.658449074072</v>
      </c>
    </row>
    <row r="691" spans="1:17" x14ac:dyDescent="0.45">
      <c r="A691" s="96">
        <v>41598</v>
      </c>
      <c r="B691" s="97">
        <v>0.54166666666666663</v>
      </c>
      <c r="C691" s="99">
        <f t="shared" si="21"/>
        <v>13</v>
      </c>
      <c r="D691" s="98">
        <v>41598.541666666664</v>
      </c>
      <c r="E691" s="99" t="s">
        <v>1116</v>
      </c>
      <c r="F691" s="90" t="s">
        <v>162</v>
      </c>
      <c r="G691" s="90">
        <f>IFERROR(VLOOKUP(E691,Localities!$B$2:$D$1876,3,0),"Not Found")</f>
        <v>38</v>
      </c>
      <c r="H691" s="90">
        <f>IFERROR(VLOOKUP(F691,Localities!$B$2:$D$1876,3,0),"Not Found")</f>
        <v>60</v>
      </c>
      <c r="I691" s="90" t="s">
        <v>1117</v>
      </c>
      <c r="J691" s="93" t="s">
        <v>87</v>
      </c>
      <c r="K691" s="93" t="s">
        <v>85</v>
      </c>
      <c r="L691" s="90">
        <v>258</v>
      </c>
      <c r="M691" s="90" t="s">
        <v>92</v>
      </c>
      <c r="N691" s="94">
        <v>5</v>
      </c>
      <c r="O691" s="94">
        <v>344</v>
      </c>
      <c r="P691" s="95">
        <f t="shared" si="20"/>
        <v>22.933333333333334</v>
      </c>
      <c r="Q691" s="91">
        <v>41598.447199074071</v>
      </c>
    </row>
    <row r="692" spans="1:17" x14ac:dyDescent="0.45">
      <c r="A692" s="96">
        <v>41586</v>
      </c>
      <c r="B692" s="97">
        <v>0.47916666666666669</v>
      </c>
      <c r="C692" s="99">
        <f t="shared" si="21"/>
        <v>11</v>
      </c>
      <c r="D692" s="98">
        <v>41586.479166666664</v>
      </c>
      <c r="E692" s="99" t="s">
        <v>950</v>
      </c>
      <c r="F692" s="90" t="s">
        <v>35</v>
      </c>
      <c r="G692" s="90">
        <f>IFERROR(VLOOKUP(E692,Localities!$B$2:$D$1876,3,0),"Not Found")</f>
        <v>61</v>
      </c>
      <c r="H692" s="90">
        <f>IFERROR(VLOOKUP(F692,Localities!$B$2:$D$1876,3,0),"Not Found")</f>
        <v>43</v>
      </c>
      <c r="I692" s="90" t="s">
        <v>1118</v>
      </c>
      <c r="J692" s="93" t="s">
        <v>104</v>
      </c>
      <c r="K692" s="93" t="s">
        <v>85</v>
      </c>
      <c r="L692" s="90">
        <v>279</v>
      </c>
      <c r="M692" s="90" t="s">
        <v>83</v>
      </c>
      <c r="N692" s="94">
        <v>6</v>
      </c>
      <c r="O692" s="94">
        <v>529</v>
      </c>
      <c r="P692" s="95">
        <f t="shared" si="20"/>
        <v>35.266666666666666</v>
      </c>
      <c r="Q692" s="91">
        <v>41544.596053240741</v>
      </c>
    </row>
    <row r="693" spans="1:17" x14ac:dyDescent="0.45">
      <c r="A693" s="96">
        <v>41594</v>
      </c>
      <c r="B693" s="97">
        <v>0.17708333333333334</v>
      </c>
      <c r="C693" s="99">
        <f t="shared" si="21"/>
        <v>4</v>
      </c>
      <c r="D693" s="98">
        <v>41594.177083333336</v>
      </c>
      <c r="E693" s="99" t="s">
        <v>186</v>
      </c>
      <c r="F693" s="90" t="s">
        <v>35</v>
      </c>
      <c r="G693" s="90">
        <f>IFERROR(VLOOKUP(E693,Localities!$B$2:$D$1876,3,0),"Not Found")</f>
        <v>45</v>
      </c>
      <c r="H693" s="90">
        <f>IFERROR(VLOOKUP(F693,Localities!$B$2:$D$1876,3,0),"Not Found")</f>
        <v>43</v>
      </c>
      <c r="I693" s="90" t="s">
        <v>1119</v>
      </c>
      <c r="J693" s="93" t="s">
        <v>104</v>
      </c>
      <c r="K693" s="93" t="s">
        <v>85</v>
      </c>
      <c r="L693" s="90">
        <v>73</v>
      </c>
      <c r="M693" s="90" t="s">
        <v>83</v>
      </c>
      <c r="N693" s="94">
        <v>6</v>
      </c>
      <c r="O693" s="94">
        <v>719</v>
      </c>
      <c r="P693" s="95">
        <f t="shared" si="20"/>
        <v>47.93333333333333</v>
      </c>
      <c r="Q693" s="91">
        <v>41593.456226851849</v>
      </c>
    </row>
    <row r="694" spans="1:17" x14ac:dyDescent="0.45">
      <c r="A694" s="96">
        <v>41599</v>
      </c>
      <c r="B694" s="97">
        <v>0.38541666666666669</v>
      </c>
      <c r="C694" s="99">
        <f t="shared" si="21"/>
        <v>9</v>
      </c>
      <c r="D694" s="98">
        <v>41599.385416666664</v>
      </c>
      <c r="E694" s="99" t="s">
        <v>709</v>
      </c>
      <c r="F694" s="90" t="s">
        <v>1120</v>
      </c>
      <c r="G694" s="90">
        <f>IFERROR(VLOOKUP(E694,Localities!$B$2:$D$1876,3,0),"Not Found")</f>
        <v>61</v>
      </c>
      <c r="H694" s="90">
        <f>IFERROR(VLOOKUP(F694,Localities!$B$2:$D$1876,3,0),"Not Found")</f>
        <v>61</v>
      </c>
      <c r="I694" s="90" t="s">
        <v>1121</v>
      </c>
      <c r="J694" s="93" t="s">
        <v>104</v>
      </c>
      <c r="K694" s="93" t="s">
        <v>85</v>
      </c>
      <c r="L694" s="90">
        <v>290</v>
      </c>
      <c r="M694" s="90" t="s">
        <v>83</v>
      </c>
      <c r="N694" s="94">
        <v>6</v>
      </c>
      <c r="O694" s="94">
        <v>249</v>
      </c>
      <c r="P694" s="95">
        <f t="shared" si="20"/>
        <v>16.600000000000001</v>
      </c>
      <c r="Q694" s="91">
        <v>41599.339120370372</v>
      </c>
    </row>
    <row r="695" spans="1:17" x14ac:dyDescent="0.45">
      <c r="A695" s="96">
        <v>41607</v>
      </c>
      <c r="B695" s="97">
        <v>0.77083333333333337</v>
      </c>
      <c r="C695" s="99">
        <f t="shared" si="21"/>
        <v>18</v>
      </c>
      <c r="D695" s="98">
        <v>41607.770833333336</v>
      </c>
      <c r="E695" s="99" t="s">
        <v>59</v>
      </c>
      <c r="F695" s="90" t="s">
        <v>948</v>
      </c>
      <c r="G695" s="90">
        <f>IFERROR(VLOOKUP(E695,Localities!$B$2:$D$1876,3,0),"Not Found")</f>
        <v>52</v>
      </c>
      <c r="H695" s="90">
        <f>IFERROR(VLOOKUP(F695,Localities!$B$2:$D$1876,3,0),"Not Found")</f>
        <v>37</v>
      </c>
      <c r="I695" s="90" t="s">
        <v>1122</v>
      </c>
      <c r="J695" s="93" t="s">
        <v>98</v>
      </c>
      <c r="K695" s="93" t="s">
        <v>85</v>
      </c>
      <c r="L695" s="90">
        <v>37</v>
      </c>
      <c r="M695" s="90" t="s">
        <v>83</v>
      </c>
      <c r="N695" s="94">
        <v>6</v>
      </c>
      <c r="O695" s="94">
        <v>913</v>
      </c>
      <c r="P695" s="95">
        <f t="shared" si="20"/>
        <v>60.866666666666667</v>
      </c>
      <c r="Q695" s="91">
        <v>41607.669606481482</v>
      </c>
    </row>
    <row r="696" spans="1:17" x14ac:dyDescent="0.45">
      <c r="A696" s="96">
        <v>41582</v>
      </c>
      <c r="B696" s="97">
        <v>0.41666666666666669</v>
      </c>
      <c r="C696" s="99">
        <f t="shared" si="21"/>
        <v>10</v>
      </c>
      <c r="D696" s="98">
        <v>41582.416666666664</v>
      </c>
      <c r="E696" s="99" t="s">
        <v>35</v>
      </c>
      <c r="F696" s="90" t="s">
        <v>146</v>
      </c>
      <c r="G696" s="90">
        <f>IFERROR(VLOOKUP(E696,Localities!$B$2:$D$1876,3,0),"Not Found")</f>
        <v>43</v>
      </c>
      <c r="H696" s="90">
        <f>IFERROR(VLOOKUP(F696,Localities!$B$2:$D$1876,3,0),"Not Found")</f>
        <v>70</v>
      </c>
      <c r="I696" s="90" t="s">
        <v>1123</v>
      </c>
      <c r="J696" s="93" t="s">
        <v>104</v>
      </c>
      <c r="K696" s="93" t="s">
        <v>85</v>
      </c>
      <c r="L696" s="90">
        <v>230</v>
      </c>
      <c r="M696" s="90" t="s">
        <v>83</v>
      </c>
      <c r="N696" s="94">
        <v>6</v>
      </c>
      <c r="O696" s="94">
        <v>270</v>
      </c>
      <c r="P696" s="95">
        <f t="shared" ref="P696:P759" si="22">O696/15</f>
        <v>18</v>
      </c>
      <c r="Q696" s="91">
        <v>41581.315115740741</v>
      </c>
    </row>
    <row r="697" spans="1:17" x14ac:dyDescent="0.45">
      <c r="A697" s="96">
        <v>41601</v>
      </c>
      <c r="B697" s="97">
        <v>0.4375</v>
      </c>
      <c r="C697" s="99">
        <f t="shared" si="21"/>
        <v>10</v>
      </c>
      <c r="D697" s="98">
        <v>41601.4375</v>
      </c>
      <c r="E697" s="99" t="s">
        <v>61</v>
      </c>
      <c r="F697" s="90" t="s">
        <v>278</v>
      </c>
      <c r="G697" s="90">
        <f>IFERROR(VLOOKUP(E697,Localities!$B$2:$D$1876,3,0),"Not Found")</f>
        <v>47</v>
      </c>
      <c r="H697" s="90">
        <f>IFERROR(VLOOKUP(F697,Localities!$B$2:$D$1876,3,0),"Not Found")</f>
        <v>70</v>
      </c>
      <c r="I697" s="90" t="s">
        <v>1124</v>
      </c>
      <c r="J697" s="93" t="s">
        <v>84</v>
      </c>
      <c r="K697" s="93" t="s">
        <v>85</v>
      </c>
      <c r="L697" s="90">
        <v>282</v>
      </c>
      <c r="M697" s="90" t="s">
        <v>83</v>
      </c>
      <c r="N697" s="94">
        <v>6</v>
      </c>
      <c r="O697" s="94">
        <v>833</v>
      </c>
      <c r="P697" s="95">
        <f t="shared" si="22"/>
        <v>55.533333333333331</v>
      </c>
      <c r="Q697" s="91">
        <v>41600.816574074073</v>
      </c>
    </row>
    <row r="698" spans="1:17" x14ac:dyDescent="0.45">
      <c r="A698" s="96">
        <v>41593</v>
      </c>
      <c r="B698" s="97">
        <v>0.16666666666666666</v>
      </c>
      <c r="C698" s="99">
        <f t="shared" si="21"/>
        <v>4</v>
      </c>
      <c r="D698" s="98">
        <v>41593.166666666664</v>
      </c>
      <c r="E698" s="99" t="s">
        <v>725</v>
      </c>
      <c r="F698" s="90" t="s">
        <v>114</v>
      </c>
      <c r="G698" s="90">
        <f>IFERROR(VLOOKUP(E698,Localities!$B$2:$D$1876,3,0),"Not Found")</f>
        <v>61</v>
      </c>
      <c r="H698" s="90">
        <f>IFERROR(VLOOKUP(F698,Localities!$B$2:$D$1876,3,0),"Not Found")</f>
        <v>27</v>
      </c>
      <c r="I698" s="90" t="s">
        <v>1125</v>
      </c>
      <c r="J698" s="93" t="s">
        <v>104</v>
      </c>
      <c r="K698" s="93" t="s">
        <v>85</v>
      </c>
      <c r="L698" s="90">
        <v>252</v>
      </c>
      <c r="M698" s="90" t="s">
        <v>83</v>
      </c>
      <c r="N698" s="94">
        <v>6</v>
      </c>
      <c r="O698" s="94">
        <v>994</v>
      </c>
      <c r="P698" s="95">
        <f t="shared" si="22"/>
        <v>66.266666666666666</v>
      </c>
      <c r="Q698" s="91">
        <v>41592.877511574072</v>
      </c>
    </row>
    <row r="699" spans="1:17" x14ac:dyDescent="0.45">
      <c r="A699" s="96">
        <v>41588</v>
      </c>
      <c r="B699" s="97">
        <v>0.80208333333333337</v>
      </c>
      <c r="C699" s="99">
        <f t="shared" si="21"/>
        <v>19</v>
      </c>
      <c r="D699" s="98">
        <v>41588.802083333336</v>
      </c>
      <c r="E699" s="99" t="s">
        <v>1126</v>
      </c>
      <c r="F699" s="90" t="s">
        <v>114</v>
      </c>
      <c r="G699" s="90">
        <f>IFERROR(VLOOKUP(E699,Localities!$B$2:$D$1876,3,0),"Not Found")</f>
        <v>35</v>
      </c>
      <c r="H699" s="90">
        <f>IFERROR(VLOOKUP(F699,Localities!$B$2:$D$1876,3,0),"Not Found")</f>
        <v>27</v>
      </c>
      <c r="I699" s="90" t="s">
        <v>1127</v>
      </c>
      <c r="J699" s="93" t="s">
        <v>104</v>
      </c>
      <c r="K699" s="93" t="s">
        <v>85</v>
      </c>
      <c r="L699" s="90">
        <v>294</v>
      </c>
      <c r="M699" s="90" t="s">
        <v>83</v>
      </c>
      <c r="N699" s="94">
        <v>6</v>
      </c>
      <c r="O699" s="94">
        <v>395</v>
      </c>
      <c r="P699" s="95">
        <f t="shared" si="22"/>
        <v>26.333333333333332</v>
      </c>
      <c r="Q699" s="91">
        <v>41588.675057870372</v>
      </c>
    </row>
    <row r="700" spans="1:17" x14ac:dyDescent="0.45">
      <c r="A700" s="96">
        <v>41594</v>
      </c>
      <c r="B700" s="97">
        <v>0.66666666666666663</v>
      </c>
      <c r="C700" s="99">
        <f t="shared" si="21"/>
        <v>16</v>
      </c>
      <c r="D700" s="98">
        <v>41594.666666666664</v>
      </c>
      <c r="E700" s="99" t="s">
        <v>362</v>
      </c>
      <c r="F700" s="90" t="s">
        <v>1128</v>
      </c>
      <c r="G700" s="90">
        <f>IFERROR(VLOOKUP(E700,Localities!$B$2:$D$1876,3,0),"Not Found")</f>
        <v>37</v>
      </c>
      <c r="H700" s="90">
        <f>IFERROR(VLOOKUP(F700,Localities!$B$2:$D$1876,3,0),"Not Found")</f>
        <v>70</v>
      </c>
      <c r="I700" s="90" t="s">
        <v>1129</v>
      </c>
      <c r="J700" s="93" t="s">
        <v>104</v>
      </c>
      <c r="K700" s="93" t="s">
        <v>85</v>
      </c>
      <c r="L700" s="90">
        <v>142</v>
      </c>
      <c r="M700" s="90" t="s">
        <v>83</v>
      </c>
      <c r="N700" s="94">
        <v>6</v>
      </c>
      <c r="O700" s="94">
        <v>351</v>
      </c>
      <c r="P700" s="95">
        <f t="shared" si="22"/>
        <v>23.4</v>
      </c>
      <c r="Q700" s="91">
        <v>41594.603043981479</v>
      </c>
    </row>
    <row r="701" spans="1:17" x14ac:dyDescent="0.45">
      <c r="A701" s="96">
        <v>41600</v>
      </c>
      <c r="B701" s="97">
        <v>0.22916666666666666</v>
      </c>
      <c r="C701" s="99">
        <f t="shared" si="21"/>
        <v>5</v>
      </c>
      <c r="D701" s="98">
        <v>41600.229166666664</v>
      </c>
      <c r="E701" s="99" t="s">
        <v>1130</v>
      </c>
      <c r="F701" s="90" t="s">
        <v>255</v>
      </c>
      <c r="G701" s="90">
        <f>IFERROR(VLOOKUP(E701,Localities!$B$2:$D$1876,3,0),"Not Found")</f>
        <v>38</v>
      </c>
      <c r="H701" s="90">
        <f>IFERROR(VLOOKUP(F701,Localities!$B$2:$D$1876,3,0),"Not Found")</f>
        <v>47</v>
      </c>
      <c r="I701" s="90" t="s">
        <v>1131</v>
      </c>
      <c r="J701" s="93" t="s">
        <v>88</v>
      </c>
      <c r="K701" s="93" t="s">
        <v>85</v>
      </c>
      <c r="L701" s="90">
        <v>236</v>
      </c>
      <c r="M701" s="90" t="s">
        <v>83</v>
      </c>
      <c r="N701" s="94">
        <v>6</v>
      </c>
      <c r="O701" s="94">
        <v>551</v>
      </c>
      <c r="P701" s="95">
        <f t="shared" si="22"/>
        <v>36.733333333333334</v>
      </c>
      <c r="Q701" s="91">
        <v>41600.031909722224</v>
      </c>
    </row>
    <row r="702" spans="1:17" x14ac:dyDescent="0.45">
      <c r="A702" s="96">
        <v>41589</v>
      </c>
      <c r="B702" s="97">
        <v>0.14583333333333334</v>
      </c>
      <c r="C702" s="99">
        <f t="shared" si="21"/>
        <v>3</v>
      </c>
      <c r="D702" s="98">
        <v>41589.145833333336</v>
      </c>
      <c r="E702" s="99" t="s">
        <v>278</v>
      </c>
      <c r="F702" s="90" t="s">
        <v>35</v>
      </c>
      <c r="G702" s="90">
        <f>IFERROR(VLOOKUP(E702,Localities!$B$2:$D$1876,3,0),"Not Found")</f>
        <v>70</v>
      </c>
      <c r="H702" s="90">
        <f>IFERROR(VLOOKUP(F702,Localities!$B$2:$D$1876,3,0),"Not Found")</f>
        <v>43</v>
      </c>
      <c r="I702" s="90" t="s">
        <v>1132</v>
      </c>
      <c r="J702" s="93" t="s">
        <v>104</v>
      </c>
      <c r="K702" s="93" t="s">
        <v>85</v>
      </c>
      <c r="L702" s="90">
        <v>118</v>
      </c>
      <c r="M702" s="90" t="s">
        <v>83</v>
      </c>
      <c r="N702" s="94">
        <v>6</v>
      </c>
      <c r="O702" s="94">
        <v>226</v>
      </c>
      <c r="P702" s="95">
        <f t="shared" si="22"/>
        <v>15.066666666666666</v>
      </c>
      <c r="Q702" s="91">
        <v>41588.987199074072</v>
      </c>
    </row>
    <row r="703" spans="1:17" x14ac:dyDescent="0.45">
      <c r="A703" s="96">
        <v>41579</v>
      </c>
      <c r="B703" s="97">
        <v>0.40625</v>
      </c>
      <c r="C703" s="99">
        <f t="shared" si="21"/>
        <v>9</v>
      </c>
      <c r="D703" s="98">
        <v>41579.40625</v>
      </c>
      <c r="E703" s="99" t="s">
        <v>35</v>
      </c>
      <c r="F703" s="90"/>
      <c r="G703" s="90">
        <f>IFERROR(VLOOKUP(E703,Localities!$B$2:$D$1876,3,0),"Not Found")</f>
        <v>43</v>
      </c>
      <c r="H703" s="90" t="str">
        <f>IFERROR(VLOOKUP(F703,Localities!$B$2:$D$1876,3,0),"Not Found")</f>
        <v>Not Found</v>
      </c>
      <c r="I703" s="90" t="s">
        <v>1133</v>
      </c>
      <c r="J703" s="93" t="s">
        <v>235</v>
      </c>
      <c r="K703" s="93" t="s">
        <v>85</v>
      </c>
      <c r="L703" s="90">
        <v>8</v>
      </c>
      <c r="M703" s="90" t="s">
        <v>92</v>
      </c>
      <c r="N703" s="94">
        <v>4</v>
      </c>
      <c r="O703" s="94">
        <v>989</v>
      </c>
      <c r="P703" s="95">
        <f t="shared" si="22"/>
        <v>65.933333333333337</v>
      </c>
      <c r="Q703" s="91">
        <v>41548.460810185185</v>
      </c>
    </row>
    <row r="704" spans="1:17" x14ac:dyDescent="0.45">
      <c r="A704" s="96">
        <v>41606</v>
      </c>
      <c r="B704" s="97">
        <v>0.44791666666666669</v>
      </c>
      <c r="C704" s="99">
        <f t="shared" si="21"/>
        <v>10</v>
      </c>
      <c r="D704" s="98">
        <v>41606.447916666664</v>
      </c>
      <c r="E704" s="99" t="s">
        <v>723</v>
      </c>
      <c r="F704" s="90" t="s">
        <v>35</v>
      </c>
      <c r="G704" s="90">
        <f>IFERROR(VLOOKUP(E704,Localities!$B$2:$D$1876,3,0),"Not Found")</f>
        <v>60</v>
      </c>
      <c r="H704" s="90">
        <f>IFERROR(VLOOKUP(F704,Localities!$B$2:$D$1876,3,0),"Not Found")</f>
        <v>43</v>
      </c>
      <c r="I704" s="90" t="s">
        <v>1134</v>
      </c>
      <c r="J704" s="93" t="s">
        <v>104</v>
      </c>
      <c r="K704" s="93" t="s">
        <v>85</v>
      </c>
      <c r="L704" s="90">
        <v>274</v>
      </c>
      <c r="M704" s="90" t="s">
        <v>83</v>
      </c>
      <c r="N704" s="94">
        <v>6</v>
      </c>
      <c r="O704" s="94">
        <v>849</v>
      </c>
      <c r="P704" s="95">
        <f t="shared" si="22"/>
        <v>56.6</v>
      </c>
      <c r="Q704" s="91">
        <v>41606.403148148151</v>
      </c>
    </row>
    <row r="705" spans="1:17" x14ac:dyDescent="0.45">
      <c r="A705" s="96">
        <v>41580</v>
      </c>
      <c r="B705" s="97">
        <v>0.39583333333333331</v>
      </c>
      <c r="C705" s="99">
        <f t="shared" si="21"/>
        <v>9</v>
      </c>
      <c r="D705" s="98">
        <v>41580.395833333336</v>
      </c>
      <c r="E705" s="99" t="s">
        <v>43</v>
      </c>
      <c r="F705" s="90" t="s">
        <v>375</v>
      </c>
      <c r="G705" s="90">
        <f>IFERROR(VLOOKUP(E705,Localities!$B$2:$D$1876,3,0),"Not Found")</f>
        <v>60</v>
      </c>
      <c r="H705" s="90">
        <f>IFERROR(VLOOKUP(F705,Localities!$B$2:$D$1876,3,0),"Not Found")</f>
        <v>47</v>
      </c>
      <c r="I705" s="90" t="s">
        <v>1135</v>
      </c>
      <c r="J705" s="93" t="s">
        <v>87</v>
      </c>
      <c r="K705" s="93" t="s">
        <v>85</v>
      </c>
      <c r="L705" s="90">
        <v>113</v>
      </c>
      <c r="M705" s="90" t="s">
        <v>215</v>
      </c>
      <c r="N705" s="94">
        <v>1</v>
      </c>
      <c r="O705" s="94">
        <v>423</v>
      </c>
      <c r="P705" s="95">
        <f t="shared" si="22"/>
        <v>28.2</v>
      </c>
      <c r="Q705" s="90" t="s">
        <v>81</v>
      </c>
    </row>
    <row r="706" spans="1:17" x14ac:dyDescent="0.45">
      <c r="A706" s="96">
        <v>41592</v>
      </c>
      <c r="B706" s="97">
        <v>0.3125</v>
      </c>
      <c r="C706" s="99">
        <f t="shared" si="21"/>
        <v>7</v>
      </c>
      <c r="D706" s="98">
        <v>41592.3125</v>
      </c>
      <c r="E706" s="99" t="s">
        <v>43</v>
      </c>
      <c r="F706" s="90" t="s">
        <v>1136</v>
      </c>
      <c r="G706" s="90">
        <f>IFERROR(VLOOKUP(E706,Localities!$B$2:$D$1876,3,0),"Not Found")</f>
        <v>60</v>
      </c>
      <c r="H706" s="90">
        <f>IFERROR(VLOOKUP(F706,Localities!$B$2:$D$1876,3,0),"Not Found")</f>
        <v>65</v>
      </c>
      <c r="I706" s="90" t="s">
        <v>1137</v>
      </c>
      <c r="J706" s="93" t="s">
        <v>87</v>
      </c>
      <c r="K706" s="93" t="s">
        <v>85</v>
      </c>
      <c r="L706" s="90">
        <v>128</v>
      </c>
      <c r="M706" s="90" t="s">
        <v>83</v>
      </c>
      <c r="N706" s="94">
        <v>6</v>
      </c>
      <c r="O706" s="94">
        <v>221</v>
      </c>
      <c r="P706" s="95">
        <f t="shared" si="22"/>
        <v>14.733333333333333</v>
      </c>
      <c r="Q706" s="91">
        <v>41591.923958333333</v>
      </c>
    </row>
    <row r="707" spans="1:17" x14ac:dyDescent="0.45">
      <c r="A707" s="96">
        <v>41585</v>
      </c>
      <c r="B707" s="97">
        <v>0.27083333333333331</v>
      </c>
      <c r="C707" s="99">
        <f t="shared" ref="C707:C770" si="23">HOUR(B707)</f>
        <v>6</v>
      </c>
      <c r="D707" s="98">
        <v>41585.270833333336</v>
      </c>
      <c r="E707" s="99" t="s">
        <v>73</v>
      </c>
      <c r="F707" s="90" t="s">
        <v>35</v>
      </c>
      <c r="G707" s="90">
        <f>IFERROR(VLOOKUP(E707,Localities!$B$2:$D$1876,3,0),"Not Found")</f>
        <v>61</v>
      </c>
      <c r="H707" s="90">
        <f>IFERROR(VLOOKUP(F707,Localities!$B$2:$D$1876,3,0),"Not Found")</f>
        <v>43</v>
      </c>
      <c r="I707" s="90" t="s">
        <v>1138</v>
      </c>
      <c r="J707" s="93" t="s">
        <v>104</v>
      </c>
      <c r="K707" s="93" t="s">
        <v>85</v>
      </c>
      <c r="L707" s="90">
        <v>96</v>
      </c>
      <c r="M707" s="90" t="s">
        <v>92</v>
      </c>
      <c r="N707" s="94">
        <v>5</v>
      </c>
      <c r="O707" s="94">
        <v>433</v>
      </c>
      <c r="P707" s="95">
        <f t="shared" si="22"/>
        <v>28.866666666666667</v>
      </c>
      <c r="Q707" s="91">
        <v>41549.634166666663</v>
      </c>
    </row>
    <row r="708" spans="1:17" x14ac:dyDescent="0.45">
      <c r="A708" s="96">
        <v>41585</v>
      </c>
      <c r="B708" s="97">
        <v>0.20833333333333334</v>
      </c>
      <c r="C708" s="99">
        <f t="shared" si="23"/>
        <v>5</v>
      </c>
      <c r="D708" s="98">
        <v>41585.208333333336</v>
      </c>
      <c r="E708" s="99" t="s">
        <v>1139</v>
      </c>
      <c r="F708" s="90" t="s">
        <v>61</v>
      </c>
      <c r="G708" s="90">
        <f>IFERROR(VLOOKUP(E708,Localities!$B$2:$D$1876,3,0),"Not Found")</f>
        <v>28</v>
      </c>
      <c r="H708" s="90">
        <f>IFERROR(VLOOKUP(F708,Localities!$B$2:$D$1876,3,0),"Not Found")</f>
        <v>47</v>
      </c>
      <c r="I708" s="90" t="s">
        <v>1140</v>
      </c>
      <c r="J708" s="93" t="s">
        <v>88</v>
      </c>
      <c r="K708" s="93" t="s">
        <v>85</v>
      </c>
      <c r="L708" s="90">
        <v>215</v>
      </c>
      <c r="M708" s="90" t="s">
        <v>83</v>
      </c>
      <c r="N708" s="94">
        <v>6</v>
      </c>
      <c r="O708" s="94">
        <v>570</v>
      </c>
      <c r="P708" s="95">
        <f t="shared" si="22"/>
        <v>38</v>
      </c>
      <c r="Q708" s="91">
        <v>41584.858055555553</v>
      </c>
    </row>
    <row r="709" spans="1:17" x14ac:dyDescent="0.45">
      <c r="A709" s="96">
        <v>41598</v>
      </c>
      <c r="B709" s="97">
        <v>0.25</v>
      </c>
      <c r="C709" s="99">
        <f t="shared" si="23"/>
        <v>6</v>
      </c>
      <c r="D709" s="98">
        <v>41598.25</v>
      </c>
      <c r="E709" s="99" t="s">
        <v>1072</v>
      </c>
      <c r="F709" s="90" t="s">
        <v>51</v>
      </c>
      <c r="G709" s="90">
        <f>IFERROR(VLOOKUP(E709,Localities!$B$2:$D$1876,3,0),"Not Found")</f>
        <v>50</v>
      </c>
      <c r="H709" s="90">
        <f>IFERROR(VLOOKUP(F709,Localities!$B$2:$D$1876,3,0),"Not Found")</f>
        <v>51</v>
      </c>
      <c r="I709" s="90" t="s">
        <v>1141</v>
      </c>
      <c r="J709" s="93" t="s">
        <v>88</v>
      </c>
      <c r="K709" s="93" t="s">
        <v>85</v>
      </c>
      <c r="L709" s="90">
        <v>142</v>
      </c>
      <c r="M709" s="90" t="s">
        <v>83</v>
      </c>
      <c r="N709" s="94">
        <v>6</v>
      </c>
      <c r="O709" s="94">
        <v>601</v>
      </c>
      <c r="P709" s="95">
        <f t="shared" si="22"/>
        <v>40.06666666666667</v>
      </c>
      <c r="Q709" s="91">
        <v>41597.901597222219</v>
      </c>
    </row>
    <row r="710" spans="1:17" x14ac:dyDescent="0.45">
      <c r="A710" s="96">
        <v>41586</v>
      </c>
      <c r="B710" s="97">
        <v>0.58333333333333337</v>
      </c>
      <c r="C710" s="99">
        <f t="shared" si="23"/>
        <v>14</v>
      </c>
      <c r="D710" s="98">
        <v>41586.583333333336</v>
      </c>
      <c r="E710" s="99"/>
      <c r="F710" s="90"/>
      <c r="G710" s="90" t="str">
        <f>IFERROR(VLOOKUP(E710,Localities!$B$2:$D$1876,3,0),"Not Found")</f>
        <v>Not Found</v>
      </c>
      <c r="H710" s="90" t="str">
        <f>IFERROR(VLOOKUP(F710,Localities!$B$2:$D$1876,3,0),"Not Found")</f>
        <v>Not Found</v>
      </c>
      <c r="I710" s="90" t="s">
        <v>1142</v>
      </c>
      <c r="J710" s="93" t="s">
        <v>235</v>
      </c>
      <c r="K710" s="93" t="s">
        <v>85</v>
      </c>
      <c r="L710" s="90">
        <v>183</v>
      </c>
      <c r="M710" s="90" t="s">
        <v>215</v>
      </c>
      <c r="N710" s="94">
        <v>1</v>
      </c>
      <c r="O710" s="94">
        <v>365</v>
      </c>
      <c r="P710" s="95">
        <f t="shared" si="22"/>
        <v>24.333333333333332</v>
      </c>
      <c r="Q710" s="90" t="s">
        <v>81</v>
      </c>
    </row>
    <row r="711" spans="1:17" x14ac:dyDescent="0.45">
      <c r="A711" s="96">
        <v>41584</v>
      </c>
      <c r="B711" s="97">
        <v>0.3125</v>
      </c>
      <c r="C711" s="99">
        <f t="shared" si="23"/>
        <v>7</v>
      </c>
      <c r="D711" s="98">
        <v>41584.3125</v>
      </c>
      <c r="E711" s="99" t="s">
        <v>1143</v>
      </c>
      <c r="F711" s="90" t="s">
        <v>35</v>
      </c>
      <c r="G711" s="90">
        <f>IFERROR(VLOOKUP(E711,Localities!$B$2:$D$1876,3,0),"Not Found")</f>
        <v>66</v>
      </c>
      <c r="H711" s="90">
        <f>IFERROR(VLOOKUP(F711,Localities!$B$2:$D$1876,3,0),"Not Found")</f>
        <v>43</v>
      </c>
      <c r="I711" s="90" t="s">
        <v>1144</v>
      </c>
      <c r="J711" s="93" t="s">
        <v>104</v>
      </c>
      <c r="K711" s="93" t="s">
        <v>85</v>
      </c>
      <c r="L711" s="90">
        <v>261</v>
      </c>
      <c r="M711" s="90" t="s">
        <v>83</v>
      </c>
      <c r="N711" s="94">
        <v>6</v>
      </c>
      <c r="O711" s="94">
        <v>686</v>
      </c>
      <c r="P711" s="95">
        <f t="shared" si="22"/>
        <v>45.733333333333334</v>
      </c>
      <c r="Q711" s="91">
        <v>41583.862268518518</v>
      </c>
    </row>
    <row r="712" spans="1:17" x14ac:dyDescent="0.45">
      <c r="A712" s="96">
        <v>41597</v>
      </c>
      <c r="B712" s="97">
        <v>0.55208333333333337</v>
      </c>
      <c r="C712" s="99">
        <f t="shared" si="23"/>
        <v>13</v>
      </c>
      <c r="D712" s="98">
        <v>41597.552083333336</v>
      </c>
      <c r="E712" s="99" t="s">
        <v>128</v>
      </c>
      <c r="F712" s="90" t="s">
        <v>114</v>
      </c>
      <c r="G712" s="90">
        <f>IFERROR(VLOOKUP(E712,Localities!$B$2:$D$1876,3,0),"Not Found")</f>
        <v>70</v>
      </c>
      <c r="H712" s="90">
        <f>IFERROR(VLOOKUP(F712,Localities!$B$2:$D$1876,3,0),"Not Found")</f>
        <v>27</v>
      </c>
      <c r="I712" s="90" t="s">
        <v>1145</v>
      </c>
      <c r="J712" s="93" t="s">
        <v>104</v>
      </c>
      <c r="K712" s="93" t="s">
        <v>85</v>
      </c>
      <c r="L712" s="90">
        <v>261</v>
      </c>
      <c r="M712" s="90" t="s">
        <v>83</v>
      </c>
      <c r="N712" s="94">
        <v>5</v>
      </c>
      <c r="O712" s="94">
        <v>640</v>
      </c>
      <c r="P712" s="95">
        <f t="shared" si="22"/>
        <v>42.666666666666664</v>
      </c>
      <c r="Q712" s="91">
        <v>41596.872627314813</v>
      </c>
    </row>
    <row r="713" spans="1:17" x14ac:dyDescent="0.45">
      <c r="A713" s="96">
        <v>41586</v>
      </c>
      <c r="B713" s="97">
        <v>0.25</v>
      </c>
      <c r="C713" s="99">
        <f t="shared" si="23"/>
        <v>6</v>
      </c>
      <c r="D713" s="98">
        <v>41586.25</v>
      </c>
      <c r="E713" s="99" t="s">
        <v>71</v>
      </c>
      <c r="F713" s="90" t="s">
        <v>114</v>
      </c>
      <c r="G713" s="90">
        <f>IFERROR(VLOOKUP(E713,Localities!$B$2:$D$1876,3,0),"Not Found")</f>
        <v>54</v>
      </c>
      <c r="H713" s="90">
        <f>IFERROR(VLOOKUP(F713,Localities!$B$2:$D$1876,3,0),"Not Found")</f>
        <v>27</v>
      </c>
      <c r="I713" s="90" t="s">
        <v>1146</v>
      </c>
      <c r="J713" s="93" t="s">
        <v>104</v>
      </c>
      <c r="K713" s="93" t="s">
        <v>85</v>
      </c>
      <c r="L713" s="90">
        <v>4</v>
      </c>
      <c r="M713" s="90" t="s">
        <v>83</v>
      </c>
      <c r="N713" s="94">
        <v>6</v>
      </c>
      <c r="O713" s="94">
        <v>812</v>
      </c>
      <c r="P713" s="95">
        <f t="shared" si="22"/>
        <v>54.133333333333333</v>
      </c>
      <c r="Q713" s="91">
        <v>41585.960428240738</v>
      </c>
    </row>
    <row r="714" spans="1:17" x14ac:dyDescent="0.45">
      <c r="A714" s="96">
        <v>41583</v>
      </c>
      <c r="B714" s="97">
        <v>0.21875</v>
      </c>
      <c r="C714" s="99">
        <f t="shared" si="23"/>
        <v>5</v>
      </c>
      <c r="D714" s="98">
        <v>41583.21875</v>
      </c>
      <c r="E714" s="99" t="s">
        <v>162</v>
      </c>
      <c r="F714" s="90" t="s">
        <v>266</v>
      </c>
      <c r="G714" s="90">
        <f>IFERROR(VLOOKUP(E714,Localities!$B$2:$D$1876,3,0),"Not Found")</f>
        <v>60</v>
      </c>
      <c r="H714" s="90">
        <f>IFERROR(VLOOKUP(F714,Localities!$B$2:$D$1876,3,0),"Not Found")</f>
        <v>47</v>
      </c>
      <c r="I714" s="90" t="s">
        <v>1147</v>
      </c>
      <c r="J714" s="93" t="s">
        <v>88</v>
      </c>
      <c r="K714" s="93" t="s">
        <v>85</v>
      </c>
      <c r="L714" s="90">
        <v>192</v>
      </c>
      <c r="M714" s="90" t="s">
        <v>83</v>
      </c>
      <c r="N714" s="94">
        <v>6</v>
      </c>
      <c r="O714" s="94">
        <v>646</v>
      </c>
      <c r="P714" s="95">
        <f t="shared" si="22"/>
        <v>43.06666666666667</v>
      </c>
      <c r="Q714" s="91">
        <v>41582.908599537041</v>
      </c>
    </row>
    <row r="715" spans="1:17" x14ac:dyDescent="0.45">
      <c r="A715" s="96">
        <v>41582</v>
      </c>
      <c r="B715" s="97">
        <v>0.85416666666666663</v>
      </c>
      <c r="C715" s="99">
        <f t="shared" si="23"/>
        <v>20</v>
      </c>
      <c r="D715" s="98">
        <v>41582.854166666664</v>
      </c>
      <c r="E715" s="99" t="s">
        <v>1148</v>
      </c>
      <c r="F715" s="90" t="s">
        <v>1149</v>
      </c>
      <c r="G715" s="90" t="str">
        <f>IFERROR(VLOOKUP(E715,Localities!$B$2:$D$1876,3,0),"Not Found")</f>
        <v>Not Found</v>
      </c>
      <c r="H715" s="90" t="str">
        <f>IFERROR(VLOOKUP(F715,Localities!$B$2:$D$1876,3,0),"Not Found")</f>
        <v>Not Found</v>
      </c>
      <c r="I715" s="90" t="s">
        <v>1150</v>
      </c>
      <c r="J715" s="93" t="s">
        <v>87</v>
      </c>
      <c r="K715" s="93" t="s">
        <v>510</v>
      </c>
      <c r="L715" s="90">
        <v>51</v>
      </c>
      <c r="M715" s="90" t="s">
        <v>92</v>
      </c>
      <c r="N715" s="94">
        <v>2</v>
      </c>
      <c r="O715" s="94">
        <v>218</v>
      </c>
      <c r="P715" s="95">
        <f t="shared" si="22"/>
        <v>14.533333333333333</v>
      </c>
      <c r="Q715" s="91">
        <v>41551.803969907407</v>
      </c>
    </row>
    <row r="716" spans="1:17" x14ac:dyDescent="0.45">
      <c r="A716" s="96">
        <v>41585</v>
      </c>
      <c r="B716" s="97">
        <v>0.60416666666666663</v>
      </c>
      <c r="C716" s="99">
        <f t="shared" si="23"/>
        <v>14</v>
      </c>
      <c r="D716" s="98">
        <v>41585.604166666664</v>
      </c>
      <c r="E716" s="99" t="s">
        <v>67</v>
      </c>
      <c r="F716" s="90" t="s">
        <v>67</v>
      </c>
      <c r="G716" s="90">
        <f>IFERROR(VLOOKUP(E716,Localities!$B$2:$D$1876,3,0),"Not Found")</f>
        <v>42</v>
      </c>
      <c r="H716" s="90">
        <f>IFERROR(VLOOKUP(F716,Localities!$B$2:$D$1876,3,0),"Not Found")</f>
        <v>42</v>
      </c>
      <c r="I716" s="90" t="s">
        <v>1151</v>
      </c>
      <c r="J716" s="93" t="s">
        <v>87</v>
      </c>
      <c r="K716" s="93" t="s">
        <v>85</v>
      </c>
      <c r="L716" s="90">
        <v>1</v>
      </c>
      <c r="M716" s="90" t="s">
        <v>83</v>
      </c>
      <c r="N716" s="94">
        <v>7</v>
      </c>
      <c r="O716" s="94">
        <v>493</v>
      </c>
      <c r="P716" s="95">
        <f t="shared" si="22"/>
        <v>32.866666666666667</v>
      </c>
      <c r="Q716" s="91">
        <v>41585.5312037037</v>
      </c>
    </row>
    <row r="717" spans="1:17" x14ac:dyDescent="0.45">
      <c r="A717" s="96">
        <v>41579</v>
      </c>
      <c r="B717" s="97">
        <v>0.65625</v>
      </c>
      <c r="C717" s="99">
        <f t="shared" si="23"/>
        <v>15</v>
      </c>
      <c r="D717" s="98">
        <v>41579.65625</v>
      </c>
      <c r="E717" s="99" t="s">
        <v>725</v>
      </c>
      <c r="F717" s="90" t="s">
        <v>114</v>
      </c>
      <c r="G717" s="90">
        <f>IFERROR(VLOOKUP(E717,Localities!$B$2:$D$1876,3,0),"Not Found")</f>
        <v>61</v>
      </c>
      <c r="H717" s="90">
        <f>IFERROR(VLOOKUP(F717,Localities!$B$2:$D$1876,3,0),"Not Found")</f>
        <v>27</v>
      </c>
      <c r="I717" s="90" t="s">
        <v>1152</v>
      </c>
      <c r="J717" s="93" t="s">
        <v>104</v>
      </c>
      <c r="K717" s="93" t="s">
        <v>85</v>
      </c>
      <c r="L717" s="90">
        <v>23</v>
      </c>
      <c r="M717" s="90" t="s">
        <v>215</v>
      </c>
      <c r="N717" s="94">
        <v>1</v>
      </c>
      <c r="O717" s="94">
        <v>636</v>
      </c>
      <c r="P717" s="95">
        <f t="shared" si="22"/>
        <v>42.4</v>
      </c>
      <c r="Q717" s="90" t="s">
        <v>81</v>
      </c>
    </row>
    <row r="718" spans="1:17" x14ac:dyDescent="0.45">
      <c r="A718" s="96">
        <v>41583</v>
      </c>
      <c r="B718" s="97">
        <v>0.94791666666666663</v>
      </c>
      <c r="C718" s="99">
        <f t="shared" si="23"/>
        <v>22</v>
      </c>
      <c r="D718" s="98">
        <v>41583.947916666664</v>
      </c>
      <c r="E718" s="99" t="s">
        <v>984</v>
      </c>
      <c r="F718" s="90"/>
      <c r="G718" s="90">
        <f>IFERROR(VLOOKUP(E718,Localities!$B$2:$D$1876,3,0),"Not Found")</f>
        <v>31</v>
      </c>
      <c r="H718" s="90" t="str">
        <f>IFERROR(VLOOKUP(F718,Localities!$B$2:$D$1876,3,0),"Not Found")</f>
        <v>Not Found</v>
      </c>
      <c r="I718" s="90" t="s">
        <v>1153</v>
      </c>
      <c r="J718" s="93" t="s">
        <v>235</v>
      </c>
      <c r="K718" s="93" t="s">
        <v>85</v>
      </c>
      <c r="L718" s="90">
        <v>259</v>
      </c>
      <c r="M718" s="90" t="s">
        <v>215</v>
      </c>
      <c r="N718" s="94">
        <v>1</v>
      </c>
      <c r="O718" s="94">
        <v>578</v>
      </c>
      <c r="P718" s="95">
        <f t="shared" si="22"/>
        <v>38.533333333333331</v>
      </c>
      <c r="Q718" s="90" t="s">
        <v>81</v>
      </c>
    </row>
    <row r="719" spans="1:17" x14ac:dyDescent="0.45">
      <c r="A719" s="96">
        <v>41590</v>
      </c>
      <c r="B719" s="97">
        <v>0.91666666666666663</v>
      </c>
      <c r="C719" s="99">
        <f t="shared" si="23"/>
        <v>22</v>
      </c>
      <c r="D719" s="98">
        <v>41590.916666666664</v>
      </c>
      <c r="E719" s="99" t="s">
        <v>114</v>
      </c>
      <c r="F719" s="90" t="s">
        <v>304</v>
      </c>
      <c r="G719" s="90">
        <f>IFERROR(VLOOKUP(E719,Localities!$B$2:$D$1876,3,0),"Not Found")</f>
        <v>27</v>
      </c>
      <c r="H719" s="90">
        <f>IFERROR(VLOOKUP(F719,Localities!$B$2:$D$1876,3,0),"Not Found")</f>
        <v>42</v>
      </c>
      <c r="I719" s="90" t="s">
        <v>1154</v>
      </c>
      <c r="J719" s="93" t="s">
        <v>104</v>
      </c>
      <c r="K719" s="93" t="s">
        <v>85</v>
      </c>
      <c r="L719" s="90">
        <v>3</v>
      </c>
      <c r="M719" s="90" t="s">
        <v>83</v>
      </c>
      <c r="N719" s="94">
        <v>7</v>
      </c>
      <c r="O719" s="94">
        <v>820</v>
      </c>
      <c r="P719" s="95">
        <f t="shared" si="22"/>
        <v>54.666666666666664</v>
      </c>
      <c r="Q719" s="91">
        <v>41553.643680555557</v>
      </c>
    </row>
    <row r="720" spans="1:17" x14ac:dyDescent="0.45">
      <c r="A720" s="96">
        <v>41583</v>
      </c>
      <c r="B720" s="97">
        <v>0.72916666666666663</v>
      </c>
      <c r="C720" s="99">
        <f t="shared" si="23"/>
        <v>17</v>
      </c>
      <c r="D720" s="98">
        <v>41583.729166666664</v>
      </c>
      <c r="E720" s="99" t="s">
        <v>461</v>
      </c>
      <c r="F720" s="90" t="s">
        <v>1155</v>
      </c>
      <c r="G720" s="90">
        <f>IFERROR(VLOOKUP(E720,Localities!$B$2:$D$1876,3,0),"Not Found")</f>
        <v>60</v>
      </c>
      <c r="H720" s="90">
        <f>IFERROR(VLOOKUP(F720,Localities!$B$2:$D$1876,3,0),"Not Found")</f>
        <v>64</v>
      </c>
      <c r="I720" s="90" t="s">
        <v>1156</v>
      </c>
      <c r="J720" s="93" t="s">
        <v>87</v>
      </c>
      <c r="K720" s="93" t="s">
        <v>510</v>
      </c>
      <c r="L720" s="90">
        <v>270</v>
      </c>
      <c r="M720" s="90" t="s">
        <v>83</v>
      </c>
      <c r="N720" s="94">
        <v>6</v>
      </c>
      <c r="O720" s="94">
        <v>464</v>
      </c>
      <c r="P720" s="95">
        <f t="shared" si="22"/>
        <v>30.933333333333334</v>
      </c>
      <c r="Q720" s="91">
        <v>41583.650775462964</v>
      </c>
    </row>
    <row r="721" spans="1:17" x14ac:dyDescent="0.45">
      <c r="A721" s="96">
        <v>41585</v>
      </c>
      <c r="B721" s="97">
        <v>0.90625</v>
      </c>
      <c r="C721" s="99">
        <f t="shared" si="23"/>
        <v>21</v>
      </c>
      <c r="D721" s="98">
        <v>41585.90625</v>
      </c>
      <c r="E721" s="99" t="s">
        <v>255</v>
      </c>
      <c r="F721" s="90" t="s">
        <v>581</v>
      </c>
      <c r="G721" s="90">
        <f>IFERROR(VLOOKUP(E721,Localities!$B$2:$D$1876,3,0),"Not Found")</f>
        <v>47</v>
      </c>
      <c r="H721" s="90">
        <f>IFERROR(VLOOKUP(F721,Localities!$B$2:$D$1876,3,0),"Not Found")</f>
        <v>33</v>
      </c>
      <c r="I721" s="90" t="s">
        <v>1157</v>
      </c>
      <c r="J721" s="93" t="s">
        <v>87</v>
      </c>
      <c r="K721" s="93" t="s">
        <v>85</v>
      </c>
      <c r="L721" s="90">
        <v>82</v>
      </c>
      <c r="M721" s="90" t="s">
        <v>215</v>
      </c>
      <c r="N721" s="94">
        <v>1</v>
      </c>
      <c r="O721" s="94">
        <v>621</v>
      </c>
      <c r="P721" s="95">
        <f t="shared" si="22"/>
        <v>41.4</v>
      </c>
      <c r="Q721" s="90" t="s">
        <v>81</v>
      </c>
    </row>
    <row r="722" spans="1:17" x14ac:dyDescent="0.45">
      <c r="A722" s="96">
        <v>41594</v>
      </c>
      <c r="B722" s="97">
        <v>0.72916666666666663</v>
      </c>
      <c r="C722" s="99">
        <f t="shared" si="23"/>
        <v>17</v>
      </c>
      <c r="D722" s="98">
        <v>41594.729166666664</v>
      </c>
      <c r="E722" s="99" t="s">
        <v>1158</v>
      </c>
      <c r="F722" s="90" t="s">
        <v>485</v>
      </c>
      <c r="G722" s="90">
        <f>IFERROR(VLOOKUP(E722,Localities!$B$2:$D$1876,3,0),"Not Found")</f>
        <v>66</v>
      </c>
      <c r="H722" s="90">
        <f>IFERROR(VLOOKUP(F722,Localities!$B$2:$D$1876,3,0),"Not Found")</f>
        <v>40</v>
      </c>
      <c r="I722" s="90" t="s">
        <v>1159</v>
      </c>
      <c r="J722" s="93" t="s">
        <v>87</v>
      </c>
      <c r="K722" s="93" t="s">
        <v>85</v>
      </c>
      <c r="L722" s="90">
        <v>161</v>
      </c>
      <c r="M722" s="90" t="s">
        <v>83</v>
      </c>
      <c r="N722" s="94">
        <v>6</v>
      </c>
      <c r="O722" s="94">
        <v>469</v>
      </c>
      <c r="P722" s="95">
        <f t="shared" si="22"/>
        <v>31.266666666666666</v>
      </c>
      <c r="Q722" s="91">
        <v>41594.673217592594</v>
      </c>
    </row>
    <row r="723" spans="1:17" x14ac:dyDescent="0.45">
      <c r="A723" s="96">
        <v>41594</v>
      </c>
      <c r="B723" s="97">
        <v>0.60416666666666663</v>
      </c>
      <c r="C723" s="99">
        <f t="shared" si="23"/>
        <v>14</v>
      </c>
      <c r="D723" s="98">
        <v>41594.604166666664</v>
      </c>
      <c r="E723" s="99" t="s">
        <v>146</v>
      </c>
      <c r="F723" s="90" t="s">
        <v>150</v>
      </c>
      <c r="G723" s="90">
        <f>IFERROR(VLOOKUP(E723,Localities!$B$2:$D$1876,3,0),"Not Found")</f>
        <v>70</v>
      </c>
      <c r="H723" s="90">
        <f>IFERROR(VLOOKUP(F723,Localities!$B$2:$D$1876,3,0),"Not Found")</f>
        <v>66</v>
      </c>
      <c r="I723" s="90" t="s">
        <v>1160</v>
      </c>
      <c r="J723" s="93" t="s">
        <v>87</v>
      </c>
      <c r="K723" s="93" t="s">
        <v>85</v>
      </c>
      <c r="L723" s="90">
        <v>33</v>
      </c>
      <c r="M723" s="90" t="s">
        <v>83</v>
      </c>
      <c r="N723" s="94">
        <v>6</v>
      </c>
      <c r="O723" s="94">
        <v>739</v>
      </c>
      <c r="P723" s="95">
        <f t="shared" si="22"/>
        <v>49.266666666666666</v>
      </c>
      <c r="Q723" s="91">
        <v>41594.46402777778</v>
      </c>
    </row>
    <row r="724" spans="1:17" x14ac:dyDescent="0.45">
      <c r="A724" s="96">
        <v>41594</v>
      </c>
      <c r="B724" s="97">
        <v>0.33333333333333331</v>
      </c>
      <c r="C724" s="99">
        <f t="shared" si="23"/>
        <v>8</v>
      </c>
      <c r="D724" s="98">
        <v>41594.333333333336</v>
      </c>
      <c r="E724" s="99" t="s">
        <v>49</v>
      </c>
      <c r="F724" s="90" t="s">
        <v>181</v>
      </c>
      <c r="G724" s="90">
        <f>IFERROR(VLOOKUP(E724,Localities!$B$2:$D$1876,3,0),"Not Found")</f>
        <v>32</v>
      </c>
      <c r="H724" s="90">
        <f>IFERROR(VLOOKUP(F724,Localities!$B$2:$D$1876,3,0),"Not Found")</f>
        <v>65</v>
      </c>
      <c r="I724" s="90" t="s">
        <v>1161</v>
      </c>
      <c r="J724" s="93" t="s">
        <v>87</v>
      </c>
      <c r="K724" s="93" t="s">
        <v>85</v>
      </c>
      <c r="L724" s="90">
        <v>146</v>
      </c>
      <c r="M724" s="90" t="s">
        <v>215</v>
      </c>
      <c r="N724" s="94">
        <v>1</v>
      </c>
      <c r="O724" s="94">
        <v>231</v>
      </c>
      <c r="P724" s="95">
        <f t="shared" si="22"/>
        <v>15.4</v>
      </c>
      <c r="Q724" s="90" t="s">
        <v>81</v>
      </c>
    </row>
    <row r="725" spans="1:17" x14ac:dyDescent="0.45">
      <c r="A725" s="96">
        <v>41608</v>
      </c>
      <c r="B725" s="97">
        <v>0.83333333333333337</v>
      </c>
      <c r="C725" s="99">
        <f t="shared" si="23"/>
        <v>20</v>
      </c>
      <c r="D725" s="98">
        <v>41608.833333333336</v>
      </c>
      <c r="E725" s="99" t="s">
        <v>35</v>
      </c>
      <c r="F725" s="90" t="s">
        <v>158</v>
      </c>
      <c r="G725" s="90">
        <f>IFERROR(VLOOKUP(E725,Localities!$B$2:$D$1876,3,0),"Not Found")</f>
        <v>43</v>
      </c>
      <c r="H725" s="90">
        <f>IFERROR(VLOOKUP(F725,Localities!$B$2:$D$1876,3,0),"Not Found")</f>
        <v>42</v>
      </c>
      <c r="I725" s="90" t="s">
        <v>1162</v>
      </c>
      <c r="J725" s="93" t="s">
        <v>104</v>
      </c>
      <c r="K725" s="93" t="s">
        <v>85</v>
      </c>
      <c r="L725" s="90">
        <v>270</v>
      </c>
      <c r="M725" s="90" t="s">
        <v>92</v>
      </c>
      <c r="N725" s="94">
        <v>2</v>
      </c>
      <c r="O725" s="94">
        <v>460</v>
      </c>
      <c r="P725" s="95">
        <f t="shared" si="22"/>
        <v>30.666666666666668</v>
      </c>
      <c r="Q725" s="91">
        <v>41554.528009259258</v>
      </c>
    </row>
    <row r="726" spans="1:17" x14ac:dyDescent="0.45">
      <c r="A726" s="96">
        <v>41608</v>
      </c>
      <c r="B726" s="97">
        <v>0.83333333333333337</v>
      </c>
      <c r="C726" s="99">
        <f t="shared" si="23"/>
        <v>20</v>
      </c>
      <c r="D726" s="98">
        <v>41608.833333333336</v>
      </c>
      <c r="E726" s="99" t="s">
        <v>35</v>
      </c>
      <c r="F726" s="90" t="s">
        <v>158</v>
      </c>
      <c r="G726" s="90">
        <f>IFERROR(VLOOKUP(E726,Localities!$B$2:$D$1876,3,0),"Not Found")</f>
        <v>43</v>
      </c>
      <c r="H726" s="90">
        <f>IFERROR(VLOOKUP(F726,Localities!$B$2:$D$1876,3,0),"Not Found")</f>
        <v>42</v>
      </c>
      <c r="I726" s="90" t="s">
        <v>1163</v>
      </c>
      <c r="J726" s="93" t="s">
        <v>104</v>
      </c>
      <c r="K726" s="93" t="s">
        <v>85</v>
      </c>
      <c r="L726" s="90">
        <v>45</v>
      </c>
      <c r="M726" s="90" t="s">
        <v>215</v>
      </c>
      <c r="N726" s="94">
        <v>1</v>
      </c>
      <c r="O726" s="94">
        <v>845</v>
      </c>
      <c r="P726" s="95">
        <f t="shared" si="22"/>
        <v>56.333333333333336</v>
      </c>
      <c r="Q726" s="90" t="s">
        <v>81</v>
      </c>
    </row>
    <row r="727" spans="1:17" x14ac:dyDescent="0.45">
      <c r="A727" s="96">
        <v>41583</v>
      </c>
      <c r="B727" s="97">
        <v>0.54166666666666663</v>
      </c>
      <c r="C727" s="99">
        <f t="shared" si="23"/>
        <v>13</v>
      </c>
      <c r="D727" s="98">
        <v>41583.541666666664</v>
      </c>
      <c r="E727" s="99" t="s">
        <v>375</v>
      </c>
      <c r="F727" s="90" t="s">
        <v>43</v>
      </c>
      <c r="G727" s="90">
        <f>IFERROR(VLOOKUP(E727,Localities!$B$2:$D$1876,3,0),"Not Found")</f>
        <v>47</v>
      </c>
      <c r="H727" s="90">
        <f>IFERROR(VLOOKUP(F727,Localities!$B$2:$D$1876,3,0),"Not Found")</f>
        <v>60</v>
      </c>
      <c r="I727" s="90" t="s">
        <v>1164</v>
      </c>
      <c r="J727" s="93" t="s">
        <v>87</v>
      </c>
      <c r="K727" s="93" t="s">
        <v>85</v>
      </c>
      <c r="L727" s="90">
        <v>159</v>
      </c>
      <c r="M727" s="90" t="s">
        <v>83</v>
      </c>
      <c r="N727" s="94">
        <v>6</v>
      </c>
      <c r="O727" s="94">
        <v>784</v>
      </c>
      <c r="P727" s="95">
        <f t="shared" si="22"/>
        <v>52.266666666666666</v>
      </c>
      <c r="Q727" s="91">
        <v>41583.436192129629</v>
      </c>
    </row>
    <row r="728" spans="1:17" x14ac:dyDescent="0.45">
      <c r="A728" s="96">
        <v>41588</v>
      </c>
      <c r="B728" s="97">
        <v>0.88541666666666663</v>
      </c>
      <c r="C728" s="99">
        <f t="shared" si="23"/>
        <v>21</v>
      </c>
      <c r="D728" s="98">
        <v>41588.885416666664</v>
      </c>
      <c r="E728" s="99" t="s">
        <v>35</v>
      </c>
      <c r="F728" s="90" t="s">
        <v>126</v>
      </c>
      <c r="G728" s="90">
        <f>IFERROR(VLOOKUP(E728,Localities!$B$2:$D$1876,3,0),"Not Found")</f>
        <v>43</v>
      </c>
      <c r="H728" s="90">
        <f>IFERROR(VLOOKUP(F728,Localities!$B$2:$D$1876,3,0),"Not Found")</f>
        <v>60</v>
      </c>
      <c r="I728" s="90" t="s">
        <v>1165</v>
      </c>
      <c r="J728" s="93" t="s">
        <v>104</v>
      </c>
      <c r="K728" s="93" t="s">
        <v>85</v>
      </c>
      <c r="L728" s="90">
        <v>126</v>
      </c>
      <c r="M728" s="90" t="s">
        <v>92</v>
      </c>
      <c r="N728" s="94">
        <v>2</v>
      </c>
      <c r="O728" s="94">
        <v>983</v>
      </c>
      <c r="P728" s="95">
        <f t="shared" si="22"/>
        <v>65.533333333333331</v>
      </c>
      <c r="Q728" s="91">
        <v>41554.607662037037</v>
      </c>
    </row>
    <row r="729" spans="1:17" x14ac:dyDescent="0.45">
      <c r="A729" s="96">
        <v>41579</v>
      </c>
      <c r="B729" s="97">
        <v>0.36458333333333331</v>
      </c>
      <c r="C729" s="99">
        <f t="shared" si="23"/>
        <v>8</v>
      </c>
      <c r="D729" s="98">
        <v>41579.364583333336</v>
      </c>
      <c r="E729" s="99" t="s">
        <v>59</v>
      </c>
      <c r="F729" s="90" t="s">
        <v>35</v>
      </c>
      <c r="G729" s="90">
        <f>IFERROR(VLOOKUP(E729,Localities!$B$2:$D$1876,3,0),"Not Found")</f>
        <v>52</v>
      </c>
      <c r="H729" s="90">
        <f>IFERROR(VLOOKUP(F729,Localities!$B$2:$D$1876,3,0),"Not Found")</f>
        <v>43</v>
      </c>
      <c r="I729" s="90" t="s">
        <v>1166</v>
      </c>
      <c r="J729" s="93" t="s">
        <v>104</v>
      </c>
      <c r="K729" s="93" t="s">
        <v>85</v>
      </c>
      <c r="L729" s="90">
        <v>173</v>
      </c>
      <c r="M729" s="90" t="s">
        <v>83</v>
      </c>
      <c r="N729" s="94">
        <v>6</v>
      </c>
      <c r="O729" s="94">
        <v>404</v>
      </c>
      <c r="P729" s="95">
        <f t="shared" si="22"/>
        <v>26.933333333333334</v>
      </c>
      <c r="Q729" s="91">
        <v>41554.666585648149</v>
      </c>
    </row>
    <row r="730" spans="1:17" x14ac:dyDescent="0.45">
      <c r="A730" s="96">
        <v>41599</v>
      </c>
      <c r="B730" s="97">
        <v>0.77083333333333337</v>
      </c>
      <c r="C730" s="99">
        <f t="shared" si="23"/>
        <v>18</v>
      </c>
      <c r="D730" s="98">
        <v>41599.770833333336</v>
      </c>
      <c r="E730" s="99" t="s">
        <v>1167</v>
      </c>
      <c r="F730" s="90" t="s">
        <v>61</v>
      </c>
      <c r="G730" s="90">
        <f>IFERROR(VLOOKUP(E730,Localities!$B$2:$D$1876,3,0),"Not Found")</f>
        <v>51</v>
      </c>
      <c r="H730" s="90">
        <f>IFERROR(VLOOKUP(F730,Localities!$B$2:$D$1876,3,0),"Not Found")</f>
        <v>47</v>
      </c>
      <c r="I730" s="90" t="s">
        <v>1168</v>
      </c>
      <c r="J730" s="93" t="s">
        <v>88</v>
      </c>
      <c r="K730" s="93" t="s">
        <v>85</v>
      </c>
      <c r="L730" s="90">
        <v>37</v>
      </c>
      <c r="M730" s="90" t="s">
        <v>109</v>
      </c>
      <c r="N730" s="94">
        <v>2</v>
      </c>
      <c r="O730" s="94">
        <v>677</v>
      </c>
      <c r="P730" s="95">
        <f t="shared" si="22"/>
        <v>45.133333333333333</v>
      </c>
      <c r="Q730" s="91">
        <v>41599.686064814814</v>
      </c>
    </row>
    <row r="731" spans="1:17" x14ac:dyDescent="0.45">
      <c r="A731" s="96">
        <v>41580</v>
      </c>
      <c r="B731" s="97">
        <v>0.23958333333333334</v>
      </c>
      <c r="C731" s="99">
        <f t="shared" si="23"/>
        <v>5</v>
      </c>
      <c r="D731" s="98">
        <v>41580.239583333336</v>
      </c>
      <c r="E731" s="99" t="s">
        <v>362</v>
      </c>
      <c r="F731" s="90" t="s">
        <v>61</v>
      </c>
      <c r="G731" s="90">
        <f>IFERROR(VLOOKUP(E731,Localities!$B$2:$D$1876,3,0),"Not Found")</f>
        <v>37</v>
      </c>
      <c r="H731" s="90">
        <f>IFERROR(VLOOKUP(F731,Localities!$B$2:$D$1876,3,0),"Not Found")</f>
        <v>47</v>
      </c>
      <c r="I731" s="90" t="s">
        <v>1169</v>
      </c>
      <c r="J731" s="93" t="s">
        <v>88</v>
      </c>
      <c r="K731" s="93" t="s">
        <v>85</v>
      </c>
      <c r="L731" s="90">
        <v>7</v>
      </c>
      <c r="M731" s="90" t="s">
        <v>83</v>
      </c>
      <c r="N731" s="94">
        <v>6</v>
      </c>
      <c r="O731" s="94">
        <v>370</v>
      </c>
      <c r="P731" s="95">
        <f t="shared" si="22"/>
        <v>24.666666666666668</v>
      </c>
      <c r="Q731" s="91">
        <v>41555.514444444445</v>
      </c>
    </row>
    <row r="732" spans="1:17" x14ac:dyDescent="0.45">
      <c r="A732" s="96">
        <v>41580</v>
      </c>
      <c r="B732" s="97">
        <v>0.8125</v>
      </c>
      <c r="C732" s="99">
        <f t="shared" si="23"/>
        <v>19</v>
      </c>
      <c r="D732" s="98">
        <v>41580.8125</v>
      </c>
      <c r="E732" s="99" t="s">
        <v>35</v>
      </c>
      <c r="F732" s="90" t="s">
        <v>67</v>
      </c>
      <c r="G732" s="90">
        <f>IFERROR(VLOOKUP(E732,Localities!$B$2:$D$1876,3,0),"Not Found")</f>
        <v>43</v>
      </c>
      <c r="H732" s="90">
        <f>IFERROR(VLOOKUP(F732,Localities!$B$2:$D$1876,3,0),"Not Found")</f>
        <v>42</v>
      </c>
      <c r="I732" s="90" t="s">
        <v>1170</v>
      </c>
      <c r="J732" s="93" t="s">
        <v>104</v>
      </c>
      <c r="K732" s="93" t="s">
        <v>85</v>
      </c>
      <c r="L732" s="90">
        <v>259</v>
      </c>
      <c r="M732" s="90" t="s">
        <v>83</v>
      </c>
      <c r="N732" s="94">
        <v>7</v>
      </c>
      <c r="O732" s="94">
        <v>578</v>
      </c>
      <c r="P732" s="95">
        <f t="shared" si="22"/>
        <v>38.533333333333331</v>
      </c>
      <c r="Q732" s="91">
        <v>41555.537303240744</v>
      </c>
    </row>
    <row r="733" spans="1:17" x14ac:dyDescent="0.45">
      <c r="A733" s="96">
        <v>41580</v>
      </c>
      <c r="B733" s="97">
        <v>0.84375</v>
      </c>
      <c r="C733" s="99">
        <f t="shared" si="23"/>
        <v>20</v>
      </c>
      <c r="D733" s="98">
        <v>41580.84375</v>
      </c>
      <c r="E733" s="99" t="s">
        <v>35</v>
      </c>
      <c r="F733" s="90" t="s">
        <v>67</v>
      </c>
      <c r="G733" s="90">
        <f>IFERROR(VLOOKUP(E733,Localities!$B$2:$D$1876,3,0),"Not Found")</f>
        <v>43</v>
      </c>
      <c r="H733" s="90">
        <f>IFERROR(VLOOKUP(F733,Localities!$B$2:$D$1876,3,0),"Not Found")</f>
        <v>42</v>
      </c>
      <c r="I733" s="90" t="s">
        <v>1171</v>
      </c>
      <c r="J733" s="93" t="s">
        <v>104</v>
      </c>
      <c r="K733" s="93" t="s">
        <v>85</v>
      </c>
      <c r="L733" s="90">
        <v>38</v>
      </c>
      <c r="M733" s="90" t="s">
        <v>215</v>
      </c>
      <c r="N733" s="94">
        <v>1</v>
      </c>
      <c r="O733" s="94">
        <v>444</v>
      </c>
      <c r="P733" s="95">
        <f t="shared" si="22"/>
        <v>29.6</v>
      </c>
      <c r="Q733" s="90" t="s">
        <v>81</v>
      </c>
    </row>
    <row r="734" spans="1:17" x14ac:dyDescent="0.45">
      <c r="A734" s="96">
        <v>41604</v>
      </c>
      <c r="B734" s="97">
        <v>0.35416666666666669</v>
      </c>
      <c r="C734" s="99">
        <f t="shared" si="23"/>
        <v>8</v>
      </c>
      <c r="D734" s="98">
        <v>41604.354166666664</v>
      </c>
      <c r="E734" s="99" t="s">
        <v>758</v>
      </c>
      <c r="F734" s="90" t="s">
        <v>943</v>
      </c>
      <c r="G734" s="90">
        <f>IFERROR(VLOOKUP(E734,Localities!$B$2:$D$1876,3,0),"Not Found")</f>
        <v>51</v>
      </c>
      <c r="H734" s="90">
        <f>IFERROR(VLOOKUP(F734,Localities!$B$2:$D$1876,3,0),"Not Found")</f>
        <v>62</v>
      </c>
      <c r="I734" s="90" t="s">
        <v>1172</v>
      </c>
      <c r="J734" s="93" t="s">
        <v>87</v>
      </c>
      <c r="K734" s="93" t="s">
        <v>85</v>
      </c>
      <c r="L734" s="90">
        <v>208</v>
      </c>
      <c r="M734" s="90" t="s">
        <v>83</v>
      </c>
      <c r="N734" s="94">
        <v>6</v>
      </c>
      <c r="O734" s="94">
        <v>990</v>
      </c>
      <c r="P734" s="95">
        <f t="shared" si="22"/>
        <v>66</v>
      </c>
      <c r="Q734" s="91">
        <v>41604.307268518518</v>
      </c>
    </row>
    <row r="735" spans="1:17" x14ac:dyDescent="0.45">
      <c r="A735" s="96">
        <v>41586</v>
      </c>
      <c r="B735" s="97">
        <v>0.20833333333333334</v>
      </c>
      <c r="C735" s="99">
        <f t="shared" si="23"/>
        <v>5</v>
      </c>
      <c r="D735" s="98">
        <v>41586.208333333336</v>
      </c>
      <c r="E735" s="99" t="s">
        <v>450</v>
      </c>
      <c r="F735" s="90" t="s">
        <v>114</v>
      </c>
      <c r="G735" s="90">
        <f>IFERROR(VLOOKUP(E735,Localities!$B$2:$D$1876,3,0),"Not Found")</f>
        <v>53</v>
      </c>
      <c r="H735" s="90">
        <f>IFERROR(VLOOKUP(F735,Localities!$B$2:$D$1876,3,0),"Not Found")</f>
        <v>27</v>
      </c>
      <c r="I735" s="90" t="s">
        <v>1173</v>
      </c>
      <c r="J735" s="93" t="s">
        <v>104</v>
      </c>
      <c r="K735" s="93" t="s">
        <v>85</v>
      </c>
      <c r="L735" s="90">
        <v>188</v>
      </c>
      <c r="M735" s="90" t="s">
        <v>83</v>
      </c>
      <c r="N735" s="94">
        <v>6</v>
      </c>
      <c r="O735" s="94">
        <v>776</v>
      </c>
      <c r="P735" s="95">
        <f t="shared" si="22"/>
        <v>51.733333333333334</v>
      </c>
      <c r="Q735" s="91">
        <v>41585.503495370373</v>
      </c>
    </row>
    <row r="736" spans="1:17" x14ac:dyDescent="0.45">
      <c r="A736" s="96">
        <v>41581</v>
      </c>
      <c r="B736" s="97">
        <v>0.41666666666666669</v>
      </c>
      <c r="C736" s="99">
        <f t="shared" si="23"/>
        <v>10</v>
      </c>
      <c r="D736" s="98">
        <v>41581.416666666664</v>
      </c>
      <c r="E736" s="99" t="s">
        <v>114</v>
      </c>
      <c r="F736" s="90" t="s">
        <v>903</v>
      </c>
      <c r="G736" s="90">
        <f>IFERROR(VLOOKUP(E736,Localities!$B$2:$D$1876,3,0),"Not Found")</f>
        <v>27</v>
      </c>
      <c r="H736" s="90">
        <f>IFERROR(VLOOKUP(F736,Localities!$B$2:$D$1876,3,0),"Not Found")</f>
        <v>51</v>
      </c>
      <c r="I736" s="90" t="s">
        <v>1174</v>
      </c>
      <c r="J736" s="93" t="s">
        <v>104</v>
      </c>
      <c r="K736" s="93" t="s">
        <v>85</v>
      </c>
      <c r="L736" s="90">
        <v>18</v>
      </c>
      <c r="M736" s="90" t="s">
        <v>105</v>
      </c>
      <c r="N736" s="94">
        <v>5</v>
      </c>
      <c r="O736" s="94">
        <v>633</v>
      </c>
      <c r="P736" s="95">
        <f t="shared" si="22"/>
        <v>42.2</v>
      </c>
      <c r="Q736" s="91">
        <v>41555.557303240741</v>
      </c>
    </row>
    <row r="737" spans="1:17" x14ac:dyDescent="0.45">
      <c r="A737" s="96">
        <v>41579</v>
      </c>
      <c r="B737" s="97">
        <v>0.91666666666666663</v>
      </c>
      <c r="C737" s="99">
        <f t="shared" si="23"/>
        <v>22</v>
      </c>
      <c r="D737" s="98">
        <v>41579.916666666664</v>
      </c>
      <c r="E737" s="99" t="s">
        <v>114</v>
      </c>
      <c r="F737" s="90" t="s">
        <v>304</v>
      </c>
      <c r="G737" s="90">
        <f>IFERROR(VLOOKUP(E737,Localities!$B$2:$D$1876,3,0),"Not Found")</f>
        <v>27</v>
      </c>
      <c r="H737" s="90">
        <f>IFERROR(VLOOKUP(F737,Localities!$B$2:$D$1876,3,0),"Not Found")</f>
        <v>42</v>
      </c>
      <c r="I737" s="90" t="s">
        <v>1175</v>
      </c>
      <c r="J737" s="93" t="s">
        <v>104</v>
      </c>
      <c r="K737" s="93" t="s">
        <v>85</v>
      </c>
      <c r="L737" s="90">
        <v>130</v>
      </c>
      <c r="M737" s="90" t="s">
        <v>105</v>
      </c>
      <c r="N737" s="94">
        <v>5</v>
      </c>
      <c r="O737" s="94">
        <v>963</v>
      </c>
      <c r="P737" s="95">
        <f t="shared" si="22"/>
        <v>64.2</v>
      </c>
      <c r="Q737" s="91">
        <v>41555.628472222219</v>
      </c>
    </row>
    <row r="738" spans="1:17" x14ac:dyDescent="0.45">
      <c r="A738" s="96">
        <v>41580</v>
      </c>
      <c r="B738" s="97">
        <v>0.17708333333333334</v>
      </c>
      <c r="C738" s="99">
        <f t="shared" si="23"/>
        <v>4</v>
      </c>
      <c r="D738" s="98">
        <v>41580.177083333336</v>
      </c>
      <c r="E738" s="99" t="s">
        <v>1176</v>
      </c>
      <c r="F738" s="90" t="s">
        <v>35</v>
      </c>
      <c r="G738" s="90">
        <f>IFERROR(VLOOKUP(E738,Localities!$B$2:$D$1876,3,0),"Not Found")</f>
        <v>64</v>
      </c>
      <c r="H738" s="90">
        <f>IFERROR(VLOOKUP(F738,Localities!$B$2:$D$1876,3,0),"Not Found")</f>
        <v>43</v>
      </c>
      <c r="I738" s="90" t="s">
        <v>1177</v>
      </c>
      <c r="J738" s="93" t="s">
        <v>104</v>
      </c>
      <c r="K738" s="93" t="s">
        <v>173</v>
      </c>
      <c r="L738" s="90">
        <v>270</v>
      </c>
      <c r="M738" s="90" t="s">
        <v>83</v>
      </c>
      <c r="N738" s="94">
        <v>5</v>
      </c>
      <c r="O738" s="94">
        <v>842</v>
      </c>
      <c r="P738" s="95">
        <f t="shared" si="22"/>
        <v>56.133333333333333</v>
      </c>
      <c r="Q738" s="91">
        <v>41555.656180555554</v>
      </c>
    </row>
    <row r="739" spans="1:17" x14ac:dyDescent="0.45">
      <c r="A739" s="96">
        <v>41580</v>
      </c>
      <c r="B739" s="97">
        <v>0.20833333333333334</v>
      </c>
      <c r="C739" s="99">
        <f t="shared" si="23"/>
        <v>5</v>
      </c>
      <c r="D739" s="98">
        <v>41580.208333333336</v>
      </c>
      <c r="E739" s="99" t="s">
        <v>1178</v>
      </c>
      <c r="F739" s="90" t="s">
        <v>61</v>
      </c>
      <c r="G739" s="90">
        <f>IFERROR(VLOOKUP(E739,Localities!$B$2:$D$1876,3,0),"Not Found")</f>
        <v>66</v>
      </c>
      <c r="H739" s="90">
        <f>IFERROR(VLOOKUP(F739,Localities!$B$2:$D$1876,3,0),"Not Found")</f>
        <v>47</v>
      </c>
      <c r="I739" s="90" t="s">
        <v>1179</v>
      </c>
      <c r="J739" s="93" t="s">
        <v>88</v>
      </c>
      <c r="K739" s="93" t="s">
        <v>85</v>
      </c>
      <c r="L739" s="90">
        <v>203</v>
      </c>
      <c r="M739" s="90" t="s">
        <v>92</v>
      </c>
      <c r="N739" s="94">
        <v>2</v>
      </c>
      <c r="O739" s="94">
        <v>953</v>
      </c>
      <c r="P739" s="95">
        <f t="shared" si="22"/>
        <v>63.533333333333331</v>
      </c>
      <c r="Q739" s="91">
        <v>41555.656770833331</v>
      </c>
    </row>
    <row r="740" spans="1:17" x14ac:dyDescent="0.45">
      <c r="A740" s="96">
        <v>41589</v>
      </c>
      <c r="B740" s="97">
        <v>0.5625</v>
      </c>
      <c r="C740" s="99">
        <f t="shared" si="23"/>
        <v>13</v>
      </c>
      <c r="D740" s="98">
        <v>41589.5625</v>
      </c>
      <c r="E740" s="99" t="s">
        <v>337</v>
      </c>
      <c r="F740" s="90" t="s">
        <v>35</v>
      </c>
      <c r="G740" s="90">
        <f>IFERROR(VLOOKUP(E740,Localities!$B$2:$D$1876,3,0),"Not Found")</f>
        <v>32</v>
      </c>
      <c r="H740" s="90">
        <f>IFERROR(VLOOKUP(F740,Localities!$B$2:$D$1876,3,0),"Not Found")</f>
        <v>43</v>
      </c>
      <c r="I740" s="90" t="s">
        <v>1180</v>
      </c>
      <c r="J740" s="93" t="s">
        <v>104</v>
      </c>
      <c r="K740" s="93" t="s">
        <v>85</v>
      </c>
      <c r="L740" s="90">
        <v>138</v>
      </c>
      <c r="M740" s="90" t="s">
        <v>83</v>
      </c>
      <c r="N740" s="94">
        <v>6</v>
      </c>
      <c r="O740" s="94">
        <v>480</v>
      </c>
      <c r="P740" s="95">
        <f t="shared" si="22"/>
        <v>32</v>
      </c>
      <c r="Q740" s="91">
        <v>41555.712893518517</v>
      </c>
    </row>
    <row r="741" spans="1:17" x14ac:dyDescent="0.45">
      <c r="A741" s="96">
        <v>41579</v>
      </c>
      <c r="B741" s="97">
        <v>0.29166666666666669</v>
      </c>
      <c r="C741" s="99">
        <f t="shared" si="23"/>
        <v>7</v>
      </c>
      <c r="D741" s="98">
        <v>41579.291666666664</v>
      </c>
      <c r="E741" s="99" t="s">
        <v>911</v>
      </c>
      <c r="F741" s="90" t="s">
        <v>35</v>
      </c>
      <c r="G741" s="90">
        <f>IFERROR(VLOOKUP(E741,Localities!$B$2:$D$1876,3,0),"Not Found")</f>
        <v>51</v>
      </c>
      <c r="H741" s="90">
        <f>IFERROR(VLOOKUP(F741,Localities!$B$2:$D$1876,3,0),"Not Found")</f>
        <v>43</v>
      </c>
      <c r="I741" s="90" t="s">
        <v>1181</v>
      </c>
      <c r="J741" s="93" t="s">
        <v>104</v>
      </c>
      <c r="K741" s="93" t="s">
        <v>85</v>
      </c>
      <c r="L741" s="90">
        <v>158</v>
      </c>
      <c r="M741" s="90" t="s">
        <v>83</v>
      </c>
      <c r="N741" s="94">
        <v>7</v>
      </c>
      <c r="O741" s="94">
        <v>371</v>
      </c>
      <c r="P741" s="95">
        <f t="shared" si="22"/>
        <v>24.733333333333334</v>
      </c>
      <c r="Q741" s="91">
        <v>41578.924733796295</v>
      </c>
    </row>
    <row r="742" spans="1:17" x14ac:dyDescent="0.45">
      <c r="A742" s="96">
        <v>41588</v>
      </c>
      <c r="B742" s="97">
        <v>2.0833333333333332E-2</v>
      </c>
      <c r="C742" s="99">
        <f t="shared" si="23"/>
        <v>0</v>
      </c>
      <c r="D742" s="98">
        <v>41588.020833333336</v>
      </c>
      <c r="E742" s="99" t="s">
        <v>266</v>
      </c>
      <c r="F742" s="90" t="s">
        <v>35</v>
      </c>
      <c r="G742" s="90">
        <f>IFERROR(VLOOKUP(E742,Localities!$B$2:$D$1876,3,0),"Not Found")</f>
        <v>47</v>
      </c>
      <c r="H742" s="90">
        <f>IFERROR(VLOOKUP(F742,Localities!$B$2:$D$1876,3,0),"Not Found")</f>
        <v>43</v>
      </c>
      <c r="I742" s="90" t="s">
        <v>1182</v>
      </c>
      <c r="J742" s="93" t="s">
        <v>104</v>
      </c>
      <c r="K742" s="93" t="s">
        <v>85</v>
      </c>
      <c r="L742" s="90">
        <v>97</v>
      </c>
      <c r="M742" s="90" t="s">
        <v>83</v>
      </c>
      <c r="N742" s="94">
        <v>6</v>
      </c>
      <c r="O742" s="94">
        <v>283</v>
      </c>
      <c r="P742" s="95">
        <f t="shared" si="22"/>
        <v>18.866666666666667</v>
      </c>
      <c r="Q742" s="91">
        <v>41556.065509259257</v>
      </c>
    </row>
    <row r="743" spans="1:17" x14ac:dyDescent="0.45">
      <c r="A743" s="96">
        <v>41595</v>
      </c>
      <c r="B743" s="97">
        <v>0.72916666666666663</v>
      </c>
      <c r="C743" s="99">
        <f t="shared" si="23"/>
        <v>17</v>
      </c>
      <c r="D743" s="98">
        <v>41595.729166666664</v>
      </c>
      <c r="E743" s="99" t="s">
        <v>337</v>
      </c>
      <c r="F743" s="90" t="s">
        <v>674</v>
      </c>
      <c r="G743" s="90">
        <f>IFERROR(VLOOKUP(E743,Localities!$B$2:$D$1876,3,0),"Not Found")</f>
        <v>32</v>
      </c>
      <c r="H743" s="90">
        <f>IFERROR(VLOOKUP(F743,Localities!$B$2:$D$1876,3,0),"Not Found")</f>
        <v>60</v>
      </c>
      <c r="I743" s="90" t="s">
        <v>1183</v>
      </c>
      <c r="J743" s="93" t="s">
        <v>87</v>
      </c>
      <c r="K743" s="93" t="s">
        <v>85</v>
      </c>
      <c r="L743" s="90">
        <v>131</v>
      </c>
      <c r="M743" s="90" t="s">
        <v>83</v>
      </c>
      <c r="N743" s="94">
        <v>6</v>
      </c>
      <c r="O743" s="94">
        <v>548</v>
      </c>
      <c r="P743" s="95">
        <f t="shared" si="22"/>
        <v>36.533333333333331</v>
      </c>
      <c r="Q743" s="91">
        <v>41595.534386574072</v>
      </c>
    </row>
    <row r="744" spans="1:17" x14ac:dyDescent="0.45">
      <c r="A744" s="96">
        <v>41606</v>
      </c>
      <c r="B744" s="97">
        <v>0.77083333333333337</v>
      </c>
      <c r="C744" s="99">
        <f t="shared" si="23"/>
        <v>18</v>
      </c>
      <c r="D744" s="98">
        <v>41606.770833333336</v>
      </c>
      <c r="E744" s="99"/>
      <c r="F744" s="90"/>
      <c r="G744" s="90" t="str">
        <f>IFERROR(VLOOKUP(E744,Localities!$B$2:$D$1876,3,0),"Not Found")</f>
        <v>Not Found</v>
      </c>
      <c r="H744" s="90" t="str">
        <f>IFERROR(VLOOKUP(F744,Localities!$B$2:$D$1876,3,0),"Not Found")</f>
        <v>Not Found</v>
      </c>
      <c r="I744" s="90" t="s">
        <v>1184</v>
      </c>
      <c r="J744" s="93" t="s">
        <v>235</v>
      </c>
      <c r="K744" s="93" t="s">
        <v>85</v>
      </c>
      <c r="L744" s="90">
        <v>162</v>
      </c>
      <c r="M744" s="90" t="s">
        <v>215</v>
      </c>
      <c r="N744" s="94">
        <v>1</v>
      </c>
      <c r="O744" s="94">
        <v>553</v>
      </c>
      <c r="P744" s="95">
        <f t="shared" si="22"/>
        <v>36.866666666666667</v>
      </c>
      <c r="Q744" s="90" t="s">
        <v>81</v>
      </c>
    </row>
    <row r="745" spans="1:17" x14ac:dyDescent="0.45">
      <c r="A745" s="96">
        <v>41579</v>
      </c>
      <c r="B745" s="97">
        <v>0.16666666666666666</v>
      </c>
      <c r="C745" s="99">
        <f t="shared" si="23"/>
        <v>4</v>
      </c>
      <c r="D745" s="98">
        <v>41579.166666666664</v>
      </c>
      <c r="E745" s="99" t="s">
        <v>758</v>
      </c>
      <c r="F745" s="90" t="s">
        <v>114</v>
      </c>
      <c r="G745" s="90">
        <f>IFERROR(VLOOKUP(E745,Localities!$B$2:$D$1876,3,0),"Not Found")</f>
        <v>51</v>
      </c>
      <c r="H745" s="90">
        <f>IFERROR(VLOOKUP(F745,Localities!$B$2:$D$1876,3,0),"Not Found")</f>
        <v>27</v>
      </c>
      <c r="I745" s="90" t="s">
        <v>1185</v>
      </c>
      <c r="J745" s="93" t="s">
        <v>104</v>
      </c>
      <c r="K745" s="93" t="s">
        <v>85</v>
      </c>
      <c r="L745" s="90">
        <v>240</v>
      </c>
      <c r="M745" s="90" t="s">
        <v>310</v>
      </c>
      <c r="N745" s="94">
        <v>2</v>
      </c>
      <c r="O745" s="94">
        <v>319</v>
      </c>
      <c r="P745" s="95">
        <f t="shared" si="22"/>
        <v>21.266666666666666</v>
      </c>
      <c r="Q745" s="91">
        <v>41556.704918981479</v>
      </c>
    </row>
    <row r="746" spans="1:17" x14ac:dyDescent="0.45">
      <c r="A746" s="96">
        <v>41581</v>
      </c>
      <c r="B746" s="97">
        <v>5.2083333333333336E-2</v>
      </c>
      <c r="C746" s="99">
        <f t="shared" si="23"/>
        <v>1</v>
      </c>
      <c r="D746" s="98">
        <v>41581.052083333336</v>
      </c>
      <c r="E746" s="99" t="s">
        <v>35</v>
      </c>
      <c r="F746" s="90" t="s">
        <v>595</v>
      </c>
      <c r="G746" s="90">
        <f>IFERROR(VLOOKUP(E746,Localities!$B$2:$D$1876,3,0),"Not Found")</f>
        <v>43</v>
      </c>
      <c r="H746" s="90">
        <f>IFERROR(VLOOKUP(F746,Localities!$B$2:$D$1876,3,0),"Not Found")</f>
        <v>46</v>
      </c>
      <c r="I746" s="90" t="s">
        <v>1186</v>
      </c>
      <c r="J746" s="93" t="s">
        <v>104</v>
      </c>
      <c r="K746" s="93" t="s">
        <v>85</v>
      </c>
      <c r="L746" s="90">
        <v>208</v>
      </c>
      <c r="M746" s="90" t="s">
        <v>105</v>
      </c>
      <c r="N746" s="94">
        <v>5</v>
      </c>
      <c r="O746" s="94">
        <v>306</v>
      </c>
      <c r="P746" s="95">
        <f t="shared" si="22"/>
        <v>20.399999999999999</v>
      </c>
      <c r="Q746" s="91">
        <v>41556.728067129632</v>
      </c>
    </row>
    <row r="747" spans="1:17" x14ac:dyDescent="0.45">
      <c r="A747" s="96">
        <v>41600</v>
      </c>
      <c r="B747" s="97">
        <v>0.91666666666666663</v>
      </c>
      <c r="C747" s="99">
        <f t="shared" si="23"/>
        <v>22</v>
      </c>
      <c r="D747" s="98">
        <v>41600.916666666664</v>
      </c>
      <c r="E747" s="99" t="s">
        <v>35</v>
      </c>
      <c r="F747" s="90" t="s">
        <v>1187</v>
      </c>
      <c r="G747" s="90">
        <f>IFERROR(VLOOKUP(E747,Localities!$B$2:$D$1876,3,0),"Not Found")</f>
        <v>43</v>
      </c>
      <c r="H747" s="90">
        <f>IFERROR(VLOOKUP(F747,Localities!$B$2:$D$1876,3,0),"Not Found")</f>
        <v>45</v>
      </c>
      <c r="I747" s="90" t="s">
        <v>1188</v>
      </c>
      <c r="J747" s="93" t="s">
        <v>104</v>
      </c>
      <c r="K747" s="93" t="s">
        <v>85</v>
      </c>
      <c r="L747" s="90">
        <v>266</v>
      </c>
      <c r="M747" s="90" t="s">
        <v>83</v>
      </c>
      <c r="N747" s="94">
        <v>6</v>
      </c>
      <c r="O747" s="94">
        <v>655</v>
      </c>
      <c r="P747" s="95">
        <f t="shared" si="22"/>
        <v>43.666666666666664</v>
      </c>
      <c r="Q747" s="91">
        <v>41556.738807870373</v>
      </c>
    </row>
    <row r="748" spans="1:17" x14ac:dyDescent="0.45">
      <c r="A748" s="96">
        <v>41607</v>
      </c>
      <c r="B748" s="97">
        <v>0.48958333333333331</v>
      </c>
      <c r="C748" s="99">
        <f t="shared" si="23"/>
        <v>11</v>
      </c>
      <c r="D748" s="98">
        <v>41607.489583333336</v>
      </c>
      <c r="E748" s="99" t="s">
        <v>268</v>
      </c>
      <c r="F748" s="90" t="s">
        <v>114</v>
      </c>
      <c r="G748" s="90">
        <f>IFERROR(VLOOKUP(E748,Localities!$B$2:$D$1876,3,0),"Not Found")</f>
        <v>52</v>
      </c>
      <c r="H748" s="90">
        <f>IFERROR(VLOOKUP(F748,Localities!$B$2:$D$1876,3,0),"Not Found")</f>
        <v>27</v>
      </c>
      <c r="I748" s="90" t="s">
        <v>1189</v>
      </c>
      <c r="J748" s="93" t="s">
        <v>104</v>
      </c>
      <c r="K748" s="93" t="s">
        <v>85</v>
      </c>
      <c r="L748" s="90">
        <v>75</v>
      </c>
      <c r="M748" s="90" t="s">
        <v>109</v>
      </c>
      <c r="N748" s="94">
        <v>6</v>
      </c>
      <c r="O748" s="94">
        <v>567</v>
      </c>
      <c r="P748" s="95">
        <f t="shared" si="22"/>
        <v>37.799999999999997</v>
      </c>
      <c r="Q748" s="91">
        <v>41607.366446759261</v>
      </c>
    </row>
    <row r="749" spans="1:17" x14ac:dyDescent="0.45">
      <c r="A749" s="96">
        <v>41597</v>
      </c>
      <c r="B749" s="97">
        <v>0.38541666666666669</v>
      </c>
      <c r="C749" s="99">
        <f t="shared" si="23"/>
        <v>9</v>
      </c>
      <c r="D749" s="98">
        <v>41597.385416666664</v>
      </c>
      <c r="E749" s="99" t="s">
        <v>111</v>
      </c>
      <c r="F749" s="90" t="s">
        <v>35</v>
      </c>
      <c r="G749" s="90">
        <f>IFERROR(VLOOKUP(E749,Localities!$B$2:$D$1876,3,0),"Not Found")</f>
        <v>45</v>
      </c>
      <c r="H749" s="90">
        <f>IFERROR(VLOOKUP(F749,Localities!$B$2:$D$1876,3,0),"Not Found")</f>
        <v>43</v>
      </c>
      <c r="I749" s="90" t="s">
        <v>1190</v>
      </c>
      <c r="J749" s="93" t="s">
        <v>104</v>
      </c>
      <c r="K749" s="93" t="s">
        <v>173</v>
      </c>
      <c r="L749" s="90">
        <v>275</v>
      </c>
      <c r="M749" s="90" t="s">
        <v>83</v>
      </c>
      <c r="N749" s="94">
        <v>6</v>
      </c>
      <c r="O749" s="94">
        <v>667</v>
      </c>
      <c r="P749" s="95">
        <f t="shared" si="22"/>
        <v>44.466666666666669</v>
      </c>
      <c r="Q749" s="91">
        <v>41557.700567129628</v>
      </c>
    </row>
    <row r="750" spans="1:17" x14ac:dyDescent="0.45">
      <c r="A750" s="96">
        <v>41604</v>
      </c>
      <c r="B750" s="97">
        <v>0.55208333333333337</v>
      </c>
      <c r="C750" s="99">
        <f t="shared" si="23"/>
        <v>13</v>
      </c>
      <c r="D750" s="98">
        <v>41604.552083333336</v>
      </c>
      <c r="E750" s="99" t="s">
        <v>276</v>
      </c>
      <c r="F750" s="90" t="s">
        <v>35</v>
      </c>
      <c r="G750" s="90">
        <f>IFERROR(VLOOKUP(E750,Localities!$B$2:$D$1876,3,0),"Not Found")</f>
        <v>40</v>
      </c>
      <c r="H750" s="90">
        <f>IFERROR(VLOOKUP(F750,Localities!$B$2:$D$1876,3,0),"Not Found")</f>
        <v>43</v>
      </c>
      <c r="I750" s="90" t="s">
        <v>1191</v>
      </c>
      <c r="J750" s="93" t="s">
        <v>104</v>
      </c>
      <c r="K750" s="93" t="s">
        <v>173</v>
      </c>
      <c r="L750" s="90">
        <v>113</v>
      </c>
      <c r="M750" s="90" t="s">
        <v>92</v>
      </c>
      <c r="N750" s="94">
        <v>5</v>
      </c>
      <c r="O750" s="94">
        <v>533</v>
      </c>
      <c r="P750" s="95">
        <f t="shared" si="22"/>
        <v>35.533333333333331</v>
      </c>
      <c r="Q750" s="91">
        <v>41557.475069444445</v>
      </c>
    </row>
    <row r="751" spans="1:17" x14ac:dyDescent="0.45">
      <c r="A751" s="96">
        <v>41592</v>
      </c>
      <c r="B751" s="97">
        <v>0.97916666666666663</v>
      </c>
      <c r="C751" s="99">
        <f t="shared" si="23"/>
        <v>23</v>
      </c>
      <c r="D751" s="98">
        <v>41592.979166666664</v>
      </c>
      <c r="E751" s="99" t="s">
        <v>166</v>
      </c>
      <c r="F751" s="90" t="s">
        <v>237</v>
      </c>
      <c r="G751" s="90">
        <f>IFERROR(VLOOKUP(E751,Localities!$B$2:$D$1876,3,0),"Not Found")</f>
        <v>53</v>
      </c>
      <c r="H751" s="90">
        <f>IFERROR(VLOOKUP(F751,Localities!$B$2:$D$1876,3,0),"Not Found")</f>
        <v>38</v>
      </c>
      <c r="I751" s="90" t="s">
        <v>1192</v>
      </c>
      <c r="J751" s="93" t="s">
        <v>87</v>
      </c>
      <c r="K751" s="93" t="s">
        <v>85</v>
      </c>
      <c r="L751" s="90">
        <v>148</v>
      </c>
      <c r="M751" s="90" t="s">
        <v>92</v>
      </c>
      <c r="N751" s="94">
        <v>5</v>
      </c>
      <c r="O751" s="94">
        <v>845</v>
      </c>
      <c r="P751" s="95">
        <f t="shared" si="22"/>
        <v>56.333333333333336</v>
      </c>
      <c r="Q751" s="91">
        <v>41592.912418981483</v>
      </c>
    </row>
    <row r="752" spans="1:17" x14ac:dyDescent="0.45">
      <c r="A752" s="96">
        <v>41596</v>
      </c>
      <c r="B752" s="97">
        <v>0.77083333333333337</v>
      </c>
      <c r="C752" s="99">
        <f t="shared" si="23"/>
        <v>18</v>
      </c>
      <c r="D752" s="98">
        <v>41596.770833333336</v>
      </c>
      <c r="E752" s="99" t="s">
        <v>1193</v>
      </c>
      <c r="F752" s="90" t="s">
        <v>1194</v>
      </c>
      <c r="G752" s="90">
        <f>IFERROR(VLOOKUP(E752,Localities!$B$2:$D$1876,3,0),"Not Found")</f>
        <v>35</v>
      </c>
      <c r="H752" s="90">
        <f>IFERROR(VLOOKUP(F752,Localities!$B$2:$D$1876,3,0),"Not Found")</f>
        <v>30</v>
      </c>
      <c r="I752" s="90" t="s">
        <v>1195</v>
      </c>
      <c r="J752" s="93" t="s">
        <v>87</v>
      </c>
      <c r="K752" s="93" t="s">
        <v>85</v>
      </c>
      <c r="L752" s="90">
        <v>174</v>
      </c>
      <c r="M752" s="90" t="s">
        <v>215</v>
      </c>
      <c r="N752" s="94">
        <v>1</v>
      </c>
      <c r="O752" s="94">
        <v>813</v>
      </c>
      <c r="P752" s="95">
        <f t="shared" si="22"/>
        <v>54.2</v>
      </c>
      <c r="Q752" s="90" t="s">
        <v>81</v>
      </c>
    </row>
    <row r="753" spans="1:17" x14ac:dyDescent="0.45">
      <c r="A753" s="96">
        <v>41588</v>
      </c>
      <c r="B753" s="97">
        <v>0.58333333333333337</v>
      </c>
      <c r="C753" s="99">
        <f t="shared" si="23"/>
        <v>14</v>
      </c>
      <c r="D753" s="98">
        <v>41588.583333333336</v>
      </c>
      <c r="E753" s="99"/>
      <c r="F753" s="90"/>
      <c r="G753" s="90" t="str">
        <f>IFERROR(VLOOKUP(E753,Localities!$B$2:$D$1876,3,0),"Not Found")</f>
        <v>Not Found</v>
      </c>
      <c r="H753" s="90" t="str">
        <f>IFERROR(VLOOKUP(F753,Localities!$B$2:$D$1876,3,0),"Not Found")</f>
        <v>Not Found</v>
      </c>
      <c r="I753" s="90" t="s">
        <v>1196</v>
      </c>
      <c r="J753" s="93" t="s">
        <v>235</v>
      </c>
      <c r="K753" s="93" t="s">
        <v>85</v>
      </c>
      <c r="L753" s="90">
        <v>244</v>
      </c>
      <c r="M753" s="90" t="s">
        <v>215</v>
      </c>
      <c r="N753" s="94">
        <v>1</v>
      </c>
      <c r="O753" s="94">
        <v>669</v>
      </c>
      <c r="P753" s="95">
        <f t="shared" si="22"/>
        <v>44.6</v>
      </c>
      <c r="Q753" s="90" t="s">
        <v>81</v>
      </c>
    </row>
    <row r="754" spans="1:17" x14ac:dyDescent="0.45">
      <c r="A754" s="96">
        <v>41579</v>
      </c>
      <c r="B754" s="97">
        <v>0.41666666666666669</v>
      </c>
      <c r="C754" s="99">
        <f t="shared" si="23"/>
        <v>10</v>
      </c>
      <c r="D754" s="98">
        <v>41579.416666666664</v>
      </c>
      <c r="E754" s="99" t="s">
        <v>106</v>
      </c>
      <c r="F754" s="90" t="s">
        <v>1197</v>
      </c>
      <c r="G754" s="90">
        <f>IFERROR(VLOOKUP(E754,Localities!$B$2:$D$1876,3,0),"Not Found")</f>
        <v>45</v>
      </c>
      <c r="H754" s="90">
        <f>IFERROR(VLOOKUP(F754,Localities!$B$2:$D$1876,3,0),"Not Found")</f>
        <v>48</v>
      </c>
      <c r="I754" s="90" t="s">
        <v>1198</v>
      </c>
      <c r="J754" s="93" t="s">
        <v>87</v>
      </c>
      <c r="K754" s="93" t="s">
        <v>85</v>
      </c>
      <c r="L754" s="90">
        <v>111</v>
      </c>
      <c r="M754" s="90" t="s">
        <v>92</v>
      </c>
      <c r="N754" s="94">
        <v>2</v>
      </c>
      <c r="O754" s="94">
        <v>509</v>
      </c>
      <c r="P754" s="95">
        <f t="shared" si="22"/>
        <v>33.93333333333333</v>
      </c>
      <c r="Q754" s="91">
        <v>41557.582175925927</v>
      </c>
    </row>
    <row r="755" spans="1:17" x14ac:dyDescent="0.45">
      <c r="A755" s="96">
        <v>41579</v>
      </c>
      <c r="B755" s="97">
        <v>0.6875</v>
      </c>
      <c r="C755" s="99">
        <f t="shared" si="23"/>
        <v>16</v>
      </c>
      <c r="D755" s="98">
        <v>41579.6875</v>
      </c>
      <c r="E755" s="99" t="s">
        <v>1197</v>
      </c>
      <c r="F755" s="90" t="s">
        <v>106</v>
      </c>
      <c r="G755" s="90">
        <f>IFERROR(VLOOKUP(E755,Localities!$B$2:$D$1876,3,0),"Not Found")</f>
        <v>48</v>
      </c>
      <c r="H755" s="90">
        <f>IFERROR(VLOOKUP(F755,Localities!$B$2:$D$1876,3,0),"Not Found")</f>
        <v>45</v>
      </c>
      <c r="I755" s="90" t="s">
        <v>1199</v>
      </c>
      <c r="J755" s="93" t="s">
        <v>87</v>
      </c>
      <c r="K755" s="93" t="s">
        <v>85</v>
      </c>
      <c r="L755" s="90">
        <v>276</v>
      </c>
      <c r="M755" s="90" t="s">
        <v>92</v>
      </c>
      <c r="N755" s="94">
        <v>2</v>
      </c>
      <c r="O755" s="94">
        <v>952</v>
      </c>
      <c r="P755" s="95">
        <f t="shared" si="22"/>
        <v>63.466666666666669</v>
      </c>
      <c r="Q755" s="91">
        <v>41557.582430555558</v>
      </c>
    </row>
    <row r="756" spans="1:17" x14ac:dyDescent="0.45">
      <c r="A756" s="96">
        <v>41582</v>
      </c>
      <c r="B756" s="97">
        <v>0.41666666666666669</v>
      </c>
      <c r="C756" s="99">
        <f t="shared" si="23"/>
        <v>10</v>
      </c>
      <c r="D756" s="98">
        <v>41582.416666666664</v>
      </c>
      <c r="E756" s="99" t="s">
        <v>106</v>
      </c>
      <c r="F756" s="90" t="s">
        <v>1197</v>
      </c>
      <c r="G756" s="90">
        <f>IFERROR(VLOOKUP(E756,Localities!$B$2:$D$1876,3,0),"Not Found")</f>
        <v>45</v>
      </c>
      <c r="H756" s="90">
        <f>IFERROR(VLOOKUP(F756,Localities!$B$2:$D$1876,3,0),"Not Found")</f>
        <v>48</v>
      </c>
      <c r="I756" s="90" t="s">
        <v>1200</v>
      </c>
      <c r="J756" s="93" t="s">
        <v>87</v>
      </c>
      <c r="K756" s="93" t="s">
        <v>85</v>
      </c>
      <c r="L756" s="90">
        <v>254</v>
      </c>
      <c r="M756" s="90" t="s">
        <v>92</v>
      </c>
      <c r="N756" s="94">
        <v>2</v>
      </c>
      <c r="O756" s="94">
        <v>479</v>
      </c>
      <c r="P756" s="95">
        <f t="shared" si="22"/>
        <v>31.933333333333334</v>
      </c>
      <c r="Q756" s="91">
        <v>41557.584745370368</v>
      </c>
    </row>
    <row r="757" spans="1:17" x14ac:dyDescent="0.45">
      <c r="A757" s="96">
        <v>41582</v>
      </c>
      <c r="B757" s="97">
        <v>0.6875</v>
      </c>
      <c r="C757" s="99">
        <f t="shared" si="23"/>
        <v>16</v>
      </c>
      <c r="D757" s="98">
        <v>41582.6875</v>
      </c>
      <c r="E757" s="99" t="s">
        <v>1197</v>
      </c>
      <c r="F757" s="90" t="s">
        <v>106</v>
      </c>
      <c r="G757" s="90">
        <f>IFERROR(VLOOKUP(E757,Localities!$B$2:$D$1876,3,0),"Not Found")</f>
        <v>48</v>
      </c>
      <c r="H757" s="90">
        <f>IFERROR(VLOOKUP(F757,Localities!$B$2:$D$1876,3,0),"Not Found")</f>
        <v>45</v>
      </c>
      <c r="I757" s="90" t="s">
        <v>1201</v>
      </c>
      <c r="J757" s="93" t="s">
        <v>87</v>
      </c>
      <c r="K757" s="93" t="s">
        <v>85</v>
      </c>
      <c r="L757" s="90">
        <v>16</v>
      </c>
      <c r="M757" s="90" t="s">
        <v>92</v>
      </c>
      <c r="N757" s="94">
        <v>2</v>
      </c>
      <c r="O757" s="94">
        <v>352</v>
      </c>
      <c r="P757" s="95">
        <f t="shared" si="22"/>
        <v>23.466666666666665</v>
      </c>
      <c r="Q757" s="91">
        <v>41557.584976851853</v>
      </c>
    </row>
    <row r="758" spans="1:17" x14ac:dyDescent="0.45">
      <c r="A758" s="96">
        <v>41583</v>
      </c>
      <c r="B758" s="97">
        <v>0.41666666666666669</v>
      </c>
      <c r="C758" s="99">
        <f t="shared" si="23"/>
        <v>10</v>
      </c>
      <c r="D758" s="98">
        <v>41583.416666666664</v>
      </c>
      <c r="E758" s="99" t="s">
        <v>106</v>
      </c>
      <c r="F758" s="90" t="s">
        <v>1197</v>
      </c>
      <c r="G758" s="90">
        <f>IFERROR(VLOOKUP(E758,Localities!$B$2:$D$1876,3,0),"Not Found")</f>
        <v>45</v>
      </c>
      <c r="H758" s="90">
        <f>IFERROR(VLOOKUP(F758,Localities!$B$2:$D$1876,3,0),"Not Found")</f>
        <v>48</v>
      </c>
      <c r="I758" s="90" t="s">
        <v>1202</v>
      </c>
      <c r="J758" s="93" t="s">
        <v>87</v>
      </c>
      <c r="K758" s="93" t="s">
        <v>85</v>
      </c>
      <c r="L758" s="90">
        <v>164</v>
      </c>
      <c r="M758" s="90" t="s">
        <v>92</v>
      </c>
      <c r="N758" s="94">
        <v>2</v>
      </c>
      <c r="O758" s="94">
        <v>317</v>
      </c>
      <c r="P758" s="95">
        <f t="shared" si="22"/>
        <v>21.133333333333333</v>
      </c>
      <c r="Q758" s="91">
        <v>41557.585324074076</v>
      </c>
    </row>
    <row r="759" spans="1:17" x14ac:dyDescent="0.45">
      <c r="A759" s="96">
        <v>41584</v>
      </c>
      <c r="B759" s="97">
        <v>0.41666666666666669</v>
      </c>
      <c r="C759" s="99">
        <f t="shared" si="23"/>
        <v>10</v>
      </c>
      <c r="D759" s="98">
        <v>41584.416666666664</v>
      </c>
      <c r="E759" s="99" t="s">
        <v>106</v>
      </c>
      <c r="F759" s="90" t="s">
        <v>1197</v>
      </c>
      <c r="G759" s="90">
        <f>IFERROR(VLOOKUP(E759,Localities!$B$2:$D$1876,3,0),"Not Found")</f>
        <v>45</v>
      </c>
      <c r="H759" s="90">
        <f>IFERROR(VLOOKUP(F759,Localities!$B$2:$D$1876,3,0),"Not Found")</f>
        <v>48</v>
      </c>
      <c r="I759" s="90" t="s">
        <v>1203</v>
      </c>
      <c r="J759" s="93" t="s">
        <v>87</v>
      </c>
      <c r="K759" s="93" t="s">
        <v>85</v>
      </c>
      <c r="L759" s="90">
        <v>191</v>
      </c>
      <c r="M759" s="90" t="s">
        <v>92</v>
      </c>
      <c r="N759" s="94">
        <v>2</v>
      </c>
      <c r="O759" s="94">
        <v>934</v>
      </c>
      <c r="P759" s="95">
        <f t="shared" si="22"/>
        <v>62.266666666666666</v>
      </c>
      <c r="Q759" s="91">
        <v>41557.585578703707</v>
      </c>
    </row>
    <row r="760" spans="1:17" x14ac:dyDescent="0.45">
      <c r="A760" s="96">
        <v>41585</v>
      </c>
      <c r="B760" s="97">
        <v>0.41666666666666669</v>
      </c>
      <c r="C760" s="99">
        <f t="shared" si="23"/>
        <v>10</v>
      </c>
      <c r="D760" s="98">
        <v>41585.416666666664</v>
      </c>
      <c r="E760" s="99" t="s">
        <v>106</v>
      </c>
      <c r="F760" s="90" t="s">
        <v>1197</v>
      </c>
      <c r="G760" s="90">
        <f>IFERROR(VLOOKUP(E760,Localities!$B$2:$D$1876,3,0),"Not Found")</f>
        <v>45</v>
      </c>
      <c r="H760" s="90">
        <f>IFERROR(VLOOKUP(F760,Localities!$B$2:$D$1876,3,0),"Not Found")</f>
        <v>48</v>
      </c>
      <c r="I760" s="90" t="s">
        <v>1204</v>
      </c>
      <c r="J760" s="93" t="s">
        <v>87</v>
      </c>
      <c r="K760" s="93" t="s">
        <v>85</v>
      </c>
      <c r="L760" s="90">
        <v>136</v>
      </c>
      <c r="M760" s="90" t="s">
        <v>92</v>
      </c>
      <c r="N760" s="94">
        <v>2</v>
      </c>
      <c r="O760" s="94">
        <v>998</v>
      </c>
      <c r="P760" s="95">
        <f t="shared" ref="P760:P823" si="24">O760/15</f>
        <v>66.533333333333331</v>
      </c>
      <c r="Q760" s="91">
        <v>41557.585798611108</v>
      </c>
    </row>
    <row r="761" spans="1:17" x14ac:dyDescent="0.45">
      <c r="A761" s="96">
        <v>41586</v>
      </c>
      <c r="B761" s="97">
        <v>0.41666666666666669</v>
      </c>
      <c r="C761" s="99">
        <f t="shared" si="23"/>
        <v>10</v>
      </c>
      <c r="D761" s="98">
        <v>41586.416666666664</v>
      </c>
      <c r="E761" s="99" t="s">
        <v>106</v>
      </c>
      <c r="F761" s="90" t="s">
        <v>1197</v>
      </c>
      <c r="G761" s="90">
        <f>IFERROR(VLOOKUP(E761,Localities!$B$2:$D$1876,3,0),"Not Found")</f>
        <v>45</v>
      </c>
      <c r="H761" s="90">
        <f>IFERROR(VLOOKUP(F761,Localities!$B$2:$D$1876,3,0),"Not Found")</f>
        <v>48</v>
      </c>
      <c r="I761" s="90" t="s">
        <v>1205</v>
      </c>
      <c r="J761" s="93" t="s">
        <v>87</v>
      </c>
      <c r="K761" s="93" t="s">
        <v>85</v>
      </c>
      <c r="L761" s="90">
        <v>177</v>
      </c>
      <c r="M761" s="90" t="s">
        <v>92</v>
      </c>
      <c r="N761" s="94">
        <v>2</v>
      </c>
      <c r="O761" s="94">
        <v>888</v>
      </c>
      <c r="P761" s="95">
        <f t="shared" si="24"/>
        <v>59.2</v>
      </c>
      <c r="Q761" s="91">
        <v>41557.587847222225</v>
      </c>
    </row>
    <row r="762" spans="1:17" x14ac:dyDescent="0.45">
      <c r="A762" s="96">
        <v>41583</v>
      </c>
      <c r="B762" s="97">
        <v>0.6875</v>
      </c>
      <c r="C762" s="99">
        <f t="shared" si="23"/>
        <v>16</v>
      </c>
      <c r="D762" s="98">
        <v>41583.6875</v>
      </c>
      <c r="E762" s="99" t="s">
        <v>1197</v>
      </c>
      <c r="F762" s="90" t="s">
        <v>106</v>
      </c>
      <c r="G762" s="90">
        <f>IFERROR(VLOOKUP(E762,Localities!$B$2:$D$1876,3,0),"Not Found")</f>
        <v>48</v>
      </c>
      <c r="H762" s="90">
        <f>IFERROR(VLOOKUP(F762,Localities!$B$2:$D$1876,3,0),"Not Found")</f>
        <v>45</v>
      </c>
      <c r="I762" s="90" t="s">
        <v>1206</v>
      </c>
      <c r="J762" s="93" t="s">
        <v>87</v>
      </c>
      <c r="K762" s="93" t="s">
        <v>85</v>
      </c>
      <c r="L762" s="90">
        <v>202</v>
      </c>
      <c r="M762" s="90" t="s">
        <v>92</v>
      </c>
      <c r="N762" s="94">
        <v>2</v>
      </c>
      <c r="O762" s="94">
        <v>518</v>
      </c>
      <c r="P762" s="95">
        <f t="shared" si="24"/>
        <v>34.533333333333331</v>
      </c>
      <c r="Q762" s="91">
        <v>41557.58829861111</v>
      </c>
    </row>
    <row r="763" spans="1:17" x14ac:dyDescent="0.45">
      <c r="A763" s="96">
        <v>41584</v>
      </c>
      <c r="B763" s="97">
        <v>0.6875</v>
      </c>
      <c r="C763" s="99">
        <f t="shared" si="23"/>
        <v>16</v>
      </c>
      <c r="D763" s="98">
        <v>41584.6875</v>
      </c>
      <c r="E763" s="99" t="s">
        <v>1197</v>
      </c>
      <c r="F763" s="90" t="s">
        <v>106</v>
      </c>
      <c r="G763" s="90">
        <f>IFERROR(VLOOKUP(E763,Localities!$B$2:$D$1876,3,0),"Not Found")</f>
        <v>48</v>
      </c>
      <c r="H763" s="90">
        <f>IFERROR(VLOOKUP(F763,Localities!$B$2:$D$1876,3,0),"Not Found")</f>
        <v>45</v>
      </c>
      <c r="I763" s="90" t="s">
        <v>1207</v>
      </c>
      <c r="J763" s="93" t="s">
        <v>87</v>
      </c>
      <c r="K763" s="93" t="s">
        <v>85</v>
      </c>
      <c r="L763" s="90">
        <v>87</v>
      </c>
      <c r="M763" s="90" t="s">
        <v>92</v>
      </c>
      <c r="N763" s="94">
        <v>2</v>
      </c>
      <c r="O763" s="94">
        <v>918</v>
      </c>
      <c r="P763" s="95">
        <f t="shared" si="24"/>
        <v>61.2</v>
      </c>
      <c r="Q763" s="91">
        <v>41557.589120370372</v>
      </c>
    </row>
    <row r="764" spans="1:17" x14ac:dyDescent="0.45">
      <c r="A764" s="96">
        <v>41585</v>
      </c>
      <c r="B764" s="97">
        <v>0.6875</v>
      </c>
      <c r="C764" s="99">
        <f t="shared" si="23"/>
        <v>16</v>
      </c>
      <c r="D764" s="98">
        <v>41585.6875</v>
      </c>
      <c r="E764" s="99" t="s">
        <v>1197</v>
      </c>
      <c r="F764" s="90" t="s">
        <v>106</v>
      </c>
      <c r="G764" s="90">
        <f>IFERROR(VLOOKUP(E764,Localities!$B$2:$D$1876,3,0),"Not Found")</f>
        <v>48</v>
      </c>
      <c r="H764" s="90">
        <f>IFERROR(VLOOKUP(F764,Localities!$B$2:$D$1876,3,0),"Not Found")</f>
        <v>45</v>
      </c>
      <c r="I764" s="90" t="s">
        <v>1208</v>
      </c>
      <c r="J764" s="93" t="s">
        <v>87</v>
      </c>
      <c r="K764" s="93" t="s">
        <v>85</v>
      </c>
      <c r="L764" s="90">
        <v>46</v>
      </c>
      <c r="M764" s="90" t="s">
        <v>92</v>
      </c>
      <c r="N764" s="94">
        <v>2</v>
      </c>
      <c r="O764" s="94">
        <v>693</v>
      </c>
      <c r="P764" s="95">
        <f t="shared" si="24"/>
        <v>46.2</v>
      </c>
      <c r="Q764" s="91">
        <v>41557.589814814812</v>
      </c>
    </row>
    <row r="765" spans="1:17" x14ac:dyDescent="0.45">
      <c r="A765" s="96">
        <v>41586</v>
      </c>
      <c r="B765" s="97">
        <v>0.6875</v>
      </c>
      <c r="C765" s="99">
        <f t="shared" si="23"/>
        <v>16</v>
      </c>
      <c r="D765" s="98">
        <v>41586.6875</v>
      </c>
      <c r="E765" s="99" t="s">
        <v>1197</v>
      </c>
      <c r="F765" s="90" t="s">
        <v>106</v>
      </c>
      <c r="G765" s="90">
        <f>IFERROR(VLOOKUP(E765,Localities!$B$2:$D$1876,3,0),"Not Found")</f>
        <v>48</v>
      </c>
      <c r="H765" s="90">
        <f>IFERROR(VLOOKUP(F765,Localities!$B$2:$D$1876,3,0),"Not Found")</f>
        <v>45</v>
      </c>
      <c r="I765" s="90" t="s">
        <v>1209</v>
      </c>
      <c r="J765" s="93" t="s">
        <v>87</v>
      </c>
      <c r="K765" s="93" t="s">
        <v>85</v>
      </c>
      <c r="L765" s="90">
        <v>181</v>
      </c>
      <c r="M765" s="90" t="s">
        <v>92</v>
      </c>
      <c r="N765" s="94">
        <v>2</v>
      </c>
      <c r="O765" s="94">
        <v>416</v>
      </c>
      <c r="P765" s="95">
        <f t="shared" si="24"/>
        <v>27.733333333333334</v>
      </c>
      <c r="Q765" s="91">
        <v>41557.59003472222</v>
      </c>
    </row>
    <row r="766" spans="1:17" x14ac:dyDescent="0.45">
      <c r="A766" s="96">
        <v>41603</v>
      </c>
      <c r="B766" s="97">
        <v>0.33333333333333331</v>
      </c>
      <c r="C766" s="99">
        <f t="shared" si="23"/>
        <v>8</v>
      </c>
      <c r="D766" s="98">
        <v>41603.333333333336</v>
      </c>
      <c r="E766" s="99" t="s">
        <v>1210</v>
      </c>
      <c r="F766" s="90" t="s">
        <v>35</v>
      </c>
      <c r="G766" s="90">
        <f>IFERROR(VLOOKUP(E766,Localities!$B$2:$D$1876,3,0),"Not Found")</f>
        <v>52</v>
      </c>
      <c r="H766" s="90">
        <f>IFERROR(VLOOKUP(F766,Localities!$B$2:$D$1876,3,0),"Not Found")</f>
        <v>43</v>
      </c>
      <c r="I766" s="90" t="s">
        <v>1211</v>
      </c>
      <c r="J766" s="93" t="s">
        <v>104</v>
      </c>
      <c r="K766" s="93" t="s">
        <v>85</v>
      </c>
      <c r="L766" s="90">
        <v>253</v>
      </c>
      <c r="M766" s="90" t="s">
        <v>83</v>
      </c>
      <c r="N766" s="94">
        <v>6</v>
      </c>
      <c r="O766" s="94">
        <v>737</v>
      </c>
      <c r="P766" s="95">
        <f t="shared" si="24"/>
        <v>49.133333333333333</v>
      </c>
      <c r="Q766" s="91">
        <v>41557.631828703707</v>
      </c>
    </row>
    <row r="767" spans="1:17" x14ac:dyDescent="0.45">
      <c r="A767" s="96">
        <v>41580</v>
      </c>
      <c r="B767" s="97">
        <v>0.875</v>
      </c>
      <c r="C767" s="99">
        <f t="shared" si="23"/>
        <v>21</v>
      </c>
      <c r="D767" s="98">
        <v>41580.875</v>
      </c>
      <c r="E767" s="99" t="s">
        <v>35</v>
      </c>
      <c r="F767" s="90" t="s">
        <v>643</v>
      </c>
      <c r="G767" s="90">
        <f>IFERROR(VLOOKUP(E767,Localities!$B$2:$D$1876,3,0),"Not Found")</f>
        <v>43</v>
      </c>
      <c r="H767" s="90">
        <f>IFERROR(VLOOKUP(F767,Localities!$B$2:$D$1876,3,0),"Not Found")</f>
        <v>50</v>
      </c>
      <c r="I767" s="90" t="s">
        <v>1212</v>
      </c>
      <c r="J767" s="93" t="s">
        <v>104</v>
      </c>
      <c r="K767" s="93" t="s">
        <v>85</v>
      </c>
      <c r="L767" s="90">
        <v>101</v>
      </c>
      <c r="M767" s="90" t="s">
        <v>215</v>
      </c>
      <c r="N767" s="94">
        <v>1</v>
      </c>
      <c r="O767" s="94">
        <v>411</v>
      </c>
      <c r="P767" s="95">
        <f t="shared" si="24"/>
        <v>27.4</v>
      </c>
      <c r="Q767" s="90" t="s">
        <v>81</v>
      </c>
    </row>
    <row r="768" spans="1:17" x14ac:dyDescent="0.45">
      <c r="A768" s="96">
        <v>41580</v>
      </c>
      <c r="B768" s="97">
        <v>0.89583333333333337</v>
      </c>
      <c r="C768" s="99">
        <f t="shared" si="23"/>
        <v>21</v>
      </c>
      <c r="D768" s="98">
        <v>41580.895833333336</v>
      </c>
      <c r="E768" s="99" t="s">
        <v>35</v>
      </c>
      <c r="F768" s="90" t="s">
        <v>643</v>
      </c>
      <c r="G768" s="90">
        <f>IFERROR(VLOOKUP(E768,Localities!$B$2:$D$1876,3,0),"Not Found")</f>
        <v>43</v>
      </c>
      <c r="H768" s="90">
        <f>IFERROR(VLOOKUP(F768,Localities!$B$2:$D$1876,3,0),"Not Found")</f>
        <v>50</v>
      </c>
      <c r="I768" s="90" t="s">
        <v>1213</v>
      </c>
      <c r="J768" s="93" t="s">
        <v>104</v>
      </c>
      <c r="K768" s="93" t="s">
        <v>85</v>
      </c>
      <c r="L768" s="90">
        <v>112</v>
      </c>
      <c r="M768" s="90" t="s">
        <v>83</v>
      </c>
      <c r="N768" s="94">
        <v>6</v>
      </c>
      <c r="O768" s="94">
        <v>495</v>
      </c>
      <c r="P768" s="95">
        <f t="shared" si="24"/>
        <v>33</v>
      </c>
      <c r="Q768" s="91">
        <v>41557.692453703705</v>
      </c>
    </row>
    <row r="769" spans="1:17" x14ac:dyDescent="0.45">
      <c r="A769" s="96">
        <v>41580</v>
      </c>
      <c r="B769" s="97">
        <v>0.54166666666666663</v>
      </c>
      <c r="C769" s="99">
        <f t="shared" si="23"/>
        <v>13</v>
      </c>
      <c r="D769" s="98">
        <v>41580.541666666664</v>
      </c>
      <c r="E769" s="99" t="s">
        <v>35</v>
      </c>
      <c r="F769" s="90"/>
      <c r="G769" s="90">
        <f>IFERROR(VLOOKUP(E769,Localities!$B$2:$D$1876,3,0),"Not Found")</f>
        <v>43</v>
      </c>
      <c r="H769" s="90" t="str">
        <f>IFERROR(VLOOKUP(F769,Localities!$B$2:$D$1876,3,0),"Not Found")</f>
        <v>Not Found</v>
      </c>
      <c r="I769" s="90" t="s">
        <v>1214</v>
      </c>
      <c r="J769" s="93" t="s">
        <v>235</v>
      </c>
      <c r="K769" s="93" t="s">
        <v>85</v>
      </c>
      <c r="L769" s="90">
        <v>15</v>
      </c>
      <c r="M769" s="90" t="s">
        <v>92</v>
      </c>
      <c r="N769" s="94">
        <v>2</v>
      </c>
      <c r="O769" s="94">
        <v>395</v>
      </c>
      <c r="P769" s="95">
        <f t="shared" si="24"/>
        <v>26.333333333333332</v>
      </c>
      <c r="Q769" s="91">
        <v>41557.859398148146</v>
      </c>
    </row>
    <row r="770" spans="1:17" x14ac:dyDescent="0.45">
      <c r="A770" s="96">
        <v>41584</v>
      </c>
      <c r="B770" s="97">
        <v>0.1875</v>
      </c>
      <c r="C770" s="99">
        <f t="shared" si="23"/>
        <v>4</v>
      </c>
      <c r="D770" s="98">
        <v>41584.1875</v>
      </c>
      <c r="E770" s="99" t="s">
        <v>377</v>
      </c>
      <c r="F770" s="90" t="s">
        <v>35</v>
      </c>
      <c r="G770" s="90">
        <f>IFERROR(VLOOKUP(E770,Localities!$B$2:$D$1876,3,0),"Not Found")</f>
        <v>42</v>
      </c>
      <c r="H770" s="90">
        <f>IFERROR(VLOOKUP(F770,Localities!$B$2:$D$1876,3,0),"Not Found")</f>
        <v>43</v>
      </c>
      <c r="I770" s="90" t="s">
        <v>1215</v>
      </c>
      <c r="J770" s="93" t="s">
        <v>104</v>
      </c>
      <c r="K770" s="93" t="s">
        <v>173</v>
      </c>
      <c r="L770" s="90">
        <v>296</v>
      </c>
      <c r="M770" s="90" t="s">
        <v>105</v>
      </c>
      <c r="N770" s="94">
        <v>5</v>
      </c>
      <c r="O770" s="94">
        <v>419</v>
      </c>
      <c r="P770" s="95">
        <f t="shared" si="24"/>
        <v>27.933333333333334</v>
      </c>
      <c r="Q770" s="91">
        <v>41564.750659722224</v>
      </c>
    </row>
    <row r="771" spans="1:17" x14ac:dyDescent="0.45">
      <c r="A771" s="96">
        <v>41583</v>
      </c>
      <c r="B771" s="97">
        <v>0.21875</v>
      </c>
      <c r="C771" s="99">
        <f t="shared" ref="C771:C834" si="25">HOUR(B771)</f>
        <v>5</v>
      </c>
      <c r="D771" s="98">
        <v>41583.21875</v>
      </c>
      <c r="E771" s="99" t="s">
        <v>119</v>
      </c>
      <c r="F771" s="90" t="s">
        <v>255</v>
      </c>
      <c r="G771" s="90">
        <f>IFERROR(VLOOKUP(E771,Localities!$B$2:$D$1876,3,0),"Not Found")</f>
        <v>44</v>
      </c>
      <c r="H771" s="90">
        <f>IFERROR(VLOOKUP(F771,Localities!$B$2:$D$1876,3,0),"Not Found")</f>
        <v>47</v>
      </c>
      <c r="I771" s="90" t="s">
        <v>1216</v>
      </c>
      <c r="J771" s="93" t="s">
        <v>88</v>
      </c>
      <c r="K771" s="93" t="s">
        <v>85</v>
      </c>
      <c r="L771" s="90">
        <v>292</v>
      </c>
      <c r="M771" s="90" t="s">
        <v>83</v>
      </c>
      <c r="N771" s="94">
        <v>6</v>
      </c>
      <c r="O771" s="94">
        <v>767</v>
      </c>
      <c r="P771" s="95">
        <f t="shared" si="24"/>
        <v>51.133333333333333</v>
      </c>
      <c r="Q771" s="91">
        <v>41558.18109953704</v>
      </c>
    </row>
    <row r="772" spans="1:17" x14ac:dyDescent="0.45">
      <c r="A772" s="96">
        <v>41589</v>
      </c>
      <c r="B772" s="97">
        <v>0.21875</v>
      </c>
      <c r="C772" s="99">
        <f t="shared" si="25"/>
        <v>5</v>
      </c>
      <c r="D772" s="98">
        <v>41589.21875</v>
      </c>
      <c r="E772" s="99" t="s">
        <v>498</v>
      </c>
      <c r="F772" s="90" t="s">
        <v>61</v>
      </c>
      <c r="G772" s="90">
        <f>IFERROR(VLOOKUP(E772,Localities!$B$2:$D$1876,3,0),"Not Found")</f>
        <v>51</v>
      </c>
      <c r="H772" s="90">
        <f>IFERROR(VLOOKUP(F772,Localities!$B$2:$D$1876,3,0),"Not Found")</f>
        <v>47</v>
      </c>
      <c r="I772" s="90" t="s">
        <v>1217</v>
      </c>
      <c r="J772" s="93" t="s">
        <v>88</v>
      </c>
      <c r="K772" s="93" t="s">
        <v>85</v>
      </c>
      <c r="L772" s="90">
        <v>129</v>
      </c>
      <c r="M772" s="90" t="s">
        <v>83</v>
      </c>
      <c r="N772" s="94">
        <v>5</v>
      </c>
      <c r="O772" s="94">
        <v>546</v>
      </c>
      <c r="P772" s="95">
        <f t="shared" si="24"/>
        <v>36.4</v>
      </c>
      <c r="Q772" s="91">
        <v>41588.952893518515</v>
      </c>
    </row>
    <row r="773" spans="1:17" x14ac:dyDescent="0.45">
      <c r="A773" s="96">
        <v>41579</v>
      </c>
      <c r="B773" s="97">
        <v>0.76041666666666663</v>
      </c>
      <c r="C773" s="99">
        <f t="shared" si="25"/>
        <v>18</v>
      </c>
      <c r="D773" s="98">
        <v>41579.760416666664</v>
      </c>
      <c r="E773" s="99" t="s">
        <v>973</v>
      </c>
      <c r="F773" s="90" t="s">
        <v>35</v>
      </c>
      <c r="G773" s="90">
        <f>IFERROR(VLOOKUP(E773,Localities!$B$2:$D$1876,3,0),"Not Found")</f>
        <v>60</v>
      </c>
      <c r="H773" s="90">
        <f>IFERROR(VLOOKUP(F773,Localities!$B$2:$D$1876,3,0),"Not Found")</f>
        <v>43</v>
      </c>
      <c r="I773" s="90" t="s">
        <v>1218</v>
      </c>
      <c r="J773" s="93" t="s">
        <v>104</v>
      </c>
      <c r="K773" s="93" t="s">
        <v>85</v>
      </c>
      <c r="L773" s="90">
        <v>265</v>
      </c>
      <c r="M773" s="90" t="s">
        <v>109</v>
      </c>
      <c r="N773" s="94">
        <v>3</v>
      </c>
      <c r="O773" s="94">
        <v>746</v>
      </c>
      <c r="P773" s="95">
        <f t="shared" si="24"/>
        <v>49.733333333333334</v>
      </c>
      <c r="Q773" s="91">
        <v>41579.49560185185</v>
      </c>
    </row>
    <row r="774" spans="1:17" x14ac:dyDescent="0.45">
      <c r="A774" s="96">
        <v>41579</v>
      </c>
      <c r="B774" s="97">
        <v>0.89583333333333337</v>
      </c>
      <c r="C774" s="99">
        <f t="shared" si="25"/>
        <v>21</v>
      </c>
      <c r="D774" s="98">
        <v>41579.895833333336</v>
      </c>
      <c r="E774" s="99" t="s">
        <v>723</v>
      </c>
      <c r="F774" s="90" t="s">
        <v>69</v>
      </c>
      <c r="G774" s="90">
        <f>IFERROR(VLOOKUP(E774,Localities!$B$2:$D$1876,3,0),"Not Found")</f>
        <v>60</v>
      </c>
      <c r="H774" s="90">
        <f>IFERROR(VLOOKUP(F774,Localities!$B$2:$D$1876,3,0),"Not Found")</f>
        <v>53</v>
      </c>
      <c r="I774" s="90" t="s">
        <v>1219</v>
      </c>
      <c r="J774" s="93" t="s">
        <v>87</v>
      </c>
      <c r="K774" s="93" t="s">
        <v>85</v>
      </c>
      <c r="L774" s="90">
        <v>91</v>
      </c>
      <c r="M774" s="90" t="s">
        <v>83</v>
      </c>
      <c r="N774" s="94">
        <v>6</v>
      </c>
      <c r="O774" s="94">
        <v>709</v>
      </c>
      <c r="P774" s="95">
        <f t="shared" si="24"/>
        <v>47.266666666666666</v>
      </c>
      <c r="Q774" s="91">
        <v>41579.666886574072</v>
      </c>
    </row>
    <row r="775" spans="1:17" x14ac:dyDescent="0.45">
      <c r="A775" s="96">
        <v>41597</v>
      </c>
      <c r="B775" s="97">
        <v>0.36458333333333331</v>
      </c>
      <c r="C775" s="99">
        <f t="shared" si="25"/>
        <v>8</v>
      </c>
      <c r="D775" s="98">
        <v>41597.364583333336</v>
      </c>
      <c r="E775" s="99" t="s">
        <v>120</v>
      </c>
      <c r="F775" s="90" t="s">
        <v>1220</v>
      </c>
      <c r="G775" s="90">
        <f>IFERROR(VLOOKUP(E775,Localities!$B$2:$D$1876,3,0),"Not Found")</f>
        <v>50</v>
      </c>
      <c r="H775" s="90">
        <f>IFERROR(VLOOKUP(F775,Localities!$B$2:$D$1876,3,0),"Not Found")</f>
        <v>73</v>
      </c>
      <c r="I775" s="90" t="s">
        <v>1221</v>
      </c>
      <c r="J775" s="93" t="s">
        <v>87</v>
      </c>
      <c r="K775" s="93" t="s">
        <v>85</v>
      </c>
      <c r="L775" s="90">
        <v>33</v>
      </c>
      <c r="M775" s="90" t="s">
        <v>83</v>
      </c>
      <c r="N775" s="94">
        <v>6</v>
      </c>
      <c r="O775" s="94">
        <v>863</v>
      </c>
      <c r="P775" s="95">
        <f t="shared" si="24"/>
        <v>57.533333333333331</v>
      </c>
      <c r="Q775" s="91">
        <v>41596.918090277781</v>
      </c>
    </row>
    <row r="776" spans="1:17" x14ac:dyDescent="0.45">
      <c r="A776" s="96">
        <v>41596</v>
      </c>
      <c r="B776" s="97">
        <v>0.1875</v>
      </c>
      <c r="C776" s="99">
        <f t="shared" si="25"/>
        <v>4</v>
      </c>
      <c r="D776" s="98">
        <v>41596.1875</v>
      </c>
      <c r="E776" s="99" t="s">
        <v>166</v>
      </c>
      <c r="F776" s="90" t="s">
        <v>35</v>
      </c>
      <c r="G776" s="90">
        <f>IFERROR(VLOOKUP(E776,Localities!$B$2:$D$1876,3,0),"Not Found")</f>
        <v>53</v>
      </c>
      <c r="H776" s="90">
        <f>IFERROR(VLOOKUP(F776,Localities!$B$2:$D$1876,3,0),"Not Found")</f>
        <v>43</v>
      </c>
      <c r="I776" s="90" t="s">
        <v>1222</v>
      </c>
      <c r="J776" s="93" t="s">
        <v>104</v>
      </c>
      <c r="K776" s="93" t="s">
        <v>173</v>
      </c>
      <c r="L776" s="90">
        <v>233</v>
      </c>
      <c r="M776" s="90" t="s">
        <v>92</v>
      </c>
      <c r="N776" s="94">
        <v>5</v>
      </c>
      <c r="O776" s="94">
        <v>419</v>
      </c>
      <c r="P776" s="95">
        <f t="shared" si="24"/>
        <v>27.933333333333334</v>
      </c>
      <c r="Q776" s="91">
        <v>41558.660937499997</v>
      </c>
    </row>
    <row r="777" spans="1:17" x14ac:dyDescent="0.45">
      <c r="A777" s="96">
        <v>41602</v>
      </c>
      <c r="B777" s="97">
        <v>0.41666666666666669</v>
      </c>
      <c r="C777" s="99">
        <f t="shared" si="25"/>
        <v>10</v>
      </c>
      <c r="D777" s="98">
        <v>41602.416666666664</v>
      </c>
      <c r="E777" s="99" t="s">
        <v>668</v>
      </c>
      <c r="F777" s="90" t="s">
        <v>35</v>
      </c>
      <c r="G777" s="90">
        <f>IFERROR(VLOOKUP(E777,Localities!$B$2:$D$1876,3,0),"Not Found")</f>
        <v>45</v>
      </c>
      <c r="H777" s="90">
        <f>IFERROR(VLOOKUP(F777,Localities!$B$2:$D$1876,3,0),"Not Found")</f>
        <v>43</v>
      </c>
      <c r="I777" s="90" t="s">
        <v>1223</v>
      </c>
      <c r="J777" s="93" t="s">
        <v>104</v>
      </c>
      <c r="K777" s="93" t="s">
        <v>85</v>
      </c>
      <c r="L777" s="90">
        <v>5</v>
      </c>
      <c r="M777" s="90" t="s">
        <v>83</v>
      </c>
      <c r="N777" s="94">
        <v>6</v>
      </c>
      <c r="O777" s="94">
        <v>577</v>
      </c>
      <c r="P777" s="95">
        <f t="shared" si="24"/>
        <v>38.466666666666669</v>
      </c>
      <c r="Q777" s="91">
        <v>41558.514467592591</v>
      </c>
    </row>
    <row r="778" spans="1:17" x14ac:dyDescent="0.45">
      <c r="A778" s="96">
        <v>41589</v>
      </c>
      <c r="B778" s="97">
        <v>0.20833333333333334</v>
      </c>
      <c r="C778" s="99">
        <f t="shared" si="25"/>
        <v>5</v>
      </c>
      <c r="D778" s="98">
        <v>41589.208333333336</v>
      </c>
      <c r="E778" s="99" t="s">
        <v>1224</v>
      </c>
      <c r="F778" s="90" t="s">
        <v>61</v>
      </c>
      <c r="G778" s="90">
        <f>IFERROR(VLOOKUP(E778,Localities!$B$2:$D$1876,3,0),"Not Found")</f>
        <v>38</v>
      </c>
      <c r="H778" s="90">
        <f>IFERROR(VLOOKUP(F778,Localities!$B$2:$D$1876,3,0),"Not Found")</f>
        <v>47</v>
      </c>
      <c r="I778" s="90" t="s">
        <v>1225</v>
      </c>
      <c r="J778" s="93" t="s">
        <v>88</v>
      </c>
      <c r="K778" s="93" t="s">
        <v>85</v>
      </c>
      <c r="L778" s="90">
        <v>234</v>
      </c>
      <c r="M778" s="90" t="s">
        <v>83</v>
      </c>
      <c r="N778" s="94">
        <v>6</v>
      </c>
      <c r="O778" s="94">
        <v>903</v>
      </c>
      <c r="P778" s="95">
        <f t="shared" si="24"/>
        <v>60.2</v>
      </c>
      <c r="Q778" s="91">
        <v>41587.948067129626</v>
      </c>
    </row>
    <row r="779" spans="1:17" x14ac:dyDescent="0.45">
      <c r="A779" s="96">
        <v>41580</v>
      </c>
      <c r="B779" s="97">
        <v>0.5625</v>
      </c>
      <c r="C779" s="99">
        <f t="shared" si="25"/>
        <v>13</v>
      </c>
      <c r="D779" s="98">
        <v>41580.5625</v>
      </c>
      <c r="E779" s="99" t="s">
        <v>35</v>
      </c>
      <c r="F779" s="90" t="s">
        <v>1226</v>
      </c>
      <c r="G779" s="90">
        <f>IFERROR(VLOOKUP(E779,Localities!$B$2:$D$1876,3,0),"Not Found")</f>
        <v>43</v>
      </c>
      <c r="H779" s="90">
        <f>IFERROR(VLOOKUP(F779,Localities!$B$2:$D$1876,3,0),"Not Found")</f>
        <v>42</v>
      </c>
      <c r="I779" s="90" t="s">
        <v>1227</v>
      </c>
      <c r="J779" s="93" t="s">
        <v>104</v>
      </c>
      <c r="K779" s="93" t="s">
        <v>85</v>
      </c>
      <c r="L779" s="90">
        <v>279</v>
      </c>
      <c r="M779" s="90" t="s">
        <v>105</v>
      </c>
      <c r="N779" s="94">
        <v>5</v>
      </c>
      <c r="O779" s="94">
        <v>250</v>
      </c>
      <c r="P779" s="95">
        <f t="shared" si="24"/>
        <v>16.666666666666668</v>
      </c>
      <c r="Q779" s="91">
        <v>41558.563587962963</v>
      </c>
    </row>
    <row r="780" spans="1:17" x14ac:dyDescent="0.45">
      <c r="A780" s="96">
        <v>41607</v>
      </c>
      <c r="B780" s="97">
        <v>0.58333333333333337</v>
      </c>
      <c r="C780" s="99">
        <f t="shared" si="25"/>
        <v>14</v>
      </c>
      <c r="D780" s="98">
        <v>41607.583333333336</v>
      </c>
      <c r="E780" s="99" t="s">
        <v>1228</v>
      </c>
      <c r="F780" s="90" t="s">
        <v>171</v>
      </c>
      <c r="G780" s="90" t="str">
        <f>IFERROR(VLOOKUP(E780,Localities!$B$2:$D$1876,3,0),"Not Found")</f>
        <v>Not Found</v>
      </c>
      <c r="H780" s="90" t="str">
        <f>IFERROR(VLOOKUP(F780,Localities!$B$2:$D$1876,3,0),"Not Found")</f>
        <v>Not Found</v>
      </c>
      <c r="I780" s="90" t="s">
        <v>1229</v>
      </c>
      <c r="J780" s="93" t="s">
        <v>88</v>
      </c>
      <c r="K780" s="93" t="s">
        <v>85</v>
      </c>
      <c r="L780" s="90">
        <v>52</v>
      </c>
      <c r="M780" s="90" t="s">
        <v>92</v>
      </c>
      <c r="N780" s="94">
        <v>4</v>
      </c>
      <c r="O780" s="94">
        <v>401</v>
      </c>
      <c r="P780" s="95">
        <f t="shared" si="24"/>
        <v>26.733333333333334</v>
      </c>
      <c r="Q780" s="91">
        <v>41558.567916666667</v>
      </c>
    </row>
    <row r="781" spans="1:17" x14ac:dyDescent="0.45">
      <c r="A781" s="96">
        <v>41591</v>
      </c>
      <c r="B781" s="97">
        <v>0.6875</v>
      </c>
      <c r="C781" s="99">
        <f t="shared" si="25"/>
        <v>16</v>
      </c>
      <c r="D781" s="98">
        <v>41591.6875</v>
      </c>
      <c r="E781" s="99" t="s">
        <v>1230</v>
      </c>
      <c r="F781" s="90" t="s">
        <v>35</v>
      </c>
      <c r="G781" s="90">
        <f>IFERROR(VLOOKUP(E781,Localities!$B$2:$D$1876,3,0),"Not Found")</f>
        <v>60</v>
      </c>
      <c r="H781" s="90">
        <f>IFERROR(VLOOKUP(F781,Localities!$B$2:$D$1876,3,0),"Not Found")</f>
        <v>43</v>
      </c>
      <c r="I781" s="90" t="s">
        <v>1231</v>
      </c>
      <c r="J781" s="93" t="s">
        <v>104</v>
      </c>
      <c r="K781" s="93" t="s">
        <v>173</v>
      </c>
      <c r="L781" s="90">
        <v>273</v>
      </c>
      <c r="M781" s="90" t="s">
        <v>83</v>
      </c>
      <c r="N781" s="94">
        <v>6</v>
      </c>
      <c r="O781" s="94">
        <v>366</v>
      </c>
      <c r="P781" s="95">
        <f t="shared" si="24"/>
        <v>24.4</v>
      </c>
      <c r="Q781" s="91">
        <v>41558.610949074071</v>
      </c>
    </row>
    <row r="782" spans="1:17" x14ac:dyDescent="0.45">
      <c r="A782" s="96">
        <v>41600</v>
      </c>
      <c r="B782" s="97">
        <v>0.73958333333333337</v>
      </c>
      <c r="C782" s="99">
        <f t="shared" si="25"/>
        <v>17</v>
      </c>
      <c r="D782" s="98">
        <v>41600.739583333336</v>
      </c>
      <c r="E782" s="99" t="s">
        <v>1020</v>
      </c>
      <c r="F782" s="90" t="s">
        <v>61</v>
      </c>
      <c r="G782" s="90">
        <f>IFERROR(VLOOKUP(E782,Localities!$B$2:$D$1876,3,0),"Not Found")</f>
        <v>39</v>
      </c>
      <c r="H782" s="90">
        <f>IFERROR(VLOOKUP(F782,Localities!$B$2:$D$1876,3,0),"Not Found")</f>
        <v>47</v>
      </c>
      <c r="I782" s="90" t="s">
        <v>1232</v>
      </c>
      <c r="J782" s="93" t="s">
        <v>88</v>
      </c>
      <c r="K782" s="93" t="s">
        <v>85</v>
      </c>
      <c r="L782" s="90">
        <v>178</v>
      </c>
      <c r="M782" s="90" t="s">
        <v>83</v>
      </c>
      <c r="N782" s="94">
        <v>6</v>
      </c>
      <c r="O782" s="94">
        <v>503</v>
      </c>
      <c r="P782" s="95">
        <f t="shared" si="24"/>
        <v>33.533333333333331</v>
      </c>
      <c r="Q782" s="91">
        <v>41558.608958333331</v>
      </c>
    </row>
    <row r="783" spans="1:17" x14ac:dyDescent="0.45">
      <c r="A783" s="96">
        <v>41579</v>
      </c>
      <c r="B783" s="97">
        <v>0.1875</v>
      </c>
      <c r="C783" s="99">
        <f t="shared" si="25"/>
        <v>4</v>
      </c>
      <c r="D783" s="98">
        <v>41579.1875</v>
      </c>
      <c r="E783" s="99" t="s">
        <v>1233</v>
      </c>
      <c r="F783" s="90" t="s">
        <v>171</v>
      </c>
      <c r="G783" s="90" t="str">
        <f>IFERROR(VLOOKUP(E783,Localities!$B$2:$D$1876,3,0),"Not Found")</f>
        <v>Not Found</v>
      </c>
      <c r="H783" s="90" t="str">
        <f>IFERROR(VLOOKUP(F783,Localities!$B$2:$D$1876,3,0),"Not Found")</f>
        <v>Not Found</v>
      </c>
      <c r="I783" s="90" t="s">
        <v>1234</v>
      </c>
      <c r="J783" s="93" t="s">
        <v>104</v>
      </c>
      <c r="K783" s="93" t="s">
        <v>85</v>
      </c>
      <c r="L783" s="90">
        <v>215</v>
      </c>
      <c r="M783" s="90" t="s">
        <v>92</v>
      </c>
      <c r="N783" s="94">
        <v>2</v>
      </c>
      <c r="O783" s="94">
        <v>493</v>
      </c>
      <c r="P783" s="95">
        <f t="shared" si="24"/>
        <v>32.866666666666667</v>
      </c>
      <c r="Q783" s="91">
        <v>41559.396493055552</v>
      </c>
    </row>
    <row r="784" spans="1:17" x14ac:dyDescent="0.45">
      <c r="A784" s="96">
        <v>41581</v>
      </c>
      <c r="B784" s="97">
        <v>0.1875</v>
      </c>
      <c r="C784" s="99">
        <f t="shared" si="25"/>
        <v>4</v>
      </c>
      <c r="D784" s="98">
        <v>41581.1875</v>
      </c>
      <c r="E784" s="99" t="s">
        <v>1044</v>
      </c>
      <c r="F784" s="90" t="s">
        <v>35</v>
      </c>
      <c r="G784" s="90">
        <f>IFERROR(VLOOKUP(E784,Localities!$B$2:$D$1876,3,0),"Not Found")</f>
        <v>53</v>
      </c>
      <c r="H784" s="90">
        <f>IFERROR(VLOOKUP(F784,Localities!$B$2:$D$1876,3,0),"Not Found")</f>
        <v>43</v>
      </c>
      <c r="I784" s="90" t="s">
        <v>1235</v>
      </c>
      <c r="J784" s="93" t="s">
        <v>104</v>
      </c>
      <c r="K784" s="93" t="s">
        <v>173</v>
      </c>
      <c r="L784" s="90">
        <v>126</v>
      </c>
      <c r="M784" s="90" t="s">
        <v>83</v>
      </c>
      <c r="N784" s="94">
        <v>6</v>
      </c>
      <c r="O784" s="94">
        <v>864</v>
      </c>
      <c r="P784" s="95">
        <f t="shared" si="24"/>
        <v>57.6</v>
      </c>
      <c r="Q784" s="91">
        <v>41561.847395833334</v>
      </c>
    </row>
    <row r="785" spans="1:17" x14ac:dyDescent="0.45">
      <c r="A785" s="96">
        <v>41579</v>
      </c>
      <c r="B785" s="97">
        <v>3.125E-2</v>
      </c>
      <c r="C785" s="99">
        <f t="shared" si="25"/>
        <v>0</v>
      </c>
      <c r="D785" s="98">
        <v>41579.03125</v>
      </c>
      <c r="E785" s="99" t="s">
        <v>35</v>
      </c>
      <c r="F785" s="90" t="s">
        <v>119</v>
      </c>
      <c r="G785" s="90">
        <f>IFERROR(VLOOKUP(E785,Localities!$B$2:$D$1876,3,0),"Not Found")</f>
        <v>43</v>
      </c>
      <c r="H785" s="90">
        <f>IFERROR(VLOOKUP(F785,Localities!$B$2:$D$1876,3,0),"Not Found")</f>
        <v>44</v>
      </c>
      <c r="I785" s="90" t="s">
        <v>1236</v>
      </c>
      <c r="J785" s="93" t="s">
        <v>104</v>
      </c>
      <c r="K785" s="93" t="s">
        <v>85</v>
      </c>
      <c r="L785" s="90">
        <v>273</v>
      </c>
      <c r="M785" s="90" t="s">
        <v>83</v>
      </c>
      <c r="N785" s="94">
        <v>6</v>
      </c>
      <c r="O785" s="94">
        <v>670</v>
      </c>
      <c r="P785" s="95">
        <f t="shared" si="24"/>
        <v>44.666666666666664</v>
      </c>
      <c r="Q785" s="91">
        <v>41558.65861111111</v>
      </c>
    </row>
    <row r="786" spans="1:17" x14ac:dyDescent="0.45">
      <c r="A786" s="96">
        <v>41597</v>
      </c>
      <c r="B786" s="97">
        <v>0.83333333333333337</v>
      </c>
      <c r="C786" s="99">
        <f t="shared" si="25"/>
        <v>20</v>
      </c>
      <c r="D786" s="98">
        <v>41597.833333333336</v>
      </c>
      <c r="E786" s="99" t="s">
        <v>35</v>
      </c>
      <c r="F786" s="90" t="s">
        <v>1237</v>
      </c>
      <c r="G786" s="90">
        <f>IFERROR(VLOOKUP(E786,Localities!$B$2:$D$1876,3,0),"Not Found")</f>
        <v>43</v>
      </c>
      <c r="H786" s="90">
        <f>IFERROR(VLOOKUP(F786,Localities!$B$2:$D$1876,3,0),"Not Found")</f>
        <v>66</v>
      </c>
      <c r="I786" s="90" t="s">
        <v>1238</v>
      </c>
      <c r="J786" s="93" t="s">
        <v>87</v>
      </c>
      <c r="K786" s="93" t="s">
        <v>85</v>
      </c>
      <c r="L786" s="90">
        <v>181</v>
      </c>
      <c r="M786" s="90" t="s">
        <v>215</v>
      </c>
      <c r="N786" s="94">
        <v>1</v>
      </c>
      <c r="O786" s="94">
        <v>540</v>
      </c>
      <c r="P786" s="95">
        <f t="shared" si="24"/>
        <v>36</v>
      </c>
      <c r="Q786" s="90" t="s">
        <v>81</v>
      </c>
    </row>
    <row r="787" spans="1:17" x14ac:dyDescent="0.45">
      <c r="A787" s="96">
        <v>41579</v>
      </c>
      <c r="B787" s="97">
        <v>3.125E-2</v>
      </c>
      <c r="C787" s="99">
        <f t="shared" si="25"/>
        <v>0</v>
      </c>
      <c r="D787" s="98">
        <v>41579.03125</v>
      </c>
      <c r="E787" s="99" t="s">
        <v>35</v>
      </c>
      <c r="F787" s="90" t="s">
        <v>758</v>
      </c>
      <c r="G787" s="90">
        <f>IFERROR(VLOOKUP(E787,Localities!$B$2:$D$1876,3,0),"Not Found")</f>
        <v>43</v>
      </c>
      <c r="H787" s="90">
        <f>IFERROR(VLOOKUP(F787,Localities!$B$2:$D$1876,3,0),"Not Found")</f>
        <v>51</v>
      </c>
      <c r="I787" s="90" t="s">
        <v>1239</v>
      </c>
      <c r="J787" s="93" t="s">
        <v>104</v>
      </c>
      <c r="K787" s="93" t="s">
        <v>85</v>
      </c>
      <c r="L787" s="90">
        <v>141</v>
      </c>
      <c r="M787" s="90" t="s">
        <v>215</v>
      </c>
      <c r="N787" s="94">
        <v>1</v>
      </c>
      <c r="O787" s="94">
        <v>302</v>
      </c>
      <c r="P787" s="95">
        <f t="shared" si="24"/>
        <v>20.133333333333333</v>
      </c>
      <c r="Q787" s="90" t="s">
        <v>81</v>
      </c>
    </row>
    <row r="788" spans="1:17" x14ac:dyDescent="0.45">
      <c r="A788" s="96">
        <v>41579</v>
      </c>
      <c r="B788" s="97">
        <v>0.84375</v>
      </c>
      <c r="C788" s="99">
        <f t="shared" si="25"/>
        <v>20</v>
      </c>
      <c r="D788" s="98">
        <v>41579.84375</v>
      </c>
      <c r="E788" s="99" t="s">
        <v>35</v>
      </c>
      <c r="F788" s="90" t="s">
        <v>758</v>
      </c>
      <c r="G788" s="90">
        <f>IFERROR(VLOOKUP(E788,Localities!$B$2:$D$1876,3,0),"Not Found")</f>
        <v>43</v>
      </c>
      <c r="H788" s="90">
        <f>IFERROR(VLOOKUP(F788,Localities!$B$2:$D$1876,3,0),"Not Found")</f>
        <v>51</v>
      </c>
      <c r="I788" s="90" t="s">
        <v>1240</v>
      </c>
      <c r="J788" s="93" t="s">
        <v>104</v>
      </c>
      <c r="K788" s="93" t="s">
        <v>85</v>
      </c>
      <c r="L788" s="90">
        <v>171</v>
      </c>
      <c r="M788" s="90" t="s">
        <v>215</v>
      </c>
      <c r="N788" s="94">
        <v>1</v>
      </c>
      <c r="O788" s="94">
        <v>970</v>
      </c>
      <c r="P788" s="95">
        <f t="shared" si="24"/>
        <v>64.666666666666671</v>
      </c>
      <c r="Q788" s="90" t="s">
        <v>81</v>
      </c>
    </row>
    <row r="789" spans="1:17" x14ac:dyDescent="0.45">
      <c r="A789" s="96">
        <v>41585</v>
      </c>
      <c r="B789" s="97">
        <v>0.52083333333333337</v>
      </c>
      <c r="C789" s="99">
        <f t="shared" si="25"/>
        <v>12</v>
      </c>
      <c r="D789" s="98">
        <v>41585.520833333336</v>
      </c>
      <c r="E789" s="99" t="s">
        <v>122</v>
      </c>
      <c r="F789" s="90" t="s">
        <v>35</v>
      </c>
      <c r="G789" s="90">
        <f>IFERROR(VLOOKUP(E789,Localities!$B$2:$D$1876,3,0),"Not Found")</f>
        <v>38</v>
      </c>
      <c r="H789" s="90">
        <f>IFERROR(VLOOKUP(F789,Localities!$B$2:$D$1876,3,0),"Not Found")</f>
        <v>43</v>
      </c>
      <c r="I789" s="90" t="s">
        <v>1241</v>
      </c>
      <c r="J789" s="93" t="s">
        <v>104</v>
      </c>
      <c r="K789" s="93" t="s">
        <v>85</v>
      </c>
      <c r="L789" s="90">
        <v>177</v>
      </c>
      <c r="M789" s="90" t="s">
        <v>83</v>
      </c>
      <c r="N789" s="94">
        <v>6</v>
      </c>
      <c r="O789" s="94">
        <v>599</v>
      </c>
      <c r="P789" s="95">
        <f t="shared" si="24"/>
        <v>39.93333333333333</v>
      </c>
      <c r="Q789" s="91">
        <v>41585.430567129632</v>
      </c>
    </row>
    <row r="790" spans="1:17" x14ac:dyDescent="0.45">
      <c r="A790" s="96">
        <v>41585</v>
      </c>
      <c r="B790" s="97">
        <v>0.125</v>
      </c>
      <c r="C790" s="99">
        <f t="shared" si="25"/>
        <v>3</v>
      </c>
      <c r="D790" s="98">
        <v>41585.125</v>
      </c>
      <c r="E790" s="99" t="s">
        <v>1242</v>
      </c>
      <c r="F790" s="90" t="s">
        <v>171</v>
      </c>
      <c r="G790" s="90">
        <f>IFERROR(VLOOKUP(E790,Localities!$B$2:$D$1876,3,0),"Not Found")</f>
        <v>66</v>
      </c>
      <c r="H790" s="90" t="str">
        <f>IFERROR(VLOOKUP(F790,Localities!$B$2:$D$1876,3,0),"Not Found")</f>
        <v>Not Found</v>
      </c>
      <c r="I790" s="90" t="s">
        <v>1243</v>
      </c>
      <c r="J790" s="93" t="s">
        <v>104</v>
      </c>
      <c r="K790" s="93" t="s">
        <v>173</v>
      </c>
      <c r="L790" s="90">
        <v>5</v>
      </c>
      <c r="M790" s="90" t="s">
        <v>215</v>
      </c>
      <c r="N790" s="94">
        <v>1</v>
      </c>
      <c r="O790" s="94">
        <v>738</v>
      </c>
      <c r="P790" s="95">
        <f t="shared" si="24"/>
        <v>49.2</v>
      </c>
      <c r="Q790" s="91">
        <v>41558.830347222225</v>
      </c>
    </row>
    <row r="791" spans="1:17" x14ac:dyDescent="0.45">
      <c r="A791" s="96">
        <v>41579</v>
      </c>
      <c r="B791" s="97">
        <v>0.72916666666666663</v>
      </c>
      <c r="C791" s="99">
        <f t="shared" si="25"/>
        <v>17</v>
      </c>
      <c r="D791" s="98">
        <v>41579.729166666664</v>
      </c>
      <c r="E791" s="99" t="s">
        <v>496</v>
      </c>
      <c r="F791" s="90" t="s">
        <v>35</v>
      </c>
      <c r="G791" s="90">
        <f>IFERROR(VLOOKUP(E791,Localities!$B$2:$D$1876,3,0),"Not Found")</f>
        <v>60</v>
      </c>
      <c r="H791" s="90">
        <f>IFERROR(VLOOKUP(F791,Localities!$B$2:$D$1876,3,0),"Not Found")</f>
        <v>43</v>
      </c>
      <c r="I791" s="90" t="s">
        <v>1244</v>
      </c>
      <c r="J791" s="93" t="s">
        <v>104</v>
      </c>
      <c r="K791" s="93" t="s">
        <v>173</v>
      </c>
      <c r="L791" s="90">
        <v>9</v>
      </c>
      <c r="M791" s="90" t="s">
        <v>92</v>
      </c>
      <c r="N791" s="94">
        <v>2</v>
      </c>
      <c r="O791" s="94">
        <v>827</v>
      </c>
      <c r="P791" s="95">
        <f t="shared" si="24"/>
        <v>55.133333333333333</v>
      </c>
      <c r="Q791" s="91">
        <v>41562.420972222222</v>
      </c>
    </row>
    <row r="792" spans="1:17" x14ac:dyDescent="0.45">
      <c r="A792" s="96">
        <v>41607</v>
      </c>
      <c r="B792" s="97">
        <v>0.89583333333333337</v>
      </c>
      <c r="C792" s="99">
        <f t="shared" si="25"/>
        <v>21</v>
      </c>
      <c r="D792" s="98">
        <v>41607.895833333336</v>
      </c>
      <c r="E792" s="99" t="s">
        <v>633</v>
      </c>
      <c r="F792" s="90" t="s">
        <v>61</v>
      </c>
      <c r="G792" s="90">
        <f>IFERROR(VLOOKUP(E792,Localities!$B$2:$D$1876,3,0),"Not Found")</f>
        <v>30</v>
      </c>
      <c r="H792" s="90">
        <f>IFERROR(VLOOKUP(F792,Localities!$B$2:$D$1876,3,0),"Not Found")</f>
        <v>47</v>
      </c>
      <c r="I792" s="90" t="s">
        <v>1245</v>
      </c>
      <c r="J792" s="93" t="s">
        <v>88</v>
      </c>
      <c r="K792" s="93" t="s">
        <v>85</v>
      </c>
      <c r="L792" s="90">
        <v>46</v>
      </c>
      <c r="M792" s="90" t="s">
        <v>83</v>
      </c>
      <c r="N792" s="94">
        <v>6</v>
      </c>
      <c r="O792" s="94">
        <v>655</v>
      </c>
      <c r="P792" s="95">
        <f t="shared" si="24"/>
        <v>43.666666666666664</v>
      </c>
      <c r="Q792" s="91">
        <v>41607.706620370373</v>
      </c>
    </row>
    <row r="793" spans="1:17" x14ac:dyDescent="0.45">
      <c r="A793" s="96">
        <v>41596</v>
      </c>
      <c r="B793" s="97">
        <v>0.55208333333333337</v>
      </c>
      <c r="C793" s="99">
        <f t="shared" si="25"/>
        <v>13</v>
      </c>
      <c r="D793" s="98">
        <v>41596.552083333336</v>
      </c>
      <c r="E793" s="99" t="s">
        <v>1246</v>
      </c>
      <c r="F793" s="90" t="s">
        <v>35</v>
      </c>
      <c r="G793" s="90">
        <f>IFERROR(VLOOKUP(E793,Localities!$B$2:$D$1876,3,0),"Not Found")</f>
        <v>45</v>
      </c>
      <c r="H793" s="90">
        <f>IFERROR(VLOOKUP(F793,Localities!$B$2:$D$1876,3,0),"Not Found")</f>
        <v>43</v>
      </c>
      <c r="I793" s="90" t="s">
        <v>1247</v>
      </c>
      <c r="J793" s="93" t="s">
        <v>104</v>
      </c>
      <c r="K793" s="93" t="s">
        <v>173</v>
      </c>
      <c r="L793" s="90">
        <v>88</v>
      </c>
      <c r="M793" s="90" t="s">
        <v>92</v>
      </c>
      <c r="N793" s="94">
        <v>4</v>
      </c>
      <c r="O793" s="94">
        <v>562</v>
      </c>
      <c r="P793" s="95">
        <f t="shared" si="24"/>
        <v>37.466666666666669</v>
      </c>
      <c r="Q793" s="91">
        <v>41562.56962962963</v>
      </c>
    </row>
    <row r="794" spans="1:17" x14ac:dyDescent="0.45">
      <c r="A794" s="96">
        <v>41583</v>
      </c>
      <c r="B794" s="97">
        <v>0.96875</v>
      </c>
      <c r="C794" s="99">
        <f t="shared" si="25"/>
        <v>23</v>
      </c>
      <c r="D794" s="98">
        <v>41583.96875</v>
      </c>
      <c r="E794" s="99" t="s">
        <v>61</v>
      </c>
      <c r="F794" s="90" t="s">
        <v>124</v>
      </c>
      <c r="G794" s="90">
        <f>IFERROR(VLOOKUP(E794,Localities!$B$2:$D$1876,3,0),"Not Found")</f>
        <v>47</v>
      </c>
      <c r="H794" s="90">
        <f>IFERROR(VLOOKUP(F794,Localities!$B$2:$D$1876,3,0),"Not Found")</f>
        <v>72</v>
      </c>
      <c r="I794" s="90" t="s">
        <v>1248</v>
      </c>
      <c r="J794" s="93" t="s">
        <v>88</v>
      </c>
      <c r="K794" s="93" t="s">
        <v>85</v>
      </c>
      <c r="L794" s="90">
        <v>188</v>
      </c>
      <c r="M794" s="90" t="s">
        <v>83</v>
      </c>
      <c r="N794" s="94">
        <v>6</v>
      </c>
      <c r="O794" s="94">
        <v>608</v>
      </c>
      <c r="P794" s="95">
        <f t="shared" si="24"/>
        <v>40.533333333333331</v>
      </c>
      <c r="Q794" s="91">
        <v>41583.861064814817</v>
      </c>
    </row>
    <row r="795" spans="1:17" x14ac:dyDescent="0.45">
      <c r="A795" s="96">
        <v>41579</v>
      </c>
      <c r="B795" s="97">
        <v>0.36458333333333331</v>
      </c>
      <c r="C795" s="99">
        <f t="shared" si="25"/>
        <v>8</v>
      </c>
      <c r="D795" s="98">
        <v>41579.364583333336</v>
      </c>
      <c r="E795" s="99" t="s">
        <v>1249</v>
      </c>
      <c r="F795" s="90" t="s">
        <v>171</v>
      </c>
      <c r="G795" s="90" t="str">
        <f>IFERROR(VLOOKUP(E795,Localities!$B$2:$D$1876,3,0),"Not Found")</f>
        <v>Not Found</v>
      </c>
      <c r="H795" s="90" t="str">
        <f>IFERROR(VLOOKUP(F795,Localities!$B$2:$D$1876,3,0),"Not Found")</f>
        <v>Not Found</v>
      </c>
      <c r="I795" s="90" t="s">
        <v>1250</v>
      </c>
      <c r="J795" s="93" t="s">
        <v>104</v>
      </c>
      <c r="K795" s="93" t="s">
        <v>85</v>
      </c>
      <c r="L795" s="90">
        <v>231</v>
      </c>
      <c r="M795" s="90" t="s">
        <v>92</v>
      </c>
      <c r="N795" s="94">
        <v>2</v>
      </c>
      <c r="O795" s="94">
        <v>702</v>
      </c>
      <c r="P795" s="95">
        <f t="shared" si="24"/>
        <v>46.8</v>
      </c>
      <c r="Q795" s="91">
        <v>41559.730694444443</v>
      </c>
    </row>
    <row r="796" spans="1:17" x14ac:dyDescent="0.45">
      <c r="A796" s="96">
        <v>41593</v>
      </c>
      <c r="B796" s="97">
        <v>0.66666666666666663</v>
      </c>
      <c r="C796" s="99">
        <f t="shared" si="25"/>
        <v>16</v>
      </c>
      <c r="D796" s="98">
        <v>41593.666666666664</v>
      </c>
      <c r="E796" s="99" t="s">
        <v>268</v>
      </c>
      <c r="F796" s="90" t="s">
        <v>268</v>
      </c>
      <c r="G796" s="90">
        <f>IFERROR(VLOOKUP(E796,Localities!$B$2:$D$1876,3,0),"Not Found")</f>
        <v>52</v>
      </c>
      <c r="H796" s="90">
        <f>IFERROR(VLOOKUP(F796,Localities!$B$2:$D$1876,3,0),"Not Found")</f>
        <v>52</v>
      </c>
      <c r="I796" s="90" t="s">
        <v>1251</v>
      </c>
      <c r="J796" s="93" t="s">
        <v>87</v>
      </c>
      <c r="K796" s="93" t="s">
        <v>85</v>
      </c>
      <c r="L796" s="90">
        <v>1</v>
      </c>
      <c r="M796" s="90" t="s">
        <v>83</v>
      </c>
      <c r="N796" s="94">
        <v>6</v>
      </c>
      <c r="O796" s="94">
        <v>648</v>
      </c>
      <c r="P796" s="95">
        <f t="shared" si="24"/>
        <v>43.2</v>
      </c>
      <c r="Q796" s="91">
        <v>41592.903703703705</v>
      </c>
    </row>
    <row r="797" spans="1:17" x14ac:dyDescent="0.45">
      <c r="A797" s="96">
        <v>41594</v>
      </c>
      <c r="B797" s="97">
        <v>0.6875</v>
      </c>
      <c r="C797" s="99">
        <f t="shared" si="25"/>
        <v>16</v>
      </c>
      <c r="D797" s="98">
        <v>41594.6875</v>
      </c>
      <c r="E797" s="99" t="s">
        <v>102</v>
      </c>
      <c r="F797" s="90" t="s">
        <v>35</v>
      </c>
      <c r="G797" s="90">
        <f>IFERROR(VLOOKUP(E797,Localities!$B$2:$D$1876,3,0),"Not Found")</f>
        <v>47</v>
      </c>
      <c r="H797" s="90">
        <f>IFERROR(VLOOKUP(F797,Localities!$B$2:$D$1876,3,0),"Not Found")</f>
        <v>43</v>
      </c>
      <c r="I797" s="90" t="s">
        <v>1252</v>
      </c>
      <c r="J797" s="93" t="s">
        <v>104</v>
      </c>
      <c r="K797" s="93" t="s">
        <v>85</v>
      </c>
      <c r="L797" s="90">
        <v>113</v>
      </c>
      <c r="M797" s="90" t="s">
        <v>83</v>
      </c>
      <c r="N797" s="94">
        <v>6</v>
      </c>
      <c r="O797" s="94">
        <v>914</v>
      </c>
      <c r="P797" s="95">
        <f t="shared" si="24"/>
        <v>60.93333333333333</v>
      </c>
      <c r="Q797" s="91">
        <v>41559.509687500002</v>
      </c>
    </row>
    <row r="798" spans="1:17" x14ac:dyDescent="0.45">
      <c r="A798" s="96">
        <v>41587</v>
      </c>
      <c r="B798" s="97">
        <v>0.61458333333333337</v>
      </c>
      <c r="C798" s="99">
        <f t="shared" si="25"/>
        <v>14</v>
      </c>
      <c r="D798" s="98">
        <v>41587.614583333336</v>
      </c>
      <c r="E798" s="99" t="s">
        <v>35</v>
      </c>
      <c r="F798" s="90" t="s">
        <v>61</v>
      </c>
      <c r="G798" s="90">
        <f>IFERROR(VLOOKUP(E798,Localities!$B$2:$D$1876,3,0),"Not Found")</f>
        <v>43</v>
      </c>
      <c r="H798" s="90">
        <f>IFERROR(VLOOKUP(F798,Localities!$B$2:$D$1876,3,0),"Not Found")</f>
        <v>47</v>
      </c>
      <c r="I798" s="90" t="s">
        <v>1253</v>
      </c>
      <c r="J798" s="93" t="s">
        <v>104</v>
      </c>
      <c r="K798" s="93" t="s">
        <v>85</v>
      </c>
      <c r="L798" s="90">
        <v>180</v>
      </c>
      <c r="M798" s="90" t="s">
        <v>83</v>
      </c>
      <c r="N798" s="94">
        <v>6</v>
      </c>
      <c r="O798" s="94">
        <v>715</v>
      </c>
      <c r="P798" s="95">
        <f t="shared" si="24"/>
        <v>47.666666666666664</v>
      </c>
      <c r="Q798" s="91">
        <v>41559.508703703701</v>
      </c>
    </row>
    <row r="799" spans="1:17" x14ac:dyDescent="0.45">
      <c r="A799" s="96">
        <v>41593</v>
      </c>
      <c r="B799" s="97">
        <v>0.27083333333333331</v>
      </c>
      <c r="C799" s="99">
        <f t="shared" si="25"/>
        <v>6</v>
      </c>
      <c r="D799" s="98">
        <v>41593.270833333336</v>
      </c>
      <c r="E799" s="99" t="s">
        <v>219</v>
      </c>
      <c r="F799" s="90" t="s">
        <v>35</v>
      </c>
      <c r="G799" s="90">
        <f>IFERROR(VLOOKUP(E799,Localities!$B$2:$D$1876,3,0),"Not Found")</f>
        <v>66</v>
      </c>
      <c r="H799" s="90">
        <f>IFERROR(VLOOKUP(F799,Localities!$B$2:$D$1876,3,0),"Not Found")</f>
        <v>43</v>
      </c>
      <c r="I799" s="90" t="s">
        <v>1254</v>
      </c>
      <c r="J799" s="93" t="s">
        <v>104</v>
      </c>
      <c r="K799" s="93" t="s">
        <v>173</v>
      </c>
      <c r="L799" s="90">
        <v>32</v>
      </c>
      <c r="M799" s="90" t="s">
        <v>92</v>
      </c>
      <c r="N799" s="94">
        <v>5</v>
      </c>
      <c r="O799" s="94">
        <v>531</v>
      </c>
      <c r="P799" s="95">
        <f t="shared" si="24"/>
        <v>35.4</v>
      </c>
      <c r="Q799" s="91">
        <v>41562.568530092591</v>
      </c>
    </row>
    <row r="800" spans="1:17" x14ac:dyDescent="0.45">
      <c r="A800" s="96">
        <v>41584</v>
      </c>
      <c r="B800" s="97">
        <v>0.64583333333333337</v>
      </c>
      <c r="C800" s="99">
        <f t="shared" si="25"/>
        <v>15</v>
      </c>
      <c r="D800" s="98">
        <v>41584.645833333336</v>
      </c>
      <c r="E800" s="99" t="s">
        <v>758</v>
      </c>
      <c r="F800" s="90" t="s">
        <v>61</v>
      </c>
      <c r="G800" s="90">
        <f>IFERROR(VLOOKUP(E800,Localities!$B$2:$D$1876,3,0),"Not Found")</f>
        <v>51</v>
      </c>
      <c r="H800" s="90">
        <f>IFERROR(VLOOKUP(F800,Localities!$B$2:$D$1876,3,0),"Not Found")</f>
        <v>47</v>
      </c>
      <c r="I800" s="90" t="s">
        <v>1255</v>
      </c>
      <c r="J800" s="93" t="s">
        <v>88</v>
      </c>
      <c r="K800" s="93" t="s">
        <v>85</v>
      </c>
      <c r="L800" s="90">
        <v>28</v>
      </c>
      <c r="M800" s="90" t="s">
        <v>105</v>
      </c>
      <c r="N800" s="94">
        <v>5</v>
      </c>
      <c r="O800" s="94">
        <v>561</v>
      </c>
      <c r="P800" s="95">
        <f t="shared" si="24"/>
        <v>37.4</v>
      </c>
      <c r="Q800" s="91">
        <v>41559.683148148149</v>
      </c>
    </row>
    <row r="801" spans="1:17" x14ac:dyDescent="0.45">
      <c r="A801" s="96">
        <v>41590</v>
      </c>
      <c r="B801" s="97">
        <v>0.98958333333333337</v>
      </c>
      <c r="C801" s="99">
        <f t="shared" si="25"/>
        <v>23</v>
      </c>
      <c r="D801" s="98">
        <v>41590.989583333336</v>
      </c>
      <c r="E801" s="99" t="s">
        <v>35</v>
      </c>
      <c r="F801" s="90" t="s">
        <v>1256</v>
      </c>
      <c r="G801" s="90">
        <f>IFERROR(VLOOKUP(E801,Localities!$B$2:$D$1876,3,0),"Not Found")</f>
        <v>43</v>
      </c>
      <c r="H801" s="90">
        <f>IFERROR(VLOOKUP(F801,Localities!$B$2:$D$1876,3,0),"Not Found")</f>
        <v>40</v>
      </c>
      <c r="I801" s="90" t="s">
        <v>1257</v>
      </c>
      <c r="J801" s="93" t="s">
        <v>104</v>
      </c>
      <c r="K801" s="93" t="s">
        <v>85</v>
      </c>
      <c r="L801" s="90">
        <v>40</v>
      </c>
      <c r="M801" s="90" t="s">
        <v>92</v>
      </c>
      <c r="N801" s="94">
        <v>5</v>
      </c>
      <c r="O801" s="94">
        <v>347</v>
      </c>
      <c r="P801" s="95">
        <f t="shared" si="24"/>
        <v>23.133333333333333</v>
      </c>
      <c r="Q801" s="91">
        <v>41559.734027777777</v>
      </c>
    </row>
    <row r="802" spans="1:17" x14ac:dyDescent="0.45">
      <c r="A802" s="96">
        <v>41596</v>
      </c>
      <c r="B802" s="97">
        <v>0.15625</v>
      </c>
      <c r="C802" s="99">
        <f t="shared" si="25"/>
        <v>3</v>
      </c>
      <c r="D802" s="98">
        <v>41596.15625</v>
      </c>
      <c r="E802" s="99" t="s">
        <v>266</v>
      </c>
      <c r="F802" s="90" t="s">
        <v>35</v>
      </c>
      <c r="G802" s="90">
        <f>IFERROR(VLOOKUP(E802,Localities!$B$2:$D$1876,3,0),"Not Found")</f>
        <v>47</v>
      </c>
      <c r="H802" s="90">
        <f>IFERROR(VLOOKUP(F802,Localities!$B$2:$D$1876,3,0),"Not Found")</f>
        <v>43</v>
      </c>
      <c r="I802" s="90" t="s">
        <v>1258</v>
      </c>
      <c r="J802" s="93" t="s">
        <v>104</v>
      </c>
      <c r="K802" s="93" t="s">
        <v>85</v>
      </c>
      <c r="L802" s="90">
        <v>277</v>
      </c>
      <c r="M802" s="90" t="s">
        <v>92</v>
      </c>
      <c r="N802" s="94">
        <v>4</v>
      </c>
      <c r="O802" s="94">
        <v>674</v>
      </c>
      <c r="P802" s="95">
        <f t="shared" si="24"/>
        <v>44.93333333333333</v>
      </c>
      <c r="Q802" s="91">
        <v>41559.766377314816</v>
      </c>
    </row>
    <row r="803" spans="1:17" x14ac:dyDescent="0.45">
      <c r="A803" s="96">
        <v>41592</v>
      </c>
      <c r="B803" s="97">
        <v>0.72916666666666663</v>
      </c>
      <c r="C803" s="99">
        <f t="shared" si="25"/>
        <v>17</v>
      </c>
      <c r="D803" s="98">
        <v>41592.729166666664</v>
      </c>
      <c r="E803" s="99" t="s">
        <v>1072</v>
      </c>
      <c r="F803" s="90" t="s">
        <v>35</v>
      </c>
      <c r="G803" s="90">
        <f>IFERROR(VLOOKUP(E803,Localities!$B$2:$D$1876,3,0),"Not Found")</f>
        <v>50</v>
      </c>
      <c r="H803" s="90">
        <f>IFERROR(VLOOKUP(F803,Localities!$B$2:$D$1876,3,0),"Not Found")</f>
        <v>43</v>
      </c>
      <c r="I803" s="90" t="s">
        <v>1259</v>
      </c>
      <c r="J803" s="93" t="s">
        <v>104</v>
      </c>
      <c r="K803" s="93" t="s">
        <v>173</v>
      </c>
      <c r="L803" s="90">
        <v>18</v>
      </c>
      <c r="M803" s="90" t="s">
        <v>83</v>
      </c>
      <c r="N803" s="94">
        <v>6</v>
      </c>
      <c r="O803" s="94">
        <v>472</v>
      </c>
      <c r="P803" s="95">
        <f t="shared" si="24"/>
        <v>31.466666666666665</v>
      </c>
      <c r="Q803" s="91">
        <v>41562.565312500003</v>
      </c>
    </row>
    <row r="804" spans="1:17" x14ac:dyDescent="0.45">
      <c r="A804" s="96">
        <v>41581</v>
      </c>
      <c r="B804" s="97">
        <v>0.89583333333333337</v>
      </c>
      <c r="C804" s="99">
        <f t="shared" si="25"/>
        <v>21</v>
      </c>
      <c r="D804" s="98">
        <v>41581.895833333336</v>
      </c>
      <c r="E804" s="99" t="s">
        <v>1260</v>
      </c>
      <c r="F804" s="90" t="s">
        <v>1261</v>
      </c>
      <c r="G804" s="90" t="str">
        <f>IFERROR(VLOOKUP(E804,Localities!$B$2:$D$1876,3,0),"Not Found")</f>
        <v>Not Found</v>
      </c>
      <c r="H804" s="90" t="str">
        <f>IFERROR(VLOOKUP(F804,Localities!$B$2:$D$1876,3,0),"Not Found")</f>
        <v>Not Found</v>
      </c>
      <c r="I804" s="90" t="s">
        <v>1262</v>
      </c>
      <c r="J804" s="93" t="s">
        <v>235</v>
      </c>
      <c r="K804" s="93" t="s">
        <v>173</v>
      </c>
      <c r="L804" s="90">
        <v>94</v>
      </c>
      <c r="M804" s="90" t="s">
        <v>215</v>
      </c>
      <c r="N804" s="94">
        <v>1</v>
      </c>
      <c r="O804" s="94">
        <v>767</v>
      </c>
      <c r="P804" s="95">
        <f t="shared" si="24"/>
        <v>51.133333333333333</v>
      </c>
      <c r="Q804" s="91">
        <v>41560.237662037034</v>
      </c>
    </row>
    <row r="805" spans="1:17" x14ac:dyDescent="0.45">
      <c r="A805" s="96">
        <v>41579</v>
      </c>
      <c r="B805" s="97">
        <v>0.6875</v>
      </c>
      <c r="C805" s="99">
        <f t="shared" si="25"/>
        <v>16</v>
      </c>
      <c r="D805" s="98">
        <v>41579.6875</v>
      </c>
      <c r="E805" s="99" t="s">
        <v>1263</v>
      </c>
      <c r="F805" s="90" t="s">
        <v>59</v>
      </c>
      <c r="G805" s="90">
        <f>IFERROR(VLOOKUP(E805,Localities!$B$2:$D$1876,3,0),"Not Found")</f>
        <v>66</v>
      </c>
      <c r="H805" s="90">
        <f>IFERROR(VLOOKUP(F805,Localities!$B$2:$D$1876,3,0),"Not Found")</f>
        <v>52</v>
      </c>
      <c r="I805" s="90" t="s">
        <v>1264</v>
      </c>
      <c r="J805" s="93" t="s">
        <v>87</v>
      </c>
      <c r="K805" s="93" t="s">
        <v>85</v>
      </c>
      <c r="L805" s="90">
        <v>108</v>
      </c>
      <c r="M805" s="90" t="s">
        <v>83</v>
      </c>
      <c r="N805" s="94">
        <v>6</v>
      </c>
      <c r="O805" s="94">
        <v>279</v>
      </c>
      <c r="P805" s="95">
        <f t="shared" si="24"/>
        <v>18.600000000000001</v>
      </c>
      <c r="Q805" s="91">
        <v>41579.614942129629</v>
      </c>
    </row>
    <row r="806" spans="1:17" x14ac:dyDescent="0.45">
      <c r="A806" s="96">
        <v>41585</v>
      </c>
      <c r="B806" s="97">
        <v>4.1666666666666664E-2</v>
      </c>
      <c r="C806" s="99">
        <f t="shared" si="25"/>
        <v>1</v>
      </c>
      <c r="D806" s="98">
        <v>41585.041666666664</v>
      </c>
      <c r="E806" s="99" t="s">
        <v>35</v>
      </c>
      <c r="F806" s="90" t="s">
        <v>1265</v>
      </c>
      <c r="G806" s="90">
        <f>IFERROR(VLOOKUP(E806,Localities!$B$2:$D$1876,3,0),"Not Found")</f>
        <v>43</v>
      </c>
      <c r="H806" s="90">
        <f>IFERROR(VLOOKUP(F806,Localities!$B$2:$D$1876,3,0),"Not Found")</f>
        <v>60</v>
      </c>
      <c r="I806" s="90" t="s">
        <v>1266</v>
      </c>
      <c r="J806" s="93" t="s">
        <v>104</v>
      </c>
      <c r="K806" s="93" t="s">
        <v>510</v>
      </c>
      <c r="L806" s="90">
        <v>30</v>
      </c>
      <c r="M806" s="90" t="s">
        <v>83</v>
      </c>
      <c r="N806" s="94">
        <v>6</v>
      </c>
      <c r="O806" s="94">
        <v>933</v>
      </c>
      <c r="P806" s="95">
        <f t="shared" si="24"/>
        <v>62.2</v>
      </c>
      <c r="Q806" s="91">
        <v>41560.511655092596</v>
      </c>
    </row>
    <row r="807" spans="1:17" x14ac:dyDescent="0.45">
      <c r="A807" s="96">
        <v>41579</v>
      </c>
      <c r="B807" s="97">
        <v>0</v>
      </c>
      <c r="C807" s="99">
        <f t="shared" si="25"/>
        <v>0</v>
      </c>
      <c r="D807" s="98">
        <v>41579</v>
      </c>
      <c r="E807" s="99" t="s">
        <v>223</v>
      </c>
      <c r="F807" s="90" t="s">
        <v>375</v>
      </c>
      <c r="G807" s="90">
        <f>IFERROR(VLOOKUP(E807,Localities!$B$2:$D$1876,3,0),"Not Found")</f>
        <v>53</v>
      </c>
      <c r="H807" s="90">
        <f>IFERROR(VLOOKUP(F807,Localities!$B$2:$D$1876,3,0),"Not Found")</f>
        <v>47</v>
      </c>
      <c r="I807" s="90" t="s">
        <v>1267</v>
      </c>
      <c r="J807" s="93" t="s">
        <v>88</v>
      </c>
      <c r="K807" s="93" t="s">
        <v>85</v>
      </c>
      <c r="L807" s="90">
        <v>167</v>
      </c>
      <c r="M807" s="90" t="s">
        <v>83</v>
      </c>
      <c r="N807" s="94">
        <v>6</v>
      </c>
      <c r="O807" s="94">
        <v>934</v>
      </c>
      <c r="P807" s="95">
        <f t="shared" si="24"/>
        <v>62.266666666666666</v>
      </c>
      <c r="Q807" s="91">
        <v>41578.926712962966</v>
      </c>
    </row>
    <row r="808" spans="1:17" x14ac:dyDescent="0.45">
      <c r="A808" s="96">
        <v>41595</v>
      </c>
      <c r="B808" s="97">
        <v>0.4375</v>
      </c>
      <c r="C808" s="99">
        <f t="shared" si="25"/>
        <v>10</v>
      </c>
      <c r="D808" s="98">
        <v>41595.4375</v>
      </c>
      <c r="E808" s="99" t="s">
        <v>668</v>
      </c>
      <c r="F808" s="90" t="s">
        <v>35</v>
      </c>
      <c r="G808" s="90">
        <f>IFERROR(VLOOKUP(E808,Localities!$B$2:$D$1876,3,0),"Not Found")</f>
        <v>45</v>
      </c>
      <c r="H808" s="90">
        <f>IFERROR(VLOOKUP(F808,Localities!$B$2:$D$1876,3,0),"Not Found")</f>
        <v>43</v>
      </c>
      <c r="I808" s="90" t="s">
        <v>1268</v>
      </c>
      <c r="J808" s="93" t="s">
        <v>104</v>
      </c>
      <c r="K808" s="93" t="s">
        <v>173</v>
      </c>
      <c r="L808" s="90">
        <v>83</v>
      </c>
      <c r="M808" s="90" t="s">
        <v>83</v>
      </c>
      <c r="N808" s="94">
        <v>5</v>
      </c>
      <c r="O808" s="94">
        <v>668</v>
      </c>
      <c r="P808" s="95">
        <f t="shared" si="24"/>
        <v>44.533333333333331</v>
      </c>
      <c r="Q808" s="91">
        <v>41561.593877314815</v>
      </c>
    </row>
    <row r="809" spans="1:17" x14ac:dyDescent="0.45">
      <c r="A809" s="96">
        <v>41591</v>
      </c>
      <c r="B809" s="97">
        <v>0.52083333333333337</v>
      </c>
      <c r="C809" s="99">
        <f t="shared" si="25"/>
        <v>12</v>
      </c>
      <c r="D809" s="98">
        <v>41591.520833333336</v>
      </c>
      <c r="E809" s="99" t="s">
        <v>1269</v>
      </c>
      <c r="F809" s="90" t="s">
        <v>1270</v>
      </c>
      <c r="G809" s="90">
        <f>IFERROR(VLOOKUP(E809,Localities!$B$2:$D$1876,3,0),"Not Found")</f>
        <v>61</v>
      </c>
      <c r="H809" s="90">
        <f>IFERROR(VLOOKUP(F809,Localities!$B$2:$D$1876,3,0),"Not Found")</f>
        <v>37</v>
      </c>
      <c r="I809" s="90" t="s">
        <v>1271</v>
      </c>
      <c r="J809" s="93" t="s">
        <v>87</v>
      </c>
      <c r="K809" s="93" t="s">
        <v>85</v>
      </c>
      <c r="L809" s="90">
        <v>120</v>
      </c>
      <c r="M809" s="90" t="s">
        <v>83</v>
      </c>
      <c r="N809" s="94">
        <v>6</v>
      </c>
      <c r="O809" s="94">
        <v>665</v>
      </c>
      <c r="P809" s="95">
        <f t="shared" si="24"/>
        <v>44.333333333333336</v>
      </c>
      <c r="Q809" s="91">
        <v>41591.454224537039</v>
      </c>
    </row>
    <row r="810" spans="1:17" x14ac:dyDescent="0.45">
      <c r="A810" s="96">
        <v>41579</v>
      </c>
      <c r="B810" s="97">
        <v>0.38541666666666669</v>
      </c>
      <c r="C810" s="99">
        <f t="shared" si="25"/>
        <v>9</v>
      </c>
      <c r="D810" s="98">
        <v>41579.385416666664</v>
      </c>
      <c r="E810" s="99" t="s">
        <v>35</v>
      </c>
      <c r="F810" s="90" t="s">
        <v>154</v>
      </c>
      <c r="G810" s="90">
        <f>IFERROR(VLOOKUP(E810,Localities!$B$2:$D$1876,3,0),"Not Found")</f>
        <v>43</v>
      </c>
      <c r="H810" s="90">
        <f>IFERROR(VLOOKUP(F810,Localities!$B$2:$D$1876,3,0),"Not Found")</f>
        <v>45</v>
      </c>
      <c r="I810" s="90" t="s">
        <v>1272</v>
      </c>
      <c r="J810" s="93" t="s">
        <v>104</v>
      </c>
      <c r="K810" s="93" t="s">
        <v>85</v>
      </c>
      <c r="L810" s="90">
        <v>187</v>
      </c>
      <c r="M810" s="90" t="s">
        <v>83</v>
      </c>
      <c r="N810" s="94">
        <v>6</v>
      </c>
      <c r="O810" s="94">
        <v>248</v>
      </c>
      <c r="P810" s="95">
        <f t="shared" si="24"/>
        <v>16.533333333333335</v>
      </c>
      <c r="Q810" s="91">
        <v>41560.918321759258</v>
      </c>
    </row>
    <row r="811" spans="1:17" x14ac:dyDescent="0.45">
      <c r="A811" s="96">
        <v>41596</v>
      </c>
      <c r="B811" s="97">
        <v>0.29166666666666669</v>
      </c>
      <c r="C811" s="99">
        <f t="shared" si="25"/>
        <v>7</v>
      </c>
      <c r="D811" s="98">
        <v>41596.291666666664</v>
      </c>
      <c r="E811" s="99" t="s">
        <v>113</v>
      </c>
      <c r="F811" s="90" t="s">
        <v>465</v>
      </c>
      <c r="G811" s="90">
        <f>IFERROR(VLOOKUP(E811,Localities!$B$2:$D$1876,3,0),"Not Found")</f>
        <v>52</v>
      </c>
      <c r="H811" s="90">
        <f>IFERROR(VLOOKUP(F811,Localities!$B$2:$D$1876,3,0),"Not Found")</f>
        <v>71</v>
      </c>
      <c r="I811" s="90" t="s">
        <v>1273</v>
      </c>
      <c r="J811" s="93" t="s">
        <v>87</v>
      </c>
      <c r="K811" s="93" t="s">
        <v>85</v>
      </c>
      <c r="L811" s="90">
        <v>121</v>
      </c>
      <c r="M811" s="90" t="s">
        <v>83</v>
      </c>
      <c r="N811" s="94">
        <v>6</v>
      </c>
      <c r="O811" s="94">
        <v>375</v>
      </c>
      <c r="P811" s="95">
        <f t="shared" si="24"/>
        <v>25</v>
      </c>
      <c r="Q811" s="91">
        <v>41595.525509259256</v>
      </c>
    </row>
    <row r="812" spans="1:17" x14ac:dyDescent="0.45">
      <c r="A812" s="96">
        <v>41607</v>
      </c>
      <c r="B812" s="97">
        <v>0.13541666666666666</v>
      </c>
      <c r="C812" s="99">
        <f t="shared" si="25"/>
        <v>3</v>
      </c>
      <c r="D812" s="98">
        <v>41607.135416666664</v>
      </c>
      <c r="E812" s="99" t="s">
        <v>1274</v>
      </c>
      <c r="F812" s="90" t="s">
        <v>171</v>
      </c>
      <c r="G812" s="90">
        <f>IFERROR(VLOOKUP(E812,Localities!$B$2:$D$1876,3,0),"Not Found")</f>
        <v>50</v>
      </c>
      <c r="H812" s="90" t="str">
        <f>IFERROR(VLOOKUP(F812,Localities!$B$2:$D$1876,3,0),"Not Found")</f>
        <v>Not Found</v>
      </c>
      <c r="I812" s="90" t="s">
        <v>1275</v>
      </c>
      <c r="J812" s="93" t="s">
        <v>104</v>
      </c>
      <c r="K812" s="93" t="s">
        <v>85</v>
      </c>
      <c r="L812" s="90">
        <v>205</v>
      </c>
      <c r="M812" s="90" t="s">
        <v>83</v>
      </c>
      <c r="N812" s="94">
        <v>6</v>
      </c>
      <c r="O812" s="94">
        <v>378</v>
      </c>
      <c r="P812" s="95">
        <f t="shared" si="24"/>
        <v>25.2</v>
      </c>
      <c r="Q812" s="91">
        <v>41561.499166666668</v>
      </c>
    </row>
    <row r="813" spans="1:17" x14ac:dyDescent="0.45">
      <c r="A813" s="96">
        <v>41584</v>
      </c>
      <c r="B813" s="97">
        <v>0.22916666666666666</v>
      </c>
      <c r="C813" s="99">
        <f t="shared" si="25"/>
        <v>5</v>
      </c>
      <c r="D813" s="98">
        <v>41584.229166666664</v>
      </c>
      <c r="E813" s="99" t="s">
        <v>1063</v>
      </c>
      <c r="F813" s="90" t="s">
        <v>35</v>
      </c>
      <c r="G813" s="90">
        <f>IFERROR(VLOOKUP(E813,Localities!$B$2:$D$1876,3,0),"Not Found")</f>
        <v>38</v>
      </c>
      <c r="H813" s="90">
        <f>IFERROR(VLOOKUP(F813,Localities!$B$2:$D$1876,3,0),"Not Found")</f>
        <v>43</v>
      </c>
      <c r="I813" s="90" t="s">
        <v>1276</v>
      </c>
      <c r="J813" s="93" t="s">
        <v>104</v>
      </c>
      <c r="K813" s="93" t="s">
        <v>173</v>
      </c>
      <c r="L813" s="90">
        <v>140</v>
      </c>
      <c r="M813" s="90" t="s">
        <v>92</v>
      </c>
      <c r="N813" s="94">
        <v>4</v>
      </c>
      <c r="O813" s="94">
        <v>929</v>
      </c>
      <c r="P813" s="95">
        <f t="shared" si="24"/>
        <v>61.93333333333333</v>
      </c>
      <c r="Q813" s="91">
        <v>41562.587083333332</v>
      </c>
    </row>
    <row r="814" spans="1:17" x14ac:dyDescent="0.45">
      <c r="A814" s="96">
        <v>41587</v>
      </c>
      <c r="B814" s="97">
        <v>0.6875</v>
      </c>
      <c r="C814" s="99">
        <f t="shared" si="25"/>
        <v>16</v>
      </c>
      <c r="D814" s="98">
        <v>41587.6875</v>
      </c>
      <c r="E814" s="99" t="s">
        <v>1006</v>
      </c>
      <c r="F814" s="90" t="s">
        <v>35</v>
      </c>
      <c r="G814" s="90">
        <f>IFERROR(VLOOKUP(E814,Localities!$B$2:$D$1876,3,0),"Not Found")</f>
        <v>40</v>
      </c>
      <c r="H814" s="90">
        <f>IFERROR(VLOOKUP(F814,Localities!$B$2:$D$1876,3,0),"Not Found")</f>
        <v>43</v>
      </c>
      <c r="I814" s="90" t="s">
        <v>1277</v>
      </c>
      <c r="J814" s="93" t="s">
        <v>104</v>
      </c>
      <c r="K814" s="93" t="s">
        <v>173</v>
      </c>
      <c r="L814" s="90">
        <v>239</v>
      </c>
      <c r="M814" s="90" t="s">
        <v>83</v>
      </c>
      <c r="N814" s="94">
        <v>6</v>
      </c>
      <c r="O814" s="94">
        <v>205</v>
      </c>
      <c r="P814" s="95">
        <f t="shared" si="24"/>
        <v>13.666666666666666</v>
      </c>
      <c r="Q814" s="91">
        <v>41562.564317129632</v>
      </c>
    </row>
    <row r="815" spans="1:17" x14ac:dyDescent="0.45">
      <c r="A815" s="96">
        <v>41591</v>
      </c>
      <c r="B815" s="97">
        <v>0.83333333333333337</v>
      </c>
      <c r="C815" s="99">
        <f t="shared" si="25"/>
        <v>20</v>
      </c>
      <c r="D815" s="98">
        <v>41591.833333333336</v>
      </c>
      <c r="E815" s="99" t="s">
        <v>114</v>
      </c>
      <c r="F815" s="90" t="s">
        <v>171</v>
      </c>
      <c r="G815" s="90">
        <f>IFERROR(VLOOKUP(E815,Localities!$B$2:$D$1876,3,0),"Not Found")</f>
        <v>27</v>
      </c>
      <c r="H815" s="90" t="str">
        <f>IFERROR(VLOOKUP(F815,Localities!$B$2:$D$1876,3,0),"Not Found")</f>
        <v>Not Found</v>
      </c>
      <c r="I815" s="90" t="s">
        <v>1278</v>
      </c>
      <c r="J815" s="93" t="s">
        <v>104</v>
      </c>
      <c r="K815" s="93" t="s">
        <v>85</v>
      </c>
      <c r="L815" s="90">
        <v>155</v>
      </c>
      <c r="M815" s="90" t="s">
        <v>83</v>
      </c>
      <c r="N815" s="94">
        <v>6</v>
      </c>
      <c r="O815" s="94">
        <v>225</v>
      </c>
      <c r="P815" s="95">
        <f t="shared" si="24"/>
        <v>15</v>
      </c>
      <c r="Q815" s="91">
        <v>41561.859224537038</v>
      </c>
    </row>
    <row r="816" spans="1:17" x14ac:dyDescent="0.45">
      <c r="A816" s="96">
        <v>41584</v>
      </c>
      <c r="B816" s="97">
        <v>0.5</v>
      </c>
      <c r="C816" s="99">
        <f t="shared" si="25"/>
        <v>12</v>
      </c>
      <c r="D816" s="98">
        <v>41584.5</v>
      </c>
      <c r="E816" s="99" t="s">
        <v>643</v>
      </c>
      <c r="F816" s="90" t="s">
        <v>35</v>
      </c>
      <c r="G816" s="90">
        <f>IFERROR(VLOOKUP(E816,Localities!$B$2:$D$1876,3,0),"Not Found")</f>
        <v>50</v>
      </c>
      <c r="H816" s="90">
        <f>IFERROR(VLOOKUP(F816,Localities!$B$2:$D$1876,3,0),"Not Found")</f>
        <v>43</v>
      </c>
      <c r="I816" s="90" t="s">
        <v>1279</v>
      </c>
      <c r="J816" s="93" t="s">
        <v>104</v>
      </c>
      <c r="K816" s="93" t="s">
        <v>173</v>
      </c>
      <c r="L816" s="90">
        <v>84</v>
      </c>
      <c r="M816" s="90" t="s">
        <v>92</v>
      </c>
      <c r="N816" s="94">
        <v>4</v>
      </c>
      <c r="O816" s="94">
        <v>675</v>
      </c>
      <c r="P816" s="95">
        <f t="shared" si="24"/>
        <v>45</v>
      </c>
      <c r="Q816" s="91">
        <v>41562.561354166668</v>
      </c>
    </row>
    <row r="817" spans="1:17" x14ac:dyDescent="0.45">
      <c r="A817" s="96">
        <v>41579</v>
      </c>
      <c r="B817" s="97">
        <v>0.39583333333333331</v>
      </c>
      <c r="C817" s="99">
        <f t="shared" si="25"/>
        <v>9</v>
      </c>
      <c r="D817" s="98">
        <v>41579.395833333336</v>
      </c>
      <c r="E817" s="99" t="s">
        <v>796</v>
      </c>
      <c r="F817" s="90" t="s">
        <v>65</v>
      </c>
      <c r="G817" s="90">
        <f>IFERROR(VLOOKUP(E817,Localities!$B$2:$D$1876,3,0),"Not Found")</f>
        <v>66</v>
      </c>
      <c r="H817" s="90">
        <f>IFERROR(VLOOKUP(F817,Localities!$B$2:$D$1876,3,0),"Not Found")</f>
        <v>73</v>
      </c>
      <c r="I817" s="90" t="s">
        <v>1280</v>
      </c>
      <c r="J817" s="93" t="s">
        <v>87</v>
      </c>
      <c r="K817" s="93" t="s">
        <v>85</v>
      </c>
      <c r="L817" s="90">
        <v>112</v>
      </c>
      <c r="M817" s="90" t="s">
        <v>92</v>
      </c>
      <c r="N817" s="94">
        <v>2</v>
      </c>
      <c r="O817" s="94">
        <v>717</v>
      </c>
      <c r="P817" s="95">
        <f t="shared" si="24"/>
        <v>47.8</v>
      </c>
      <c r="Q817" s="91">
        <v>41562.423773148148</v>
      </c>
    </row>
    <row r="818" spans="1:17" x14ac:dyDescent="0.45">
      <c r="A818" s="96">
        <v>41580</v>
      </c>
      <c r="B818" s="97">
        <v>0.39583333333333331</v>
      </c>
      <c r="C818" s="99">
        <f t="shared" si="25"/>
        <v>9</v>
      </c>
      <c r="D818" s="98">
        <v>41580.395833333336</v>
      </c>
      <c r="E818" s="99" t="s">
        <v>796</v>
      </c>
      <c r="F818" s="90" t="s">
        <v>65</v>
      </c>
      <c r="G818" s="90">
        <f>IFERROR(VLOOKUP(E818,Localities!$B$2:$D$1876,3,0),"Not Found")</f>
        <v>66</v>
      </c>
      <c r="H818" s="90">
        <f>IFERROR(VLOOKUP(F818,Localities!$B$2:$D$1876,3,0),"Not Found")</f>
        <v>73</v>
      </c>
      <c r="I818" s="90" t="s">
        <v>1281</v>
      </c>
      <c r="J818" s="93" t="s">
        <v>87</v>
      </c>
      <c r="K818" s="93" t="s">
        <v>85</v>
      </c>
      <c r="L818" s="90">
        <v>81</v>
      </c>
      <c r="M818" s="90" t="s">
        <v>92</v>
      </c>
      <c r="N818" s="94">
        <v>2</v>
      </c>
      <c r="O818" s="94">
        <v>570</v>
      </c>
      <c r="P818" s="95">
        <f t="shared" si="24"/>
        <v>38</v>
      </c>
      <c r="Q818" s="91">
        <v>41562.424039351848</v>
      </c>
    </row>
    <row r="819" spans="1:17" x14ac:dyDescent="0.45">
      <c r="A819" s="96">
        <v>41582</v>
      </c>
      <c r="B819" s="97">
        <v>0.39583333333333331</v>
      </c>
      <c r="C819" s="99">
        <f t="shared" si="25"/>
        <v>9</v>
      </c>
      <c r="D819" s="98">
        <v>41582.395833333336</v>
      </c>
      <c r="E819" s="99" t="s">
        <v>796</v>
      </c>
      <c r="F819" s="90" t="s">
        <v>65</v>
      </c>
      <c r="G819" s="90">
        <f>IFERROR(VLOOKUP(E819,Localities!$B$2:$D$1876,3,0),"Not Found")</f>
        <v>66</v>
      </c>
      <c r="H819" s="90">
        <f>IFERROR(VLOOKUP(F819,Localities!$B$2:$D$1876,3,0),"Not Found")</f>
        <v>73</v>
      </c>
      <c r="I819" s="90" t="s">
        <v>1282</v>
      </c>
      <c r="J819" s="93" t="s">
        <v>87</v>
      </c>
      <c r="K819" s="93" t="s">
        <v>85</v>
      </c>
      <c r="L819" s="90">
        <v>86</v>
      </c>
      <c r="M819" s="90" t="s">
        <v>92</v>
      </c>
      <c r="N819" s="94">
        <v>2</v>
      </c>
      <c r="O819" s="94">
        <v>803</v>
      </c>
      <c r="P819" s="95">
        <f t="shared" si="24"/>
        <v>53.533333333333331</v>
      </c>
      <c r="Q819" s="91">
        <v>41562.424270833333</v>
      </c>
    </row>
    <row r="820" spans="1:17" x14ac:dyDescent="0.45">
      <c r="A820" s="96">
        <v>41583</v>
      </c>
      <c r="B820" s="97">
        <v>0.39583333333333331</v>
      </c>
      <c r="C820" s="99">
        <f t="shared" si="25"/>
        <v>9</v>
      </c>
      <c r="D820" s="98">
        <v>41583.395833333336</v>
      </c>
      <c r="E820" s="99" t="s">
        <v>796</v>
      </c>
      <c r="F820" s="90" t="s">
        <v>65</v>
      </c>
      <c r="G820" s="90">
        <f>IFERROR(VLOOKUP(E820,Localities!$B$2:$D$1876,3,0),"Not Found")</f>
        <v>66</v>
      </c>
      <c r="H820" s="90">
        <f>IFERROR(VLOOKUP(F820,Localities!$B$2:$D$1876,3,0),"Not Found")</f>
        <v>73</v>
      </c>
      <c r="I820" s="90" t="s">
        <v>1283</v>
      </c>
      <c r="J820" s="93" t="s">
        <v>87</v>
      </c>
      <c r="K820" s="93" t="s">
        <v>85</v>
      </c>
      <c r="L820" s="90">
        <v>282</v>
      </c>
      <c r="M820" s="90" t="s">
        <v>92</v>
      </c>
      <c r="N820" s="94">
        <v>2</v>
      </c>
      <c r="O820" s="94">
        <v>452</v>
      </c>
      <c r="P820" s="95">
        <f t="shared" si="24"/>
        <v>30.133333333333333</v>
      </c>
      <c r="Q820" s="91">
        <v>41562.424432870372</v>
      </c>
    </row>
    <row r="821" spans="1:17" x14ac:dyDescent="0.45">
      <c r="A821" s="96">
        <v>41584</v>
      </c>
      <c r="B821" s="97">
        <v>0.39583333333333331</v>
      </c>
      <c r="C821" s="99">
        <f t="shared" si="25"/>
        <v>9</v>
      </c>
      <c r="D821" s="98">
        <v>41584.395833333336</v>
      </c>
      <c r="E821" s="99" t="s">
        <v>796</v>
      </c>
      <c r="F821" s="90" t="s">
        <v>65</v>
      </c>
      <c r="G821" s="90">
        <f>IFERROR(VLOOKUP(E821,Localities!$B$2:$D$1876,3,0),"Not Found")</f>
        <v>66</v>
      </c>
      <c r="H821" s="90">
        <f>IFERROR(VLOOKUP(F821,Localities!$B$2:$D$1876,3,0),"Not Found")</f>
        <v>73</v>
      </c>
      <c r="I821" s="90" t="s">
        <v>1284</v>
      </c>
      <c r="J821" s="93" t="s">
        <v>87</v>
      </c>
      <c r="K821" s="93" t="s">
        <v>85</v>
      </c>
      <c r="L821" s="90">
        <v>218</v>
      </c>
      <c r="M821" s="90" t="s">
        <v>92</v>
      </c>
      <c r="N821" s="94">
        <v>2</v>
      </c>
      <c r="O821" s="94">
        <v>214</v>
      </c>
      <c r="P821" s="95">
        <f t="shared" si="24"/>
        <v>14.266666666666667</v>
      </c>
      <c r="Q821" s="91">
        <v>41562.424942129626</v>
      </c>
    </row>
    <row r="822" spans="1:17" x14ac:dyDescent="0.45">
      <c r="A822" s="96">
        <v>41585</v>
      </c>
      <c r="B822" s="97">
        <v>0.39583333333333331</v>
      </c>
      <c r="C822" s="99">
        <f t="shared" si="25"/>
        <v>9</v>
      </c>
      <c r="D822" s="98">
        <v>41585.395833333336</v>
      </c>
      <c r="E822" s="99" t="s">
        <v>796</v>
      </c>
      <c r="F822" s="90" t="s">
        <v>65</v>
      </c>
      <c r="G822" s="90">
        <f>IFERROR(VLOOKUP(E822,Localities!$B$2:$D$1876,3,0),"Not Found")</f>
        <v>66</v>
      </c>
      <c r="H822" s="90">
        <f>IFERROR(VLOOKUP(F822,Localities!$B$2:$D$1876,3,0),"Not Found")</f>
        <v>73</v>
      </c>
      <c r="I822" s="90" t="s">
        <v>1285</v>
      </c>
      <c r="J822" s="93" t="s">
        <v>87</v>
      </c>
      <c r="K822" s="93" t="s">
        <v>85</v>
      </c>
      <c r="L822" s="90">
        <v>22</v>
      </c>
      <c r="M822" s="90" t="s">
        <v>92</v>
      </c>
      <c r="N822" s="94">
        <v>2</v>
      </c>
      <c r="O822" s="94">
        <v>591</v>
      </c>
      <c r="P822" s="95">
        <f t="shared" si="24"/>
        <v>39.4</v>
      </c>
      <c r="Q822" s="91">
        <v>41562.426145833335</v>
      </c>
    </row>
    <row r="823" spans="1:17" x14ac:dyDescent="0.45">
      <c r="A823" s="96">
        <v>41586</v>
      </c>
      <c r="B823" s="97">
        <v>0.39583333333333331</v>
      </c>
      <c r="C823" s="99">
        <f t="shared" si="25"/>
        <v>9</v>
      </c>
      <c r="D823" s="98">
        <v>41586.395833333336</v>
      </c>
      <c r="E823" s="99" t="s">
        <v>796</v>
      </c>
      <c r="F823" s="90" t="s">
        <v>65</v>
      </c>
      <c r="G823" s="90">
        <f>IFERROR(VLOOKUP(E823,Localities!$B$2:$D$1876,3,0),"Not Found")</f>
        <v>66</v>
      </c>
      <c r="H823" s="90">
        <f>IFERROR(VLOOKUP(F823,Localities!$B$2:$D$1876,3,0),"Not Found")</f>
        <v>73</v>
      </c>
      <c r="I823" s="90" t="s">
        <v>1286</v>
      </c>
      <c r="J823" s="93" t="s">
        <v>87</v>
      </c>
      <c r="K823" s="93" t="s">
        <v>85</v>
      </c>
      <c r="L823" s="90">
        <v>141</v>
      </c>
      <c r="M823" s="90" t="s">
        <v>92</v>
      </c>
      <c r="N823" s="94">
        <v>2</v>
      </c>
      <c r="O823" s="94">
        <v>266</v>
      </c>
      <c r="P823" s="95">
        <f t="shared" si="24"/>
        <v>17.733333333333334</v>
      </c>
      <c r="Q823" s="91">
        <v>41562.426481481481</v>
      </c>
    </row>
    <row r="824" spans="1:17" x14ac:dyDescent="0.45">
      <c r="A824" s="96">
        <v>41589</v>
      </c>
      <c r="B824" s="97">
        <v>0.39583333333333331</v>
      </c>
      <c r="C824" s="99">
        <f t="shared" si="25"/>
        <v>9</v>
      </c>
      <c r="D824" s="98">
        <v>41589.395833333336</v>
      </c>
      <c r="E824" s="99" t="s">
        <v>796</v>
      </c>
      <c r="F824" s="90" t="s">
        <v>65</v>
      </c>
      <c r="G824" s="90">
        <f>IFERROR(VLOOKUP(E824,Localities!$B$2:$D$1876,3,0),"Not Found")</f>
        <v>66</v>
      </c>
      <c r="H824" s="90">
        <f>IFERROR(VLOOKUP(F824,Localities!$B$2:$D$1876,3,0),"Not Found")</f>
        <v>73</v>
      </c>
      <c r="I824" s="90" t="s">
        <v>1287</v>
      </c>
      <c r="J824" s="93" t="s">
        <v>87</v>
      </c>
      <c r="K824" s="93" t="s">
        <v>85</v>
      </c>
      <c r="L824" s="90">
        <v>16</v>
      </c>
      <c r="M824" s="90" t="s">
        <v>92</v>
      </c>
      <c r="N824" s="94">
        <v>2</v>
      </c>
      <c r="O824" s="94">
        <v>806</v>
      </c>
      <c r="P824" s="95">
        <f t="shared" ref="P824:P887" si="26">O824/15</f>
        <v>53.733333333333334</v>
      </c>
      <c r="Q824" s="91">
        <v>41562.427048611113</v>
      </c>
    </row>
    <row r="825" spans="1:17" x14ac:dyDescent="0.45">
      <c r="A825" s="96">
        <v>41590</v>
      </c>
      <c r="B825" s="97">
        <v>0.39583333333333331</v>
      </c>
      <c r="C825" s="99">
        <f t="shared" si="25"/>
        <v>9</v>
      </c>
      <c r="D825" s="98">
        <v>41590.395833333336</v>
      </c>
      <c r="E825" s="99" t="s">
        <v>796</v>
      </c>
      <c r="F825" s="90" t="s">
        <v>65</v>
      </c>
      <c r="G825" s="90">
        <f>IFERROR(VLOOKUP(E825,Localities!$B$2:$D$1876,3,0),"Not Found")</f>
        <v>66</v>
      </c>
      <c r="H825" s="90">
        <f>IFERROR(VLOOKUP(F825,Localities!$B$2:$D$1876,3,0),"Not Found")</f>
        <v>73</v>
      </c>
      <c r="I825" s="90" t="s">
        <v>1288</v>
      </c>
      <c r="J825" s="93" t="s">
        <v>87</v>
      </c>
      <c r="K825" s="93" t="s">
        <v>85</v>
      </c>
      <c r="L825" s="90">
        <v>209</v>
      </c>
      <c r="M825" s="90" t="s">
        <v>92</v>
      </c>
      <c r="N825" s="94">
        <v>2</v>
      </c>
      <c r="O825" s="94">
        <v>599</v>
      </c>
      <c r="P825" s="95">
        <f t="shared" si="26"/>
        <v>39.93333333333333</v>
      </c>
      <c r="Q825" s="91">
        <v>41562.42728009259</v>
      </c>
    </row>
    <row r="826" spans="1:17" x14ac:dyDescent="0.45">
      <c r="A826" s="96">
        <v>41591</v>
      </c>
      <c r="B826" s="97">
        <v>0.39583333333333331</v>
      </c>
      <c r="C826" s="99">
        <f t="shared" si="25"/>
        <v>9</v>
      </c>
      <c r="D826" s="98">
        <v>41591.395833333336</v>
      </c>
      <c r="E826" s="99" t="s">
        <v>796</v>
      </c>
      <c r="F826" s="90" t="s">
        <v>65</v>
      </c>
      <c r="G826" s="90">
        <f>IFERROR(VLOOKUP(E826,Localities!$B$2:$D$1876,3,0),"Not Found")</f>
        <v>66</v>
      </c>
      <c r="H826" s="90">
        <f>IFERROR(VLOOKUP(F826,Localities!$B$2:$D$1876,3,0),"Not Found")</f>
        <v>73</v>
      </c>
      <c r="I826" s="90" t="s">
        <v>1289</v>
      </c>
      <c r="J826" s="93" t="s">
        <v>87</v>
      </c>
      <c r="K826" s="93" t="s">
        <v>85</v>
      </c>
      <c r="L826" s="90">
        <v>76</v>
      </c>
      <c r="M826" s="90" t="s">
        <v>92</v>
      </c>
      <c r="N826" s="94">
        <v>2</v>
      </c>
      <c r="O826" s="94">
        <v>443</v>
      </c>
      <c r="P826" s="95">
        <f t="shared" si="26"/>
        <v>29.533333333333335</v>
      </c>
      <c r="Q826" s="91">
        <v>41562.427523148152</v>
      </c>
    </row>
    <row r="827" spans="1:17" x14ac:dyDescent="0.45">
      <c r="A827" s="96">
        <v>41592</v>
      </c>
      <c r="B827" s="97">
        <v>0.39583333333333331</v>
      </c>
      <c r="C827" s="99">
        <f t="shared" si="25"/>
        <v>9</v>
      </c>
      <c r="D827" s="98">
        <v>41592.395833333336</v>
      </c>
      <c r="E827" s="99" t="s">
        <v>796</v>
      </c>
      <c r="F827" s="90" t="s">
        <v>65</v>
      </c>
      <c r="G827" s="90">
        <f>IFERROR(VLOOKUP(E827,Localities!$B$2:$D$1876,3,0),"Not Found")</f>
        <v>66</v>
      </c>
      <c r="H827" s="90">
        <f>IFERROR(VLOOKUP(F827,Localities!$B$2:$D$1876,3,0),"Not Found")</f>
        <v>73</v>
      </c>
      <c r="I827" s="90" t="s">
        <v>1290</v>
      </c>
      <c r="J827" s="93" t="s">
        <v>87</v>
      </c>
      <c r="K827" s="93" t="s">
        <v>85</v>
      </c>
      <c r="L827" s="90">
        <v>226</v>
      </c>
      <c r="M827" s="90" t="s">
        <v>92</v>
      </c>
      <c r="N827" s="94">
        <v>2</v>
      </c>
      <c r="O827" s="94">
        <v>336</v>
      </c>
      <c r="P827" s="95">
        <f t="shared" si="26"/>
        <v>22.4</v>
      </c>
      <c r="Q827" s="91">
        <v>41562.428182870368</v>
      </c>
    </row>
    <row r="828" spans="1:17" x14ac:dyDescent="0.45">
      <c r="A828" s="96">
        <v>41593</v>
      </c>
      <c r="B828" s="97">
        <v>0.39583333333333331</v>
      </c>
      <c r="C828" s="99">
        <f t="shared" si="25"/>
        <v>9</v>
      </c>
      <c r="D828" s="98">
        <v>41593.395833333336</v>
      </c>
      <c r="E828" s="99" t="s">
        <v>796</v>
      </c>
      <c r="F828" s="90" t="s">
        <v>65</v>
      </c>
      <c r="G828" s="90">
        <f>IFERROR(VLOOKUP(E828,Localities!$B$2:$D$1876,3,0),"Not Found")</f>
        <v>66</v>
      </c>
      <c r="H828" s="90">
        <f>IFERROR(VLOOKUP(F828,Localities!$B$2:$D$1876,3,0),"Not Found")</f>
        <v>73</v>
      </c>
      <c r="I828" s="90" t="s">
        <v>1291</v>
      </c>
      <c r="J828" s="93" t="s">
        <v>87</v>
      </c>
      <c r="K828" s="93" t="s">
        <v>85</v>
      </c>
      <c r="L828" s="90">
        <v>151</v>
      </c>
      <c r="M828" s="90" t="s">
        <v>92</v>
      </c>
      <c r="N828" s="94">
        <v>2</v>
      </c>
      <c r="O828" s="94">
        <v>858</v>
      </c>
      <c r="P828" s="95">
        <f t="shared" si="26"/>
        <v>57.2</v>
      </c>
      <c r="Q828" s="91">
        <v>41562.428449074076</v>
      </c>
    </row>
    <row r="829" spans="1:17" x14ac:dyDescent="0.45">
      <c r="A829" s="96">
        <v>41593</v>
      </c>
      <c r="B829" s="97">
        <v>0.76041666666666663</v>
      </c>
      <c r="C829" s="99">
        <f t="shared" si="25"/>
        <v>18</v>
      </c>
      <c r="D829" s="98">
        <v>41593.760416666664</v>
      </c>
      <c r="E829" s="99" t="s">
        <v>65</v>
      </c>
      <c r="F829" s="90" t="s">
        <v>796</v>
      </c>
      <c r="G829" s="90">
        <f>IFERROR(VLOOKUP(E829,Localities!$B$2:$D$1876,3,0),"Not Found")</f>
        <v>73</v>
      </c>
      <c r="H829" s="90">
        <f>IFERROR(VLOOKUP(F829,Localities!$B$2:$D$1876,3,0),"Not Found")</f>
        <v>66</v>
      </c>
      <c r="I829" s="90" t="s">
        <v>1292</v>
      </c>
      <c r="J829" s="93" t="s">
        <v>87</v>
      </c>
      <c r="K829" s="93" t="s">
        <v>85</v>
      </c>
      <c r="L829" s="90">
        <v>214</v>
      </c>
      <c r="M829" s="90" t="s">
        <v>92</v>
      </c>
      <c r="N829" s="94">
        <v>2</v>
      </c>
      <c r="O829" s="94">
        <v>585</v>
      </c>
      <c r="P829" s="95">
        <f t="shared" si="26"/>
        <v>39</v>
      </c>
      <c r="Q829" s="91">
        <v>41562.43074074074</v>
      </c>
    </row>
    <row r="830" spans="1:17" x14ac:dyDescent="0.45">
      <c r="A830" s="96">
        <v>41592</v>
      </c>
      <c r="B830" s="97">
        <v>0.76041666666666663</v>
      </c>
      <c r="C830" s="99">
        <f t="shared" si="25"/>
        <v>18</v>
      </c>
      <c r="D830" s="98">
        <v>41592.760416666664</v>
      </c>
      <c r="E830" s="99" t="s">
        <v>65</v>
      </c>
      <c r="F830" s="90" t="s">
        <v>796</v>
      </c>
      <c r="G830" s="90">
        <f>IFERROR(VLOOKUP(E830,Localities!$B$2:$D$1876,3,0),"Not Found")</f>
        <v>73</v>
      </c>
      <c r="H830" s="90">
        <f>IFERROR(VLOOKUP(F830,Localities!$B$2:$D$1876,3,0),"Not Found")</f>
        <v>66</v>
      </c>
      <c r="I830" s="90" t="s">
        <v>1293</v>
      </c>
      <c r="J830" s="93" t="s">
        <v>87</v>
      </c>
      <c r="K830" s="93" t="s">
        <v>85</v>
      </c>
      <c r="L830" s="90">
        <v>270</v>
      </c>
      <c r="M830" s="90" t="s">
        <v>92</v>
      </c>
      <c r="N830" s="94">
        <v>2</v>
      </c>
      <c r="O830" s="94">
        <v>750</v>
      </c>
      <c r="P830" s="95">
        <f t="shared" si="26"/>
        <v>50</v>
      </c>
      <c r="Q830" s="91">
        <v>41562.431180555555</v>
      </c>
    </row>
    <row r="831" spans="1:17" x14ac:dyDescent="0.45">
      <c r="A831" s="96">
        <v>41591</v>
      </c>
      <c r="B831" s="97">
        <v>0.76041666666666663</v>
      </c>
      <c r="C831" s="99">
        <f t="shared" si="25"/>
        <v>18</v>
      </c>
      <c r="D831" s="98">
        <v>41591.760416666664</v>
      </c>
      <c r="E831" s="99" t="s">
        <v>65</v>
      </c>
      <c r="F831" s="90" t="s">
        <v>796</v>
      </c>
      <c r="G831" s="90">
        <f>IFERROR(VLOOKUP(E831,Localities!$B$2:$D$1876,3,0),"Not Found")</f>
        <v>73</v>
      </c>
      <c r="H831" s="90">
        <f>IFERROR(VLOOKUP(F831,Localities!$B$2:$D$1876,3,0),"Not Found")</f>
        <v>66</v>
      </c>
      <c r="I831" s="90" t="s">
        <v>1294</v>
      </c>
      <c r="J831" s="93" t="s">
        <v>87</v>
      </c>
      <c r="K831" s="93" t="s">
        <v>85</v>
      </c>
      <c r="L831" s="90">
        <v>95</v>
      </c>
      <c r="M831" s="90" t="s">
        <v>92</v>
      </c>
      <c r="N831" s="94">
        <v>2</v>
      </c>
      <c r="O831" s="94">
        <v>611</v>
      </c>
      <c r="P831" s="95">
        <f t="shared" si="26"/>
        <v>40.733333333333334</v>
      </c>
      <c r="Q831" s="91">
        <v>41562.432118055556</v>
      </c>
    </row>
    <row r="832" spans="1:17" x14ac:dyDescent="0.45">
      <c r="A832" s="96">
        <v>41590</v>
      </c>
      <c r="B832" s="97">
        <v>0.76041666666666663</v>
      </c>
      <c r="C832" s="99">
        <f t="shared" si="25"/>
        <v>18</v>
      </c>
      <c r="D832" s="98">
        <v>41590.760416666664</v>
      </c>
      <c r="E832" s="99" t="s">
        <v>65</v>
      </c>
      <c r="F832" s="90" t="s">
        <v>796</v>
      </c>
      <c r="G832" s="90">
        <f>IFERROR(VLOOKUP(E832,Localities!$B$2:$D$1876,3,0),"Not Found")</f>
        <v>73</v>
      </c>
      <c r="H832" s="90">
        <f>IFERROR(VLOOKUP(F832,Localities!$B$2:$D$1876,3,0),"Not Found")</f>
        <v>66</v>
      </c>
      <c r="I832" s="90" t="s">
        <v>1295</v>
      </c>
      <c r="J832" s="93" t="s">
        <v>87</v>
      </c>
      <c r="K832" s="93" t="s">
        <v>85</v>
      </c>
      <c r="L832" s="90">
        <v>195</v>
      </c>
      <c r="M832" s="90" t="s">
        <v>92</v>
      </c>
      <c r="N832" s="94">
        <v>2</v>
      </c>
      <c r="O832" s="94">
        <v>200</v>
      </c>
      <c r="P832" s="95">
        <f t="shared" si="26"/>
        <v>13.333333333333334</v>
      </c>
      <c r="Q832" s="91">
        <v>41562.432685185187</v>
      </c>
    </row>
    <row r="833" spans="1:17" x14ac:dyDescent="0.45">
      <c r="A833" s="96">
        <v>41589</v>
      </c>
      <c r="B833" s="97">
        <v>0.76041666666666663</v>
      </c>
      <c r="C833" s="99">
        <f t="shared" si="25"/>
        <v>18</v>
      </c>
      <c r="D833" s="98">
        <v>41589.760416666664</v>
      </c>
      <c r="E833" s="99" t="s">
        <v>65</v>
      </c>
      <c r="F833" s="90" t="s">
        <v>796</v>
      </c>
      <c r="G833" s="90">
        <f>IFERROR(VLOOKUP(E833,Localities!$B$2:$D$1876,3,0),"Not Found")</f>
        <v>73</v>
      </c>
      <c r="H833" s="90">
        <f>IFERROR(VLOOKUP(F833,Localities!$B$2:$D$1876,3,0),"Not Found")</f>
        <v>66</v>
      </c>
      <c r="I833" s="90" t="s">
        <v>1296</v>
      </c>
      <c r="J833" s="93" t="s">
        <v>87</v>
      </c>
      <c r="K833" s="93" t="s">
        <v>85</v>
      </c>
      <c r="L833" s="90">
        <v>22</v>
      </c>
      <c r="M833" s="90" t="s">
        <v>92</v>
      </c>
      <c r="N833" s="94">
        <v>2</v>
      </c>
      <c r="O833" s="94">
        <v>346</v>
      </c>
      <c r="P833" s="95">
        <f t="shared" si="26"/>
        <v>23.066666666666666</v>
      </c>
      <c r="Q833" s="91">
        <v>41562.433506944442</v>
      </c>
    </row>
    <row r="834" spans="1:17" x14ac:dyDescent="0.45">
      <c r="A834" s="96">
        <v>41586</v>
      </c>
      <c r="B834" s="97">
        <v>0.76041666666666663</v>
      </c>
      <c r="C834" s="99">
        <f t="shared" si="25"/>
        <v>18</v>
      </c>
      <c r="D834" s="98">
        <v>41586.760416666664</v>
      </c>
      <c r="E834" s="99" t="s">
        <v>65</v>
      </c>
      <c r="F834" s="90" t="s">
        <v>796</v>
      </c>
      <c r="G834" s="90">
        <f>IFERROR(VLOOKUP(E834,Localities!$B$2:$D$1876,3,0),"Not Found")</f>
        <v>73</v>
      </c>
      <c r="H834" s="90">
        <f>IFERROR(VLOOKUP(F834,Localities!$B$2:$D$1876,3,0),"Not Found")</f>
        <v>66</v>
      </c>
      <c r="I834" s="90" t="s">
        <v>1297</v>
      </c>
      <c r="J834" s="93" t="s">
        <v>87</v>
      </c>
      <c r="K834" s="93" t="s">
        <v>85</v>
      </c>
      <c r="L834" s="90">
        <v>95</v>
      </c>
      <c r="M834" s="90" t="s">
        <v>92</v>
      </c>
      <c r="N834" s="94">
        <v>2</v>
      </c>
      <c r="O834" s="94">
        <v>373</v>
      </c>
      <c r="P834" s="95">
        <f t="shared" si="26"/>
        <v>24.866666666666667</v>
      </c>
      <c r="Q834" s="91">
        <v>41562.434953703705</v>
      </c>
    </row>
    <row r="835" spans="1:17" x14ac:dyDescent="0.45">
      <c r="A835" s="96">
        <v>41585</v>
      </c>
      <c r="B835" s="97">
        <v>0.76041666666666663</v>
      </c>
      <c r="C835" s="99">
        <f t="shared" ref="C835:C898" si="27">HOUR(B835)</f>
        <v>18</v>
      </c>
      <c r="D835" s="98">
        <v>41585.760416666664</v>
      </c>
      <c r="E835" s="99" t="s">
        <v>65</v>
      </c>
      <c r="F835" s="90" t="s">
        <v>796</v>
      </c>
      <c r="G835" s="90">
        <f>IFERROR(VLOOKUP(E835,Localities!$B$2:$D$1876,3,0),"Not Found")</f>
        <v>73</v>
      </c>
      <c r="H835" s="90">
        <f>IFERROR(VLOOKUP(F835,Localities!$B$2:$D$1876,3,0),"Not Found")</f>
        <v>66</v>
      </c>
      <c r="I835" s="90" t="s">
        <v>1298</v>
      </c>
      <c r="J835" s="93" t="s">
        <v>87</v>
      </c>
      <c r="K835" s="93" t="s">
        <v>85</v>
      </c>
      <c r="L835" s="90">
        <v>120</v>
      </c>
      <c r="M835" s="90" t="s">
        <v>92</v>
      </c>
      <c r="N835" s="94">
        <v>2</v>
      </c>
      <c r="O835" s="94">
        <v>435</v>
      </c>
      <c r="P835" s="95">
        <f t="shared" si="26"/>
        <v>29</v>
      </c>
      <c r="Q835" s="91">
        <v>41562.435173611113</v>
      </c>
    </row>
    <row r="836" spans="1:17" x14ac:dyDescent="0.45">
      <c r="A836" s="96">
        <v>41584</v>
      </c>
      <c r="B836" s="97">
        <v>0.76041666666666663</v>
      </c>
      <c r="C836" s="99">
        <f t="shared" si="27"/>
        <v>18</v>
      </c>
      <c r="D836" s="98">
        <v>41584.760416666664</v>
      </c>
      <c r="E836" s="99" t="s">
        <v>65</v>
      </c>
      <c r="F836" s="90" t="s">
        <v>796</v>
      </c>
      <c r="G836" s="90">
        <f>IFERROR(VLOOKUP(E836,Localities!$B$2:$D$1876,3,0),"Not Found")</f>
        <v>73</v>
      </c>
      <c r="H836" s="90">
        <f>IFERROR(VLOOKUP(F836,Localities!$B$2:$D$1876,3,0),"Not Found")</f>
        <v>66</v>
      </c>
      <c r="I836" s="90" t="s">
        <v>1299</v>
      </c>
      <c r="J836" s="93" t="s">
        <v>87</v>
      </c>
      <c r="K836" s="93" t="s">
        <v>85</v>
      </c>
      <c r="L836" s="90">
        <v>229</v>
      </c>
      <c r="M836" s="90" t="s">
        <v>92</v>
      </c>
      <c r="N836" s="94">
        <v>2</v>
      </c>
      <c r="O836" s="94">
        <v>544</v>
      </c>
      <c r="P836" s="95">
        <f t="shared" si="26"/>
        <v>36.266666666666666</v>
      </c>
      <c r="Q836" s="91">
        <v>41562.436412037037</v>
      </c>
    </row>
    <row r="837" spans="1:17" x14ac:dyDescent="0.45">
      <c r="A837" s="96">
        <v>41583</v>
      </c>
      <c r="B837" s="97">
        <v>0.76041666666666663</v>
      </c>
      <c r="C837" s="99">
        <f t="shared" si="27"/>
        <v>18</v>
      </c>
      <c r="D837" s="98">
        <v>41583.760416666664</v>
      </c>
      <c r="E837" s="99" t="s">
        <v>65</v>
      </c>
      <c r="F837" s="90" t="s">
        <v>796</v>
      </c>
      <c r="G837" s="90">
        <f>IFERROR(VLOOKUP(E837,Localities!$B$2:$D$1876,3,0),"Not Found")</f>
        <v>73</v>
      </c>
      <c r="H837" s="90">
        <f>IFERROR(VLOOKUP(F837,Localities!$B$2:$D$1876,3,0),"Not Found")</f>
        <v>66</v>
      </c>
      <c r="I837" s="90" t="s">
        <v>1300</v>
      </c>
      <c r="J837" s="93" t="s">
        <v>87</v>
      </c>
      <c r="K837" s="93" t="s">
        <v>85</v>
      </c>
      <c r="L837" s="90">
        <v>240</v>
      </c>
      <c r="M837" s="90" t="s">
        <v>92</v>
      </c>
      <c r="N837" s="94">
        <v>2</v>
      </c>
      <c r="O837" s="94">
        <v>909</v>
      </c>
      <c r="P837" s="95">
        <f t="shared" si="26"/>
        <v>60.6</v>
      </c>
      <c r="Q837" s="91">
        <v>41562.436620370368</v>
      </c>
    </row>
    <row r="838" spans="1:17" x14ac:dyDescent="0.45">
      <c r="A838" s="96">
        <v>41582</v>
      </c>
      <c r="B838" s="97">
        <v>0.76041666666666663</v>
      </c>
      <c r="C838" s="99">
        <f t="shared" si="27"/>
        <v>18</v>
      </c>
      <c r="D838" s="98">
        <v>41582.760416666664</v>
      </c>
      <c r="E838" s="99" t="s">
        <v>65</v>
      </c>
      <c r="F838" s="90" t="s">
        <v>796</v>
      </c>
      <c r="G838" s="90">
        <f>IFERROR(VLOOKUP(E838,Localities!$B$2:$D$1876,3,0),"Not Found")</f>
        <v>73</v>
      </c>
      <c r="H838" s="90">
        <f>IFERROR(VLOOKUP(F838,Localities!$B$2:$D$1876,3,0),"Not Found")</f>
        <v>66</v>
      </c>
      <c r="I838" s="90" t="s">
        <v>1301</v>
      </c>
      <c r="J838" s="93" t="s">
        <v>87</v>
      </c>
      <c r="K838" s="93" t="s">
        <v>85</v>
      </c>
      <c r="L838" s="90">
        <v>53</v>
      </c>
      <c r="M838" s="90" t="s">
        <v>92</v>
      </c>
      <c r="N838" s="94">
        <v>2</v>
      </c>
      <c r="O838" s="94">
        <v>503</v>
      </c>
      <c r="P838" s="95">
        <f t="shared" si="26"/>
        <v>33.533333333333331</v>
      </c>
      <c r="Q838" s="91">
        <v>41562.436828703707</v>
      </c>
    </row>
    <row r="839" spans="1:17" x14ac:dyDescent="0.45">
      <c r="A839" s="96">
        <v>41580</v>
      </c>
      <c r="B839" s="97">
        <v>0.76041666666666663</v>
      </c>
      <c r="C839" s="99">
        <f t="shared" si="27"/>
        <v>18</v>
      </c>
      <c r="D839" s="98">
        <v>41580.760416666664</v>
      </c>
      <c r="E839" s="99" t="s">
        <v>65</v>
      </c>
      <c r="F839" s="90" t="s">
        <v>796</v>
      </c>
      <c r="G839" s="90">
        <f>IFERROR(VLOOKUP(E839,Localities!$B$2:$D$1876,3,0),"Not Found")</f>
        <v>73</v>
      </c>
      <c r="H839" s="90">
        <f>IFERROR(VLOOKUP(F839,Localities!$B$2:$D$1876,3,0),"Not Found")</f>
        <v>66</v>
      </c>
      <c r="I839" s="90" t="s">
        <v>1302</v>
      </c>
      <c r="J839" s="93" t="s">
        <v>87</v>
      </c>
      <c r="K839" s="93" t="s">
        <v>85</v>
      </c>
      <c r="L839" s="90">
        <v>298</v>
      </c>
      <c r="M839" s="90" t="s">
        <v>92</v>
      </c>
      <c r="N839" s="94">
        <v>2</v>
      </c>
      <c r="O839" s="94">
        <v>339</v>
      </c>
      <c r="P839" s="95">
        <f t="shared" si="26"/>
        <v>22.6</v>
      </c>
      <c r="Q839" s="91">
        <v>41562.437083333331</v>
      </c>
    </row>
    <row r="840" spans="1:17" x14ac:dyDescent="0.45">
      <c r="A840" s="96">
        <v>41579</v>
      </c>
      <c r="B840" s="97">
        <v>0.76041666666666663</v>
      </c>
      <c r="C840" s="99">
        <f t="shared" si="27"/>
        <v>18</v>
      </c>
      <c r="D840" s="98">
        <v>41579.760416666664</v>
      </c>
      <c r="E840" s="99" t="s">
        <v>65</v>
      </c>
      <c r="F840" s="90" t="s">
        <v>796</v>
      </c>
      <c r="G840" s="90">
        <f>IFERROR(VLOOKUP(E840,Localities!$B$2:$D$1876,3,0),"Not Found")</f>
        <v>73</v>
      </c>
      <c r="H840" s="90">
        <f>IFERROR(VLOOKUP(F840,Localities!$B$2:$D$1876,3,0),"Not Found")</f>
        <v>66</v>
      </c>
      <c r="I840" s="90" t="s">
        <v>1303</v>
      </c>
      <c r="J840" s="93" t="s">
        <v>87</v>
      </c>
      <c r="K840" s="93" t="s">
        <v>85</v>
      </c>
      <c r="L840" s="90">
        <v>257</v>
      </c>
      <c r="M840" s="90" t="s">
        <v>92</v>
      </c>
      <c r="N840" s="94">
        <v>2</v>
      </c>
      <c r="O840" s="94">
        <v>324</v>
      </c>
      <c r="P840" s="95">
        <f t="shared" si="26"/>
        <v>21.6</v>
      </c>
      <c r="Q840" s="91">
        <v>41562.437337962961</v>
      </c>
    </row>
    <row r="841" spans="1:17" x14ac:dyDescent="0.45">
      <c r="A841" s="96">
        <v>41586</v>
      </c>
      <c r="B841" s="97">
        <v>0.42708333333333331</v>
      </c>
      <c r="C841" s="99">
        <f t="shared" si="27"/>
        <v>10</v>
      </c>
      <c r="D841" s="98">
        <v>41586.427083333336</v>
      </c>
      <c r="E841" s="99" t="s">
        <v>39</v>
      </c>
      <c r="F841" s="90" t="s">
        <v>35</v>
      </c>
      <c r="G841" s="90">
        <f>IFERROR(VLOOKUP(E841,Localities!$B$2:$D$1876,3,0),"Not Found")</f>
        <v>28</v>
      </c>
      <c r="H841" s="90">
        <f>IFERROR(VLOOKUP(F841,Localities!$B$2:$D$1876,3,0),"Not Found")</f>
        <v>43</v>
      </c>
      <c r="I841" s="90" t="s">
        <v>1304</v>
      </c>
      <c r="J841" s="93" t="s">
        <v>104</v>
      </c>
      <c r="K841" s="93" t="s">
        <v>173</v>
      </c>
      <c r="L841" s="90">
        <v>84</v>
      </c>
      <c r="M841" s="90" t="s">
        <v>83</v>
      </c>
      <c r="N841" s="94">
        <v>6</v>
      </c>
      <c r="O841" s="94">
        <v>272</v>
      </c>
      <c r="P841" s="95">
        <f t="shared" si="26"/>
        <v>18.133333333333333</v>
      </c>
      <c r="Q841" s="91">
        <v>41562.562708333331</v>
      </c>
    </row>
    <row r="842" spans="1:17" x14ac:dyDescent="0.45">
      <c r="A842" s="96">
        <v>41579</v>
      </c>
      <c r="B842" s="97">
        <v>0.625</v>
      </c>
      <c r="C842" s="99">
        <f t="shared" si="27"/>
        <v>15</v>
      </c>
      <c r="D842" s="98">
        <v>41579.625</v>
      </c>
      <c r="E842" s="99" t="s">
        <v>1305</v>
      </c>
      <c r="F842" s="90" t="s">
        <v>61</v>
      </c>
      <c r="G842" s="90">
        <f>IFERROR(VLOOKUP(E842,Localities!$B$2:$D$1876,3,0),"Not Found")</f>
        <v>54</v>
      </c>
      <c r="H842" s="90">
        <f>IFERROR(VLOOKUP(F842,Localities!$B$2:$D$1876,3,0),"Not Found")</f>
        <v>47</v>
      </c>
      <c r="I842" s="90" t="s">
        <v>1306</v>
      </c>
      <c r="J842" s="93" t="s">
        <v>88</v>
      </c>
      <c r="K842" s="93" t="s">
        <v>85</v>
      </c>
      <c r="L842" s="90">
        <v>284</v>
      </c>
      <c r="M842" s="90" t="s">
        <v>83</v>
      </c>
      <c r="N842" s="94">
        <v>6</v>
      </c>
      <c r="O842" s="94">
        <v>388</v>
      </c>
      <c r="P842" s="95">
        <f t="shared" si="26"/>
        <v>25.866666666666667</v>
      </c>
      <c r="Q842" s="91">
        <v>41562.528298611112</v>
      </c>
    </row>
    <row r="843" spans="1:17" x14ac:dyDescent="0.45">
      <c r="A843" s="96">
        <v>41608</v>
      </c>
      <c r="B843" s="97">
        <v>0.58333333333333337</v>
      </c>
      <c r="C843" s="99">
        <f t="shared" si="27"/>
        <v>14</v>
      </c>
      <c r="D843" s="98">
        <v>41608.583333333336</v>
      </c>
      <c r="E843" s="99" t="s">
        <v>67</v>
      </c>
      <c r="F843" s="90" t="s">
        <v>67</v>
      </c>
      <c r="G843" s="90">
        <f>IFERROR(VLOOKUP(E843,Localities!$B$2:$D$1876,3,0),"Not Found")</f>
        <v>42</v>
      </c>
      <c r="H843" s="90">
        <f>IFERROR(VLOOKUP(F843,Localities!$B$2:$D$1876,3,0),"Not Found")</f>
        <v>42</v>
      </c>
      <c r="I843" s="90" t="s">
        <v>1307</v>
      </c>
      <c r="J843" s="93" t="s">
        <v>87</v>
      </c>
      <c r="K843" s="93" t="s">
        <v>85</v>
      </c>
      <c r="L843" s="90">
        <v>243</v>
      </c>
      <c r="M843" s="90" t="s">
        <v>83</v>
      </c>
      <c r="N843" s="94">
        <v>6</v>
      </c>
      <c r="O843" s="94">
        <v>638</v>
      </c>
      <c r="P843" s="95">
        <f t="shared" si="26"/>
        <v>42.533333333333331</v>
      </c>
      <c r="Q843" s="91">
        <v>41608.511400462965</v>
      </c>
    </row>
    <row r="844" spans="1:17" x14ac:dyDescent="0.45">
      <c r="A844" s="96">
        <v>41580</v>
      </c>
      <c r="B844" s="97">
        <v>0.14583333333333334</v>
      </c>
      <c r="C844" s="99">
        <f t="shared" si="27"/>
        <v>3</v>
      </c>
      <c r="D844" s="98">
        <v>41580.145833333336</v>
      </c>
      <c r="E844" s="99" t="s">
        <v>41</v>
      </c>
      <c r="F844" s="90" t="s">
        <v>35</v>
      </c>
      <c r="G844" s="90">
        <f>IFERROR(VLOOKUP(E844,Localities!$B$2:$D$1876,3,0),"Not Found")</f>
        <v>50</v>
      </c>
      <c r="H844" s="90">
        <f>IFERROR(VLOOKUP(F844,Localities!$B$2:$D$1876,3,0),"Not Found")</f>
        <v>43</v>
      </c>
      <c r="I844" s="90" t="s">
        <v>1308</v>
      </c>
      <c r="J844" s="93" t="s">
        <v>104</v>
      </c>
      <c r="K844" s="93" t="s">
        <v>173</v>
      </c>
      <c r="L844" s="90">
        <v>264</v>
      </c>
      <c r="M844" s="90" t="s">
        <v>83</v>
      </c>
      <c r="N844" s="94">
        <v>6</v>
      </c>
      <c r="O844" s="94">
        <v>594</v>
      </c>
      <c r="P844" s="95">
        <f t="shared" si="26"/>
        <v>39.6</v>
      </c>
      <c r="Q844" s="91">
        <v>41562.712581018517</v>
      </c>
    </row>
    <row r="845" spans="1:17" x14ac:dyDescent="0.45">
      <c r="A845" s="96">
        <v>41586</v>
      </c>
      <c r="B845" s="97">
        <v>0.875</v>
      </c>
      <c r="C845" s="99">
        <f t="shared" si="27"/>
        <v>21</v>
      </c>
      <c r="D845" s="98">
        <v>41586.875</v>
      </c>
      <c r="E845" s="99" t="s">
        <v>114</v>
      </c>
      <c r="F845" s="90" t="s">
        <v>228</v>
      </c>
      <c r="G845" s="90">
        <f>IFERROR(VLOOKUP(E845,Localities!$B$2:$D$1876,3,0),"Not Found")</f>
        <v>27</v>
      </c>
      <c r="H845" s="90">
        <f>IFERROR(VLOOKUP(F845,Localities!$B$2:$D$1876,3,0),"Not Found")</f>
        <v>44</v>
      </c>
      <c r="I845" s="90" t="s">
        <v>1309</v>
      </c>
      <c r="J845" s="93" t="s">
        <v>104</v>
      </c>
      <c r="K845" s="93" t="s">
        <v>85</v>
      </c>
      <c r="L845" s="90">
        <v>137</v>
      </c>
      <c r="M845" s="90" t="s">
        <v>105</v>
      </c>
      <c r="N845" s="94">
        <v>5</v>
      </c>
      <c r="O845" s="94">
        <v>990</v>
      </c>
      <c r="P845" s="95">
        <f t="shared" si="26"/>
        <v>66</v>
      </c>
      <c r="Q845" s="91">
        <v>41562.662164351852</v>
      </c>
    </row>
    <row r="846" spans="1:17" x14ac:dyDescent="0.45">
      <c r="A846" s="96">
        <v>41593</v>
      </c>
      <c r="B846" s="97">
        <v>0.19791666666666666</v>
      </c>
      <c r="C846" s="99">
        <f t="shared" si="27"/>
        <v>4</v>
      </c>
      <c r="D846" s="98">
        <v>41593.197916666664</v>
      </c>
      <c r="E846" s="99" t="s">
        <v>247</v>
      </c>
      <c r="F846" s="90" t="s">
        <v>111</v>
      </c>
      <c r="G846" s="90">
        <f>IFERROR(VLOOKUP(E846,Localities!$B$2:$D$1876,3,0),"Not Found")</f>
        <v>72</v>
      </c>
      <c r="H846" s="90">
        <f>IFERROR(VLOOKUP(F846,Localities!$B$2:$D$1876,3,0),"Not Found")</f>
        <v>45</v>
      </c>
      <c r="I846" s="90" t="s">
        <v>1310</v>
      </c>
      <c r="J846" s="93" t="s">
        <v>87</v>
      </c>
      <c r="K846" s="93" t="s">
        <v>85</v>
      </c>
      <c r="L846" s="90">
        <v>212</v>
      </c>
      <c r="M846" s="90" t="s">
        <v>83</v>
      </c>
      <c r="N846" s="94">
        <v>6</v>
      </c>
      <c r="O846" s="94">
        <v>579</v>
      </c>
      <c r="P846" s="95">
        <f t="shared" si="26"/>
        <v>38.6</v>
      </c>
      <c r="Q846" s="91">
        <v>41593.032013888886</v>
      </c>
    </row>
    <row r="847" spans="1:17" x14ac:dyDescent="0.45">
      <c r="A847" s="96">
        <v>41592</v>
      </c>
      <c r="B847" s="97">
        <v>0.98958333333333337</v>
      </c>
      <c r="C847" s="99">
        <f t="shared" si="27"/>
        <v>23</v>
      </c>
      <c r="D847" s="98">
        <v>41592.989583333336</v>
      </c>
      <c r="E847" s="99" t="s">
        <v>114</v>
      </c>
      <c r="F847" s="90" t="s">
        <v>199</v>
      </c>
      <c r="G847" s="90">
        <f>IFERROR(VLOOKUP(E847,Localities!$B$2:$D$1876,3,0),"Not Found")</f>
        <v>27</v>
      </c>
      <c r="H847" s="90">
        <f>IFERROR(VLOOKUP(F847,Localities!$B$2:$D$1876,3,0),"Not Found")</f>
        <v>61</v>
      </c>
      <c r="I847" s="90" t="s">
        <v>1311</v>
      </c>
      <c r="J847" s="93" t="s">
        <v>104</v>
      </c>
      <c r="K847" s="93" t="s">
        <v>85</v>
      </c>
      <c r="L847" s="90">
        <v>292</v>
      </c>
      <c r="M847" s="90" t="s">
        <v>83</v>
      </c>
      <c r="N847" s="94">
        <v>6</v>
      </c>
      <c r="O847" s="94">
        <v>393</v>
      </c>
      <c r="P847" s="95">
        <f t="shared" si="26"/>
        <v>26.2</v>
      </c>
      <c r="Q847" s="91">
        <v>41592.880983796298</v>
      </c>
    </row>
    <row r="848" spans="1:17" x14ac:dyDescent="0.45">
      <c r="A848" s="96">
        <v>41608</v>
      </c>
      <c r="B848" s="97">
        <v>0.22916666666666666</v>
      </c>
      <c r="C848" s="99">
        <f t="shared" si="27"/>
        <v>5</v>
      </c>
      <c r="D848" s="98">
        <v>41608.229166666664</v>
      </c>
      <c r="E848" s="99" t="s">
        <v>1312</v>
      </c>
      <c r="F848" s="90" t="s">
        <v>114</v>
      </c>
      <c r="G848" s="90">
        <f>IFERROR(VLOOKUP(E848,Localities!$B$2:$D$1876,3,0),"Not Found")</f>
        <v>53</v>
      </c>
      <c r="H848" s="90">
        <f>IFERROR(VLOOKUP(F848,Localities!$B$2:$D$1876,3,0),"Not Found")</f>
        <v>27</v>
      </c>
      <c r="I848" s="90" t="s">
        <v>1313</v>
      </c>
      <c r="J848" s="93" t="s">
        <v>104</v>
      </c>
      <c r="K848" s="93" t="s">
        <v>85</v>
      </c>
      <c r="L848" s="90">
        <v>173</v>
      </c>
      <c r="M848" s="90" t="s">
        <v>83</v>
      </c>
      <c r="N848" s="94">
        <v>6</v>
      </c>
      <c r="O848" s="94">
        <v>376</v>
      </c>
      <c r="P848" s="95">
        <f t="shared" si="26"/>
        <v>25.066666666666666</v>
      </c>
      <c r="Q848" s="91">
        <v>41605.514050925929</v>
      </c>
    </row>
    <row r="849" spans="1:17" x14ac:dyDescent="0.45">
      <c r="A849" s="96">
        <v>41597</v>
      </c>
      <c r="B849" s="97">
        <v>0.8125</v>
      </c>
      <c r="C849" s="99">
        <f t="shared" si="27"/>
        <v>19</v>
      </c>
      <c r="D849" s="98">
        <v>41597.8125</v>
      </c>
      <c r="E849" s="99" t="s">
        <v>199</v>
      </c>
      <c r="F849" s="90" t="s">
        <v>637</v>
      </c>
      <c r="G849" s="90">
        <f>IFERROR(VLOOKUP(E849,Localities!$B$2:$D$1876,3,0),"Not Found")</f>
        <v>61</v>
      </c>
      <c r="H849" s="90">
        <f>IFERROR(VLOOKUP(F849,Localities!$B$2:$D$1876,3,0),"Not Found")</f>
        <v>53</v>
      </c>
      <c r="I849" s="90" t="s">
        <v>1314</v>
      </c>
      <c r="J849" s="93" t="s">
        <v>87</v>
      </c>
      <c r="K849" s="93" t="s">
        <v>85</v>
      </c>
      <c r="L849" s="90">
        <v>211</v>
      </c>
      <c r="M849" s="90" t="s">
        <v>109</v>
      </c>
      <c r="N849" s="94">
        <v>2</v>
      </c>
      <c r="O849" s="94">
        <v>560</v>
      </c>
      <c r="P849" s="95">
        <f t="shared" si="26"/>
        <v>37.333333333333336</v>
      </c>
      <c r="Q849" s="91">
        <v>41597.687430555554</v>
      </c>
    </row>
    <row r="850" spans="1:17" x14ac:dyDescent="0.45">
      <c r="A850" s="96">
        <v>41591</v>
      </c>
      <c r="B850" s="97">
        <v>0.66666666666666663</v>
      </c>
      <c r="C850" s="99">
        <f t="shared" si="27"/>
        <v>16</v>
      </c>
      <c r="D850" s="98">
        <v>41591.666666666664</v>
      </c>
      <c r="E850" s="99" t="s">
        <v>35</v>
      </c>
      <c r="F850" s="90" t="s">
        <v>723</v>
      </c>
      <c r="G850" s="90">
        <f>IFERROR(VLOOKUP(E850,Localities!$B$2:$D$1876,3,0),"Not Found")</f>
        <v>43</v>
      </c>
      <c r="H850" s="90">
        <f>IFERROR(VLOOKUP(F850,Localities!$B$2:$D$1876,3,0),"Not Found")</f>
        <v>60</v>
      </c>
      <c r="I850" s="90" t="s">
        <v>1315</v>
      </c>
      <c r="J850" s="93" t="s">
        <v>104</v>
      </c>
      <c r="K850" s="93" t="s">
        <v>85</v>
      </c>
      <c r="L850" s="90">
        <v>250</v>
      </c>
      <c r="M850" s="90" t="s">
        <v>105</v>
      </c>
      <c r="N850" s="94">
        <v>5</v>
      </c>
      <c r="O850" s="94">
        <v>529</v>
      </c>
      <c r="P850" s="95">
        <f t="shared" si="26"/>
        <v>35.266666666666666</v>
      </c>
      <c r="Q850" s="91">
        <v>41562.904085648152</v>
      </c>
    </row>
    <row r="851" spans="1:17" x14ac:dyDescent="0.45">
      <c r="A851" s="96">
        <v>41587</v>
      </c>
      <c r="B851" s="97">
        <v>0.6875</v>
      </c>
      <c r="C851" s="99">
        <f t="shared" si="27"/>
        <v>16</v>
      </c>
      <c r="D851" s="98">
        <v>41587.6875</v>
      </c>
      <c r="E851" s="99" t="s">
        <v>114</v>
      </c>
      <c r="F851" s="90" t="s">
        <v>1316</v>
      </c>
      <c r="G851" s="90">
        <f>IFERROR(VLOOKUP(E851,Localities!$B$2:$D$1876,3,0),"Not Found")</f>
        <v>27</v>
      </c>
      <c r="H851" s="90">
        <f>IFERROR(VLOOKUP(F851,Localities!$B$2:$D$1876,3,0),"Not Found")</f>
        <v>54</v>
      </c>
      <c r="I851" s="90" t="s">
        <v>1317</v>
      </c>
      <c r="J851" s="93" t="s">
        <v>104</v>
      </c>
      <c r="K851" s="93" t="s">
        <v>85</v>
      </c>
      <c r="L851" s="90">
        <v>88</v>
      </c>
      <c r="M851" s="90" t="s">
        <v>83</v>
      </c>
      <c r="N851" s="94">
        <v>6</v>
      </c>
      <c r="O851" s="94">
        <v>395</v>
      </c>
      <c r="P851" s="95">
        <f t="shared" si="26"/>
        <v>26.333333333333332</v>
      </c>
      <c r="Q851" s="91">
        <v>41562.908819444441</v>
      </c>
    </row>
    <row r="852" spans="1:17" x14ac:dyDescent="0.45">
      <c r="A852" s="96">
        <v>41584</v>
      </c>
      <c r="B852" s="97">
        <v>0.3125</v>
      </c>
      <c r="C852" s="99">
        <f t="shared" si="27"/>
        <v>7</v>
      </c>
      <c r="D852" s="98">
        <v>41584.3125</v>
      </c>
      <c r="E852" s="99" t="s">
        <v>292</v>
      </c>
      <c r="F852" s="90" t="s">
        <v>35</v>
      </c>
      <c r="G852" s="90">
        <f>IFERROR(VLOOKUP(E852,Localities!$B$2:$D$1876,3,0),"Not Found")</f>
        <v>46</v>
      </c>
      <c r="H852" s="90">
        <f>IFERROR(VLOOKUP(F852,Localities!$B$2:$D$1876,3,0),"Not Found")</f>
        <v>43</v>
      </c>
      <c r="I852" s="90" t="s">
        <v>1318</v>
      </c>
      <c r="J852" s="93" t="s">
        <v>104</v>
      </c>
      <c r="K852" s="93" t="s">
        <v>173</v>
      </c>
      <c r="L852" s="90">
        <v>236</v>
      </c>
      <c r="M852" s="90" t="s">
        <v>83</v>
      </c>
      <c r="N852" s="94">
        <v>6</v>
      </c>
      <c r="O852" s="94">
        <v>676</v>
      </c>
      <c r="P852" s="95">
        <f t="shared" si="26"/>
        <v>45.06666666666667</v>
      </c>
      <c r="Q852" s="91">
        <v>41564.630983796298</v>
      </c>
    </row>
    <row r="853" spans="1:17" x14ac:dyDescent="0.45">
      <c r="A853" s="96">
        <v>41579</v>
      </c>
      <c r="B853" s="97">
        <v>0.55208333333333337</v>
      </c>
      <c r="C853" s="99">
        <f t="shared" si="27"/>
        <v>13</v>
      </c>
      <c r="D853" s="98">
        <v>41579.552083333336</v>
      </c>
      <c r="E853" s="99" t="s">
        <v>138</v>
      </c>
      <c r="F853" s="90" t="s">
        <v>35</v>
      </c>
      <c r="G853" s="90">
        <f>IFERROR(VLOOKUP(E853,Localities!$B$2:$D$1876,3,0),"Not Found")</f>
        <v>59</v>
      </c>
      <c r="H853" s="90">
        <f>IFERROR(VLOOKUP(F853,Localities!$B$2:$D$1876,3,0),"Not Found")</f>
        <v>43</v>
      </c>
      <c r="I853" s="90" t="s">
        <v>1319</v>
      </c>
      <c r="J853" s="93" t="s">
        <v>104</v>
      </c>
      <c r="K853" s="93" t="s">
        <v>85</v>
      </c>
      <c r="L853" s="90">
        <v>257</v>
      </c>
      <c r="M853" s="90" t="s">
        <v>83</v>
      </c>
      <c r="N853" s="94">
        <v>6</v>
      </c>
      <c r="O853" s="94">
        <v>497</v>
      </c>
      <c r="P853" s="95">
        <f t="shared" si="26"/>
        <v>33.133333333333333</v>
      </c>
      <c r="Q853" s="91">
        <v>41563.364618055559</v>
      </c>
    </row>
    <row r="854" spans="1:17" x14ac:dyDescent="0.45">
      <c r="A854" s="96">
        <v>41579</v>
      </c>
      <c r="B854" s="97">
        <v>0.625</v>
      </c>
      <c r="C854" s="99">
        <f t="shared" si="27"/>
        <v>15</v>
      </c>
      <c r="D854" s="98">
        <v>41579.625</v>
      </c>
      <c r="E854" s="99" t="s">
        <v>35</v>
      </c>
      <c r="F854" s="90" t="s">
        <v>1320</v>
      </c>
      <c r="G854" s="90">
        <f>IFERROR(VLOOKUP(E854,Localities!$B$2:$D$1876,3,0),"Not Found")</f>
        <v>43</v>
      </c>
      <c r="H854" s="90">
        <f>IFERROR(VLOOKUP(F854,Localities!$B$2:$D$1876,3,0),"Not Found")</f>
        <v>42</v>
      </c>
      <c r="I854" s="90" t="s">
        <v>1321</v>
      </c>
      <c r="J854" s="93" t="s">
        <v>104</v>
      </c>
      <c r="K854" s="93" t="s">
        <v>85</v>
      </c>
      <c r="L854" s="90">
        <v>106</v>
      </c>
      <c r="M854" s="90" t="s">
        <v>83</v>
      </c>
      <c r="N854" s="94">
        <v>6</v>
      </c>
      <c r="O854" s="94">
        <v>735</v>
      </c>
      <c r="P854" s="95">
        <f t="shared" si="26"/>
        <v>49</v>
      </c>
      <c r="Q854" s="91">
        <v>41563.947488425925</v>
      </c>
    </row>
    <row r="855" spans="1:17" x14ac:dyDescent="0.45">
      <c r="A855" s="96">
        <v>41605</v>
      </c>
      <c r="B855" s="97">
        <v>0.72916666666666663</v>
      </c>
      <c r="C855" s="99">
        <f t="shared" si="27"/>
        <v>17</v>
      </c>
      <c r="D855" s="98">
        <v>41605.729166666664</v>
      </c>
      <c r="E855" s="99" t="s">
        <v>213</v>
      </c>
      <c r="F855" s="90" t="s">
        <v>171</v>
      </c>
      <c r="G855" s="90" t="str">
        <f>IFERROR(VLOOKUP(E855,Localities!$B$2:$D$1876,3,0),"Not Found")</f>
        <v>Not Found</v>
      </c>
      <c r="H855" s="90" t="str">
        <f>IFERROR(VLOOKUP(F855,Localities!$B$2:$D$1876,3,0),"Not Found")</f>
        <v>Not Found</v>
      </c>
      <c r="I855" s="90" t="s">
        <v>1322</v>
      </c>
      <c r="J855" s="93" t="s">
        <v>104</v>
      </c>
      <c r="K855" s="93" t="s">
        <v>173</v>
      </c>
      <c r="L855" s="90">
        <v>106</v>
      </c>
      <c r="M855" s="90" t="s">
        <v>215</v>
      </c>
      <c r="N855" s="94">
        <v>1</v>
      </c>
      <c r="O855" s="94">
        <v>833</v>
      </c>
      <c r="P855" s="95">
        <f t="shared" si="26"/>
        <v>55.533333333333331</v>
      </c>
      <c r="Q855" s="91">
        <v>41563.438020833331</v>
      </c>
    </row>
    <row r="856" spans="1:17" x14ac:dyDescent="0.45">
      <c r="A856" s="96">
        <v>41595</v>
      </c>
      <c r="B856" s="97">
        <v>0.95833333333333337</v>
      </c>
      <c r="C856" s="99">
        <f t="shared" si="27"/>
        <v>23</v>
      </c>
      <c r="D856" s="98">
        <v>41595.958333333336</v>
      </c>
      <c r="E856" s="99" t="s">
        <v>35</v>
      </c>
      <c r="F856" s="90" t="s">
        <v>89</v>
      </c>
      <c r="G856" s="90">
        <f>IFERROR(VLOOKUP(E856,Localities!$B$2:$D$1876,3,0),"Not Found")</f>
        <v>43</v>
      </c>
      <c r="H856" s="90">
        <f>IFERROR(VLOOKUP(F856,Localities!$B$2:$D$1876,3,0),"Not Found")</f>
        <v>66</v>
      </c>
      <c r="I856" s="90" t="s">
        <v>1323</v>
      </c>
      <c r="J856" s="93" t="s">
        <v>104</v>
      </c>
      <c r="K856" s="93" t="s">
        <v>85</v>
      </c>
      <c r="L856" s="90">
        <v>165</v>
      </c>
      <c r="M856" s="90" t="s">
        <v>92</v>
      </c>
      <c r="N856" s="94">
        <v>2</v>
      </c>
      <c r="O856" s="94">
        <v>919</v>
      </c>
      <c r="P856" s="95">
        <f t="shared" si="26"/>
        <v>61.266666666666666</v>
      </c>
      <c r="Q856" s="91">
        <v>41563.461018518516</v>
      </c>
    </row>
    <row r="857" spans="1:17" x14ac:dyDescent="0.45">
      <c r="A857" s="96">
        <v>41579</v>
      </c>
      <c r="B857" s="97">
        <v>0.75</v>
      </c>
      <c r="C857" s="99">
        <f t="shared" si="27"/>
        <v>18</v>
      </c>
      <c r="D857" s="98">
        <v>41579.75</v>
      </c>
      <c r="E857" s="99" t="s">
        <v>43</v>
      </c>
      <c r="F857" s="90" t="s">
        <v>35</v>
      </c>
      <c r="G857" s="90">
        <f>IFERROR(VLOOKUP(E857,Localities!$B$2:$D$1876,3,0),"Not Found")</f>
        <v>60</v>
      </c>
      <c r="H857" s="90">
        <f>IFERROR(VLOOKUP(F857,Localities!$B$2:$D$1876,3,0),"Not Found")</f>
        <v>43</v>
      </c>
      <c r="I857" s="90" t="s">
        <v>1324</v>
      </c>
      <c r="J857" s="93" t="s">
        <v>104</v>
      </c>
      <c r="K857" s="93" t="s">
        <v>173</v>
      </c>
      <c r="L857" s="90">
        <v>150</v>
      </c>
      <c r="M857" s="90" t="s">
        <v>92</v>
      </c>
      <c r="N857" s="94">
        <v>2</v>
      </c>
      <c r="O857" s="94">
        <v>396</v>
      </c>
      <c r="P857" s="95">
        <f t="shared" si="26"/>
        <v>26.4</v>
      </c>
      <c r="Q857" s="91">
        <v>41563.608796296299</v>
      </c>
    </row>
    <row r="858" spans="1:17" x14ac:dyDescent="0.45">
      <c r="A858" s="96">
        <v>41606</v>
      </c>
      <c r="B858" s="97">
        <v>0.63541666666666663</v>
      </c>
      <c r="C858" s="99">
        <f t="shared" si="27"/>
        <v>15</v>
      </c>
      <c r="D858" s="98">
        <v>41606.635416666664</v>
      </c>
      <c r="E858" s="99" t="s">
        <v>906</v>
      </c>
      <c r="F858" s="90" t="s">
        <v>61</v>
      </c>
      <c r="G858" s="90">
        <f>IFERROR(VLOOKUP(E858,Localities!$B$2:$D$1876,3,0),"Not Found")</f>
        <v>45</v>
      </c>
      <c r="H858" s="90">
        <f>IFERROR(VLOOKUP(F858,Localities!$B$2:$D$1876,3,0),"Not Found")</f>
        <v>47</v>
      </c>
      <c r="I858" s="90" t="s">
        <v>1325</v>
      </c>
      <c r="J858" s="93" t="s">
        <v>88</v>
      </c>
      <c r="K858" s="93" t="s">
        <v>85</v>
      </c>
      <c r="L858" s="90">
        <v>229</v>
      </c>
      <c r="M858" s="90" t="s">
        <v>92</v>
      </c>
      <c r="N858" s="94">
        <v>4</v>
      </c>
      <c r="O858" s="94">
        <v>703</v>
      </c>
      <c r="P858" s="95">
        <f t="shared" si="26"/>
        <v>46.866666666666667</v>
      </c>
      <c r="Q858" s="91">
        <v>41606.55431712963</v>
      </c>
    </row>
    <row r="859" spans="1:17" x14ac:dyDescent="0.45">
      <c r="A859" s="96">
        <v>41604</v>
      </c>
      <c r="B859" s="97">
        <v>0.6875</v>
      </c>
      <c r="C859" s="99">
        <f t="shared" si="27"/>
        <v>16</v>
      </c>
      <c r="D859" s="98">
        <v>41604.6875</v>
      </c>
      <c r="E859" s="99" t="s">
        <v>943</v>
      </c>
      <c r="F859" s="90" t="s">
        <v>840</v>
      </c>
      <c r="G859" s="90">
        <f>IFERROR(VLOOKUP(E859,Localities!$B$2:$D$1876,3,0),"Not Found")</f>
        <v>62</v>
      </c>
      <c r="H859" s="90">
        <f>IFERROR(VLOOKUP(F859,Localities!$B$2:$D$1876,3,0),"Not Found")</f>
        <v>61</v>
      </c>
      <c r="I859" s="90" t="s">
        <v>1326</v>
      </c>
      <c r="J859" s="93" t="s">
        <v>87</v>
      </c>
      <c r="K859" s="93" t="s">
        <v>85</v>
      </c>
      <c r="L859" s="90">
        <v>29</v>
      </c>
      <c r="M859" s="90" t="s">
        <v>83</v>
      </c>
      <c r="N859" s="94">
        <v>6</v>
      </c>
      <c r="O859" s="94">
        <v>587</v>
      </c>
      <c r="P859" s="95">
        <f t="shared" si="26"/>
        <v>39.133333333333333</v>
      </c>
      <c r="Q859" s="91">
        <v>41604.391932870371</v>
      </c>
    </row>
    <row r="860" spans="1:17" x14ac:dyDescent="0.45">
      <c r="A860" s="96">
        <v>41581</v>
      </c>
      <c r="B860" s="97">
        <v>0.83333333333333337</v>
      </c>
      <c r="C860" s="99">
        <f t="shared" si="27"/>
        <v>20</v>
      </c>
      <c r="D860" s="98">
        <v>41581.833333333336</v>
      </c>
      <c r="E860" s="99" t="s">
        <v>35</v>
      </c>
      <c r="F860" s="90" t="s">
        <v>581</v>
      </c>
      <c r="G860" s="90">
        <f>IFERROR(VLOOKUP(E860,Localities!$B$2:$D$1876,3,0),"Not Found")</f>
        <v>43</v>
      </c>
      <c r="H860" s="90">
        <f>IFERROR(VLOOKUP(F860,Localities!$B$2:$D$1876,3,0),"Not Found")</f>
        <v>33</v>
      </c>
      <c r="I860" s="90" t="s">
        <v>1327</v>
      </c>
      <c r="J860" s="93" t="s">
        <v>104</v>
      </c>
      <c r="K860" s="93" t="s">
        <v>85</v>
      </c>
      <c r="L860" s="90">
        <v>188</v>
      </c>
      <c r="M860" s="90" t="s">
        <v>105</v>
      </c>
      <c r="N860" s="94">
        <v>5</v>
      </c>
      <c r="O860" s="94">
        <v>660</v>
      </c>
      <c r="P860" s="95">
        <f t="shared" si="26"/>
        <v>44</v>
      </c>
      <c r="Q860" s="91">
        <v>41563.649305555555</v>
      </c>
    </row>
    <row r="861" spans="1:17" x14ac:dyDescent="0.45">
      <c r="A861" s="96">
        <v>41608</v>
      </c>
      <c r="B861" s="97">
        <v>0.83333333333333337</v>
      </c>
      <c r="C861" s="99">
        <f t="shared" si="27"/>
        <v>20</v>
      </c>
      <c r="D861" s="98">
        <v>41608.833333333336</v>
      </c>
      <c r="E861" s="99" t="s">
        <v>35</v>
      </c>
      <c r="F861" s="90" t="s">
        <v>158</v>
      </c>
      <c r="G861" s="90">
        <f>IFERROR(VLOOKUP(E861,Localities!$B$2:$D$1876,3,0),"Not Found")</f>
        <v>43</v>
      </c>
      <c r="H861" s="90">
        <f>IFERROR(VLOOKUP(F861,Localities!$B$2:$D$1876,3,0),"Not Found")</f>
        <v>42</v>
      </c>
      <c r="I861" s="90" t="s">
        <v>1328</v>
      </c>
      <c r="J861" s="93" t="s">
        <v>104</v>
      </c>
      <c r="K861" s="93" t="s">
        <v>85</v>
      </c>
      <c r="L861" s="90">
        <v>61</v>
      </c>
      <c r="M861" s="90" t="s">
        <v>310</v>
      </c>
      <c r="N861" s="94">
        <v>4</v>
      </c>
      <c r="O861" s="94">
        <v>242</v>
      </c>
      <c r="P861" s="95">
        <f t="shared" si="26"/>
        <v>16.133333333333333</v>
      </c>
      <c r="Q861" s="91">
        <v>41563.677812499998</v>
      </c>
    </row>
    <row r="862" spans="1:17" x14ac:dyDescent="0.45">
      <c r="A862" s="96">
        <v>41597</v>
      </c>
      <c r="B862" s="97">
        <v>0.16666666666666666</v>
      </c>
      <c r="C862" s="99">
        <f t="shared" si="27"/>
        <v>4</v>
      </c>
      <c r="D862" s="98">
        <v>41597.166666666664</v>
      </c>
      <c r="E862" s="99" t="s">
        <v>133</v>
      </c>
      <c r="F862" s="90" t="s">
        <v>35</v>
      </c>
      <c r="G862" s="90">
        <f>IFERROR(VLOOKUP(E862,Localities!$B$2:$D$1876,3,0),"Not Found")</f>
        <v>54</v>
      </c>
      <c r="H862" s="90">
        <f>IFERROR(VLOOKUP(F862,Localities!$B$2:$D$1876,3,0),"Not Found")</f>
        <v>43</v>
      </c>
      <c r="I862" s="90" t="s">
        <v>1329</v>
      </c>
      <c r="J862" s="93" t="s">
        <v>104</v>
      </c>
      <c r="K862" s="93" t="s">
        <v>85</v>
      </c>
      <c r="L862" s="90">
        <v>186</v>
      </c>
      <c r="M862" s="90" t="s">
        <v>83</v>
      </c>
      <c r="N862" s="94">
        <v>6</v>
      </c>
      <c r="O862" s="94">
        <v>679</v>
      </c>
      <c r="P862" s="95">
        <f t="shared" si="26"/>
        <v>45.266666666666666</v>
      </c>
      <c r="Q862" s="91">
        <v>41596.94258101852</v>
      </c>
    </row>
    <row r="863" spans="1:17" x14ac:dyDescent="0.45">
      <c r="A863" s="96">
        <v>41592</v>
      </c>
      <c r="B863" s="97">
        <v>0.22916666666666666</v>
      </c>
      <c r="C863" s="99">
        <f t="shared" si="27"/>
        <v>5</v>
      </c>
      <c r="D863" s="98">
        <v>41592.229166666664</v>
      </c>
      <c r="E863" s="99" t="s">
        <v>313</v>
      </c>
      <c r="F863" s="90" t="s">
        <v>61</v>
      </c>
      <c r="G863" s="90">
        <f>IFERROR(VLOOKUP(E863,Localities!$B$2:$D$1876,3,0),"Not Found")</f>
        <v>40</v>
      </c>
      <c r="H863" s="90">
        <f>IFERROR(VLOOKUP(F863,Localities!$B$2:$D$1876,3,0),"Not Found")</f>
        <v>47</v>
      </c>
      <c r="I863" s="90" t="s">
        <v>1330</v>
      </c>
      <c r="J863" s="93" t="s">
        <v>88</v>
      </c>
      <c r="K863" s="93" t="s">
        <v>85</v>
      </c>
      <c r="L863" s="90">
        <v>201</v>
      </c>
      <c r="M863" s="90" t="s">
        <v>83</v>
      </c>
      <c r="N863" s="94">
        <v>6</v>
      </c>
      <c r="O863" s="94">
        <v>952</v>
      </c>
      <c r="P863" s="95">
        <f t="shared" si="26"/>
        <v>63.466666666666669</v>
      </c>
      <c r="Q863" s="91">
        <v>41591.896053240744</v>
      </c>
    </row>
    <row r="864" spans="1:17" x14ac:dyDescent="0.45">
      <c r="A864" s="96">
        <v>41579</v>
      </c>
      <c r="B864" s="97">
        <v>0.375</v>
      </c>
      <c r="C864" s="99">
        <f t="shared" si="27"/>
        <v>9</v>
      </c>
      <c r="D864" s="98">
        <v>41579.375</v>
      </c>
      <c r="E864" s="99" t="s">
        <v>126</v>
      </c>
      <c r="F864" s="90" t="s">
        <v>840</v>
      </c>
      <c r="G864" s="90">
        <f>IFERROR(VLOOKUP(E864,Localities!$B$2:$D$1876,3,0),"Not Found")</f>
        <v>60</v>
      </c>
      <c r="H864" s="90">
        <f>IFERROR(VLOOKUP(F864,Localities!$B$2:$D$1876,3,0),"Not Found")</f>
        <v>61</v>
      </c>
      <c r="I864" s="90" t="s">
        <v>1331</v>
      </c>
      <c r="J864" s="93" t="s">
        <v>87</v>
      </c>
      <c r="K864" s="93" t="s">
        <v>85</v>
      </c>
      <c r="L864" s="90">
        <v>231</v>
      </c>
      <c r="M864" s="90" t="s">
        <v>92</v>
      </c>
      <c r="N864" s="94">
        <v>4</v>
      </c>
      <c r="O864" s="94">
        <v>437</v>
      </c>
      <c r="P864" s="95">
        <f t="shared" si="26"/>
        <v>29.133333333333333</v>
      </c>
      <c r="Q864" s="91">
        <v>41563.724965277775</v>
      </c>
    </row>
    <row r="865" spans="1:17" x14ac:dyDescent="0.45">
      <c r="A865" s="96">
        <v>41579</v>
      </c>
      <c r="B865" s="97">
        <v>0.72916666666666663</v>
      </c>
      <c r="C865" s="99">
        <f t="shared" si="27"/>
        <v>17</v>
      </c>
      <c r="D865" s="98">
        <v>41579.729166666664</v>
      </c>
      <c r="E865" s="99" t="s">
        <v>840</v>
      </c>
      <c r="F865" s="90" t="s">
        <v>126</v>
      </c>
      <c r="G865" s="90">
        <f>IFERROR(VLOOKUP(E865,Localities!$B$2:$D$1876,3,0),"Not Found")</f>
        <v>61</v>
      </c>
      <c r="H865" s="90">
        <f>IFERROR(VLOOKUP(F865,Localities!$B$2:$D$1876,3,0),"Not Found")</f>
        <v>60</v>
      </c>
      <c r="I865" s="90" t="s">
        <v>1332</v>
      </c>
      <c r="J865" s="93" t="s">
        <v>87</v>
      </c>
      <c r="K865" s="93" t="s">
        <v>85</v>
      </c>
      <c r="L865" s="90">
        <v>117</v>
      </c>
      <c r="M865" s="90" t="s">
        <v>105</v>
      </c>
      <c r="N865" s="94">
        <v>5</v>
      </c>
      <c r="O865" s="94">
        <v>726</v>
      </c>
      <c r="P865" s="95">
        <f t="shared" si="26"/>
        <v>48.4</v>
      </c>
      <c r="Q865" s="91">
        <v>41563.725300925929</v>
      </c>
    </row>
    <row r="866" spans="1:17" x14ac:dyDescent="0.45">
      <c r="A866" s="96">
        <v>41588</v>
      </c>
      <c r="B866" s="97">
        <v>0.72916666666666663</v>
      </c>
      <c r="C866" s="99">
        <f t="shared" si="27"/>
        <v>17</v>
      </c>
      <c r="D866" s="98">
        <v>41588.729166666664</v>
      </c>
      <c r="E866" s="99" t="s">
        <v>146</v>
      </c>
      <c r="F866" s="90" t="s">
        <v>114</v>
      </c>
      <c r="G866" s="90">
        <f>IFERROR(VLOOKUP(E866,Localities!$B$2:$D$1876,3,0),"Not Found")</f>
        <v>70</v>
      </c>
      <c r="H866" s="90">
        <f>IFERROR(VLOOKUP(F866,Localities!$B$2:$D$1876,3,0),"Not Found")</f>
        <v>27</v>
      </c>
      <c r="I866" s="90" t="s">
        <v>1333</v>
      </c>
      <c r="J866" s="93" t="s">
        <v>104</v>
      </c>
      <c r="K866" s="93" t="s">
        <v>85</v>
      </c>
      <c r="L866" s="90">
        <v>117</v>
      </c>
      <c r="M866" s="90" t="s">
        <v>83</v>
      </c>
      <c r="N866" s="94">
        <v>5</v>
      </c>
      <c r="O866" s="94">
        <v>839</v>
      </c>
      <c r="P866" s="95">
        <f t="shared" si="26"/>
        <v>55.93333333333333</v>
      </c>
      <c r="Q866" s="91">
        <v>41588.436874999999</v>
      </c>
    </row>
    <row r="867" spans="1:17" x14ac:dyDescent="0.45">
      <c r="A867" s="96">
        <v>41583</v>
      </c>
      <c r="B867" s="97">
        <v>0.92708333333333337</v>
      </c>
      <c r="C867" s="99">
        <f t="shared" si="27"/>
        <v>22</v>
      </c>
      <c r="D867" s="98">
        <v>41583.927083333336</v>
      </c>
      <c r="E867" s="99" t="s">
        <v>35</v>
      </c>
      <c r="F867" s="90" t="s">
        <v>1334</v>
      </c>
      <c r="G867" s="90">
        <f>IFERROR(VLOOKUP(E867,Localities!$B$2:$D$1876,3,0),"Not Found")</f>
        <v>43</v>
      </c>
      <c r="H867" s="90">
        <f>IFERROR(VLOOKUP(F867,Localities!$B$2:$D$1876,3,0),"Not Found")</f>
        <v>73</v>
      </c>
      <c r="I867" s="90" t="s">
        <v>1335</v>
      </c>
      <c r="J867" s="93" t="s">
        <v>104</v>
      </c>
      <c r="K867" s="93" t="s">
        <v>85</v>
      </c>
      <c r="L867" s="90">
        <v>278</v>
      </c>
      <c r="M867" s="90" t="s">
        <v>92</v>
      </c>
      <c r="N867" s="94">
        <v>5</v>
      </c>
      <c r="O867" s="94">
        <v>937</v>
      </c>
      <c r="P867" s="95">
        <f t="shared" si="26"/>
        <v>62.466666666666669</v>
      </c>
      <c r="Q867" s="91">
        <v>41563.855949074074</v>
      </c>
    </row>
    <row r="868" spans="1:17" x14ac:dyDescent="0.45">
      <c r="A868" s="96">
        <v>41594</v>
      </c>
      <c r="B868" s="97">
        <v>0.96875</v>
      </c>
      <c r="C868" s="99">
        <f t="shared" si="27"/>
        <v>23</v>
      </c>
      <c r="D868" s="98">
        <v>41594.96875</v>
      </c>
      <c r="E868" s="99" t="s">
        <v>223</v>
      </c>
      <c r="F868" s="90" t="s">
        <v>459</v>
      </c>
      <c r="G868" s="90">
        <f>IFERROR(VLOOKUP(E868,Localities!$B$2:$D$1876,3,0),"Not Found")</f>
        <v>53</v>
      </c>
      <c r="H868" s="90">
        <f>IFERROR(VLOOKUP(F868,Localities!$B$2:$D$1876,3,0),"Not Found")</f>
        <v>61</v>
      </c>
      <c r="I868" s="90" t="s">
        <v>1336</v>
      </c>
      <c r="J868" s="93" t="s">
        <v>87</v>
      </c>
      <c r="K868" s="93" t="s">
        <v>85</v>
      </c>
      <c r="L868" s="90">
        <v>259</v>
      </c>
      <c r="M868" s="90" t="s">
        <v>83</v>
      </c>
      <c r="N868" s="94">
        <v>6</v>
      </c>
      <c r="O868" s="94">
        <v>485</v>
      </c>
      <c r="P868" s="95">
        <f t="shared" si="26"/>
        <v>32.333333333333336</v>
      </c>
      <c r="Q868" s="91">
        <v>41594.907986111109</v>
      </c>
    </row>
    <row r="869" spans="1:17" x14ac:dyDescent="0.45">
      <c r="A869" s="96">
        <v>41597</v>
      </c>
      <c r="B869" s="97">
        <v>0.33333333333333331</v>
      </c>
      <c r="C869" s="99">
        <f t="shared" si="27"/>
        <v>8</v>
      </c>
      <c r="D869" s="98">
        <v>41597.333333333336</v>
      </c>
      <c r="E869" s="99" t="s">
        <v>113</v>
      </c>
      <c r="F869" s="90" t="s">
        <v>984</v>
      </c>
      <c r="G869" s="90">
        <f>IFERROR(VLOOKUP(E869,Localities!$B$2:$D$1876,3,0),"Not Found")</f>
        <v>52</v>
      </c>
      <c r="H869" s="90">
        <f>IFERROR(VLOOKUP(F869,Localities!$B$2:$D$1876,3,0),"Not Found")</f>
        <v>31</v>
      </c>
      <c r="I869" s="90" t="s">
        <v>1337</v>
      </c>
      <c r="J869" s="93" t="s">
        <v>87</v>
      </c>
      <c r="K869" s="93" t="s">
        <v>85</v>
      </c>
      <c r="L869" s="90">
        <v>207</v>
      </c>
      <c r="M869" s="90" t="s">
        <v>83</v>
      </c>
      <c r="N869" s="94">
        <v>6</v>
      </c>
      <c r="O869" s="94">
        <v>363</v>
      </c>
      <c r="P869" s="95">
        <f t="shared" si="26"/>
        <v>24.2</v>
      </c>
      <c r="Q869" s="91">
        <v>41597.05740740741</v>
      </c>
    </row>
    <row r="870" spans="1:17" x14ac:dyDescent="0.45">
      <c r="A870" s="96">
        <v>41606</v>
      </c>
      <c r="B870" s="97">
        <v>0.22916666666666666</v>
      </c>
      <c r="C870" s="99">
        <f t="shared" si="27"/>
        <v>5</v>
      </c>
      <c r="D870" s="98">
        <v>41606.229166666664</v>
      </c>
      <c r="E870" s="99" t="s">
        <v>1338</v>
      </c>
      <c r="F870" s="90" t="s">
        <v>51</v>
      </c>
      <c r="G870" s="90" t="str">
        <f>IFERROR(VLOOKUP(E870,Localities!$B$2:$D$1876,3,0),"Not Found")</f>
        <v>Not Found</v>
      </c>
      <c r="H870" s="90">
        <f>IFERROR(VLOOKUP(F870,Localities!$B$2:$D$1876,3,0),"Not Found")</f>
        <v>51</v>
      </c>
      <c r="I870" s="90" t="s">
        <v>1339</v>
      </c>
      <c r="J870" s="93" t="s">
        <v>88</v>
      </c>
      <c r="K870" s="93" t="s">
        <v>510</v>
      </c>
      <c r="L870" s="90">
        <v>236</v>
      </c>
      <c r="M870" s="90" t="s">
        <v>83</v>
      </c>
      <c r="N870" s="94">
        <v>6</v>
      </c>
      <c r="O870" s="94">
        <v>882</v>
      </c>
      <c r="P870" s="95">
        <f t="shared" si="26"/>
        <v>58.8</v>
      </c>
      <c r="Q870" s="91">
        <v>41605.964675925927</v>
      </c>
    </row>
    <row r="871" spans="1:17" x14ac:dyDescent="0.45">
      <c r="A871" s="96">
        <v>41589</v>
      </c>
      <c r="B871" s="97">
        <v>0.25</v>
      </c>
      <c r="C871" s="99">
        <f t="shared" si="27"/>
        <v>6</v>
      </c>
      <c r="D871" s="98">
        <v>41589.25</v>
      </c>
      <c r="E871" s="99" t="s">
        <v>53</v>
      </c>
      <c r="F871" s="90" t="s">
        <v>35</v>
      </c>
      <c r="G871" s="90">
        <f>IFERROR(VLOOKUP(E871,Localities!$B$2:$D$1876,3,0),"Not Found")</f>
        <v>70</v>
      </c>
      <c r="H871" s="90">
        <f>IFERROR(VLOOKUP(F871,Localities!$B$2:$D$1876,3,0),"Not Found")</f>
        <v>43</v>
      </c>
      <c r="I871" s="90" t="s">
        <v>1340</v>
      </c>
      <c r="J871" s="93" t="s">
        <v>104</v>
      </c>
      <c r="K871" s="93" t="s">
        <v>85</v>
      </c>
      <c r="L871" s="90">
        <v>209</v>
      </c>
      <c r="M871" s="90" t="s">
        <v>310</v>
      </c>
      <c r="N871" s="94">
        <v>2</v>
      </c>
      <c r="O871" s="94">
        <v>531</v>
      </c>
      <c r="P871" s="95">
        <f t="shared" si="26"/>
        <v>35.4</v>
      </c>
      <c r="Q871" s="91">
        <v>41588.609259259261</v>
      </c>
    </row>
    <row r="872" spans="1:17" x14ac:dyDescent="0.45">
      <c r="A872" s="96">
        <v>41597</v>
      </c>
      <c r="B872" s="97">
        <v>0.36458333333333331</v>
      </c>
      <c r="C872" s="99">
        <f t="shared" si="27"/>
        <v>8</v>
      </c>
      <c r="D872" s="98">
        <v>41597.364583333336</v>
      </c>
      <c r="E872" s="99" t="s">
        <v>1341</v>
      </c>
      <c r="F872" s="90" t="s">
        <v>207</v>
      </c>
      <c r="G872" s="90">
        <f>IFERROR(VLOOKUP(E872,Localities!$B$2:$D$1876,3,0),"Not Found")</f>
        <v>59</v>
      </c>
      <c r="H872" s="90">
        <f>IFERROR(VLOOKUP(F872,Localities!$B$2:$D$1876,3,0),"Not Found")</f>
        <v>60</v>
      </c>
      <c r="I872" s="90" t="s">
        <v>1342</v>
      </c>
      <c r="J872" s="93" t="s">
        <v>87</v>
      </c>
      <c r="K872" s="93" t="s">
        <v>85</v>
      </c>
      <c r="L872" s="90">
        <v>27</v>
      </c>
      <c r="M872" s="90" t="s">
        <v>83</v>
      </c>
      <c r="N872" s="94">
        <v>5</v>
      </c>
      <c r="O872" s="94">
        <v>759</v>
      </c>
      <c r="P872" s="95">
        <f t="shared" si="26"/>
        <v>50.6</v>
      </c>
      <c r="Q872" s="91">
        <v>41596.992615740739</v>
      </c>
    </row>
    <row r="873" spans="1:17" x14ac:dyDescent="0.45">
      <c r="A873" s="96">
        <v>41583</v>
      </c>
      <c r="B873" s="97">
        <v>0.51041666666666663</v>
      </c>
      <c r="C873" s="99">
        <f t="shared" si="27"/>
        <v>12</v>
      </c>
      <c r="D873" s="98">
        <v>41583.510416666664</v>
      </c>
      <c r="E873" s="99" t="s">
        <v>903</v>
      </c>
      <c r="F873" s="90" t="s">
        <v>1343</v>
      </c>
      <c r="G873" s="90">
        <f>IFERROR(VLOOKUP(E873,Localities!$B$2:$D$1876,3,0),"Not Found")</f>
        <v>51</v>
      </c>
      <c r="H873" s="90">
        <f>IFERROR(VLOOKUP(F873,Localities!$B$2:$D$1876,3,0),"Not Found")</f>
        <v>45</v>
      </c>
      <c r="I873" s="90" t="s">
        <v>1344</v>
      </c>
      <c r="J873" s="93" t="s">
        <v>87</v>
      </c>
      <c r="K873" s="93" t="s">
        <v>85</v>
      </c>
      <c r="L873" s="90">
        <v>116</v>
      </c>
      <c r="M873" s="90" t="s">
        <v>83</v>
      </c>
      <c r="N873" s="94">
        <v>6</v>
      </c>
      <c r="O873" s="94">
        <v>470</v>
      </c>
      <c r="P873" s="95">
        <f t="shared" si="26"/>
        <v>31.333333333333332</v>
      </c>
      <c r="Q873" s="91">
        <v>41583.455740740741</v>
      </c>
    </row>
    <row r="874" spans="1:17" x14ac:dyDescent="0.45">
      <c r="A874" s="96">
        <v>41582</v>
      </c>
      <c r="B874" s="97">
        <v>0.44791666666666669</v>
      </c>
      <c r="C874" s="99">
        <f t="shared" si="27"/>
        <v>10</v>
      </c>
      <c r="D874" s="98">
        <v>41582.447916666664</v>
      </c>
      <c r="E874" s="99" t="s">
        <v>114</v>
      </c>
      <c r="F874" s="90" t="s">
        <v>725</v>
      </c>
      <c r="G874" s="90">
        <f>IFERROR(VLOOKUP(E874,Localities!$B$2:$D$1876,3,0),"Not Found")</f>
        <v>27</v>
      </c>
      <c r="H874" s="90">
        <f>IFERROR(VLOOKUP(F874,Localities!$B$2:$D$1876,3,0),"Not Found")</f>
        <v>61</v>
      </c>
      <c r="I874" s="90" t="s">
        <v>1345</v>
      </c>
      <c r="J874" s="93" t="s">
        <v>104</v>
      </c>
      <c r="K874" s="93" t="s">
        <v>85</v>
      </c>
      <c r="L874" s="90">
        <v>239</v>
      </c>
      <c r="M874" s="90" t="s">
        <v>83</v>
      </c>
      <c r="N874" s="94">
        <v>7</v>
      </c>
      <c r="O874" s="94">
        <v>502</v>
      </c>
      <c r="P874" s="95">
        <f t="shared" si="26"/>
        <v>33.466666666666669</v>
      </c>
      <c r="Q874" s="91">
        <v>41564.440833333334</v>
      </c>
    </row>
    <row r="875" spans="1:17" x14ac:dyDescent="0.45">
      <c r="A875" s="96">
        <v>41606</v>
      </c>
      <c r="B875" s="97">
        <v>0.54166666666666663</v>
      </c>
      <c r="C875" s="99">
        <f t="shared" si="27"/>
        <v>13</v>
      </c>
      <c r="D875" s="98">
        <v>41606.541666666664</v>
      </c>
      <c r="E875" s="99" t="s">
        <v>61</v>
      </c>
      <c r="F875" s="90" t="s">
        <v>758</v>
      </c>
      <c r="G875" s="90">
        <f>IFERROR(VLOOKUP(E875,Localities!$B$2:$D$1876,3,0),"Not Found")</f>
        <v>47</v>
      </c>
      <c r="H875" s="90">
        <f>IFERROR(VLOOKUP(F875,Localities!$B$2:$D$1876,3,0),"Not Found")</f>
        <v>51</v>
      </c>
      <c r="I875" s="90" t="s">
        <v>1346</v>
      </c>
      <c r="J875" s="93" t="s">
        <v>87</v>
      </c>
      <c r="K875" s="93" t="s">
        <v>85</v>
      </c>
      <c r="L875" s="90">
        <v>24</v>
      </c>
      <c r="M875" s="90" t="s">
        <v>215</v>
      </c>
      <c r="N875" s="94">
        <v>1</v>
      </c>
      <c r="O875" s="94">
        <v>594</v>
      </c>
      <c r="P875" s="95">
        <f t="shared" si="26"/>
        <v>39.6</v>
      </c>
      <c r="Q875" s="90" t="s">
        <v>81</v>
      </c>
    </row>
    <row r="876" spans="1:17" x14ac:dyDescent="0.45">
      <c r="A876" s="96">
        <v>41600</v>
      </c>
      <c r="B876" s="97">
        <v>0.86458333333333337</v>
      </c>
      <c r="C876" s="99">
        <f t="shared" si="27"/>
        <v>20</v>
      </c>
      <c r="D876" s="98">
        <v>41600.864583333336</v>
      </c>
      <c r="E876" s="99" t="s">
        <v>114</v>
      </c>
      <c r="F876" s="90" t="s">
        <v>73</v>
      </c>
      <c r="G876" s="90">
        <f>IFERROR(VLOOKUP(E876,Localities!$B$2:$D$1876,3,0),"Not Found")</f>
        <v>27</v>
      </c>
      <c r="H876" s="90">
        <f>IFERROR(VLOOKUP(F876,Localities!$B$2:$D$1876,3,0),"Not Found")</f>
        <v>61</v>
      </c>
      <c r="I876" s="90" t="s">
        <v>1347</v>
      </c>
      <c r="J876" s="93" t="s">
        <v>104</v>
      </c>
      <c r="K876" s="93" t="s">
        <v>173</v>
      </c>
      <c r="L876" s="90">
        <v>170</v>
      </c>
      <c r="M876" s="90" t="s">
        <v>105</v>
      </c>
      <c r="N876" s="94">
        <v>5</v>
      </c>
      <c r="O876" s="94">
        <v>216</v>
      </c>
      <c r="P876" s="95">
        <f t="shared" si="26"/>
        <v>14.4</v>
      </c>
      <c r="Q876" s="91">
        <v>41564.758634259262</v>
      </c>
    </row>
    <row r="877" spans="1:17" x14ac:dyDescent="0.45">
      <c r="A877" s="96">
        <v>41606</v>
      </c>
      <c r="B877" s="97">
        <v>0.72916666666666663</v>
      </c>
      <c r="C877" s="99">
        <f t="shared" si="27"/>
        <v>17</v>
      </c>
      <c r="D877" s="98">
        <v>41606.729166666664</v>
      </c>
      <c r="E877" s="99" t="s">
        <v>188</v>
      </c>
      <c r="F877" s="90" t="s">
        <v>1136</v>
      </c>
      <c r="G877" s="90">
        <f>IFERROR(VLOOKUP(E877,Localities!$B$2:$D$1876,3,0),"Not Found")</f>
        <v>51</v>
      </c>
      <c r="H877" s="90">
        <f>IFERROR(VLOOKUP(F877,Localities!$B$2:$D$1876,3,0),"Not Found")</f>
        <v>65</v>
      </c>
      <c r="I877" s="90" t="s">
        <v>1348</v>
      </c>
      <c r="J877" s="93" t="s">
        <v>87</v>
      </c>
      <c r="K877" s="93" t="s">
        <v>85</v>
      </c>
      <c r="L877" s="90">
        <v>268</v>
      </c>
      <c r="M877" s="90" t="s">
        <v>83</v>
      </c>
      <c r="N877" s="94">
        <v>6</v>
      </c>
      <c r="O877" s="94">
        <v>866</v>
      </c>
      <c r="P877" s="95">
        <f t="shared" si="26"/>
        <v>57.733333333333334</v>
      </c>
      <c r="Q877" s="91">
        <v>41606.669351851851</v>
      </c>
    </row>
    <row r="878" spans="1:17" x14ac:dyDescent="0.45">
      <c r="A878" s="96">
        <v>41579</v>
      </c>
      <c r="B878" s="97">
        <v>0.73958333333333337</v>
      </c>
      <c r="C878" s="99">
        <f t="shared" si="27"/>
        <v>17</v>
      </c>
      <c r="D878" s="98">
        <v>41579.739583333336</v>
      </c>
      <c r="E878" s="99" t="s">
        <v>1349</v>
      </c>
      <c r="F878" s="90" t="s">
        <v>331</v>
      </c>
      <c r="G878" s="90">
        <f>IFERROR(VLOOKUP(E878,Localities!$B$2:$D$1876,3,0),"Not Found")</f>
        <v>59</v>
      </c>
      <c r="H878" s="90">
        <f>IFERROR(VLOOKUP(F878,Localities!$B$2:$D$1876,3,0),"Not Found")</f>
        <v>32</v>
      </c>
      <c r="I878" s="90" t="s">
        <v>1350</v>
      </c>
      <c r="J878" s="93" t="s">
        <v>87</v>
      </c>
      <c r="K878" s="93" t="s">
        <v>85</v>
      </c>
      <c r="L878" s="90">
        <v>23</v>
      </c>
      <c r="M878" s="90" t="s">
        <v>92</v>
      </c>
      <c r="N878" s="94">
        <v>2</v>
      </c>
      <c r="O878" s="94">
        <v>872</v>
      </c>
      <c r="P878" s="95">
        <f t="shared" si="26"/>
        <v>58.133333333333333</v>
      </c>
      <c r="Q878" s="91">
        <v>41564.646516203706</v>
      </c>
    </row>
    <row r="879" spans="1:17" x14ac:dyDescent="0.45">
      <c r="A879" s="96">
        <v>41602</v>
      </c>
      <c r="B879" s="97">
        <v>0.16666666666666666</v>
      </c>
      <c r="C879" s="99">
        <f t="shared" si="27"/>
        <v>4</v>
      </c>
      <c r="D879" s="98">
        <v>41602.166666666664</v>
      </c>
      <c r="E879" s="99" t="s">
        <v>1351</v>
      </c>
      <c r="F879" s="90" t="s">
        <v>35</v>
      </c>
      <c r="G879" s="90">
        <f>IFERROR(VLOOKUP(E879,Localities!$B$2:$D$1876,3,0),"Not Found")</f>
        <v>28</v>
      </c>
      <c r="H879" s="90">
        <f>IFERROR(VLOOKUP(F879,Localities!$B$2:$D$1876,3,0),"Not Found")</f>
        <v>43</v>
      </c>
      <c r="I879" s="90" t="s">
        <v>1352</v>
      </c>
      <c r="J879" s="93" t="s">
        <v>104</v>
      </c>
      <c r="K879" s="93" t="s">
        <v>173</v>
      </c>
      <c r="L879" s="90">
        <v>169</v>
      </c>
      <c r="M879" s="90" t="s">
        <v>83</v>
      </c>
      <c r="N879" s="94">
        <v>6</v>
      </c>
      <c r="O879" s="94">
        <v>965</v>
      </c>
      <c r="P879" s="95">
        <f t="shared" si="26"/>
        <v>64.333333333333329</v>
      </c>
      <c r="Q879" s="91">
        <v>41564.754328703704</v>
      </c>
    </row>
    <row r="880" spans="1:17" x14ac:dyDescent="0.45">
      <c r="A880" s="96">
        <v>41580</v>
      </c>
      <c r="B880" s="97">
        <v>0.55208333333333337</v>
      </c>
      <c r="C880" s="99">
        <f t="shared" si="27"/>
        <v>13</v>
      </c>
      <c r="D880" s="98">
        <v>41580.552083333336</v>
      </c>
      <c r="E880" s="99" t="s">
        <v>1353</v>
      </c>
      <c r="F880" s="90" t="s">
        <v>35</v>
      </c>
      <c r="G880" s="90">
        <f>IFERROR(VLOOKUP(E880,Localities!$B$2:$D$1876,3,0),"Not Found")</f>
        <v>47</v>
      </c>
      <c r="H880" s="90">
        <f>IFERROR(VLOOKUP(F880,Localities!$B$2:$D$1876,3,0),"Not Found")</f>
        <v>43</v>
      </c>
      <c r="I880" s="90" t="s">
        <v>1354</v>
      </c>
      <c r="J880" s="93" t="s">
        <v>104</v>
      </c>
      <c r="K880" s="93" t="s">
        <v>173</v>
      </c>
      <c r="L880" s="90">
        <v>88</v>
      </c>
      <c r="M880" s="90" t="s">
        <v>83</v>
      </c>
      <c r="N880" s="94">
        <v>6</v>
      </c>
      <c r="O880" s="94">
        <v>876</v>
      </c>
      <c r="P880" s="95">
        <f t="shared" si="26"/>
        <v>58.4</v>
      </c>
      <c r="Q880" s="91">
        <v>41564.697384259256</v>
      </c>
    </row>
    <row r="881" spans="1:17" x14ac:dyDescent="0.45">
      <c r="A881" s="96">
        <v>41584</v>
      </c>
      <c r="B881" s="97">
        <v>0.17708333333333334</v>
      </c>
      <c r="C881" s="99">
        <f t="shared" si="27"/>
        <v>4</v>
      </c>
      <c r="D881" s="98">
        <v>41584.177083333336</v>
      </c>
      <c r="E881" s="99" t="s">
        <v>213</v>
      </c>
      <c r="F881" s="90" t="s">
        <v>171</v>
      </c>
      <c r="G881" s="90" t="str">
        <f>IFERROR(VLOOKUP(E881,Localities!$B$2:$D$1876,3,0),"Not Found")</f>
        <v>Not Found</v>
      </c>
      <c r="H881" s="90" t="str">
        <f>IFERROR(VLOOKUP(F881,Localities!$B$2:$D$1876,3,0),"Not Found")</f>
        <v>Not Found</v>
      </c>
      <c r="I881" s="90" t="s">
        <v>1355</v>
      </c>
      <c r="J881" s="93" t="s">
        <v>104</v>
      </c>
      <c r="K881" s="93" t="s">
        <v>173</v>
      </c>
      <c r="L881" s="90">
        <v>142</v>
      </c>
      <c r="M881" s="90" t="s">
        <v>215</v>
      </c>
      <c r="N881" s="94">
        <v>1</v>
      </c>
      <c r="O881" s="94">
        <v>828</v>
      </c>
      <c r="P881" s="95">
        <f t="shared" si="26"/>
        <v>55.2</v>
      </c>
      <c r="Q881" s="91">
        <v>41564.935694444444</v>
      </c>
    </row>
    <row r="882" spans="1:17" x14ac:dyDescent="0.45">
      <c r="A882" s="96">
        <v>41604</v>
      </c>
      <c r="B882" s="97">
        <v>0.3125</v>
      </c>
      <c r="C882" s="99">
        <f t="shared" si="27"/>
        <v>7</v>
      </c>
      <c r="D882" s="98">
        <v>41604.3125</v>
      </c>
      <c r="E882" s="99" t="s">
        <v>1356</v>
      </c>
      <c r="F882" s="90" t="s">
        <v>35</v>
      </c>
      <c r="G882" s="90">
        <f>IFERROR(VLOOKUP(E882,Localities!$B$2:$D$1876,3,0),"Not Found")</f>
        <v>53</v>
      </c>
      <c r="H882" s="90">
        <f>IFERROR(VLOOKUP(F882,Localities!$B$2:$D$1876,3,0),"Not Found")</f>
        <v>43</v>
      </c>
      <c r="I882" s="90" t="s">
        <v>1357</v>
      </c>
      <c r="J882" s="93" t="s">
        <v>104</v>
      </c>
      <c r="K882" s="93" t="s">
        <v>85</v>
      </c>
      <c r="L882" s="90">
        <v>299</v>
      </c>
      <c r="M882" s="90" t="s">
        <v>83</v>
      </c>
      <c r="N882" s="94">
        <v>6</v>
      </c>
      <c r="O882" s="94">
        <v>470</v>
      </c>
      <c r="P882" s="95">
        <f t="shared" si="26"/>
        <v>31.333333333333332</v>
      </c>
      <c r="Q882" s="91">
        <v>41564.952523148146</v>
      </c>
    </row>
    <row r="883" spans="1:17" x14ac:dyDescent="0.45">
      <c r="A883" s="96">
        <v>41608</v>
      </c>
      <c r="B883" s="97">
        <v>0.59375</v>
      </c>
      <c r="C883" s="99">
        <f t="shared" si="27"/>
        <v>14</v>
      </c>
      <c r="D883" s="98">
        <v>41608.59375</v>
      </c>
      <c r="E883" s="99" t="s">
        <v>35</v>
      </c>
      <c r="F883" s="90" t="s">
        <v>1356</v>
      </c>
      <c r="G883" s="90">
        <f>IFERROR(VLOOKUP(E883,Localities!$B$2:$D$1876,3,0),"Not Found")</f>
        <v>43</v>
      </c>
      <c r="H883" s="90">
        <f>IFERROR(VLOOKUP(F883,Localities!$B$2:$D$1876,3,0),"Not Found")</f>
        <v>53</v>
      </c>
      <c r="I883" s="90" t="s">
        <v>1358</v>
      </c>
      <c r="J883" s="93" t="s">
        <v>104</v>
      </c>
      <c r="K883" s="93" t="s">
        <v>85</v>
      </c>
      <c r="L883" s="90">
        <v>296</v>
      </c>
      <c r="M883" s="90" t="s">
        <v>83</v>
      </c>
      <c r="N883" s="94">
        <v>6</v>
      </c>
      <c r="O883" s="94">
        <v>265</v>
      </c>
      <c r="P883" s="95">
        <f t="shared" si="26"/>
        <v>17.666666666666668</v>
      </c>
      <c r="Q883" s="91">
        <v>41564.953240740739</v>
      </c>
    </row>
    <row r="884" spans="1:17" x14ac:dyDescent="0.45">
      <c r="A884" s="96">
        <v>41583</v>
      </c>
      <c r="B884" s="97">
        <v>0.23958333333333334</v>
      </c>
      <c r="C884" s="99">
        <f t="shared" si="27"/>
        <v>5</v>
      </c>
      <c r="D884" s="98">
        <v>41583.239583333336</v>
      </c>
      <c r="E884" s="99" t="s">
        <v>911</v>
      </c>
      <c r="F884" s="90" t="s">
        <v>35</v>
      </c>
      <c r="G884" s="90">
        <f>IFERROR(VLOOKUP(E884,Localities!$B$2:$D$1876,3,0),"Not Found")</f>
        <v>51</v>
      </c>
      <c r="H884" s="90">
        <f>IFERROR(VLOOKUP(F884,Localities!$B$2:$D$1876,3,0),"Not Found")</f>
        <v>43</v>
      </c>
      <c r="I884" s="90" t="s">
        <v>1359</v>
      </c>
      <c r="J884" s="93" t="s">
        <v>104</v>
      </c>
      <c r="K884" s="93" t="s">
        <v>85</v>
      </c>
      <c r="L884" s="90">
        <v>129</v>
      </c>
      <c r="M884" s="90" t="s">
        <v>83</v>
      </c>
      <c r="N884" s="94">
        <v>6</v>
      </c>
      <c r="O884" s="94">
        <v>808</v>
      </c>
      <c r="P884" s="95">
        <f t="shared" si="26"/>
        <v>53.866666666666667</v>
      </c>
      <c r="Q884" s="91">
        <v>41564.969895833332</v>
      </c>
    </row>
    <row r="885" spans="1:17" x14ac:dyDescent="0.45">
      <c r="A885" s="96">
        <v>41605</v>
      </c>
      <c r="B885" s="97">
        <v>0.22916666666666666</v>
      </c>
      <c r="C885" s="99">
        <f t="shared" si="27"/>
        <v>5</v>
      </c>
      <c r="D885" s="98">
        <v>41605.229166666664</v>
      </c>
      <c r="E885" s="99" t="s">
        <v>401</v>
      </c>
      <c r="F885" s="90" t="s">
        <v>114</v>
      </c>
      <c r="G885" s="90">
        <f>IFERROR(VLOOKUP(E885,Localities!$B$2:$D$1876,3,0),"Not Found")</f>
        <v>53</v>
      </c>
      <c r="H885" s="90">
        <f>IFERROR(VLOOKUP(F885,Localities!$B$2:$D$1876,3,0),"Not Found")</f>
        <v>27</v>
      </c>
      <c r="I885" s="90" t="s">
        <v>1360</v>
      </c>
      <c r="J885" s="93" t="s">
        <v>104</v>
      </c>
      <c r="K885" s="93" t="s">
        <v>85</v>
      </c>
      <c r="L885" s="90">
        <v>200</v>
      </c>
      <c r="M885" s="90" t="s">
        <v>83</v>
      </c>
      <c r="N885" s="94">
        <v>6</v>
      </c>
      <c r="O885" s="94">
        <v>440</v>
      </c>
      <c r="P885" s="95">
        <f t="shared" si="26"/>
        <v>29.333333333333332</v>
      </c>
      <c r="Q885" s="91">
        <v>41605.011574074073</v>
      </c>
    </row>
    <row r="886" spans="1:17" x14ac:dyDescent="0.45">
      <c r="A886" s="96">
        <v>41593</v>
      </c>
      <c r="B886" s="97">
        <v>0.39583333333333331</v>
      </c>
      <c r="C886" s="99">
        <f t="shared" si="27"/>
        <v>9</v>
      </c>
      <c r="D886" s="98">
        <v>41593.395833333336</v>
      </c>
      <c r="E886" s="99" t="s">
        <v>1361</v>
      </c>
      <c r="F886" s="90" t="s">
        <v>1362</v>
      </c>
      <c r="G886" s="90">
        <f>IFERROR(VLOOKUP(E886,Localities!$B$2:$D$1876,3,0),"Not Found")</f>
        <v>70</v>
      </c>
      <c r="H886" s="90">
        <f>IFERROR(VLOOKUP(F886,Localities!$B$2:$D$1876,3,0),"Not Found")</f>
        <v>44</v>
      </c>
      <c r="I886" s="90" t="s">
        <v>1363</v>
      </c>
      <c r="J886" s="93" t="s">
        <v>87</v>
      </c>
      <c r="K886" s="93" t="s">
        <v>85</v>
      </c>
      <c r="L886" s="90">
        <v>24</v>
      </c>
      <c r="M886" s="90" t="s">
        <v>83</v>
      </c>
      <c r="N886" s="94">
        <v>6</v>
      </c>
      <c r="O886" s="94">
        <v>582</v>
      </c>
      <c r="P886" s="95">
        <f t="shared" si="26"/>
        <v>38.799999999999997</v>
      </c>
      <c r="Q886" s="91">
        <v>41593.347037037034</v>
      </c>
    </row>
    <row r="887" spans="1:17" x14ac:dyDescent="0.45">
      <c r="A887" s="96">
        <v>41585</v>
      </c>
      <c r="B887" s="97">
        <v>0.58333333333333337</v>
      </c>
      <c r="C887" s="99">
        <f t="shared" si="27"/>
        <v>14</v>
      </c>
      <c r="D887" s="98">
        <v>41585.583333333336</v>
      </c>
      <c r="E887" s="99" t="s">
        <v>1364</v>
      </c>
      <c r="F887" s="90" t="s">
        <v>255</v>
      </c>
      <c r="G887" s="90">
        <f>IFERROR(VLOOKUP(E887,Localities!$B$2:$D$1876,3,0),"Not Found")</f>
        <v>64</v>
      </c>
      <c r="H887" s="90">
        <f>IFERROR(VLOOKUP(F887,Localities!$B$2:$D$1876,3,0),"Not Found")</f>
        <v>47</v>
      </c>
      <c r="I887" s="90" t="s">
        <v>1365</v>
      </c>
      <c r="J887" s="93" t="s">
        <v>88</v>
      </c>
      <c r="K887" s="93" t="s">
        <v>85</v>
      </c>
      <c r="L887" s="90">
        <v>277</v>
      </c>
      <c r="M887" s="90" t="s">
        <v>83</v>
      </c>
      <c r="N887" s="94">
        <v>6</v>
      </c>
      <c r="O887" s="94">
        <v>717</v>
      </c>
      <c r="P887" s="95">
        <f t="shared" si="26"/>
        <v>47.8</v>
      </c>
      <c r="Q887" s="91">
        <v>41585.407523148147</v>
      </c>
    </row>
    <row r="888" spans="1:17" x14ac:dyDescent="0.45">
      <c r="A888" s="96">
        <v>41588</v>
      </c>
      <c r="B888" s="97">
        <v>0.375</v>
      </c>
      <c r="C888" s="99">
        <f t="shared" si="27"/>
        <v>9</v>
      </c>
      <c r="D888" s="98">
        <v>41588.375</v>
      </c>
      <c r="E888" s="99" t="s">
        <v>114</v>
      </c>
      <c r="F888" s="90" t="s">
        <v>1366</v>
      </c>
      <c r="G888" s="90">
        <f>IFERROR(VLOOKUP(E888,Localities!$B$2:$D$1876,3,0),"Not Found")</f>
        <v>27</v>
      </c>
      <c r="H888" s="90" t="str">
        <f>IFERROR(VLOOKUP(F888,Localities!$B$2:$D$1876,3,0),"Not Found")</f>
        <v>Not Found</v>
      </c>
      <c r="I888" s="90" t="s">
        <v>1367</v>
      </c>
      <c r="J888" s="93" t="s">
        <v>104</v>
      </c>
      <c r="K888" s="93" t="s">
        <v>85</v>
      </c>
      <c r="L888" s="90">
        <v>238</v>
      </c>
      <c r="M888" s="90" t="s">
        <v>83</v>
      </c>
      <c r="N888" s="94">
        <v>7</v>
      </c>
      <c r="O888" s="94">
        <v>818</v>
      </c>
      <c r="P888" s="95">
        <f t="shared" ref="P888:P951" si="28">O888/15</f>
        <v>54.533333333333331</v>
      </c>
      <c r="Q888" s="91">
        <v>41565.499120370368</v>
      </c>
    </row>
    <row r="889" spans="1:17" x14ac:dyDescent="0.45">
      <c r="A889" s="96">
        <v>41592</v>
      </c>
      <c r="B889" s="97">
        <v>0.45833333333333331</v>
      </c>
      <c r="C889" s="99">
        <f t="shared" si="27"/>
        <v>11</v>
      </c>
      <c r="D889" s="98">
        <v>41592.458333333336</v>
      </c>
      <c r="E889" s="99" t="s">
        <v>61</v>
      </c>
      <c r="F889" s="90" t="s">
        <v>35</v>
      </c>
      <c r="G889" s="90">
        <f>IFERROR(VLOOKUP(E889,Localities!$B$2:$D$1876,3,0),"Not Found")</f>
        <v>47</v>
      </c>
      <c r="H889" s="90">
        <f>IFERROR(VLOOKUP(F889,Localities!$B$2:$D$1876,3,0),"Not Found")</f>
        <v>43</v>
      </c>
      <c r="I889" s="90" t="s">
        <v>1368</v>
      </c>
      <c r="J889" s="93" t="s">
        <v>104</v>
      </c>
      <c r="K889" s="93" t="s">
        <v>85</v>
      </c>
      <c r="L889" s="90">
        <v>88</v>
      </c>
      <c r="M889" s="90" t="s">
        <v>83</v>
      </c>
      <c r="N889" s="94">
        <v>6</v>
      </c>
      <c r="O889" s="94">
        <v>862</v>
      </c>
      <c r="P889" s="95">
        <f t="shared" si="28"/>
        <v>57.466666666666669</v>
      </c>
      <c r="Q889" s="91">
        <v>41565.597581018519</v>
      </c>
    </row>
    <row r="890" spans="1:17" x14ac:dyDescent="0.45">
      <c r="A890" s="96">
        <v>41595</v>
      </c>
      <c r="B890" s="97">
        <v>0.625</v>
      </c>
      <c r="C890" s="99">
        <f t="shared" si="27"/>
        <v>15</v>
      </c>
      <c r="D890" s="98">
        <v>41595.625</v>
      </c>
      <c r="E890" s="99" t="s">
        <v>65</v>
      </c>
      <c r="F890" s="90" t="s">
        <v>65</v>
      </c>
      <c r="G890" s="90">
        <f>IFERROR(VLOOKUP(E890,Localities!$B$2:$D$1876,3,0),"Not Found")</f>
        <v>73</v>
      </c>
      <c r="H890" s="90">
        <f>IFERROR(VLOOKUP(F890,Localities!$B$2:$D$1876,3,0),"Not Found")</f>
        <v>73</v>
      </c>
      <c r="I890" s="90" t="s">
        <v>1369</v>
      </c>
      <c r="J890" s="93" t="s">
        <v>87</v>
      </c>
      <c r="K890" s="93" t="s">
        <v>85</v>
      </c>
      <c r="L890" s="90">
        <v>93</v>
      </c>
      <c r="M890" s="90" t="s">
        <v>83</v>
      </c>
      <c r="N890" s="94">
        <v>6</v>
      </c>
      <c r="O890" s="94">
        <v>981</v>
      </c>
      <c r="P890" s="95">
        <f t="shared" si="28"/>
        <v>65.400000000000006</v>
      </c>
      <c r="Q890" s="91">
        <v>41595.513182870367</v>
      </c>
    </row>
    <row r="891" spans="1:17" x14ac:dyDescent="0.45">
      <c r="A891" s="96">
        <v>41579</v>
      </c>
      <c r="B891" s="97">
        <v>0.46875</v>
      </c>
      <c r="C891" s="99">
        <f t="shared" si="27"/>
        <v>11</v>
      </c>
      <c r="D891" s="98">
        <v>41579.46875</v>
      </c>
      <c r="E891" s="99" t="s">
        <v>266</v>
      </c>
      <c r="F891" s="90" t="s">
        <v>950</v>
      </c>
      <c r="G891" s="90">
        <f>IFERROR(VLOOKUP(E891,Localities!$B$2:$D$1876,3,0),"Not Found")</f>
        <v>47</v>
      </c>
      <c r="H891" s="90">
        <f>IFERROR(VLOOKUP(F891,Localities!$B$2:$D$1876,3,0),"Not Found")</f>
        <v>61</v>
      </c>
      <c r="I891" s="90" t="s">
        <v>1370</v>
      </c>
      <c r="J891" s="93" t="s">
        <v>88</v>
      </c>
      <c r="K891" s="93" t="s">
        <v>85</v>
      </c>
      <c r="L891" s="90">
        <v>229</v>
      </c>
      <c r="M891" s="90" t="s">
        <v>83</v>
      </c>
      <c r="N891" s="94">
        <v>6</v>
      </c>
      <c r="O891" s="94">
        <v>612</v>
      </c>
      <c r="P891" s="95">
        <f t="shared" si="28"/>
        <v>40.799999999999997</v>
      </c>
      <c r="Q891" s="91">
        <v>41579.360231481478</v>
      </c>
    </row>
    <row r="892" spans="1:17" x14ac:dyDescent="0.45">
      <c r="A892" s="96">
        <v>41600</v>
      </c>
      <c r="B892" s="97">
        <v>0.66666666666666663</v>
      </c>
      <c r="C892" s="99">
        <f t="shared" si="27"/>
        <v>16</v>
      </c>
      <c r="D892" s="98">
        <v>41600.666666666664</v>
      </c>
      <c r="E892" s="99" t="s">
        <v>1371</v>
      </c>
      <c r="F892" s="90" t="s">
        <v>209</v>
      </c>
      <c r="G892" s="90">
        <f>IFERROR(VLOOKUP(E892,Localities!$B$2:$D$1876,3,0),"Not Found")</f>
        <v>58</v>
      </c>
      <c r="H892" s="90">
        <f>IFERROR(VLOOKUP(F892,Localities!$B$2:$D$1876,3,0),"Not Found")</f>
        <v>47</v>
      </c>
      <c r="I892" s="90" t="s">
        <v>1372</v>
      </c>
      <c r="J892" s="93" t="s">
        <v>87</v>
      </c>
      <c r="K892" s="93" t="s">
        <v>85</v>
      </c>
      <c r="L892" s="90">
        <v>300</v>
      </c>
      <c r="M892" s="90" t="s">
        <v>83</v>
      </c>
      <c r="N892" s="94">
        <v>6</v>
      </c>
      <c r="O892" s="94">
        <v>408</v>
      </c>
      <c r="P892" s="95">
        <f t="shared" si="28"/>
        <v>27.2</v>
      </c>
      <c r="Q892" s="91">
        <v>41600.605069444442</v>
      </c>
    </row>
    <row r="893" spans="1:17" x14ac:dyDescent="0.45">
      <c r="A893" s="96">
        <v>41579</v>
      </c>
      <c r="B893" s="97">
        <v>0.6875</v>
      </c>
      <c r="C893" s="99">
        <f t="shared" si="27"/>
        <v>16</v>
      </c>
      <c r="D893" s="98">
        <v>41579.6875</v>
      </c>
      <c r="E893" s="99" t="s">
        <v>1373</v>
      </c>
      <c r="F893" s="90" t="s">
        <v>375</v>
      </c>
      <c r="G893" s="90">
        <f>IFERROR(VLOOKUP(E893,Localities!$B$2:$D$1876,3,0),"Not Found")</f>
        <v>64</v>
      </c>
      <c r="H893" s="90">
        <f>IFERROR(VLOOKUP(F893,Localities!$B$2:$D$1876,3,0),"Not Found")</f>
        <v>47</v>
      </c>
      <c r="I893" s="90" t="s">
        <v>1374</v>
      </c>
      <c r="J893" s="93" t="s">
        <v>87</v>
      </c>
      <c r="K893" s="93" t="s">
        <v>85</v>
      </c>
      <c r="L893" s="90">
        <v>13</v>
      </c>
      <c r="M893" s="90" t="s">
        <v>83</v>
      </c>
      <c r="N893" s="94">
        <v>6</v>
      </c>
      <c r="O893" s="94">
        <v>545</v>
      </c>
      <c r="P893" s="95">
        <f t="shared" si="28"/>
        <v>36.333333333333336</v>
      </c>
      <c r="Q893" s="91">
        <v>41578.323171296295</v>
      </c>
    </row>
    <row r="894" spans="1:17" x14ac:dyDescent="0.45">
      <c r="A894" s="96">
        <v>41602</v>
      </c>
      <c r="B894" s="97">
        <v>0.55208333333333337</v>
      </c>
      <c r="C894" s="99">
        <f t="shared" si="27"/>
        <v>13</v>
      </c>
      <c r="D894" s="98">
        <v>41602.552083333336</v>
      </c>
      <c r="E894" s="99" t="s">
        <v>171</v>
      </c>
      <c r="F894" s="90" t="s">
        <v>171</v>
      </c>
      <c r="G894" s="90" t="str">
        <f>IFERROR(VLOOKUP(E894,Localities!$B$2:$D$1876,3,0),"Not Found")</f>
        <v>Not Found</v>
      </c>
      <c r="H894" s="90" t="str">
        <f>IFERROR(VLOOKUP(F894,Localities!$B$2:$D$1876,3,0),"Not Found")</f>
        <v>Not Found</v>
      </c>
      <c r="I894" s="90" t="s">
        <v>1375</v>
      </c>
      <c r="J894" s="93" t="s">
        <v>104</v>
      </c>
      <c r="K894" s="93" t="s">
        <v>173</v>
      </c>
      <c r="L894" s="90">
        <v>73</v>
      </c>
      <c r="M894" s="90" t="s">
        <v>92</v>
      </c>
      <c r="N894" s="94">
        <v>1</v>
      </c>
      <c r="O894" s="94">
        <v>727</v>
      </c>
      <c r="P894" s="95">
        <f t="shared" si="28"/>
        <v>48.466666666666669</v>
      </c>
      <c r="Q894" s="91">
        <v>41565.96503472222</v>
      </c>
    </row>
    <row r="895" spans="1:17" x14ac:dyDescent="0.45">
      <c r="A895" s="96">
        <v>41583</v>
      </c>
      <c r="B895" s="97">
        <v>0.15625</v>
      </c>
      <c r="C895" s="99">
        <f t="shared" si="27"/>
        <v>3</v>
      </c>
      <c r="D895" s="98">
        <v>41583.15625</v>
      </c>
      <c r="E895" s="99" t="s">
        <v>122</v>
      </c>
      <c r="F895" s="90" t="s">
        <v>35</v>
      </c>
      <c r="G895" s="90">
        <f>IFERROR(VLOOKUP(E895,Localities!$B$2:$D$1876,3,0),"Not Found")</f>
        <v>38</v>
      </c>
      <c r="H895" s="90">
        <f>IFERROR(VLOOKUP(F895,Localities!$B$2:$D$1876,3,0),"Not Found")</f>
        <v>43</v>
      </c>
      <c r="I895" s="90" t="s">
        <v>1376</v>
      </c>
      <c r="J895" s="93" t="s">
        <v>104</v>
      </c>
      <c r="K895" s="93" t="s">
        <v>173</v>
      </c>
      <c r="L895" s="90">
        <v>6</v>
      </c>
      <c r="M895" s="90" t="s">
        <v>83</v>
      </c>
      <c r="N895" s="94">
        <v>6</v>
      </c>
      <c r="O895" s="94">
        <v>632</v>
      </c>
      <c r="P895" s="95">
        <f t="shared" si="28"/>
        <v>42.133333333333333</v>
      </c>
      <c r="Q895" s="91">
        <v>41582.88008101852</v>
      </c>
    </row>
    <row r="896" spans="1:17" x14ac:dyDescent="0.45">
      <c r="A896" s="96">
        <v>41579</v>
      </c>
      <c r="B896" s="97">
        <v>0.41666666666666669</v>
      </c>
      <c r="C896" s="99">
        <f t="shared" si="27"/>
        <v>10</v>
      </c>
      <c r="D896" s="98">
        <v>41579.416666666664</v>
      </c>
      <c r="E896" s="99" t="s">
        <v>114</v>
      </c>
      <c r="F896" s="90" t="s">
        <v>171</v>
      </c>
      <c r="G896" s="90">
        <f>IFERROR(VLOOKUP(E896,Localities!$B$2:$D$1876,3,0),"Not Found")</f>
        <v>27</v>
      </c>
      <c r="H896" s="90" t="str">
        <f>IFERROR(VLOOKUP(F896,Localities!$B$2:$D$1876,3,0),"Not Found")</f>
        <v>Not Found</v>
      </c>
      <c r="I896" s="90" t="s">
        <v>1377</v>
      </c>
      <c r="J896" s="93" t="s">
        <v>104</v>
      </c>
      <c r="K896" s="93" t="s">
        <v>173</v>
      </c>
      <c r="L896" s="90">
        <v>253</v>
      </c>
      <c r="M896" s="90" t="s">
        <v>215</v>
      </c>
      <c r="N896" s="94">
        <v>1</v>
      </c>
      <c r="O896" s="94">
        <v>419</v>
      </c>
      <c r="P896" s="95">
        <f t="shared" si="28"/>
        <v>27.933333333333334</v>
      </c>
      <c r="Q896" s="91">
        <v>41566.034814814811</v>
      </c>
    </row>
    <row r="897" spans="1:17" x14ac:dyDescent="0.45">
      <c r="A897" s="96">
        <v>41594</v>
      </c>
      <c r="B897" s="97">
        <v>0.13541666666666666</v>
      </c>
      <c r="C897" s="99">
        <f t="shared" si="27"/>
        <v>3</v>
      </c>
      <c r="D897" s="98">
        <v>41594.135416666664</v>
      </c>
      <c r="E897" s="99" t="s">
        <v>213</v>
      </c>
      <c r="F897" s="90" t="s">
        <v>171</v>
      </c>
      <c r="G897" s="90" t="str">
        <f>IFERROR(VLOOKUP(E897,Localities!$B$2:$D$1876,3,0),"Not Found")</f>
        <v>Not Found</v>
      </c>
      <c r="H897" s="90" t="str">
        <f>IFERROR(VLOOKUP(F897,Localities!$B$2:$D$1876,3,0),"Not Found")</f>
        <v>Not Found</v>
      </c>
      <c r="I897" s="90" t="s">
        <v>1378</v>
      </c>
      <c r="J897" s="93" t="s">
        <v>104</v>
      </c>
      <c r="K897" s="93" t="s">
        <v>173</v>
      </c>
      <c r="L897" s="90">
        <v>182</v>
      </c>
      <c r="M897" s="90" t="s">
        <v>215</v>
      </c>
      <c r="N897" s="94">
        <v>1</v>
      </c>
      <c r="O897" s="94">
        <v>370</v>
      </c>
      <c r="P897" s="95">
        <f t="shared" si="28"/>
        <v>24.666666666666668</v>
      </c>
      <c r="Q897" s="91">
        <v>41566.125416666669</v>
      </c>
    </row>
    <row r="898" spans="1:17" x14ac:dyDescent="0.45">
      <c r="A898" s="96">
        <v>41585</v>
      </c>
      <c r="B898" s="97">
        <v>0.375</v>
      </c>
      <c r="C898" s="99">
        <f t="shared" si="27"/>
        <v>9</v>
      </c>
      <c r="D898" s="98">
        <v>41585.375</v>
      </c>
      <c r="E898" s="99" t="s">
        <v>35</v>
      </c>
      <c r="F898" s="90" t="s">
        <v>669</v>
      </c>
      <c r="G898" s="90">
        <f>IFERROR(VLOOKUP(E898,Localities!$B$2:$D$1876,3,0),"Not Found")</f>
        <v>43</v>
      </c>
      <c r="H898" s="90">
        <f>IFERROR(VLOOKUP(F898,Localities!$B$2:$D$1876,3,0),"Not Found")</f>
        <v>74</v>
      </c>
      <c r="I898" s="90" t="s">
        <v>1379</v>
      </c>
      <c r="J898" s="93" t="s">
        <v>104</v>
      </c>
      <c r="K898" s="93" t="s">
        <v>85</v>
      </c>
      <c r="L898" s="90">
        <v>184</v>
      </c>
      <c r="M898" s="90" t="s">
        <v>83</v>
      </c>
      <c r="N898" s="94">
        <v>6</v>
      </c>
      <c r="O898" s="94">
        <v>398</v>
      </c>
      <c r="P898" s="95">
        <f t="shared" si="28"/>
        <v>26.533333333333335</v>
      </c>
      <c r="Q898" s="91">
        <v>41566.466134259259</v>
      </c>
    </row>
    <row r="899" spans="1:17" x14ac:dyDescent="0.45">
      <c r="A899" s="96">
        <v>41604</v>
      </c>
      <c r="B899" s="97">
        <v>0.90625</v>
      </c>
      <c r="C899" s="99">
        <f t="shared" ref="C899:C962" si="29">HOUR(B899)</f>
        <v>21</v>
      </c>
      <c r="D899" s="98">
        <v>41604.90625</v>
      </c>
      <c r="E899" s="99" t="s">
        <v>35</v>
      </c>
      <c r="F899" s="90" t="s">
        <v>323</v>
      </c>
      <c r="G899" s="90">
        <f>IFERROR(VLOOKUP(E899,Localities!$B$2:$D$1876,3,0),"Not Found")</f>
        <v>43</v>
      </c>
      <c r="H899" s="90">
        <f>IFERROR(VLOOKUP(F899,Localities!$B$2:$D$1876,3,0),"Not Found")</f>
        <v>71</v>
      </c>
      <c r="I899" s="90" t="s">
        <v>1380</v>
      </c>
      <c r="J899" s="93" t="s">
        <v>104</v>
      </c>
      <c r="K899" s="93" t="s">
        <v>85</v>
      </c>
      <c r="L899" s="90">
        <v>232</v>
      </c>
      <c r="M899" s="90" t="s">
        <v>83</v>
      </c>
      <c r="N899" s="94">
        <v>6</v>
      </c>
      <c r="O899" s="94">
        <v>612</v>
      </c>
      <c r="P899" s="95">
        <f t="shared" si="28"/>
        <v>40.799999999999997</v>
      </c>
      <c r="Q899" s="91">
        <v>41566.480358796296</v>
      </c>
    </row>
    <row r="900" spans="1:17" x14ac:dyDescent="0.45">
      <c r="A900" s="96">
        <v>41604</v>
      </c>
      <c r="B900" s="97">
        <v>0.41666666666666669</v>
      </c>
      <c r="C900" s="99">
        <f t="shared" si="29"/>
        <v>10</v>
      </c>
      <c r="D900" s="98">
        <v>41604.416666666664</v>
      </c>
      <c r="E900" s="99" t="s">
        <v>49</v>
      </c>
      <c r="F900" s="90" t="s">
        <v>35</v>
      </c>
      <c r="G900" s="90">
        <f>IFERROR(VLOOKUP(E900,Localities!$B$2:$D$1876,3,0),"Not Found")</f>
        <v>32</v>
      </c>
      <c r="H900" s="90">
        <f>IFERROR(VLOOKUP(F900,Localities!$B$2:$D$1876,3,0),"Not Found")</f>
        <v>43</v>
      </c>
      <c r="I900" s="90" t="s">
        <v>1381</v>
      </c>
      <c r="J900" s="93" t="s">
        <v>104</v>
      </c>
      <c r="K900" s="93" t="s">
        <v>173</v>
      </c>
      <c r="L900" s="90">
        <v>30</v>
      </c>
      <c r="M900" s="90" t="s">
        <v>83</v>
      </c>
      <c r="N900" s="94">
        <v>6</v>
      </c>
      <c r="O900" s="94">
        <v>911</v>
      </c>
      <c r="P900" s="95">
        <f t="shared" si="28"/>
        <v>60.733333333333334</v>
      </c>
      <c r="Q900" s="91">
        <v>41586.868055555555</v>
      </c>
    </row>
    <row r="901" spans="1:17" x14ac:dyDescent="0.45">
      <c r="A901" s="96">
        <v>41579</v>
      </c>
      <c r="B901" s="97">
        <v>0.20833333333333334</v>
      </c>
      <c r="C901" s="99">
        <f t="shared" si="29"/>
        <v>5</v>
      </c>
      <c r="D901" s="98">
        <v>41579.208333333336</v>
      </c>
      <c r="E901" s="99" t="s">
        <v>114</v>
      </c>
      <c r="F901" s="90" t="s">
        <v>1139</v>
      </c>
      <c r="G901" s="90">
        <f>IFERROR(VLOOKUP(E901,Localities!$B$2:$D$1876,3,0),"Not Found")</f>
        <v>27</v>
      </c>
      <c r="H901" s="90">
        <f>IFERROR(VLOOKUP(F901,Localities!$B$2:$D$1876,3,0),"Not Found")</f>
        <v>28</v>
      </c>
      <c r="I901" s="90" t="s">
        <v>1382</v>
      </c>
      <c r="J901" s="93" t="s">
        <v>104</v>
      </c>
      <c r="K901" s="93" t="s">
        <v>85</v>
      </c>
      <c r="L901" s="90">
        <v>19</v>
      </c>
      <c r="M901" s="90" t="s">
        <v>92</v>
      </c>
      <c r="N901" s="94">
        <v>2</v>
      </c>
      <c r="O901" s="94">
        <v>305</v>
      </c>
      <c r="P901" s="95">
        <f t="shared" si="28"/>
        <v>20.333333333333332</v>
      </c>
      <c r="Q901" s="91">
        <v>41566.560127314813</v>
      </c>
    </row>
    <row r="902" spans="1:17" x14ac:dyDescent="0.45">
      <c r="A902" s="96">
        <v>41607</v>
      </c>
      <c r="B902" s="97">
        <v>0.89583333333333337</v>
      </c>
      <c r="C902" s="99">
        <f t="shared" si="29"/>
        <v>21</v>
      </c>
      <c r="D902" s="98">
        <v>41607.895833333336</v>
      </c>
      <c r="E902" s="99" t="s">
        <v>43</v>
      </c>
      <c r="F902" s="90" t="s">
        <v>1047</v>
      </c>
      <c r="G902" s="90">
        <f>IFERROR(VLOOKUP(E902,Localities!$B$2:$D$1876,3,0),"Not Found")</f>
        <v>60</v>
      </c>
      <c r="H902" s="90">
        <f>IFERROR(VLOOKUP(F902,Localities!$B$2:$D$1876,3,0),"Not Found")</f>
        <v>64</v>
      </c>
      <c r="I902" s="90" t="s">
        <v>1383</v>
      </c>
      <c r="J902" s="93" t="s">
        <v>87</v>
      </c>
      <c r="K902" s="93" t="s">
        <v>85</v>
      </c>
      <c r="L902" s="90">
        <v>293</v>
      </c>
      <c r="M902" s="90" t="s">
        <v>92</v>
      </c>
      <c r="N902" s="94">
        <v>4</v>
      </c>
      <c r="O902" s="94">
        <v>561</v>
      </c>
      <c r="P902" s="95">
        <f t="shared" si="28"/>
        <v>37.4</v>
      </c>
      <c r="Q902" s="91">
        <v>41607.639513888891</v>
      </c>
    </row>
    <row r="903" spans="1:17" x14ac:dyDescent="0.45">
      <c r="A903" s="96">
        <v>41591</v>
      </c>
      <c r="B903" s="97">
        <v>0.21875</v>
      </c>
      <c r="C903" s="99">
        <f t="shared" si="29"/>
        <v>5</v>
      </c>
      <c r="D903" s="98">
        <v>41591.21875</v>
      </c>
      <c r="E903" s="99" t="s">
        <v>362</v>
      </c>
      <c r="F903" s="90" t="s">
        <v>35</v>
      </c>
      <c r="G903" s="90">
        <f>IFERROR(VLOOKUP(E903,Localities!$B$2:$D$1876,3,0),"Not Found")</f>
        <v>37</v>
      </c>
      <c r="H903" s="90">
        <f>IFERROR(VLOOKUP(F903,Localities!$B$2:$D$1876,3,0),"Not Found")</f>
        <v>43</v>
      </c>
      <c r="I903" s="90" t="s">
        <v>1384</v>
      </c>
      <c r="J903" s="93" t="s">
        <v>104</v>
      </c>
      <c r="K903" s="93" t="s">
        <v>85</v>
      </c>
      <c r="L903" s="90">
        <v>45</v>
      </c>
      <c r="M903" s="90" t="s">
        <v>83</v>
      </c>
      <c r="N903" s="94">
        <v>6</v>
      </c>
      <c r="O903" s="94">
        <v>993</v>
      </c>
      <c r="P903" s="95">
        <f t="shared" si="28"/>
        <v>66.2</v>
      </c>
      <c r="Q903" s="91">
        <v>41590.904756944445</v>
      </c>
    </row>
    <row r="904" spans="1:17" x14ac:dyDescent="0.45">
      <c r="A904" s="96">
        <v>41600</v>
      </c>
      <c r="B904" s="97">
        <v>0.72916666666666663</v>
      </c>
      <c r="C904" s="99">
        <f t="shared" si="29"/>
        <v>17</v>
      </c>
      <c r="D904" s="98">
        <v>41600.729166666664</v>
      </c>
      <c r="E904" s="99" t="s">
        <v>126</v>
      </c>
      <c r="F904" s="90" t="s">
        <v>35</v>
      </c>
      <c r="G904" s="90">
        <f>IFERROR(VLOOKUP(E904,Localities!$B$2:$D$1876,3,0),"Not Found")</f>
        <v>60</v>
      </c>
      <c r="H904" s="90">
        <f>IFERROR(VLOOKUP(F904,Localities!$B$2:$D$1876,3,0),"Not Found")</f>
        <v>43</v>
      </c>
      <c r="I904" s="90" t="s">
        <v>1385</v>
      </c>
      <c r="J904" s="93" t="s">
        <v>104</v>
      </c>
      <c r="K904" s="93" t="s">
        <v>173</v>
      </c>
      <c r="L904" s="90">
        <v>207</v>
      </c>
      <c r="M904" s="90" t="s">
        <v>83</v>
      </c>
      <c r="N904" s="94">
        <v>6</v>
      </c>
      <c r="O904" s="94">
        <v>312</v>
      </c>
      <c r="P904" s="95">
        <f t="shared" si="28"/>
        <v>20.8</v>
      </c>
      <c r="Q904" s="91">
        <v>41570.558923611112</v>
      </c>
    </row>
    <row r="905" spans="1:17" x14ac:dyDescent="0.45">
      <c r="A905" s="96">
        <v>41600</v>
      </c>
      <c r="B905" s="97">
        <v>0.72916666666666663</v>
      </c>
      <c r="C905" s="99">
        <f t="shared" si="29"/>
        <v>17</v>
      </c>
      <c r="D905" s="98">
        <v>41600.729166666664</v>
      </c>
      <c r="E905" s="99" t="s">
        <v>1386</v>
      </c>
      <c r="F905" s="90" t="s">
        <v>171</v>
      </c>
      <c r="G905" s="90" t="str">
        <f>IFERROR(VLOOKUP(E905,Localities!$B$2:$D$1876,3,0),"Not Found")</f>
        <v>Not Found</v>
      </c>
      <c r="H905" s="90" t="str">
        <f>IFERROR(VLOOKUP(F905,Localities!$B$2:$D$1876,3,0),"Not Found")</f>
        <v>Not Found</v>
      </c>
      <c r="I905" s="90" t="s">
        <v>1387</v>
      </c>
      <c r="J905" s="93" t="s">
        <v>104</v>
      </c>
      <c r="K905" s="93" t="s">
        <v>173</v>
      </c>
      <c r="L905" s="90">
        <v>290</v>
      </c>
      <c r="M905" s="90" t="s">
        <v>215</v>
      </c>
      <c r="N905" s="94">
        <v>1</v>
      </c>
      <c r="O905" s="94">
        <v>420</v>
      </c>
      <c r="P905" s="95">
        <f t="shared" si="28"/>
        <v>28</v>
      </c>
      <c r="Q905" s="91">
        <v>41567.441979166666</v>
      </c>
    </row>
    <row r="906" spans="1:17" x14ac:dyDescent="0.45">
      <c r="A906" s="96">
        <v>41600</v>
      </c>
      <c r="B906" s="97">
        <v>0.72916666666666663</v>
      </c>
      <c r="C906" s="99">
        <f t="shared" si="29"/>
        <v>17</v>
      </c>
      <c r="D906" s="98">
        <v>41600.729166666664</v>
      </c>
      <c r="E906" s="99" t="s">
        <v>1386</v>
      </c>
      <c r="F906" s="90" t="s">
        <v>171</v>
      </c>
      <c r="G906" s="90" t="str">
        <f>IFERROR(VLOOKUP(E906,Localities!$B$2:$D$1876,3,0),"Not Found")</f>
        <v>Not Found</v>
      </c>
      <c r="H906" s="90" t="str">
        <f>IFERROR(VLOOKUP(F906,Localities!$B$2:$D$1876,3,0),"Not Found")</f>
        <v>Not Found</v>
      </c>
      <c r="I906" s="90" t="s">
        <v>1388</v>
      </c>
      <c r="J906" s="93" t="s">
        <v>104</v>
      </c>
      <c r="K906" s="93" t="s">
        <v>173</v>
      </c>
      <c r="L906" s="90">
        <v>255</v>
      </c>
      <c r="M906" s="90" t="s">
        <v>215</v>
      </c>
      <c r="N906" s="94">
        <v>1</v>
      </c>
      <c r="O906" s="94">
        <v>956</v>
      </c>
      <c r="P906" s="95">
        <f t="shared" si="28"/>
        <v>63.733333333333334</v>
      </c>
      <c r="Q906" s="91">
        <v>41567.442094907405</v>
      </c>
    </row>
    <row r="907" spans="1:17" x14ac:dyDescent="0.45">
      <c r="A907" s="96">
        <v>41600</v>
      </c>
      <c r="B907" s="97">
        <v>0.72916666666666663</v>
      </c>
      <c r="C907" s="99">
        <f t="shared" si="29"/>
        <v>17</v>
      </c>
      <c r="D907" s="98">
        <v>41600.729166666664</v>
      </c>
      <c r="E907" s="99" t="s">
        <v>1386</v>
      </c>
      <c r="F907" s="90" t="s">
        <v>171</v>
      </c>
      <c r="G907" s="90" t="str">
        <f>IFERROR(VLOOKUP(E907,Localities!$B$2:$D$1876,3,0),"Not Found")</f>
        <v>Not Found</v>
      </c>
      <c r="H907" s="90" t="str">
        <f>IFERROR(VLOOKUP(F907,Localities!$B$2:$D$1876,3,0),"Not Found")</f>
        <v>Not Found</v>
      </c>
      <c r="I907" s="90" t="s">
        <v>1389</v>
      </c>
      <c r="J907" s="93" t="s">
        <v>104</v>
      </c>
      <c r="K907" s="93" t="s">
        <v>173</v>
      </c>
      <c r="L907" s="90">
        <v>70</v>
      </c>
      <c r="M907" s="90" t="s">
        <v>215</v>
      </c>
      <c r="N907" s="94">
        <v>1</v>
      </c>
      <c r="O907" s="94">
        <v>871</v>
      </c>
      <c r="P907" s="95">
        <f t="shared" si="28"/>
        <v>58.06666666666667</v>
      </c>
      <c r="Q907" s="91">
        <v>41567.442141203705</v>
      </c>
    </row>
    <row r="908" spans="1:17" x14ac:dyDescent="0.45">
      <c r="A908" s="96">
        <v>41600</v>
      </c>
      <c r="B908" s="97">
        <v>0.72916666666666663</v>
      </c>
      <c r="C908" s="99">
        <f t="shared" si="29"/>
        <v>17</v>
      </c>
      <c r="D908" s="98">
        <v>41600.729166666664</v>
      </c>
      <c r="E908" s="99" t="s">
        <v>1386</v>
      </c>
      <c r="F908" s="90" t="s">
        <v>171</v>
      </c>
      <c r="G908" s="90" t="str">
        <f>IFERROR(VLOOKUP(E908,Localities!$B$2:$D$1876,3,0),"Not Found")</f>
        <v>Not Found</v>
      </c>
      <c r="H908" s="90" t="str">
        <f>IFERROR(VLOOKUP(F908,Localities!$B$2:$D$1876,3,0),"Not Found")</f>
        <v>Not Found</v>
      </c>
      <c r="I908" s="90" t="s">
        <v>1390</v>
      </c>
      <c r="J908" s="93" t="s">
        <v>104</v>
      </c>
      <c r="K908" s="93" t="s">
        <v>173</v>
      </c>
      <c r="L908" s="90">
        <v>129</v>
      </c>
      <c r="M908" s="90" t="s">
        <v>215</v>
      </c>
      <c r="N908" s="94">
        <v>1</v>
      </c>
      <c r="O908" s="94">
        <v>652</v>
      </c>
      <c r="P908" s="95">
        <f t="shared" si="28"/>
        <v>43.466666666666669</v>
      </c>
      <c r="Q908" s="91">
        <v>41567.442233796297</v>
      </c>
    </row>
    <row r="909" spans="1:17" x14ac:dyDescent="0.45">
      <c r="A909" s="96">
        <v>41600</v>
      </c>
      <c r="B909" s="97">
        <v>0.72916666666666663</v>
      </c>
      <c r="C909" s="99">
        <f t="shared" si="29"/>
        <v>17</v>
      </c>
      <c r="D909" s="98">
        <v>41600.729166666664</v>
      </c>
      <c r="E909" s="99" t="s">
        <v>1386</v>
      </c>
      <c r="F909" s="90" t="s">
        <v>171</v>
      </c>
      <c r="G909" s="90" t="str">
        <f>IFERROR(VLOOKUP(E909,Localities!$B$2:$D$1876,3,0),"Not Found")</f>
        <v>Not Found</v>
      </c>
      <c r="H909" s="90" t="str">
        <f>IFERROR(VLOOKUP(F909,Localities!$B$2:$D$1876,3,0),"Not Found")</f>
        <v>Not Found</v>
      </c>
      <c r="I909" s="90" t="s">
        <v>1391</v>
      </c>
      <c r="J909" s="93" t="s">
        <v>104</v>
      </c>
      <c r="K909" s="93" t="s">
        <v>173</v>
      </c>
      <c r="L909" s="90">
        <v>143</v>
      </c>
      <c r="M909" s="90" t="s">
        <v>215</v>
      </c>
      <c r="N909" s="94">
        <v>1</v>
      </c>
      <c r="O909" s="94">
        <v>302</v>
      </c>
      <c r="P909" s="95">
        <f t="shared" si="28"/>
        <v>20.133333333333333</v>
      </c>
      <c r="Q909" s="91">
        <v>41567.442245370374</v>
      </c>
    </row>
    <row r="910" spans="1:17" x14ac:dyDescent="0.45">
      <c r="A910" s="96">
        <v>41600</v>
      </c>
      <c r="B910" s="97">
        <v>0.72916666666666663</v>
      </c>
      <c r="C910" s="99">
        <f t="shared" si="29"/>
        <v>17</v>
      </c>
      <c r="D910" s="98">
        <v>41600.729166666664</v>
      </c>
      <c r="E910" s="99" t="s">
        <v>1386</v>
      </c>
      <c r="F910" s="90" t="s">
        <v>171</v>
      </c>
      <c r="G910" s="90" t="str">
        <f>IFERROR(VLOOKUP(E910,Localities!$B$2:$D$1876,3,0),"Not Found")</f>
        <v>Not Found</v>
      </c>
      <c r="H910" s="90" t="str">
        <f>IFERROR(VLOOKUP(F910,Localities!$B$2:$D$1876,3,0),"Not Found")</f>
        <v>Not Found</v>
      </c>
      <c r="I910" s="90" t="s">
        <v>1392</v>
      </c>
      <c r="J910" s="93" t="s">
        <v>104</v>
      </c>
      <c r="K910" s="93" t="s">
        <v>173</v>
      </c>
      <c r="L910" s="90">
        <v>100</v>
      </c>
      <c r="M910" s="90" t="s">
        <v>215</v>
      </c>
      <c r="N910" s="94">
        <v>1</v>
      </c>
      <c r="O910" s="94">
        <v>515</v>
      </c>
      <c r="P910" s="95">
        <f t="shared" si="28"/>
        <v>34.333333333333336</v>
      </c>
      <c r="Q910" s="91">
        <v>41567.442442129628</v>
      </c>
    </row>
    <row r="911" spans="1:17" x14ac:dyDescent="0.45">
      <c r="A911" s="96">
        <v>41600</v>
      </c>
      <c r="B911" s="97">
        <v>0.72916666666666663</v>
      </c>
      <c r="C911" s="99">
        <f t="shared" si="29"/>
        <v>17</v>
      </c>
      <c r="D911" s="98">
        <v>41600.729166666664</v>
      </c>
      <c r="E911" s="99" t="s">
        <v>1386</v>
      </c>
      <c r="F911" s="90" t="s">
        <v>171</v>
      </c>
      <c r="G911" s="90" t="str">
        <f>IFERROR(VLOOKUP(E911,Localities!$B$2:$D$1876,3,0),"Not Found")</f>
        <v>Not Found</v>
      </c>
      <c r="H911" s="90" t="str">
        <f>IFERROR(VLOOKUP(F911,Localities!$B$2:$D$1876,3,0),"Not Found")</f>
        <v>Not Found</v>
      </c>
      <c r="I911" s="90" t="s">
        <v>1393</v>
      </c>
      <c r="J911" s="93" t="s">
        <v>104</v>
      </c>
      <c r="K911" s="93" t="s">
        <v>173</v>
      </c>
      <c r="L911" s="90">
        <v>181</v>
      </c>
      <c r="M911" s="90" t="s">
        <v>215</v>
      </c>
      <c r="N911" s="94">
        <v>1</v>
      </c>
      <c r="O911" s="94">
        <v>297</v>
      </c>
      <c r="P911" s="95">
        <f t="shared" si="28"/>
        <v>19.8</v>
      </c>
      <c r="Q911" s="91">
        <v>41567.442476851851</v>
      </c>
    </row>
    <row r="912" spans="1:17" x14ac:dyDescent="0.45">
      <c r="A912" s="96">
        <v>41600</v>
      </c>
      <c r="B912" s="97">
        <v>0.72916666666666663</v>
      </c>
      <c r="C912" s="99">
        <f t="shared" si="29"/>
        <v>17</v>
      </c>
      <c r="D912" s="98">
        <v>41600.729166666664</v>
      </c>
      <c r="E912" s="99" t="s">
        <v>1386</v>
      </c>
      <c r="F912" s="90" t="s">
        <v>171</v>
      </c>
      <c r="G912" s="90" t="str">
        <f>IFERROR(VLOOKUP(E912,Localities!$B$2:$D$1876,3,0),"Not Found")</f>
        <v>Not Found</v>
      </c>
      <c r="H912" s="90" t="str">
        <f>IFERROR(VLOOKUP(F912,Localities!$B$2:$D$1876,3,0),"Not Found")</f>
        <v>Not Found</v>
      </c>
      <c r="I912" s="90" t="s">
        <v>1394</v>
      </c>
      <c r="J912" s="93" t="s">
        <v>104</v>
      </c>
      <c r="K912" s="93" t="s">
        <v>173</v>
      </c>
      <c r="L912" s="90">
        <v>255</v>
      </c>
      <c r="M912" s="90" t="s">
        <v>215</v>
      </c>
      <c r="N912" s="94">
        <v>1</v>
      </c>
      <c r="O912" s="94">
        <v>377</v>
      </c>
      <c r="P912" s="95">
        <f t="shared" si="28"/>
        <v>25.133333333333333</v>
      </c>
      <c r="Q912" s="91">
        <v>41567.442476851851</v>
      </c>
    </row>
    <row r="913" spans="1:17" x14ac:dyDescent="0.45">
      <c r="A913" s="96">
        <v>41587</v>
      </c>
      <c r="B913" s="97">
        <v>0.51041666666666663</v>
      </c>
      <c r="C913" s="99">
        <f t="shared" si="29"/>
        <v>12</v>
      </c>
      <c r="D913" s="98">
        <v>41587.510416666664</v>
      </c>
      <c r="E913" s="99" t="s">
        <v>126</v>
      </c>
      <c r="F913" s="90"/>
      <c r="G913" s="90">
        <f>IFERROR(VLOOKUP(E913,Localities!$B$2:$D$1876,3,0),"Not Found")</f>
        <v>60</v>
      </c>
      <c r="H913" s="90" t="str">
        <f>IFERROR(VLOOKUP(F913,Localities!$B$2:$D$1876,3,0),"Not Found")</f>
        <v>Not Found</v>
      </c>
      <c r="I913" s="90" t="s">
        <v>1395</v>
      </c>
      <c r="J913" s="93" t="s">
        <v>235</v>
      </c>
      <c r="K913" s="93" t="s">
        <v>85</v>
      </c>
      <c r="L913" s="90">
        <v>281</v>
      </c>
      <c r="M913" s="90" t="s">
        <v>215</v>
      </c>
      <c r="N913" s="94">
        <v>1</v>
      </c>
      <c r="O913" s="94">
        <v>353</v>
      </c>
      <c r="P913" s="95">
        <f t="shared" si="28"/>
        <v>23.533333333333335</v>
      </c>
      <c r="Q913" s="90" t="s">
        <v>81</v>
      </c>
    </row>
    <row r="914" spans="1:17" x14ac:dyDescent="0.45">
      <c r="A914" s="96">
        <v>41592</v>
      </c>
      <c r="B914" s="97">
        <v>0.71875</v>
      </c>
      <c r="C914" s="99">
        <f t="shared" si="29"/>
        <v>17</v>
      </c>
      <c r="D914" s="98">
        <v>41592.71875</v>
      </c>
      <c r="E914" s="99" t="s">
        <v>331</v>
      </c>
      <c r="F914" s="90" t="s">
        <v>114</v>
      </c>
      <c r="G914" s="90">
        <f>IFERROR(VLOOKUP(E914,Localities!$B$2:$D$1876,3,0),"Not Found")</f>
        <v>32</v>
      </c>
      <c r="H914" s="90">
        <f>IFERROR(VLOOKUP(F914,Localities!$B$2:$D$1876,3,0),"Not Found")</f>
        <v>27</v>
      </c>
      <c r="I914" s="90" t="s">
        <v>1396</v>
      </c>
      <c r="J914" s="93" t="s">
        <v>104</v>
      </c>
      <c r="K914" s="93" t="s">
        <v>85</v>
      </c>
      <c r="L914" s="90">
        <v>24</v>
      </c>
      <c r="M914" s="90" t="s">
        <v>83</v>
      </c>
      <c r="N914" s="94">
        <v>6</v>
      </c>
      <c r="O914" s="94">
        <v>447</v>
      </c>
      <c r="P914" s="95">
        <f t="shared" si="28"/>
        <v>29.8</v>
      </c>
      <c r="Q914" s="91">
        <v>41592.603171296294</v>
      </c>
    </row>
    <row r="915" spans="1:17" x14ac:dyDescent="0.45">
      <c r="A915" s="96">
        <v>41579</v>
      </c>
      <c r="B915" s="97">
        <v>0.60416666666666663</v>
      </c>
      <c r="C915" s="99">
        <f t="shared" si="29"/>
        <v>14</v>
      </c>
      <c r="D915" s="98">
        <v>41579.604166666664</v>
      </c>
      <c r="E915" s="99" t="s">
        <v>144</v>
      </c>
      <c r="F915" s="90" t="s">
        <v>61</v>
      </c>
      <c r="G915" s="90">
        <f>IFERROR(VLOOKUP(E915,Localities!$B$2:$D$1876,3,0),"Not Found")</f>
        <v>53</v>
      </c>
      <c r="H915" s="90">
        <f>IFERROR(VLOOKUP(F915,Localities!$B$2:$D$1876,3,0),"Not Found")</f>
        <v>47</v>
      </c>
      <c r="I915" s="90" t="s">
        <v>1397</v>
      </c>
      <c r="J915" s="93" t="s">
        <v>104</v>
      </c>
      <c r="K915" s="93" t="s">
        <v>85</v>
      </c>
      <c r="L915" s="90">
        <v>34</v>
      </c>
      <c r="M915" s="90" t="s">
        <v>83</v>
      </c>
      <c r="N915" s="94">
        <v>6</v>
      </c>
      <c r="O915" s="94">
        <v>978</v>
      </c>
      <c r="P915" s="95">
        <f t="shared" si="28"/>
        <v>65.2</v>
      </c>
      <c r="Q915" s="91">
        <v>41578.640555555554</v>
      </c>
    </row>
    <row r="916" spans="1:17" x14ac:dyDescent="0.45">
      <c r="A916" s="96">
        <v>41600</v>
      </c>
      <c r="B916" s="97">
        <v>0.90625</v>
      </c>
      <c r="C916" s="99">
        <f t="shared" si="29"/>
        <v>21</v>
      </c>
      <c r="D916" s="98">
        <v>41600.90625</v>
      </c>
      <c r="E916" s="99" t="s">
        <v>35</v>
      </c>
      <c r="F916" s="90" t="s">
        <v>593</v>
      </c>
      <c r="G916" s="90">
        <f>IFERROR(VLOOKUP(E916,Localities!$B$2:$D$1876,3,0),"Not Found")</f>
        <v>43</v>
      </c>
      <c r="H916" s="90">
        <f>IFERROR(VLOOKUP(F916,Localities!$B$2:$D$1876,3,0),"Not Found")</f>
        <v>45</v>
      </c>
      <c r="I916" s="90" t="s">
        <v>1398</v>
      </c>
      <c r="J916" s="93" t="s">
        <v>104</v>
      </c>
      <c r="K916" s="93" t="s">
        <v>85</v>
      </c>
      <c r="L916" s="90">
        <v>224</v>
      </c>
      <c r="M916" s="90" t="s">
        <v>83</v>
      </c>
      <c r="N916" s="94">
        <v>6</v>
      </c>
      <c r="O916" s="94">
        <v>906</v>
      </c>
      <c r="P916" s="95">
        <f t="shared" si="28"/>
        <v>60.4</v>
      </c>
      <c r="Q916" s="91">
        <v>41600.697453703702</v>
      </c>
    </row>
    <row r="917" spans="1:17" x14ac:dyDescent="0.45">
      <c r="A917" s="96">
        <v>41579</v>
      </c>
      <c r="B917" s="97">
        <v>0.84375</v>
      </c>
      <c r="C917" s="99">
        <f t="shared" si="29"/>
        <v>20</v>
      </c>
      <c r="D917" s="98">
        <v>41579.84375</v>
      </c>
      <c r="E917" s="99" t="s">
        <v>114</v>
      </c>
      <c r="F917" s="90" t="s">
        <v>53</v>
      </c>
      <c r="G917" s="90">
        <f>IFERROR(VLOOKUP(E917,Localities!$B$2:$D$1876,3,0),"Not Found")</f>
        <v>27</v>
      </c>
      <c r="H917" s="90">
        <f>IFERROR(VLOOKUP(F917,Localities!$B$2:$D$1876,3,0),"Not Found")</f>
        <v>70</v>
      </c>
      <c r="I917" s="90" t="s">
        <v>1399</v>
      </c>
      <c r="J917" s="93" t="s">
        <v>104</v>
      </c>
      <c r="K917" s="93" t="s">
        <v>85</v>
      </c>
      <c r="L917" s="90">
        <v>298</v>
      </c>
      <c r="M917" s="90" t="s">
        <v>83</v>
      </c>
      <c r="N917" s="94">
        <v>6</v>
      </c>
      <c r="O917" s="94">
        <v>206</v>
      </c>
      <c r="P917" s="95">
        <f t="shared" si="28"/>
        <v>13.733333333333333</v>
      </c>
      <c r="Q917" s="91">
        <v>41579.683761574073</v>
      </c>
    </row>
    <row r="918" spans="1:17" x14ac:dyDescent="0.45">
      <c r="A918" s="96">
        <v>41593</v>
      </c>
      <c r="B918" s="97">
        <v>0.28125</v>
      </c>
      <c r="C918" s="99">
        <f t="shared" si="29"/>
        <v>6</v>
      </c>
      <c r="D918" s="98">
        <v>41593.28125</v>
      </c>
      <c r="E918" s="99" t="s">
        <v>362</v>
      </c>
      <c r="F918" s="90" t="s">
        <v>37</v>
      </c>
      <c r="G918" s="90">
        <f>IFERROR(VLOOKUP(E918,Localities!$B$2:$D$1876,3,0),"Not Found")</f>
        <v>37</v>
      </c>
      <c r="H918" s="90">
        <f>IFERROR(VLOOKUP(F918,Localities!$B$2:$D$1876,3,0),"Not Found")</f>
        <v>48</v>
      </c>
      <c r="I918" s="90" t="s">
        <v>1400</v>
      </c>
      <c r="J918" s="93" t="s">
        <v>87</v>
      </c>
      <c r="K918" s="93" t="s">
        <v>85</v>
      </c>
      <c r="L918" s="90">
        <v>172</v>
      </c>
      <c r="M918" s="90" t="s">
        <v>83</v>
      </c>
      <c r="N918" s="94">
        <v>6</v>
      </c>
      <c r="O918" s="94">
        <v>767</v>
      </c>
      <c r="P918" s="95">
        <f t="shared" si="28"/>
        <v>51.133333333333333</v>
      </c>
      <c r="Q918" s="91">
        <v>41593.186898148146</v>
      </c>
    </row>
    <row r="919" spans="1:17" x14ac:dyDescent="0.45">
      <c r="A919" s="96">
        <v>41602</v>
      </c>
      <c r="B919" s="97">
        <v>0.61458333333333337</v>
      </c>
      <c r="C919" s="99">
        <f t="shared" si="29"/>
        <v>14</v>
      </c>
      <c r="D919" s="98">
        <v>41602.614583333336</v>
      </c>
      <c r="E919" s="99" t="s">
        <v>154</v>
      </c>
      <c r="F919" s="90" t="s">
        <v>61</v>
      </c>
      <c r="G919" s="90">
        <f>IFERROR(VLOOKUP(E919,Localities!$B$2:$D$1876,3,0),"Not Found")</f>
        <v>45</v>
      </c>
      <c r="H919" s="90">
        <f>IFERROR(VLOOKUP(F919,Localities!$B$2:$D$1876,3,0),"Not Found")</f>
        <v>47</v>
      </c>
      <c r="I919" s="90" t="s">
        <v>1401</v>
      </c>
      <c r="J919" s="93" t="s">
        <v>88</v>
      </c>
      <c r="K919" s="93" t="s">
        <v>85</v>
      </c>
      <c r="L919" s="90">
        <v>41</v>
      </c>
      <c r="M919" s="90" t="s">
        <v>83</v>
      </c>
      <c r="N919" s="94">
        <v>6</v>
      </c>
      <c r="O919" s="94">
        <v>520</v>
      </c>
      <c r="P919" s="95">
        <f t="shared" si="28"/>
        <v>34.666666666666664</v>
      </c>
      <c r="Q919" s="91">
        <v>41602.447847222225</v>
      </c>
    </row>
    <row r="920" spans="1:17" x14ac:dyDescent="0.45">
      <c r="A920" s="96">
        <v>41579</v>
      </c>
      <c r="B920" s="97">
        <v>0.26041666666666669</v>
      </c>
      <c r="C920" s="99">
        <f t="shared" si="29"/>
        <v>6</v>
      </c>
      <c r="D920" s="98">
        <v>41579.260416666664</v>
      </c>
      <c r="E920" s="99" t="s">
        <v>1402</v>
      </c>
      <c r="F920" s="90" t="s">
        <v>171</v>
      </c>
      <c r="G920" s="90" t="str">
        <f>IFERROR(VLOOKUP(E920,Localities!$B$2:$D$1876,3,0),"Not Found")</f>
        <v>Not Found</v>
      </c>
      <c r="H920" s="90" t="str">
        <f>IFERROR(VLOOKUP(F920,Localities!$B$2:$D$1876,3,0),"Not Found")</f>
        <v>Not Found</v>
      </c>
      <c r="I920" s="90" t="s">
        <v>1403</v>
      </c>
      <c r="J920" s="93" t="s">
        <v>104</v>
      </c>
      <c r="K920" s="93" t="s">
        <v>173</v>
      </c>
      <c r="L920" s="90">
        <v>162</v>
      </c>
      <c r="M920" s="90" t="s">
        <v>215</v>
      </c>
      <c r="N920" s="94">
        <v>1</v>
      </c>
      <c r="O920" s="94">
        <v>857</v>
      </c>
      <c r="P920" s="95">
        <f t="shared" si="28"/>
        <v>57.133333333333333</v>
      </c>
      <c r="Q920" s="91">
        <v>41567.626712962963</v>
      </c>
    </row>
    <row r="921" spans="1:17" x14ac:dyDescent="0.45">
      <c r="A921" s="96">
        <v>41595</v>
      </c>
      <c r="B921" s="97">
        <v>0.69791666666666663</v>
      </c>
      <c r="C921" s="99">
        <f t="shared" si="29"/>
        <v>16</v>
      </c>
      <c r="D921" s="98">
        <v>41595.697916666664</v>
      </c>
      <c r="E921" s="99"/>
      <c r="F921" s="90"/>
      <c r="G921" s="90" t="str">
        <f>IFERROR(VLOOKUP(E921,Localities!$B$2:$D$1876,3,0),"Not Found")</f>
        <v>Not Found</v>
      </c>
      <c r="H921" s="90" t="str">
        <f>IFERROR(VLOOKUP(F921,Localities!$B$2:$D$1876,3,0),"Not Found")</f>
        <v>Not Found</v>
      </c>
      <c r="I921" s="90" t="s">
        <v>1404</v>
      </c>
      <c r="J921" s="93" t="s">
        <v>235</v>
      </c>
      <c r="K921" s="93" t="s">
        <v>85</v>
      </c>
      <c r="L921" s="90">
        <v>101</v>
      </c>
      <c r="M921" s="90" t="s">
        <v>215</v>
      </c>
      <c r="N921" s="94">
        <v>1</v>
      </c>
      <c r="O921" s="94">
        <v>722</v>
      </c>
      <c r="P921" s="95">
        <f t="shared" si="28"/>
        <v>48.133333333333333</v>
      </c>
      <c r="Q921" s="90" t="s">
        <v>81</v>
      </c>
    </row>
    <row r="922" spans="1:17" x14ac:dyDescent="0.45">
      <c r="A922" s="96">
        <v>41583</v>
      </c>
      <c r="B922" s="97">
        <v>0.70833333333333337</v>
      </c>
      <c r="C922" s="99">
        <f t="shared" si="29"/>
        <v>17</v>
      </c>
      <c r="D922" s="98">
        <v>41583.708333333336</v>
      </c>
      <c r="E922" s="99" t="s">
        <v>255</v>
      </c>
      <c r="F922" s="90"/>
      <c r="G922" s="90">
        <f>IFERROR(VLOOKUP(E922,Localities!$B$2:$D$1876,3,0),"Not Found")</f>
        <v>47</v>
      </c>
      <c r="H922" s="90" t="str">
        <f>IFERROR(VLOOKUP(F922,Localities!$B$2:$D$1876,3,0),"Not Found")</f>
        <v>Not Found</v>
      </c>
      <c r="I922" s="90" t="s">
        <v>1405</v>
      </c>
      <c r="J922" s="93" t="s">
        <v>235</v>
      </c>
      <c r="K922" s="93" t="s">
        <v>85</v>
      </c>
      <c r="L922" s="90">
        <v>285</v>
      </c>
      <c r="M922" s="90" t="s">
        <v>215</v>
      </c>
      <c r="N922" s="94">
        <v>1</v>
      </c>
      <c r="O922" s="94">
        <v>309</v>
      </c>
      <c r="P922" s="95">
        <f t="shared" si="28"/>
        <v>20.6</v>
      </c>
      <c r="Q922" s="90" t="s">
        <v>81</v>
      </c>
    </row>
    <row r="923" spans="1:17" x14ac:dyDescent="0.45">
      <c r="A923" s="96">
        <v>41588</v>
      </c>
      <c r="B923" s="97">
        <v>0.52083333333333337</v>
      </c>
      <c r="C923" s="99">
        <f t="shared" si="29"/>
        <v>12</v>
      </c>
      <c r="D923" s="98">
        <v>41588.520833333336</v>
      </c>
      <c r="E923" s="99" t="s">
        <v>213</v>
      </c>
      <c r="F923" s="90" t="s">
        <v>171</v>
      </c>
      <c r="G923" s="90" t="str">
        <f>IFERROR(VLOOKUP(E923,Localities!$B$2:$D$1876,3,0),"Not Found")</f>
        <v>Not Found</v>
      </c>
      <c r="H923" s="90" t="str">
        <f>IFERROR(VLOOKUP(F923,Localities!$B$2:$D$1876,3,0),"Not Found")</f>
        <v>Not Found</v>
      </c>
      <c r="I923" s="90" t="s">
        <v>1406</v>
      </c>
      <c r="J923" s="93" t="s">
        <v>104</v>
      </c>
      <c r="K923" s="93" t="s">
        <v>173</v>
      </c>
      <c r="L923" s="90">
        <v>274</v>
      </c>
      <c r="M923" s="90" t="s">
        <v>215</v>
      </c>
      <c r="N923" s="94">
        <v>1</v>
      </c>
      <c r="O923" s="94">
        <v>238</v>
      </c>
      <c r="P923" s="95">
        <f t="shared" si="28"/>
        <v>15.866666666666667</v>
      </c>
      <c r="Q923" s="91">
        <v>41567.663854166669</v>
      </c>
    </row>
    <row r="924" spans="1:17" x14ac:dyDescent="0.45">
      <c r="A924" s="96">
        <v>41587</v>
      </c>
      <c r="B924" s="97">
        <v>0.54166666666666663</v>
      </c>
      <c r="C924" s="99">
        <f t="shared" si="29"/>
        <v>13</v>
      </c>
      <c r="D924" s="98">
        <v>41587.541666666664</v>
      </c>
      <c r="E924" s="99" t="s">
        <v>167</v>
      </c>
      <c r="F924" s="90" t="s">
        <v>1407</v>
      </c>
      <c r="G924" s="90">
        <f>IFERROR(VLOOKUP(E924,Localities!$B$2:$D$1876,3,0),"Not Found")</f>
        <v>27</v>
      </c>
      <c r="H924" s="90">
        <f>IFERROR(VLOOKUP(F924,Localities!$B$2:$D$1876,3,0),"Not Found")</f>
        <v>50</v>
      </c>
      <c r="I924" s="90" t="s">
        <v>1408</v>
      </c>
      <c r="J924" s="93" t="s">
        <v>87</v>
      </c>
      <c r="K924" s="93" t="s">
        <v>85</v>
      </c>
      <c r="L924" s="90">
        <v>112</v>
      </c>
      <c r="M924" s="90" t="s">
        <v>1409</v>
      </c>
      <c r="N924" s="94">
        <v>4</v>
      </c>
      <c r="O924" s="94">
        <v>746</v>
      </c>
      <c r="P924" s="95">
        <f t="shared" si="28"/>
        <v>49.733333333333334</v>
      </c>
      <c r="Q924" s="91">
        <v>41587.496550925927</v>
      </c>
    </row>
    <row r="925" spans="1:17" x14ac:dyDescent="0.45">
      <c r="A925" s="96">
        <v>41588</v>
      </c>
      <c r="B925" s="97">
        <v>0.33333333333333331</v>
      </c>
      <c r="C925" s="99">
        <f t="shared" si="29"/>
        <v>8</v>
      </c>
      <c r="D925" s="98">
        <v>41588.333333333336</v>
      </c>
      <c r="E925" s="99" t="s">
        <v>167</v>
      </c>
      <c r="F925" s="90" t="s">
        <v>178</v>
      </c>
      <c r="G925" s="90">
        <f>IFERROR(VLOOKUP(E925,Localities!$B$2:$D$1876,3,0),"Not Found")</f>
        <v>27</v>
      </c>
      <c r="H925" s="90">
        <f>IFERROR(VLOOKUP(F925,Localities!$B$2:$D$1876,3,0),"Not Found")</f>
        <v>66</v>
      </c>
      <c r="I925" s="90" t="s">
        <v>1410</v>
      </c>
      <c r="J925" s="93" t="s">
        <v>87</v>
      </c>
      <c r="K925" s="93" t="s">
        <v>85</v>
      </c>
      <c r="L925" s="90">
        <v>67</v>
      </c>
      <c r="M925" s="90" t="s">
        <v>83</v>
      </c>
      <c r="N925" s="94">
        <v>6</v>
      </c>
      <c r="O925" s="94">
        <v>593</v>
      </c>
      <c r="P925" s="95">
        <f t="shared" si="28"/>
        <v>39.533333333333331</v>
      </c>
      <c r="Q925" s="91">
        <v>41588.243877314817</v>
      </c>
    </row>
    <row r="926" spans="1:17" x14ac:dyDescent="0.45">
      <c r="A926" s="96">
        <v>41586</v>
      </c>
      <c r="B926" s="97">
        <v>0.23958333333333334</v>
      </c>
      <c r="C926" s="99">
        <f t="shared" si="29"/>
        <v>5</v>
      </c>
      <c r="D926" s="98">
        <v>41586.239583333336</v>
      </c>
      <c r="E926" s="99" t="s">
        <v>1411</v>
      </c>
      <c r="F926" s="90" t="s">
        <v>35</v>
      </c>
      <c r="G926" s="90">
        <f>IFERROR(VLOOKUP(E926,Localities!$B$2:$D$1876,3,0),"Not Found")</f>
        <v>39</v>
      </c>
      <c r="H926" s="90">
        <f>IFERROR(VLOOKUP(F926,Localities!$B$2:$D$1876,3,0),"Not Found")</f>
        <v>43</v>
      </c>
      <c r="I926" s="90" t="s">
        <v>1412</v>
      </c>
      <c r="J926" s="93" t="s">
        <v>104</v>
      </c>
      <c r="K926" s="93" t="s">
        <v>173</v>
      </c>
      <c r="L926" s="90">
        <v>235</v>
      </c>
      <c r="M926" s="90" t="s">
        <v>83</v>
      </c>
      <c r="N926" s="94">
        <v>6</v>
      </c>
      <c r="O926" s="94">
        <v>669</v>
      </c>
      <c r="P926" s="95">
        <f t="shared" si="28"/>
        <v>44.6</v>
      </c>
      <c r="Q926" s="91">
        <v>41570.553402777776</v>
      </c>
    </row>
    <row r="927" spans="1:17" x14ac:dyDescent="0.45">
      <c r="A927" s="96">
        <v>41583</v>
      </c>
      <c r="B927" s="97">
        <v>0.23958333333333334</v>
      </c>
      <c r="C927" s="99">
        <f t="shared" si="29"/>
        <v>5</v>
      </c>
      <c r="D927" s="98">
        <v>41583.239583333336</v>
      </c>
      <c r="E927" s="99" t="s">
        <v>1413</v>
      </c>
      <c r="F927" s="90" t="s">
        <v>35</v>
      </c>
      <c r="G927" s="90">
        <f>IFERROR(VLOOKUP(E927,Localities!$B$2:$D$1876,3,0),"Not Found")</f>
        <v>45</v>
      </c>
      <c r="H927" s="90">
        <f>IFERROR(VLOOKUP(F927,Localities!$B$2:$D$1876,3,0),"Not Found")</f>
        <v>43</v>
      </c>
      <c r="I927" s="90" t="s">
        <v>1414</v>
      </c>
      <c r="J927" s="93" t="s">
        <v>104</v>
      </c>
      <c r="K927" s="93" t="s">
        <v>173</v>
      </c>
      <c r="L927" s="90">
        <v>112</v>
      </c>
      <c r="M927" s="90" t="s">
        <v>92</v>
      </c>
      <c r="N927" s="94">
        <v>4</v>
      </c>
      <c r="O927" s="94">
        <v>638</v>
      </c>
      <c r="P927" s="95">
        <f t="shared" si="28"/>
        <v>42.533333333333331</v>
      </c>
      <c r="Q927" s="91">
        <v>41568.702488425923</v>
      </c>
    </row>
    <row r="928" spans="1:17" x14ac:dyDescent="0.45">
      <c r="A928" s="96">
        <v>41603</v>
      </c>
      <c r="B928" s="97">
        <v>0.375</v>
      </c>
      <c r="C928" s="99">
        <f t="shared" si="29"/>
        <v>9</v>
      </c>
      <c r="D928" s="98">
        <v>41603.375</v>
      </c>
      <c r="E928" s="99" t="s">
        <v>114</v>
      </c>
      <c r="F928" s="90" t="s">
        <v>379</v>
      </c>
      <c r="G928" s="90">
        <f>IFERROR(VLOOKUP(E928,Localities!$B$2:$D$1876,3,0),"Not Found")</f>
        <v>27</v>
      </c>
      <c r="H928" s="90">
        <f>IFERROR(VLOOKUP(F928,Localities!$B$2:$D$1876,3,0),"Not Found")</f>
        <v>66</v>
      </c>
      <c r="I928" s="90" t="s">
        <v>1415</v>
      </c>
      <c r="J928" s="93" t="s">
        <v>104</v>
      </c>
      <c r="K928" s="93" t="s">
        <v>85</v>
      </c>
      <c r="L928" s="90">
        <v>67</v>
      </c>
      <c r="M928" s="90" t="s">
        <v>83</v>
      </c>
      <c r="N928" s="94">
        <v>6</v>
      </c>
      <c r="O928" s="94">
        <v>261</v>
      </c>
      <c r="P928" s="95">
        <f t="shared" si="28"/>
        <v>17.399999999999999</v>
      </c>
      <c r="Q928" s="91">
        <v>41568.416273148148</v>
      </c>
    </row>
    <row r="929" spans="1:17" x14ac:dyDescent="0.45">
      <c r="A929" s="96">
        <v>41595</v>
      </c>
      <c r="B929" s="97">
        <v>0.60416666666666663</v>
      </c>
      <c r="C929" s="99">
        <f t="shared" si="29"/>
        <v>14</v>
      </c>
      <c r="D929" s="98">
        <v>41595.604166666664</v>
      </c>
      <c r="E929" s="99" t="s">
        <v>1416</v>
      </c>
      <c r="F929" s="90" t="s">
        <v>61</v>
      </c>
      <c r="G929" s="90">
        <f>IFERROR(VLOOKUP(E929,Localities!$B$2:$D$1876,3,0),"Not Found")</f>
        <v>40</v>
      </c>
      <c r="H929" s="90">
        <f>IFERROR(VLOOKUP(F929,Localities!$B$2:$D$1876,3,0),"Not Found")</f>
        <v>47</v>
      </c>
      <c r="I929" s="90" t="s">
        <v>1417</v>
      </c>
      <c r="J929" s="93" t="s">
        <v>88</v>
      </c>
      <c r="K929" s="93" t="s">
        <v>85</v>
      </c>
      <c r="L929" s="90">
        <v>190</v>
      </c>
      <c r="M929" s="90" t="s">
        <v>83</v>
      </c>
      <c r="N929" s="94">
        <v>6</v>
      </c>
      <c r="O929" s="94">
        <v>500</v>
      </c>
      <c r="P929" s="95">
        <f t="shared" si="28"/>
        <v>33.333333333333336</v>
      </c>
      <c r="Q929" s="91">
        <v>41595.403599537036</v>
      </c>
    </row>
    <row r="930" spans="1:17" x14ac:dyDescent="0.45">
      <c r="A930" s="96">
        <v>41581</v>
      </c>
      <c r="B930" s="97">
        <v>2.0833333333333332E-2</v>
      </c>
      <c r="C930" s="99">
        <f t="shared" si="29"/>
        <v>0</v>
      </c>
      <c r="D930" s="98">
        <v>41581.020833333336</v>
      </c>
      <c r="E930" s="99" t="s">
        <v>114</v>
      </c>
      <c r="F930" s="90"/>
      <c r="G930" s="90">
        <f>IFERROR(VLOOKUP(E930,Localities!$B$2:$D$1876,3,0),"Not Found")</f>
        <v>27</v>
      </c>
      <c r="H930" s="90" t="str">
        <f>IFERROR(VLOOKUP(F930,Localities!$B$2:$D$1876,3,0),"Not Found")</f>
        <v>Not Found</v>
      </c>
      <c r="I930" s="90" t="s">
        <v>1418</v>
      </c>
      <c r="J930" s="93" t="s">
        <v>235</v>
      </c>
      <c r="K930" s="93" t="s">
        <v>85</v>
      </c>
      <c r="L930" s="90">
        <v>238</v>
      </c>
      <c r="M930" s="90" t="s">
        <v>215</v>
      </c>
      <c r="N930" s="94">
        <v>1</v>
      </c>
      <c r="O930" s="94">
        <v>525</v>
      </c>
      <c r="P930" s="95">
        <f t="shared" si="28"/>
        <v>35</v>
      </c>
      <c r="Q930" s="90" t="s">
        <v>81</v>
      </c>
    </row>
    <row r="931" spans="1:17" x14ac:dyDescent="0.45">
      <c r="A931" s="96">
        <v>41591</v>
      </c>
      <c r="B931" s="97">
        <v>0.71875</v>
      </c>
      <c r="C931" s="99">
        <f t="shared" si="29"/>
        <v>17</v>
      </c>
      <c r="D931" s="98">
        <v>41591.71875</v>
      </c>
      <c r="E931" s="99" t="s">
        <v>840</v>
      </c>
      <c r="F931" s="90" t="s">
        <v>110</v>
      </c>
      <c r="G931" s="90">
        <f>IFERROR(VLOOKUP(E931,Localities!$B$2:$D$1876,3,0),"Not Found")</f>
        <v>61</v>
      </c>
      <c r="H931" s="90">
        <f>IFERROR(VLOOKUP(F931,Localities!$B$2:$D$1876,3,0),"Not Found")</f>
        <v>42</v>
      </c>
      <c r="I931" s="90" t="s">
        <v>1419</v>
      </c>
      <c r="J931" s="93" t="s">
        <v>87</v>
      </c>
      <c r="K931" s="93" t="s">
        <v>85</v>
      </c>
      <c r="L931" s="90">
        <v>43</v>
      </c>
      <c r="M931" s="90" t="s">
        <v>83</v>
      </c>
      <c r="N931" s="94">
        <v>6</v>
      </c>
      <c r="O931" s="94">
        <v>993</v>
      </c>
      <c r="P931" s="95">
        <f t="shared" si="28"/>
        <v>66.2</v>
      </c>
      <c r="Q931" s="91">
        <v>41591.620798611111</v>
      </c>
    </row>
    <row r="932" spans="1:17" x14ac:dyDescent="0.45">
      <c r="A932" s="96">
        <v>41590</v>
      </c>
      <c r="B932" s="97">
        <v>0.41666666666666669</v>
      </c>
      <c r="C932" s="99">
        <f t="shared" si="29"/>
        <v>10</v>
      </c>
      <c r="D932" s="98">
        <v>41590.416666666664</v>
      </c>
      <c r="E932" s="99" t="s">
        <v>390</v>
      </c>
      <c r="F932" s="90" t="s">
        <v>1420</v>
      </c>
      <c r="G932" s="90">
        <f>IFERROR(VLOOKUP(E932,Localities!$B$2:$D$1876,3,0),"Not Found")</f>
        <v>52</v>
      </c>
      <c r="H932" s="90">
        <f>IFERROR(VLOOKUP(F932,Localities!$B$2:$D$1876,3,0),"Not Found")</f>
        <v>66</v>
      </c>
      <c r="I932" s="90" t="s">
        <v>1421</v>
      </c>
      <c r="J932" s="93" t="s">
        <v>87</v>
      </c>
      <c r="K932" s="93" t="s">
        <v>85</v>
      </c>
      <c r="L932" s="90">
        <v>66</v>
      </c>
      <c r="M932" s="90" t="s">
        <v>83</v>
      </c>
      <c r="N932" s="94">
        <v>6</v>
      </c>
      <c r="O932" s="94">
        <v>438</v>
      </c>
      <c r="P932" s="95">
        <f t="shared" si="28"/>
        <v>29.2</v>
      </c>
      <c r="Q932" s="91">
        <v>41589.955810185187</v>
      </c>
    </row>
    <row r="933" spans="1:17" x14ac:dyDescent="0.45">
      <c r="A933" s="96">
        <v>41581</v>
      </c>
      <c r="B933" s="97">
        <v>0.25</v>
      </c>
      <c r="C933" s="99">
        <f t="shared" si="29"/>
        <v>6</v>
      </c>
      <c r="D933" s="98">
        <v>41581.25</v>
      </c>
      <c r="E933" s="99" t="s">
        <v>67</v>
      </c>
      <c r="F933" s="90" t="s">
        <v>35</v>
      </c>
      <c r="G933" s="90">
        <f>IFERROR(VLOOKUP(E933,Localities!$B$2:$D$1876,3,0),"Not Found")</f>
        <v>42</v>
      </c>
      <c r="H933" s="90">
        <f>IFERROR(VLOOKUP(F933,Localities!$B$2:$D$1876,3,0),"Not Found")</f>
        <v>43</v>
      </c>
      <c r="I933" s="90" t="s">
        <v>1422</v>
      </c>
      <c r="J933" s="93" t="s">
        <v>104</v>
      </c>
      <c r="K933" s="93" t="s">
        <v>173</v>
      </c>
      <c r="L933" s="90">
        <v>202</v>
      </c>
      <c r="M933" s="90" t="s">
        <v>83</v>
      </c>
      <c r="N933" s="94">
        <v>6</v>
      </c>
      <c r="O933" s="94">
        <v>240</v>
      </c>
      <c r="P933" s="95">
        <f t="shared" si="28"/>
        <v>16</v>
      </c>
      <c r="Q933" s="91">
        <v>41579.440405092595</v>
      </c>
    </row>
    <row r="934" spans="1:17" x14ac:dyDescent="0.45">
      <c r="A934" s="96">
        <v>41580</v>
      </c>
      <c r="B934" s="97">
        <v>0.29166666666666669</v>
      </c>
      <c r="C934" s="99">
        <f t="shared" si="29"/>
        <v>7</v>
      </c>
      <c r="D934" s="98">
        <v>41580.291666666664</v>
      </c>
      <c r="E934" s="99" t="s">
        <v>1423</v>
      </c>
      <c r="F934" s="90" t="s">
        <v>171</v>
      </c>
      <c r="G934" s="90" t="str">
        <f>IFERROR(VLOOKUP(E934,Localities!$B$2:$D$1876,3,0),"Not Found")</f>
        <v>Not Found</v>
      </c>
      <c r="H934" s="90" t="str">
        <f>IFERROR(VLOOKUP(F934,Localities!$B$2:$D$1876,3,0),"Not Found")</f>
        <v>Not Found</v>
      </c>
      <c r="I934" s="90" t="s">
        <v>1424</v>
      </c>
      <c r="J934" s="93" t="s">
        <v>104</v>
      </c>
      <c r="K934" s="93" t="s">
        <v>85</v>
      </c>
      <c r="L934" s="90">
        <v>266</v>
      </c>
      <c r="M934" s="90" t="s">
        <v>83</v>
      </c>
      <c r="N934" s="94">
        <v>5</v>
      </c>
      <c r="O934" s="94">
        <v>480</v>
      </c>
      <c r="P934" s="95">
        <f t="shared" si="28"/>
        <v>32</v>
      </c>
      <c r="Q934" s="91">
        <v>41568.438263888886</v>
      </c>
    </row>
    <row r="935" spans="1:17" x14ac:dyDescent="0.45">
      <c r="A935" s="96">
        <v>41594</v>
      </c>
      <c r="B935" s="97">
        <v>0.48958333333333331</v>
      </c>
      <c r="C935" s="99">
        <f t="shared" si="29"/>
        <v>11</v>
      </c>
      <c r="D935" s="98">
        <v>41594.489583333336</v>
      </c>
      <c r="E935" s="99" t="s">
        <v>114</v>
      </c>
      <c r="F935" s="90" t="s">
        <v>171</v>
      </c>
      <c r="G935" s="90">
        <f>IFERROR(VLOOKUP(E935,Localities!$B$2:$D$1876,3,0),"Not Found")</f>
        <v>27</v>
      </c>
      <c r="H935" s="90" t="str">
        <f>IFERROR(VLOOKUP(F935,Localities!$B$2:$D$1876,3,0),"Not Found")</f>
        <v>Not Found</v>
      </c>
      <c r="I935" s="90" t="s">
        <v>1425</v>
      </c>
      <c r="J935" s="93" t="s">
        <v>104</v>
      </c>
      <c r="K935" s="93" t="s">
        <v>173</v>
      </c>
      <c r="L935" s="90">
        <v>101</v>
      </c>
      <c r="M935" s="90" t="s">
        <v>215</v>
      </c>
      <c r="N935" s="94">
        <v>1</v>
      </c>
      <c r="O935" s="94">
        <v>380</v>
      </c>
      <c r="P935" s="95">
        <f t="shared" si="28"/>
        <v>25.333333333333332</v>
      </c>
      <c r="Q935" s="91">
        <v>41568.437615740739</v>
      </c>
    </row>
    <row r="936" spans="1:17" x14ac:dyDescent="0.45">
      <c r="A936" s="96">
        <v>41594</v>
      </c>
      <c r="B936" s="97">
        <v>0.48958333333333331</v>
      </c>
      <c r="C936" s="99">
        <f t="shared" si="29"/>
        <v>11</v>
      </c>
      <c r="D936" s="98">
        <v>41594.489583333336</v>
      </c>
      <c r="E936" s="99" t="s">
        <v>114</v>
      </c>
      <c r="F936" s="90" t="s">
        <v>171</v>
      </c>
      <c r="G936" s="90">
        <f>IFERROR(VLOOKUP(E936,Localities!$B$2:$D$1876,3,0),"Not Found")</f>
        <v>27</v>
      </c>
      <c r="H936" s="90" t="str">
        <f>IFERROR(VLOOKUP(F936,Localities!$B$2:$D$1876,3,0),"Not Found")</f>
        <v>Not Found</v>
      </c>
      <c r="I936" s="90" t="s">
        <v>1426</v>
      </c>
      <c r="J936" s="93" t="s">
        <v>104</v>
      </c>
      <c r="K936" s="93" t="s">
        <v>173</v>
      </c>
      <c r="L936" s="90">
        <v>23</v>
      </c>
      <c r="M936" s="90" t="s">
        <v>215</v>
      </c>
      <c r="N936" s="94">
        <v>1</v>
      </c>
      <c r="O936" s="94">
        <v>240</v>
      </c>
      <c r="P936" s="95">
        <f t="shared" si="28"/>
        <v>16</v>
      </c>
      <c r="Q936" s="91">
        <v>41568.437650462962</v>
      </c>
    </row>
    <row r="937" spans="1:17" x14ac:dyDescent="0.45">
      <c r="A937" s="96">
        <v>41594</v>
      </c>
      <c r="B937" s="97">
        <v>0.48958333333333331</v>
      </c>
      <c r="C937" s="99">
        <f t="shared" si="29"/>
        <v>11</v>
      </c>
      <c r="D937" s="98">
        <v>41594.489583333336</v>
      </c>
      <c r="E937" s="99" t="s">
        <v>114</v>
      </c>
      <c r="F937" s="90" t="s">
        <v>171</v>
      </c>
      <c r="G937" s="90">
        <f>IFERROR(VLOOKUP(E937,Localities!$B$2:$D$1876,3,0),"Not Found")</f>
        <v>27</v>
      </c>
      <c r="H937" s="90" t="str">
        <f>IFERROR(VLOOKUP(F937,Localities!$B$2:$D$1876,3,0),"Not Found")</f>
        <v>Not Found</v>
      </c>
      <c r="I937" s="90" t="s">
        <v>1427</v>
      </c>
      <c r="J937" s="93" t="s">
        <v>104</v>
      </c>
      <c r="K937" s="93" t="s">
        <v>173</v>
      </c>
      <c r="L937" s="90">
        <v>6</v>
      </c>
      <c r="M937" s="90" t="s">
        <v>215</v>
      </c>
      <c r="N937" s="94">
        <v>1</v>
      </c>
      <c r="O937" s="94">
        <v>634</v>
      </c>
      <c r="P937" s="95">
        <f t="shared" si="28"/>
        <v>42.266666666666666</v>
      </c>
      <c r="Q937" s="91">
        <v>41568.437650462962</v>
      </c>
    </row>
    <row r="938" spans="1:17" x14ac:dyDescent="0.45">
      <c r="A938" s="96">
        <v>41594</v>
      </c>
      <c r="B938" s="97">
        <v>0.48958333333333331</v>
      </c>
      <c r="C938" s="99">
        <f t="shared" si="29"/>
        <v>11</v>
      </c>
      <c r="D938" s="98">
        <v>41594.489583333336</v>
      </c>
      <c r="E938" s="99" t="s">
        <v>114</v>
      </c>
      <c r="F938" s="90" t="s">
        <v>171</v>
      </c>
      <c r="G938" s="90">
        <f>IFERROR(VLOOKUP(E938,Localities!$B$2:$D$1876,3,0),"Not Found")</f>
        <v>27</v>
      </c>
      <c r="H938" s="90" t="str">
        <f>IFERROR(VLOOKUP(F938,Localities!$B$2:$D$1876,3,0),"Not Found")</f>
        <v>Not Found</v>
      </c>
      <c r="I938" s="90" t="s">
        <v>1428</v>
      </c>
      <c r="J938" s="93" t="s">
        <v>104</v>
      </c>
      <c r="K938" s="93" t="s">
        <v>173</v>
      </c>
      <c r="L938" s="90">
        <v>138</v>
      </c>
      <c r="M938" s="90" t="s">
        <v>215</v>
      </c>
      <c r="N938" s="94">
        <v>1</v>
      </c>
      <c r="O938" s="94">
        <v>462</v>
      </c>
      <c r="P938" s="95">
        <f t="shared" si="28"/>
        <v>30.8</v>
      </c>
      <c r="Q938" s="91">
        <v>41568.437673611108</v>
      </c>
    </row>
    <row r="939" spans="1:17" x14ac:dyDescent="0.45">
      <c r="A939" s="96">
        <v>41594</v>
      </c>
      <c r="B939" s="97">
        <v>0.48958333333333331</v>
      </c>
      <c r="C939" s="99">
        <f t="shared" si="29"/>
        <v>11</v>
      </c>
      <c r="D939" s="98">
        <v>41594.489583333336</v>
      </c>
      <c r="E939" s="99" t="s">
        <v>114</v>
      </c>
      <c r="F939" s="90" t="s">
        <v>1269</v>
      </c>
      <c r="G939" s="90">
        <f>IFERROR(VLOOKUP(E939,Localities!$B$2:$D$1876,3,0),"Not Found")</f>
        <v>27</v>
      </c>
      <c r="H939" s="90">
        <f>IFERROR(VLOOKUP(F939,Localities!$B$2:$D$1876,3,0),"Not Found")</f>
        <v>61</v>
      </c>
      <c r="I939" s="90" t="s">
        <v>1429</v>
      </c>
      <c r="J939" s="93" t="s">
        <v>104</v>
      </c>
      <c r="K939" s="93" t="s">
        <v>173</v>
      </c>
      <c r="L939" s="90">
        <v>183</v>
      </c>
      <c r="M939" s="90" t="s">
        <v>83</v>
      </c>
      <c r="N939" s="94">
        <v>6</v>
      </c>
      <c r="O939" s="94">
        <v>997</v>
      </c>
      <c r="P939" s="95">
        <f t="shared" si="28"/>
        <v>66.466666666666669</v>
      </c>
      <c r="Q939" s="91">
        <v>41577.685381944444</v>
      </c>
    </row>
    <row r="940" spans="1:17" x14ac:dyDescent="0.45">
      <c r="A940" s="96">
        <v>41580</v>
      </c>
      <c r="B940" s="97">
        <v>0.1875</v>
      </c>
      <c r="C940" s="99">
        <f t="shared" si="29"/>
        <v>4</v>
      </c>
      <c r="D940" s="98">
        <v>41580.1875</v>
      </c>
      <c r="E940" s="99" t="s">
        <v>49</v>
      </c>
      <c r="F940" s="90" t="s">
        <v>171</v>
      </c>
      <c r="G940" s="90">
        <f>IFERROR(VLOOKUP(E940,Localities!$B$2:$D$1876,3,0),"Not Found")</f>
        <v>32</v>
      </c>
      <c r="H940" s="90" t="str">
        <f>IFERROR(VLOOKUP(F940,Localities!$B$2:$D$1876,3,0),"Not Found")</f>
        <v>Not Found</v>
      </c>
      <c r="I940" s="90" t="s">
        <v>1430</v>
      </c>
      <c r="J940" s="93" t="s">
        <v>88</v>
      </c>
      <c r="K940" s="93" t="s">
        <v>85</v>
      </c>
      <c r="L940" s="90">
        <v>8</v>
      </c>
      <c r="M940" s="90" t="s">
        <v>83</v>
      </c>
      <c r="N940" s="94">
        <v>6</v>
      </c>
      <c r="O940" s="94">
        <v>344</v>
      </c>
      <c r="P940" s="95">
        <f t="shared" si="28"/>
        <v>22.933333333333334</v>
      </c>
      <c r="Q940" s="91">
        <v>41568.487673611111</v>
      </c>
    </row>
    <row r="941" spans="1:17" x14ac:dyDescent="0.45">
      <c r="A941" s="96">
        <v>41584</v>
      </c>
      <c r="B941" s="97">
        <v>0.19791666666666666</v>
      </c>
      <c r="C941" s="99">
        <f t="shared" si="29"/>
        <v>4</v>
      </c>
      <c r="D941" s="98">
        <v>41584.197916666664</v>
      </c>
      <c r="E941" s="99" t="s">
        <v>459</v>
      </c>
      <c r="F941" s="90" t="s">
        <v>35</v>
      </c>
      <c r="G941" s="90">
        <f>IFERROR(VLOOKUP(E941,Localities!$B$2:$D$1876,3,0),"Not Found")</f>
        <v>61</v>
      </c>
      <c r="H941" s="90">
        <f>IFERROR(VLOOKUP(F941,Localities!$B$2:$D$1876,3,0),"Not Found")</f>
        <v>43</v>
      </c>
      <c r="I941" s="90" t="s">
        <v>1431</v>
      </c>
      <c r="J941" s="93" t="s">
        <v>104</v>
      </c>
      <c r="K941" s="93" t="s">
        <v>85</v>
      </c>
      <c r="L941" s="90">
        <v>177</v>
      </c>
      <c r="M941" s="90" t="s">
        <v>83</v>
      </c>
      <c r="N941" s="94">
        <v>6</v>
      </c>
      <c r="O941" s="94">
        <v>406</v>
      </c>
      <c r="P941" s="95">
        <f t="shared" si="28"/>
        <v>27.066666666666666</v>
      </c>
      <c r="Q941" s="91">
        <v>41583.85255787037</v>
      </c>
    </row>
    <row r="942" spans="1:17" x14ac:dyDescent="0.45">
      <c r="A942" s="96">
        <v>41583</v>
      </c>
      <c r="B942" s="97">
        <v>0.875</v>
      </c>
      <c r="C942" s="99">
        <f t="shared" si="29"/>
        <v>21</v>
      </c>
      <c r="D942" s="98">
        <v>41583.875</v>
      </c>
      <c r="E942" s="99"/>
      <c r="F942" s="90"/>
      <c r="G942" s="90" t="str">
        <f>IFERROR(VLOOKUP(E942,Localities!$B$2:$D$1876,3,0),"Not Found")</f>
        <v>Not Found</v>
      </c>
      <c r="H942" s="90" t="str">
        <f>IFERROR(VLOOKUP(F942,Localities!$B$2:$D$1876,3,0),"Not Found")</f>
        <v>Not Found</v>
      </c>
      <c r="I942" s="90" t="s">
        <v>1432</v>
      </c>
      <c r="J942" s="93" t="s">
        <v>104</v>
      </c>
      <c r="K942" s="93" t="s">
        <v>85</v>
      </c>
      <c r="L942" s="90">
        <v>107</v>
      </c>
      <c r="M942" s="90" t="s">
        <v>215</v>
      </c>
      <c r="N942" s="94">
        <v>1</v>
      </c>
      <c r="O942" s="94">
        <v>233</v>
      </c>
      <c r="P942" s="95">
        <f t="shared" si="28"/>
        <v>15.533333333333333</v>
      </c>
      <c r="Q942" s="90" t="s">
        <v>81</v>
      </c>
    </row>
    <row r="943" spans="1:17" x14ac:dyDescent="0.45">
      <c r="A943" s="96">
        <v>41583</v>
      </c>
      <c r="B943" s="97">
        <v>0.875</v>
      </c>
      <c r="C943" s="99">
        <f t="shared" si="29"/>
        <v>21</v>
      </c>
      <c r="D943" s="98">
        <v>41583.875</v>
      </c>
      <c r="E943" s="99" t="s">
        <v>35</v>
      </c>
      <c r="F943" s="90" t="s">
        <v>1433</v>
      </c>
      <c r="G943" s="90">
        <f>IFERROR(VLOOKUP(E943,Localities!$B$2:$D$1876,3,0),"Not Found")</f>
        <v>43</v>
      </c>
      <c r="H943" s="90">
        <f>IFERROR(VLOOKUP(F943,Localities!$B$2:$D$1876,3,0),"Not Found")</f>
        <v>66</v>
      </c>
      <c r="I943" s="90" t="s">
        <v>1434</v>
      </c>
      <c r="J943" s="93" t="s">
        <v>104</v>
      </c>
      <c r="K943" s="93" t="s">
        <v>85</v>
      </c>
      <c r="L943" s="90">
        <v>234</v>
      </c>
      <c r="M943" s="90" t="s">
        <v>83</v>
      </c>
      <c r="N943" s="94">
        <v>6</v>
      </c>
      <c r="O943" s="94">
        <v>634</v>
      </c>
      <c r="P943" s="95">
        <f t="shared" si="28"/>
        <v>42.266666666666666</v>
      </c>
      <c r="Q943" s="91">
        <v>41570.550254629627</v>
      </c>
    </row>
    <row r="944" spans="1:17" x14ac:dyDescent="0.45">
      <c r="A944" s="96">
        <v>41591</v>
      </c>
      <c r="B944" s="97">
        <v>1.0416666666666666E-2</v>
      </c>
      <c r="C944" s="99">
        <f t="shared" si="29"/>
        <v>0</v>
      </c>
      <c r="D944" s="98">
        <v>41591.010416666664</v>
      </c>
      <c r="E944" s="99" t="s">
        <v>120</v>
      </c>
      <c r="F944" s="90" t="s">
        <v>57</v>
      </c>
      <c r="G944" s="90">
        <f>IFERROR(VLOOKUP(E944,Localities!$B$2:$D$1876,3,0),"Not Found")</f>
        <v>50</v>
      </c>
      <c r="H944" s="90">
        <f>IFERROR(VLOOKUP(F944,Localities!$B$2:$D$1876,3,0),"Not Found")</f>
        <v>45</v>
      </c>
      <c r="I944" s="90" t="s">
        <v>1435</v>
      </c>
      <c r="J944" s="93" t="s">
        <v>87</v>
      </c>
      <c r="K944" s="93" t="s">
        <v>85</v>
      </c>
      <c r="L944" s="90">
        <v>290</v>
      </c>
      <c r="M944" s="90" t="s">
        <v>83</v>
      </c>
      <c r="N944" s="94">
        <v>6</v>
      </c>
      <c r="O944" s="94">
        <v>660</v>
      </c>
      <c r="P944" s="95">
        <f t="shared" si="28"/>
        <v>44</v>
      </c>
      <c r="Q944" s="91">
        <v>41590.964629629627</v>
      </c>
    </row>
    <row r="945" spans="1:17" x14ac:dyDescent="0.45">
      <c r="A945" s="96">
        <v>41595</v>
      </c>
      <c r="B945" s="97">
        <v>0.375</v>
      </c>
      <c r="C945" s="99">
        <f t="shared" si="29"/>
        <v>9</v>
      </c>
      <c r="D945" s="98">
        <v>41595.375</v>
      </c>
      <c r="E945" s="99" t="s">
        <v>1436</v>
      </c>
      <c r="F945" s="90"/>
      <c r="G945" s="90">
        <f>IFERROR(VLOOKUP(E945,Localities!$B$2:$D$1876,3,0),"Not Found")</f>
        <v>47</v>
      </c>
      <c r="H945" s="90" t="str">
        <f>IFERROR(VLOOKUP(F945,Localities!$B$2:$D$1876,3,0),"Not Found")</f>
        <v>Not Found</v>
      </c>
      <c r="I945" s="90" t="s">
        <v>1437</v>
      </c>
      <c r="J945" s="93" t="s">
        <v>235</v>
      </c>
      <c r="K945" s="93" t="s">
        <v>85</v>
      </c>
      <c r="L945" s="90">
        <v>143</v>
      </c>
      <c r="M945" s="90" t="s">
        <v>92</v>
      </c>
      <c r="N945" s="94">
        <v>3</v>
      </c>
      <c r="O945" s="94">
        <v>839</v>
      </c>
      <c r="P945" s="95">
        <f t="shared" si="28"/>
        <v>55.93333333333333</v>
      </c>
      <c r="Q945" s="91">
        <v>41568.620879629627</v>
      </c>
    </row>
    <row r="946" spans="1:17" x14ac:dyDescent="0.45">
      <c r="A946" s="96">
        <v>41588</v>
      </c>
      <c r="B946" s="97">
        <v>0.73958333333333337</v>
      </c>
      <c r="C946" s="99">
        <f t="shared" si="29"/>
        <v>17</v>
      </c>
      <c r="D946" s="98">
        <v>41588.739583333336</v>
      </c>
      <c r="E946" s="99" t="s">
        <v>934</v>
      </c>
      <c r="F946" s="90" t="s">
        <v>1438</v>
      </c>
      <c r="G946" s="90">
        <f>IFERROR(VLOOKUP(E946,Localities!$B$2:$D$1876,3,0),"Not Found")</f>
        <v>64</v>
      </c>
      <c r="H946" s="90">
        <f>IFERROR(VLOOKUP(F946,Localities!$B$2:$D$1876,3,0),"Not Found")</f>
        <v>59</v>
      </c>
      <c r="I946" s="90" t="s">
        <v>1439</v>
      </c>
      <c r="J946" s="93" t="s">
        <v>87</v>
      </c>
      <c r="K946" s="93" t="s">
        <v>85</v>
      </c>
      <c r="L946" s="90">
        <v>15</v>
      </c>
      <c r="M946" s="90" t="s">
        <v>83</v>
      </c>
      <c r="N946" s="94">
        <v>6</v>
      </c>
      <c r="O946" s="94">
        <v>241</v>
      </c>
      <c r="P946" s="95">
        <f t="shared" si="28"/>
        <v>16.066666666666666</v>
      </c>
      <c r="Q946" s="91">
        <v>41588.657118055555</v>
      </c>
    </row>
    <row r="947" spans="1:17" x14ac:dyDescent="0.45">
      <c r="A947" s="96">
        <v>41580</v>
      </c>
      <c r="B947" s="97">
        <v>0.125</v>
      </c>
      <c r="C947" s="99">
        <f t="shared" si="29"/>
        <v>3</v>
      </c>
      <c r="D947" s="98">
        <v>41580.125</v>
      </c>
      <c r="E947" s="99" t="s">
        <v>1341</v>
      </c>
      <c r="F947" s="90" t="s">
        <v>1440</v>
      </c>
      <c r="G947" s="90">
        <f>IFERROR(VLOOKUP(E947,Localities!$B$2:$D$1876,3,0),"Not Found")</f>
        <v>59</v>
      </c>
      <c r="H947" s="90" t="str">
        <f>IFERROR(VLOOKUP(F947,Localities!$B$2:$D$1876,3,0),"Not Found")</f>
        <v>Not Found</v>
      </c>
      <c r="I947" s="90" t="s">
        <v>1441</v>
      </c>
      <c r="J947" s="93" t="s">
        <v>104</v>
      </c>
      <c r="K947" s="93" t="s">
        <v>85</v>
      </c>
      <c r="L947" s="90">
        <v>62</v>
      </c>
      <c r="M947" s="90" t="s">
        <v>215</v>
      </c>
      <c r="N947" s="94">
        <v>1</v>
      </c>
      <c r="O947" s="94">
        <v>935</v>
      </c>
      <c r="P947" s="95">
        <f t="shared" si="28"/>
        <v>62.333333333333336</v>
      </c>
      <c r="Q947" s="90" t="s">
        <v>81</v>
      </c>
    </row>
    <row r="948" spans="1:17" x14ac:dyDescent="0.45">
      <c r="A948" s="96">
        <v>41600</v>
      </c>
      <c r="B948" s="97">
        <v>0.1875</v>
      </c>
      <c r="C948" s="99">
        <f t="shared" si="29"/>
        <v>4</v>
      </c>
      <c r="D948" s="98">
        <v>41600.1875</v>
      </c>
      <c r="E948" s="99" t="s">
        <v>1442</v>
      </c>
      <c r="F948" s="90" t="s">
        <v>171</v>
      </c>
      <c r="G948" s="90" t="str">
        <f>IFERROR(VLOOKUP(E948,Localities!$B$2:$D$1876,3,0),"Not Found")</f>
        <v>Not Found</v>
      </c>
      <c r="H948" s="90" t="str">
        <f>IFERROR(VLOOKUP(F948,Localities!$B$2:$D$1876,3,0),"Not Found")</f>
        <v>Not Found</v>
      </c>
      <c r="I948" s="90" t="s">
        <v>1443</v>
      </c>
      <c r="J948" s="93" t="s">
        <v>104</v>
      </c>
      <c r="K948" s="93" t="s">
        <v>85</v>
      </c>
      <c r="L948" s="90">
        <v>166</v>
      </c>
      <c r="M948" s="90" t="s">
        <v>92</v>
      </c>
      <c r="N948" s="94">
        <v>5</v>
      </c>
      <c r="O948" s="94">
        <v>374</v>
      </c>
      <c r="P948" s="95">
        <f t="shared" si="28"/>
        <v>24.933333333333334</v>
      </c>
      <c r="Q948" s="91">
        <v>41569.939108796294</v>
      </c>
    </row>
    <row r="949" spans="1:17" x14ac:dyDescent="0.45">
      <c r="A949" s="96">
        <v>41582</v>
      </c>
      <c r="B949" s="97">
        <v>0.69791666666666663</v>
      </c>
      <c r="C949" s="99">
        <f t="shared" si="29"/>
        <v>16</v>
      </c>
      <c r="D949" s="98">
        <v>41582.697916666664</v>
      </c>
      <c r="E949" s="99" t="s">
        <v>597</v>
      </c>
      <c r="F949" s="90" t="s">
        <v>35</v>
      </c>
      <c r="G949" s="90">
        <f>IFERROR(VLOOKUP(E949,Localities!$B$2:$D$1876,3,0),"Not Found")</f>
        <v>45</v>
      </c>
      <c r="H949" s="90">
        <f>IFERROR(VLOOKUP(F949,Localities!$B$2:$D$1876,3,0),"Not Found")</f>
        <v>43</v>
      </c>
      <c r="I949" s="90" t="s">
        <v>1444</v>
      </c>
      <c r="J949" s="93" t="s">
        <v>104</v>
      </c>
      <c r="K949" s="93" t="s">
        <v>85</v>
      </c>
      <c r="L949" s="90">
        <v>88</v>
      </c>
      <c r="M949" s="90" t="s">
        <v>83</v>
      </c>
      <c r="N949" s="94">
        <v>6</v>
      </c>
      <c r="O949" s="94">
        <v>274</v>
      </c>
      <c r="P949" s="95">
        <f t="shared" si="28"/>
        <v>18.266666666666666</v>
      </c>
      <c r="Q949" s="91">
        <v>41568.926076388889</v>
      </c>
    </row>
    <row r="950" spans="1:17" x14ac:dyDescent="0.45">
      <c r="A950" s="96">
        <v>41585</v>
      </c>
      <c r="B950" s="97">
        <v>0.52083333333333337</v>
      </c>
      <c r="C950" s="99">
        <f t="shared" si="29"/>
        <v>12</v>
      </c>
      <c r="D950" s="98">
        <v>41585.520833333336</v>
      </c>
      <c r="E950" s="99" t="s">
        <v>59</v>
      </c>
      <c r="F950" s="90" t="s">
        <v>59</v>
      </c>
      <c r="G950" s="90">
        <f>IFERROR(VLOOKUP(E950,Localities!$B$2:$D$1876,3,0),"Not Found")</f>
        <v>52</v>
      </c>
      <c r="H950" s="90">
        <f>IFERROR(VLOOKUP(F950,Localities!$B$2:$D$1876,3,0),"Not Found")</f>
        <v>52</v>
      </c>
      <c r="I950" s="90" t="s">
        <v>1445</v>
      </c>
      <c r="J950" s="93" t="s">
        <v>98</v>
      </c>
      <c r="K950" s="93" t="s">
        <v>85</v>
      </c>
      <c r="L950" s="90">
        <v>164</v>
      </c>
      <c r="M950" s="90" t="s">
        <v>83</v>
      </c>
      <c r="N950" s="94">
        <v>6</v>
      </c>
      <c r="O950" s="94">
        <v>835</v>
      </c>
      <c r="P950" s="95">
        <f t="shared" si="28"/>
        <v>55.666666666666664</v>
      </c>
      <c r="Q950" s="91">
        <v>41585.455150462964</v>
      </c>
    </row>
    <row r="951" spans="1:17" x14ac:dyDescent="0.45">
      <c r="A951" s="96">
        <v>41579</v>
      </c>
      <c r="B951" s="97">
        <v>0.20833333333333334</v>
      </c>
      <c r="C951" s="99">
        <f t="shared" si="29"/>
        <v>5</v>
      </c>
      <c r="D951" s="98">
        <v>41579.208333333336</v>
      </c>
      <c r="E951" s="99" t="s">
        <v>1316</v>
      </c>
      <c r="F951" s="90" t="s">
        <v>111</v>
      </c>
      <c r="G951" s="90">
        <f>IFERROR(VLOOKUP(E951,Localities!$B$2:$D$1876,3,0),"Not Found")</f>
        <v>54</v>
      </c>
      <c r="H951" s="90">
        <f>IFERROR(VLOOKUP(F951,Localities!$B$2:$D$1876,3,0),"Not Found")</f>
        <v>45</v>
      </c>
      <c r="I951" s="90" t="s">
        <v>1446</v>
      </c>
      <c r="J951" s="93" t="s">
        <v>88</v>
      </c>
      <c r="K951" s="93" t="s">
        <v>85</v>
      </c>
      <c r="L951" s="90">
        <v>180</v>
      </c>
      <c r="M951" s="90" t="s">
        <v>105</v>
      </c>
      <c r="N951" s="94">
        <v>5</v>
      </c>
      <c r="O951" s="94">
        <v>458</v>
      </c>
      <c r="P951" s="95">
        <f t="shared" si="28"/>
        <v>30.533333333333335</v>
      </c>
      <c r="Q951" s="91">
        <v>41569.393877314818</v>
      </c>
    </row>
    <row r="952" spans="1:17" x14ac:dyDescent="0.45">
      <c r="A952" s="96">
        <v>41599</v>
      </c>
      <c r="B952" s="97">
        <v>0.54166666666666663</v>
      </c>
      <c r="C952" s="99">
        <f t="shared" si="29"/>
        <v>13</v>
      </c>
      <c r="D952" s="98">
        <v>41599.541666666664</v>
      </c>
      <c r="E952" s="99" t="s">
        <v>928</v>
      </c>
      <c r="F952" s="90" t="s">
        <v>1447</v>
      </c>
      <c r="G952" s="90">
        <f>IFERROR(VLOOKUP(E952,Localities!$B$2:$D$1876,3,0),"Not Found")</f>
        <v>73</v>
      </c>
      <c r="H952" s="90">
        <f>IFERROR(VLOOKUP(F952,Localities!$B$2:$D$1876,3,0),"Not Found")</f>
        <v>45</v>
      </c>
      <c r="I952" s="90" t="s">
        <v>1448</v>
      </c>
      <c r="J952" s="93" t="s">
        <v>87</v>
      </c>
      <c r="K952" s="93" t="s">
        <v>85</v>
      </c>
      <c r="L952" s="90">
        <v>6</v>
      </c>
      <c r="M952" s="90" t="s">
        <v>92</v>
      </c>
      <c r="N952" s="94">
        <v>2</v>
      </c>
      <c r="O952" s="94">
        <v>348</v>
      </c>
      <c r="P952" s="95">
        <f t="shared" ref="P952:P1015" si="30">O952/15</f>
        <v>23.2</v>
      </c>
      <c r="Q952" s="91">
        <v>41599.244363425925</v>
      </c>
    </row>
    <row r="953" spans="1:17" x14ac:dyDescent="0.45">
      <c r="A953" s="96">
        <v>41586</v>
      </c>
      <c r="B953" s="97">
        <v>0.14583333333333334</v>
      </c>
      <c r="C953" s="99">
        <f t="shared" si="29"/>
        <v>3</v>
      </c>
      <c r="D953" s="98">
        <v>41586.145833333336</v>
      </c>
      <c r="E953" s="99" t="s">
        <v>213</v>
      </c>
      <c r="F953" s="90" t="s">
        <v>171</v>
      </c>
      <c r="G953" s="90" t="str">
        <f>IFERROR(VLOOKUP(E953,Localities!$B$2:$D$1876,3,0),"Not Found")</f>
        <v>Not Found</v>
      </c>
      <c r="H953" s="90" t="str">
        <f>IFERROR(VLOOKUP(F953,Localities!$B$2:$D$1876,3,0),"Not Found")</f>
        <v>Not Found</v>
      </c>
      <c r="I953" s="90" t="s">
        <v>1449</v>
      </c>
      <c r="J953" s="93" t="s">
        <v>104</v>
      </c>
      <c r="K953" s="93" t="s">
        <v>85</v>
      </c>
      <c r="L953" s="90">
        <v>50</v>
      </c>
      <c r="M953" s="90" t="s">
        <v>105</v>
      </c>
      <c r="N953" s="94">
        <v>2</v>
      </c>
      <c r="O953" s="94">
        <v>684</v>
      </c>
      <c r="P953" s="95">
        <f t="shared" si="30"/>
        <v>45.6</v>
      </c>
      <c r="Q953" s="91">
        <v>41569.478090277778</v>
      </c>
    </row>
    <row r="954" spans="1:17" x14ac:dyDescent="0.45">
      <c r="A954" s="96">
        <v>41579</v>
      </c>
      <c r="B954" s="97">
        <v>0.54166666666666663</v>
      </c>
      <c r="C954" s="99">
        <f t="shared" si="29"/>
        <v>13</v>
      </c>
      <c r="D954" s="98">
        <v>41579.541666666664</v>
      </c>
      <c r="E954" s="99"/>
      <c r="F954" s="90"/>
      <c r="G954" s="90" t="str">
        <f>IFERROR(VLOOKUP(E954,Localities!$B$2:$D$1876,3,0),"Not Found")</f>
        <v>Not Found</v>
      </c>
      <c r="H954" s="90" t="str">
        <f>IFERROR(VLOOKUP(F954,Localities!$B$2:$D$1876,3,0),"Not Found")</f>
        <v>Not Found</v>
      </c>
      <c r="I954" s="90" t="s">
        <v>1450</v>
      </c>
      <c r="J954" s="93" t="s">
        <v>235</v>
      </c>
      <c r="K954" s="93" t="s">
        <v>85</v>
      </c>
      <c r="L954" s="90">
        <v>220</v>
      </c>
      <c r="M954" s="90" t="s">
        <v>215</v>
      </c>
      <c r="N954" s="94">
        <v>1</v>
      </c>
      <c r="O954" s="94">
        <v>924</v>
      </c>
      <c r="P954" s="95">
        <f t="shared" si="30"/>
        <v>61.6</v>
      </c>
      <c r="Q954" s="90" t="s">
        <v>81</v>
      </c>
    </row>
    <row r="955" spans="1:17" x14ac:dyDescent="0.45">
      <c r="A955" s="96">
        <v>41601</v>
      </c>
      <c r="B955" s="97">
        <v>0.72916666666666663</v>
      </c>
      <c r="C955" s="99">
        <f t="shared" si="29"/>
        <v>17</v>
      </c>
      <c r="D955" s="98">
        <v>41601.729166666664</v>
      </c>
      <c r="E955" s="99" t="s">
        <v>674</v>
      </c>
      <c r="F955" s="90" t="s">
        <v>35</v>
      </c>
      <c r="G955" s="90">
        <f>IFERROR(VLOOKUP(E955,Localities!$B$2:$D$1876,3,0),"Not Found")</f>
        <v>60</v>
      </c>
      <c r="H955" s="90">
        <f>IFERROR(VLOOKUP(F955,Localities!$B$2:$D$1876,3,0),"Not Found")</f>
        <v>43</v>
      </c>
      <c r="I955" s="90" t="s">
        <v>1451</v>
      </c>
      <c r="J955" s="93" t="s">
        <v>104</v>
      </c>
      <c r="K955" s="93" t="s">
        <v>173</v>
      </c>
      <c r="L955" s="90">
        <v>283</v>
      </c>
      <c r="M955" s="90" t="s">
        <v>92</v>
      </c>
      <c r="N955" s="94">
        <v>4</v>
      </c>
      <c r="O955" s="94">
        <v>914</v>
      </c>
      <c r="P955" s="95">
        <f t="shared" si="30"/>
        <v>60.93333333333333</v>
      </c>
      <c r="Q955" s="91">
        <v>41570.563680555555</v>
      </c>
    </row>
    <row r="956" spans="1:17" x14ac:dyDescent="0.45">
      <c r="A956" s="96">
        <v>41589</v>
      </c>
      <c r="B956" s="97">
        <v>0.3125</v>
      </c>
      <c r="C956" s="99">
        <f t="shared" si="29"/>
        <v>7</v>
      </c>
      <c r="D956" s="98">
        <v>41589.3125</v>
      </c>
      <c r="E956" s="99" t="s">
        <v>1452</v>
      </c>
      <c r="F956" s="90" t="s">
        <v>35</v>
      </c>
      <c r="G956" s="90">
        <f>IFERROR(VLOOKUP(E956,Localities!$B$2:$D$1876,3,0),"Not Found")</f>
        <v>48</v>
      </c>
      <c r="H956" s="90">
        <f>IFERROR(VLOOKUP(F956,Localities!$B$2:$D$1876,3,0),"Not Found")</f>
        <v>43</v>
      </c>
      <c r="I956" s="90" t="s">
        <v>1453</v>
      </c>
      <c r="J956" s="93" t="s">
        <v>104</v>
      </c>
      <c r="K956" s="93" t="s">
        <v>85</v>
      </c>
      <c r="L956" s="90">
        <v>208</v>
      </c>
      <c r="M956" s="90" t="s">
        <v>92</v>
      </c>
      <c r="N956" s="94">
        <v>5</v>
      </c>
      <c r="O956" s="94">
        <v>388</v>
      </c>
      <c r="P956" s="95">
        <f t="shared" si="30"/>
        <v>25.866666666666667</v>
      </c>
      <c r="Q956" s="91">
        <v>41569.542696759258</v>
      </c>
    </row>
    <row r="957" spans="1:17" x14ac:dyDescent="0.45">
      <c r="A957" s="96">
        <v>41583</v>
      </c>
      <c r="B957" s="97">
        <v>0.41666666666666669</v>
      </c>
      <c r="C957" s="99">
        <f t="shared" si="29"/>
        <v>10</v>
      </c>
      <c r="D957" s="98">
        <v>41583.416666666664</v>
      </c>
      <c r="E957" s="99" t="s">
        <v>35</v>
      </c>
      <c r="F957" s="90" t="s">
        <v>1454</v>
      </c>
      <c r="G957" s="90">
        <f>IFERROR(VLOOKUP(E957,Localities!$B$2:$D$1876,3,0),"Not Found")</f>
        <v>43</v>
      </c>
      <c r="H957" s="90">
        <f>IFERROR(VLOOKUP(F957,Localities!$B$2:$D$1876,3,0),"Not Found")</f>
        <v>61</v>
      </c>
      <c r="I957" s="90" t="s">
        <v>1455</v>
      </c>
      <c r="J957" s="93" t="s">
        <v>104</v>
      </c>
      <c r="K957" s="93" t="s">
        <v>85</v>
      </c>
      <c r="L957" s="90">
        <v>227</v>
      </c>
      <c r="M957" s="90" t="s">
        <v>83</v>
      </c>
      <c r="N957" s="94">
        <v>6</v>
      </c>
      <c r="O957" s="94">
        <v>500</v>
      </c>
      <c r="P957" s="95">
        <f t="shared" si="30"/>
        <v>33.333333333333336</v>
      </c>
      <c r="Q957" s="91">
        <v>41582.603900462964</v>
      </c>
    </row>
    <row r="958" spans="1:17" x14ac:dyDescent="0.45">
      <c r="A958" s="96">
        <v>41604</v>
      </c>
      <c r="B958" s="97">
        <v>0.27083333333333331</v>
      </c>
      <c r="C958" s="99">
        <f t="shared" si="29"/>
        <v>6</v>
      </c>
      <c r="D958" s="98">
        <v>41604.270833333336</v>
      </c>
      <c r="E958" s="99" t="s">
        <v>1456</v>
      </c>
      <c r="F958" s="90" t="s">
        <v>35</v>
      </c>
      <c r="G958" s="90">
        <f>IFERROR(VLOOKUP(E958,Localities!$B$2:$D$1876,3,0),"Not Found")</f>
        <v>52</v>
      </c>
      <c r="H958" s="90">
        <f>IFERROR(VLOOKUP(F958,Localities!$B$2:$D$1876,3,0),"Not Found")</f>
        <v>43</v>
      </c>
      <c r="I958" s="90" t="s">
        <v>1457</v>
      </c>
      <c r="J958" s="93" t="s">
        <v>104</v>
      </c>
      <c r="K958" s="93" t="s">
        <v>173</v>
      </c>
      <c r="L958" s="90">
        <v>128</v>
      </c>
      <c r="M958" s="90" t="s">
        <v>83</v>
      </c>
      <c r="N958" s="94">
        <v>6</v>
      </c>
      <c r="O958" s="94">
        <v>549</v>
      </c>
      <c r="P958" s="95">
        <f t="shared" si="30"/>
        <v>36.6</v>
      </c>
      <c r="Q958" s="91">
        <v>41603.493807870371</v>
      </c>
    </row>
    <row r="959" spans="1:17" x14ac:dyDescent="0.45">
      <c r="A959" s="96">
        <v>41584</v>
      </c>
      <c r="B959" s="97">
        <v>0.1875</v>
      </c>
      <c r="C959" s="99">
        <f t="shared" si="29"/>
        <v>4</v>
      </c>
      <c r="D959" s="98">
        <v>41584.1875</v>
      </c>
      <c r="E959" s="99" t="s">
        <v>597</v>
      </c>
      <c r="F959" s="90" t="s">
        <v>114</v>
      </c>
      <c r="G959" s="90">
        <f>IFERROR(VLOOKUP(E959,Localities!$B$2:$D$1876,3,0),"Not Found")</f>
        <v>45</v>
      </c>
      <c r="H959" s="90">
        <f>IFERROR(VLOOKUP(F959,Localities!$B$2:$D$1876,3,0),"Not Found")</f>
        <v>27</v>
      </c>
      <c r="I959" s="90" t="s">
        <v>1458</v>
      </c>
      <c r="J959" s="93" t="s">
        <v>104</v>
      </c>
      <c r="K959" s="93" t="s">
        <v>85</v>
      </c>
      <c r="L959" s="90">
        <v>81</v>
      </c>
      <c r="M959" s="90" t="s">
        <v>83</v>
      </c>
      <c r="N959" s="94">
        <v>6</v>
      </c>
      <c r="O959" s="94">
        <v>236</v>
      </c>
      <c r="P959" s="95">
        <f t="shared" si="30"/>
        <v>15.733333333333333</v>
      </c>
      <c r="Q959" s="91">
        <v>41583.78402777778</v>
      </c>
    </row>
    <row r="960" spans="1:17" x14ac:dyDescent="0.45">
      <c r="A960" s="96">
        <v>41604</v>
      </c>
      <c r="B960" s="97">
        <v>0.875</v>
      </c>
      <c r="C960" s="99">
        <f t="shared" si="29"/>
        <v>21</v>
      </c>
      <c r="D960" s="98">
        <v>41604.875</v>
      </c>
      <c r="E960" s="99"/>
      <c r="F960" s="90"/>
      <c r="G960" s="90" t="str">
        <f>IFERROR(VLOOKUP(E960,Localities!$B$2:$D$1876,3,0),"Not Found")</f>
        <v>Not Found</v>
      </c>
      <c r="H960" s="90" t="str">
        <f>IFERROR(VLOOKUP(F960,Localities!$B$2:$D$1876,3,0),"Not Found")</f>
        <v>Not Found</v>
      </c>
      <c r="I960" s="90" t="s">
        <v>1459</v>
      </c>
      <c r="J960" s="93" t="s">
        <v>87</v>
      </c>
      <c r="K960" s="93" t="s">
        <v>85</v>
      </c>
      <c r="L960" s="90">
        <v>256</v>
      </c>
      <c r="M960" s="90" t="s">
        <v>215</v>
      </c>
      <c r="N960" s="94">
        <v>1</v>
      </c>
      <c r="O960" s="94">
        <v>414</v>
      </c>
      <c r="P960" s="95">
        <f t="shared" si="30"/>
        <v>27.6</v>
      </c>
      <c r="Q960" s="90" t="s">
        <v>81</v>
      </c>
    </row>
    <row r="961" spans="1:17" x14ac:dyDescent="0.45">
      <c r="A961" s="96">
        <v>41602</v>
      </c>
      <c r="B961" s="97">
        <v>0.26041666666666669</v>
      </c>
      <c r="C961" s="99">
        <f t="shared" si="29"/>
        <v>6</v>
      </c>
      <c r="D961" s="98">
        <v>41602.260416666664</v>
      </c>
      <c r="E961" s="99" t="s">
        <v>67</v>
      </c>
      <c r="F961" s="90" t="s">
        <v>35</v>
      </c>
      <c r="G961" s="90">
        <f>IFERROR(VLOOKUP(E961,Localities!$B$2:$D$1876,3,0),"Not Found")</f>
        <v>42</v>
      </c>
      <c r="H961" s="90">
        <f>IFERROR(VLOOKUP(F961,Localities!$B$2:$D$1876,3,0),"Not Found")</f>
        <v>43</v>
      </c>
      <c r="I961" s="90" t="s">
        <v>1460</v>
      </c>
      <c r="J961" s="93" t="s">
        <v>104</v>
      </c>
      <c r="K961" s="93" t="s">
        <v>85</v>
      </c>
      <c r="L961" s="90">
        <v>197</v>
      </c>
      <c r="M961" s="90" t="s">
        <v>83</v>
      </c>
      <c r="N961" s="94">
        <v>6</v>
      </c>
      <c r="O961" s="94">
        <v>353</v>
      </c>
      <c r="P961" s="95">
        <f t="shared" si="30"/>
        <v>23.533333333333335</v>
      </c>
      <c r="Q961" s="91">
        <v>41601.956886574073</v>
      </c>
    </row>
    <row r="962" spans="1:17" x14ac:dyDescent="0.45">
      <c r="A962" s="96">
        <v>41589</v>
      </c>
      <c r="B962" s="97">
        <v>0.72916666666666663</v>
      </c>
      <c r="C962" s="99">
        <f t="shared" si="29"/>
        <v>17</v>
      </c>
      <c r="D962" s="98">
        <v>41589.729166666664</v>
      </c>
      <c r="E962" s="99" t="s">
        <v>371</v>
      </c>
      <c r="F962" s="90" t="s">
        <v>35</v>
      </c>
      <c r="G962" s="90">
        <f>IFERROR(VLOOKUP(E962,Localities!$B$2:$D$1876,3,0),"Not Found")</f>
        <v>59</v>
      </c>
      <c r="H962" s="90">
        <f>IFERROR(VLOOKUP(F962,Localities!$B$2:$D$1876,3,0),"Not Found")</f>
        <v>43</v>
      </c>
      <c r="I962" s="90" t="s">
        <v>1461</v>
      </c>
      <c r="J962" s="93" t="s">
        <v>104</v>
      </c>
      <c r="K962" s="93" t="s">
        <v>173</v>
      </c>
      <c r="L962" s="90">
        <v>177</v>
      </c>
      <c r="M962" s="90" t="s">
        <v>83</v>
      </c>
      <c r="N962" s="94">
        <v>6</v>
      </c>
      <c r="O962" s="94">
        <v>939</v>
      </c>
      <c r="P962" s="95">
        <f t="shared" si="30"/>
        <v>62.6</v>
      </c>
      <c r="Q962" s="91">
        <v>41570.573067129626</v>
      </c>
    </row>
    <row r="963" spans="1:17" x14ac:dyDescent="0.45">
      <c r="A963" s="96">
        <v>41588</v>
      </c>
      <c r="B963" s="97">
        <v>0.52083333333333337</v>
      </c>
      <c r="C963" s="99">
        <f t="shared" ref="C963:C1026" si="31">HOUR(B963)</f>
        <v>12</v>
      </c>
      <c r="D963" s="98">
        <v>41588.520833333336</v>
      </c>
      <c r="E963" s="99" t="s">
        <v>1462</v>
      </c>
      <c r="F963" s="90" t="s">
        <v>35</v>
      </c>
      <c r="G963" s="90">
        <f>IFERROR(VLOOKUP(E963,Localities!$B$2:$D$1876,3,0),"Not Found")</f>
        <v>50</v>
      </c>
      <c r="H963" s="90">
        <f>IFERROR(VLOOKUP(F963,Localities!$B$2:$D$1876,3,0),"Not Found")</f>
        <v>43</v>
      </c>
      <c r="I963" s="90" t="s">
        <v>1463</v>
      </c>
      <c r="J963" s="93" t="s">
        <v>104</v>
      </c>
      <c r="K963" s="93" t="s">
        <v>173</v>
      </c>
      <c r="L963" s="90">
        <v>164</v>
      </c>
      <c r="M963" s="90" t="s">
        <v>83</v>
      </c>
      <c r="N963" s="94">
        <v>6</v>
      </c>
      <c r="O963" s="94">
        <v>463</v>
      </c>
      <c r="P963" s="95">
        <f t="shared" si="30"/>
        <v>30.866666666666667</v>
      </c>
      <c r="Q963" s="91">
        <v>41570.556840277779</v>
      </c>
    </row>
    <row r="964" spans="1:17" x14ac:dyDescent="0.45">
      <c r="A964" s="96">
        <v>41579</v>
      </c>
      <c r="B964" s="97">
        <v>0.625</v>
      </c>
      <c r="C964" s="99">
        <f t="shared" si="31"/>
        <v>15</v>
      </c>
      <c r="D964" s="98">
        <v>41579.625</v>
      </c>
      <c r="E964" s="99" t="s">
        <v>35</v>
      </c>
      <c r="F964" s="90" t="s">
        <v>333</v>
      </c>
      <c r="G964" s="90">
        <f>IFERROR(VLOOKUP(E964,Localities!$B$2:$D$1876,3,0),"Not Found")</f>
        <v>43</v>
      </c>
      <c r="H964" s="90">
        <f>IFERROR(VLOOKUP(F964,Localities!$B$2:$D$1876,3,0),"Not Found")</f>
        <v>52</v>
      </c>
      <c r="I964" s="90" t="s">
        <v>1464</v>
      </c>
      <c r="J964" s="93" t="s">
        <v>104</v>
      </c>
      <c r="K964" s="93" t="s">
        <v>85</v>
      </c>
      <c r="L964" s="90">
        <v>206</v>
      </c>
      <c r="M964" s="90" t="s">
        <v>109</v>
      </c>
      <c r="N964" s="94">
        <v>7</v>
      </c>
      <c r="O964" s="94">
        <v>863</v>
      </c>
      <c r="P964" s="95">
        <f t="shared" si="30"/>
        <v>57.533333333333331</v>
      </c>
      <c r="Q964" s="91">
        <v>41570.480266203704</v>
      </c>
    </row>
    <row r="965" spans="1:17" x14ac:dyDescent="0.45">
      <c r="A965" s="96">
        <v>41601</v>
      </c>
      <c r="B965" s="97">
        <v>0.4375</v>
      </c>
      <c r="C965" s="99">
        <f t="shared" si="31"/>
        <v>10</v>
      </c>
      <c r="D965" s="98">
        <v>41601.4375</v>
      </c>
      <c r="E965" s="99" t="s">
        <v>1465</v>
      </c>
      <c r="F965" s="90" t="s">
        <v>171</v>
      </c>
      <c r="G965" s="90" t="str">
        <f>IFERROR(VLOOKUP(E965,Localities!$B$2:$D$1876,3,0),"Not Found")</f>
        <v>Not Found</v>
      </c>
      <c r="H965" s="90" t="str">
        <f>IFERROR(VLOOKUP(F965,Localities!$B$2:$D$1876,3,0),"Not Found")</f>
        <v>Not Found</v>
      </c>
      <c r="I965" s="90" t="s">
        <v>1466</v>
      </c>
      <c r="J965" s="93" t="s">
        <v>104</v>
      </c>
      <c r="K965" s="93" t="s">
        <v>85</v>
      </c>
      <c r="L965" s="90">
        <v>44</v>
      </c>
      <c r="M965" s="90" t="s">
        <v>92</v>
      </c>
      <c r="N965" s="94">
        <v>2</v>
      </c>
      <c r="O965" s="94">
        <v>709</v>
      </c>
      <c r="P965" s="95">
        <f t="shared" si="30"/>
        <v>47.266666666666666</v>
      </c>
      <c r="Q965" s="91">
        <v>41570.5003125</v>
      </c>
    </row>
    <row r="966" spans="1:17" x14ac:dyDescent="0.45">
      <c r="A966" s="96">
        <v>41590</v>
      </c>
      <c r="B966" s="97">
        <v>0.39583333333333331</v>
      </c>
      <c r="C966" s="99">
        <f t="shared" si="31"/>
        <v>9</v>
      </c>
      <c r="D966" s="98">
        <v>41590.395833333336</v>
      </c>
      <c r="E966" s="99"/>
      <c r="F966" s="90"/>
      <c r="G966" s="90" t="str">
        <f>IFERROR(VLOOKUP(E966,Localities!$B$2:$D$1876,3,0),"Not Found")</f>
        <v>Not Found</v>
      </c>
      <c r="H966" s="90" t="str">
        <f>IFERROR(VLOOKUP(F966,Localities!$B$2:$D$1876,3,0),"Not Found")</f>
        <v>Not Found</v>
      </c>
      <c r="I966" s="90" t="s">
        <v>1467</v>
      </c>
      <c r="J966" s="93" t="s">
        <v>87</v>
      </c>
      <c r="K966" s="93" t="s">
        <v>85</v>
      </c>
      <c r="L966" s="90">
        <v>109</v>
      </c>
      <c r="M966" s="90" t="s">
        <v>215</v>
      </c>
      <c r="N966" s="94">
        <v>1</v>
      </c>
      <c r="O966" s="94">
        <v>764</v>
      </c>
      <c r="P966" s="95">
        <f t="shared" si="30"/>
        <v>50.93333333333333</v>
      </c>
      <c r="Q966" s="90" t="s">
        <v>81</v>
      </c>
    </row>
    <row r="967" spans="1:17" x14ac:dyDescent="0.45">
      <c r="A967" s="96">
        <v>41608</v>
      </c>
      <c r="B967" s="97">
        <v>0.95833333333333337</v>
      </c>
      <c r="C967" s="99">
        <f t="shared" si="31"/>
        <v>23</v>
      </c>
      <c r="D967" s="98">
        <v>41608.958333333336</v>
      </c>
      <c r="E967" s="99" t="s">
        <v>286</v>
      </c>
      <c r="F967" s="90" t="s">
        <v>1468</v>
      </c>
      <c r="G967" s="90">
        <f>IFERROR(VLOOKUP(E967,Localities!$B$2:$D$1876,3,0),"Not Found")</f>
        <v>66</v>
      </c>
      <c r="H967" s="90">
        <f>IFERROR(VLOOKUP(F967,Localities!$B$2:$D$1876,3,0),"Not Found")</f>
        <v>32</v>
      </c>
      <c r="I967" s="90" t="s">
        <v>1469</v>
      </c>
      <c r="J967" s="93" t="s">
        <v>87</v>
      </c>
      <c r="K967" s="93" t="s">
        <v>85</v>
      </c>
      <c r="L967" s="90">
        <v>14</v>
      </c>
      <c r="M967" s="90" t="s">
        <v>83</v>
      </c>
      <c r="N967" s="94">
        <v>6</v>
      </c>
      <c r="O967" s="94">
        <v>227</v>
      </c>
      <c r="P967" s="95">
        <f t="shared" si="30"/>
        <v>15.133333333333333</v>
      </c>
      <c r="Q967" s="91">
        <v>41608.904710648145</v>
      </c>
    </row>
    <row r="968" spans="1:17" x14ac:dyDescent="0.45">
      <c r="A968" s="96">
        <v>41598</v>
      </c>
      <c r="B968" s="97">
        <v>0.35416666666666669</v>
      </c>
      <c r="C968" s="99">
        <f t="shared" si="31"/>
        <v>8</v>
      </c>
      <c r="D968" s="98">
        <v>41598.354166666664</v>
      </c>
      <c r="E968" s="99" t="s">
        <v>581</v>
      </c>
      <c r="F968" s="90" t="s">
        <v>141</v>
      </c>
      <c r="G968" s="90">
        <f>IFERROR(VLOOKUP(E968,Localities!$B$2:$D$1876,3,0),"Not Found")</f>
        <v>33</v>
      </c>
      <c r="H968" s="90">
        <f>IFERROR(VLOOKUP(F968,Localities!$B$2:$D$1876,3,0),"Not Found")</f>
        <v>46</v>
      </c>
      <c r="I968" s="90" t="s">
        <v>1470</v>
      </c>
      <c r="J968" s="93" t="s">
        <v>87</v>
      </c>
      <c r="K968" s="93" t="s">
        <v>85</v>
      </c>
      <c r="L968" s="90">
        <v>102</v>
      </c>
      <c r="M968" s="90" t="s">
        <v>83</v>
      </c>
      <c r="N968" s="94">
        <v>6</v>
      </c>
      <c r="O968" s="94">
        <v>416</v>
      </c>
      <c r="P968" s="95">
        <f t="shared" si="30"/>
        <v>27.733333333333334</v>
      </c>
      <c r="Q968" s="91">
        <v>41597.851469907408</v>
      </c>
    </row>
    <row r="969" spans="1:17" x14ac:dyDescent="0.45">
      <c r="A969" s="96">
        <v>41593</v>
      </c>
      <c r="B969" s="97">
        <v>0.23958333333333334</v>
      </c>
      <c r="C969" s="99">
        <f t="shared" si="31"/>
        <v>5</v>
      </c>
      <c r="D969" s="98">
        <v>41593.239583333336</v>
      </c>
      <c r="E969" s="99" t="s">
        <v>43</v>
      </c>
      <c r="F969" s="90" t="s">
        <v>51</v>
      </c>
      <c r="G969" s="90">
        <f>IFERROR(VLOOKUP(E969,Localities!$B$2:$D$1876,3,0),"Not Found")</f>
        <v>60</v>
      </c>
      <c r="H969" s="90">
        <f>IFERROR(VLOOKUP(F969,Localities!$B$2:$D$1876,3,0),"Not Found")</f>
        <v>51</v>
      </c>
      <c r="I969" s="90" t="s">
        <v>1471</v>
      </c>
      <c r="J969" s="93" t="s">
        <v>88</v>
      </c>
      <c r="K969" s="93" t="s">
        <v>85</v>
      </c>
      <c r="L969" s="90">
        <v>6</v>
      </c>
      <c r="M969" s="90" t="s">
        <v>83</v>
      </c>
      <c r="N969" s="94">
        <v>6</v>
      </c>
      <c r="O969" s="94">
        <v>862</v>
      </c>
      <c r="P969" s="95">
        <f t="shared" si="30"/>
        <v>57.466666666666669</v>
      </c>
      <c r="Q969" s="91">
        <v>41592.903773148151</v>
      </c>
    </row>
    <row r="970" spans="1:17" x14ac:dyDescent="0.45">
      <c r="A970" s="96">
        <v>41591</v>
      </c>
      <c r="B970" s="97">
        <v>0.1875</v>
      </c>
      <c r="C970" s="99">
        <f t="shared" si="31"/>
        <v>4</v>
      </c>
      <c r="D970" s="98">
        <v>41591.1875</v>
      </c>
      <c r="E970" s="99" t="s">
        <v>141</v>
      </c>
      <c r="F970" s="90" t="s">
        <v>35</v>
      </c>
      <c r="G970" s="90">
        <f>IFERROR(VLOOKUP(E970,Localities!$B$2:$D$1876,3,0),"Not Found")</f>
        <v>46</v>
      </c>
      <c r="H970" s="90">
        <f>IFERROR(VLOOKUP(F970,Localities!$B$2:$D$1876,3,0),"Not Found")</f>
        <v>43</v>
      </c>
      <c r="I970" s="90" t="s">
        <v>1472</v>
      </c>
      <c r="J970" s="93" t="s">
        <v>104</v>
      </c>
      <c r="K970" s="93" t="s">
        <v>85</v>
      </c>
      <c r="L970" s="90">
        <v>58</v>
      </c>
      <c r="M970" s="90" t="s">
        <v>215</v>
      </c>
      <c r="N970" s="94">
        <v>1</v>
      </c>
      <c r="O970" s="94">
        <v>489</v>
      </c>
      <c r="P970" s="95">
        <f t="shared" si="30"/>
        <v>32.6</v>
      </c>
      <c r="Q970" s="90" t="s">
        <v>81</v>
      </c>
    </row>
    <row r="971" spans="1:17" x14ac:dyDescent="0.45">
      <c r="A971" s="96">
        <v>41596</v>
      </c>
      <c r="B971" s="97">
        <v>0.72916666666666663</v>
      </c>
      <c r="C971" s="99">
        <f t="shared" si="31"/>
        <v>17</v>
      </c>
      <c r="D971" s="98">
        <v>41596.729166666664</v>
      </c>
      <c r="E971" s="99" t="s">
        <v>1473</v>
      </c>
      <c r="F971" s="90" t="s">
        <v>1079</v>
      </c>
      <c r="G971" s="90">
        <f>IFERROR(VLOOKUP(E971,Localities!$B$2:$D$1876,3,0),"Not Found")</f>
        <v>48</v>
      </c>
      <c r="H971" s="90">
        <f>IFERROR(VLOOKUP(F971,Localities!$B$2:$D$1876,3,0),"Not Found")</f>
        <v>65</v>
      </c>
      <c r="I971" s="90" t="s">
        <v>1474</v>
      </c>
      <c r="J971" s="93" t="s">
        <v>87</v>
      </c>
      <c r="K971" s="93" t="s">
        <v>85</v>
      </c>
      <c r="L971" s="90">
        <v>177</v>
      </c>
      <c r="M971" s="90" t="s">
        <v>83</v>
      </c>
      <c r="N971" s="94">
        <v>6</v>
      </c>
      <c r="O971" s="94">
        <v>210</v>
      </c>
      <c r="P971" s="95">
        <f t="shared" si="30"/>
        <v>14</v>
      </c>
      <c r="Q971" s="91">
        <v>41596.658090277779</v>
      </c>
    </row>
    <row r="972" spans="1:17" x14ac:dyDescent="0.45">
      <c r="A972" s="96">
        <v>41581</v>
      </c>
      <c r="B972" s="97">
        <v>0.54166666666666663</v>
      </c>
      <c r="C972" s="99">
        <f t="shared" si="31"/>
        <v>13</v>
      </c>
      <c r="D972" s="98">
        <v>41581.541666666664</v>
      </c>
      <c r="E972" s="99" t="s">
        <v>114</v>
      </c>
      <c r="F972" s="90" t="s">
        <v>1036</v>
      </c>
      <c r="G972" s="90">
        <f>IFERROR(VLOOKUP(E972,Localities!$B$2:$D$1876,3,0),"Not Found")</f>
        <v>27</v>
      </c>
      <c r="H972" s="90">
        <f>IFERROR(VLOOKUP(F972,Localities!$B$2:$D$1876,3,0),"Not Found")</f>
        <v>71</v>
      </c>
      <c r="I972" s="90" t="s">
        <v>1475</v>
      </c>
      <c r="J972" s="93" t="s">
        <v>104</v>
      </c>
      <c r="K972" s="93" t="s">
        <v>85</v>
      </c>
      <c r="L972" s="90">
        <v>237</v>
      </c>
      <c r="M972" s="90" t="s">
        <v>83</v>
      </c>
      <c r="N972" s="94">
        <v>6</v>
      </c>
      <c r="O972" s="94">
        <v>671</v>
      </c>
      <c r="P972" s="95">
        <f t="shared" si="30"/>
        <v>44.733333333333334</v>
      </c>
      <c r="Q972" s="91">
        <v>41570.761967592596</v>
      </c>
    </row>
    <row r="973" spans="1:17" x14ac:dyDescent="0.45">
      <c r="A973" s="96">
        <v>41604</v>
      </c>
      <c r="B973" s="97">
        <v>0.29166666666666669</v>
      </c>
      <c r="C973" s="99">
        <f t="shared" si="31"/>
        <v>7</v>
      </c>
      <c r="D973" s="98">
        <v>41604.291666666664</v>
      </c>
      <c r="E973" s="99" t="s">
        <v>278</v>
      </c>
      <c r="F973" s="90" t="s">
        <v>496</v>
      </c>
      <c r="G973" s="90">
        <f>IFERROR(VLOOKUP(E973,Localities!$B$2:$D$1876,3,0),"Not Found")</f>
        <v>70</v>
      </c>
      <c r="H973" s="90">
        <f>IFERROR(VLOOKUP(F973,Localities!$B$2:$D$1876,3,0),"Not Found")</f>
        <v>60</v>
      </c>
      <c r="I973" s="90" t="s">
        <v>1476</v>
      </c>
      <c r="J973" s="93" t="s">
        <v>87</v>
      </c>
      <c r="K973" s="93" t="s">
        <v>85</v>
      </c>
      <c r="L973" s="90">
        <v>164</v>
      </c>
      <c r="M973" s="90" t="s">
        <v>83</v>
      </c>
      <c r="N973" s="94">
        <v>6</v>
      </c>
      <c r="O973" s="94">
        <v>893</v>
      </c>
      <c r="P973" s="95">
        <f t="shared" si="30"/>
        <v>59.533333333333331</v>
      </c>
      <c r="Q973" s="91">
        <v>41604.044317129628</v>
      </c>
    </row>
    <row r="974" spans="1:17" x14ac:dyDescent="0.45">
      <c r="A974" s="96">
        <v>41589</v>
      </c>
      <c r="B974" s="97">
        <v>0.97916666666666663</v>
      </c>
      <c r="C974" s="99">
        <f t="shared" si="31"/>
        <v>23</v>
      </c>
      <c r="D974" s="98">
        <v>41589.979166666664</v>
      </c>
      <c r="E974" s="99" t="s">
        <v>114</v>
      </c>
      <c r="F974" s="90" t="s">
        <v>171</v>
      </c>
      <c r="G974" s="90">
        <f>IFERROR(VLOOKUP(E974,Localities!$B$2:$D$1876,3,0),"Not Found")</f>
        <v>27</v>
      </c>
      <c r="H974" s="90" t="str">
        <f>IFERROR(VLOOKUP(F974,Localities!$B$2:$D$1876,3,0),"Not Found")</f>
        <v>Not Found</v>
      </c>
      <c r="I974" s="90" t="s">
        <v>1477</v>
      </c>
      <c r="J974" s="93" t="s">
        <v>104</v>
      </c>
      <c r="K974" s="93" t="s">
        <v>173</v>
      </c>
      <c r="L974" s="90">
        <v>198</v>
      </c>
      <c r="M974" s="90" t="s">
        <v>215</v>
      </c>
      <c r="N974" s="94">
        <v>1</v>
      </c>
      <c r="O974" s="94">
        <v>821</v>
      </c>
      <c r="P974" s="95">
        <f t="shared" si="30"/>
        <v>54.733333333333334</v>
      </c>
      <c r="Q974" s="91">
        <v>41571.444490740738</v>
      </c>
    </row>
    <row r="975" spans="1:17" x14ac:dyDescent="0.45">
      <c r="A975" s="96">
        <v>41579</v>
      </c>
      <c r="B975" s="97">
        <v>0.63541666666666663</v>
      </c>
      <c r="C975" s="99">
        <f t="shared" si="31"/>
        <v>15</v>
      </c>
      <c r="D975" s="98">
        <v>41579.635416666664</v>
      </c>
      <c r="E975" s="99" t="s">
        <v>124</v>
      </c>
      <c r="F975" s="90" t="s">
        <v>1478</v>
      </c>
      <c r="G975" s="90">
        <f>IFERROR(VLOOKUP(E975,Localities!$B$2:$D$1876,3,0),"Not Found")</f>
        <v>72</v>
      </c>
      <c r="H975" s="90">
        <f>IFERROR(VLOOKUP(F975,Localities!$B$2:$D$1876,3,0),"Not Found")</f>
        <v>44</v>
      </c>
      <c r="I975" s="90" t="s">
        <v>1479</v>
      </c>
      <c r="J975" s="93" t="s">
        <v>87</v>
      </c>
      <c r="K975" s="93" t="s">
        <v>85</v>
      </c>
      <c r="L975" s="90">
        <v>295</v>
      </c>
      <c r="M975" s="90" t="s">
        <v>215</v>
      </c>
      <c r="N975" s="94">
        <v>1</v>
      </c>
      <c r="O975" s="94">
        <v>505</v>
      </c>
      <c r="P975" s="95">
        <f t="shared" si="30"/>
        <v>33.666666666666664</v>
      </c>
      <c r="Q975" s="90" t="s">
        <v>81</v>
      </c>
    </row>
    <row r="976" spans="1:17" x14ac:dyDescent="0.45">
      <c r="A976" s="96">
        <v>41580</v>
      </c>
      <c r="B976" s="97">
        <v>0.64583333333333337</v>
      </c>
      <c r="C976" s="99">
        <f t="shared" si="31"/>
        <v>15</v>
      </c>
      <c r="D976" s="98">
        <v>41580.645833333336</v>
      </c>
      <c r="E976" s="99"/>
      <c r="F976" s="90"/>
      <c r="G976" s="90" t="str">
        <f>IFERROR(VLOOKUP(E976,Localities!$B$2:$D$1876,3,0),"Not Found")</f>
        <v>Not Found</v>
      </c>
      <c r="H976" s="90" t="str">
        <f>IFERROR(VLOOKUP(F976,Localities!$B$2:$D$1876,3,0),"Not Found")</f>
        <v>Not Found</v>
      </c>
      <c r="I976" s="90" t="s">
        <v>1480</v>
      </c>
      <c r="J976" s="93" t="s">
        <v>235</v>
      </c>
      <c r="K976" s="93" t="s">
        <v>85</v>
      </c>
      <c r="L976" s="90">
        <v>53</v>
      </c>
      <c r="M976" s="90" t="s">
        <v>215</v>
      </c>
      <c r="N976" s="94">
        <v>1</v>
      </c>
      <c r="O976" s="94">
        <v>885</v>
      </c>
      <c r="P976" s="95">
        <f t="shared" si="30"/>
        <v>59</v>
      </c>
      <c r="Q976" s="90" t="s">
        <v>81</v>
      </c>
    </row>
    <row r="977" spans="1:17" x14ac:dyDescent="0.45">
      <c r="A977" s="96">
        <v>41582</v>
      </c>
      <c r="B977" s="97">
        <v>0.6875</v>
      </c>
      <c r="C977" s="99">
        <f t="shared" si="31"/>
        <v>16</v>
      </c>
      <c r="D977" s="98">
        <v>41582.6875</v>
      </c>
      <c r="E977" s="99" t="s">
        <v>906</v>
      </c>
      <c r="F977" s="90"/>
      <c r="G977" s="90">
        <f>IFERROR(VLOOKUP(E977,Localities!$B$2:$D$1876,3,0),"Not Found")</f>
        <v>45</v>
      </c>
      <c r="H977" s="90" t="str">
        <f>IFERROR(VLOOKUP(F977,Localities!$B$2:$D$1876,3,0),"Not Found")</f>
        <v>Not Found</v>
      </c>
      <c r="I977" s="90" t="s">
        <v>1481</v>
      </c>
      <c r="J977" s="93" t="s">
        <v>235</v>
      </c>
      <c r="K977" s="93" t="s">
        <v>85</v>
      </c>
      <c r="L977" s="90">
        <v>84</v>
      </c>
      <c r="M977" s="90" t="s">
        <v>215</v>
      </c>
      <c r="N977" s="94">
        <v>1</v>
      </c>
      <c r="O977" s="94">
        <v>394</v>
      </c>
      <c r="P977" s="95">
        <f t="shared" si="30"/>
        <v>26.266666666666666</v>
      </c>
      <c r="Q977" s="90" t="s">
        <v>81</v>
      </c>
    </row>
    <row r="978" spans="1:17" x14ac:dyDescent="0.45">
      <c r="A978" s="96">
        <v>41589</v>
      </c>
      <c r="B978" s="97">
        <v>0.34375</v>
      </c>
      <c r="C978" s="99">
        <f t="shared" si="31"/>
        <v>8</v>
      </c>
      <c r="D978" s="98">
        <v>41589.34375</v>
      </c>
      <c r="E978" s="99" t="s">
        <v>114</v>
      </c>
      <c r="F978" s="90" t="s">
        <v>171</v>
      </c>
      <c r="G978" s="90">
        <f>IFERROR(VLOOKUP(E978,Localities!$B$2:$D$1876,3,0),"Not Found")</f>
        <v>27</v>
      </c>
      <c r="H978" s="90" t="str">
        <f>IFERROR(VLOOKUP(F978,Localities!$B$2:$D$1876,3,0),"Not Found")</f>
        <v>Not Found</v>
      </c>
      <c r="I978" s="90" t="s">
        <v>1482</v>
      </c>
      <c r="J978" s="93" t="s">
        <v>104</v>
      </c>
      <c r="K978" s="93" t="s">
        <v>85</v>
      </c>
      <c r="L978" s="90">
        <v>172</v>
      </c>
      <c r="M978" s="90" t="s">
        <v>105</v>
      </c>
      <c r="N978" s="94">
        <v>3</v>
      </c>
      <c r="O978" s="94">
        <v>503</v>
      </c>
      <c r="P978" s="95">
        <f t="shared" si="30"/>
        <v>33.533333333333331</v>
      </c>
      <c r="Q978" s="91">
        <v>41571.661354166667</v>
      </c>
    </row>
    <row r="979" spans="1:17" x14ac:dyDescent="0.45">
      <c r="A979" s="96">
        <v>41579</v>
      </c>
      <c r="B979" s="97">
        <v>0.69791666666666663</v>
      </c>
      <c r="C979" s="99">
        <f t="shared" si="31"/>
        <v>16</v>
      </c>
      <c r="D979" s="98">
        <v>41579.697916666664</v>
      </c>
      <c r="E979" s="99"/>
      <c r="F979" s="90"/>
      <c r="G979" s="90" t="str">
        <f>IFERROR(VLOOKUP(E979,Localities!$B$2:$D$1876,3,0),"Not Found")</f>
        <v>Not Found</v>
      </c>
      <c r="H979" s="90" t="str">
        <f>IFERROR(VLOOKUP(F979,Localities!$B$2:$D$1876,3,0),"Not Found")</f>
        <v>Not Found</v>
      </c>
      <c r="I979" s="90" t="s">
        <v>1483</v>
      </c>
      <c r="J979" s="93" t="s">
        <v>235</v>
      </c>
      <c r="K979" s="93" t="s">
        <v>85</v>
      </c>
      <c r="L979" s="90">
        <v>273</v>
      </c>
      <c r="M979" s="90" t="s">
        <v>215</v>
      </c>
      <c r="N979" s="94">
        <v>1</v>
      </c>
      <c r="O979" s="94">
        <v>520</v>
      </c>
      <c r="P979" s="95">
        <f t="shared" si="30"/>
        <v>34.666666666666664</v>
      </c>
      <c r="Q979" s="90" t="s">
        <v>81</v>
      </c>
    </row>
    <row r="980" spans="1:17" x14ac:dyDescent="0.45">
      <c r="A980" s="96">
        <v>41579</v>
      </c>
      <c r="B980" s="97">
        <v>0.20833333333333334</v>
      </c>
      <c r="C980" s="99">
        <f t="shared" si="31"/>
        <v>5</v>
      </c>
      <c r="D980" s="98">
        <v>41579.208333333336</v>
      </c>
      <c r="E980" s="99" t="s">
        <v>586</v>
      </c>
      <c r="F980" s="90" t="s">
        <v>61</v>
      </c>
      <c r="G980" s="90">
        <f>IFERROR(VLOOKUP(E980,Localities!$B$2:$D$1876,3,0),"Not Found")</f>
        <v>42</v>
      </c>
      <c r="H980" s="90">
        <f>IFERROR(VLOOKUP(F980,Localities!$B$2:$D$1876,3,0),"Not Found")</f>
        <v>47</v>
      </c>
      <c r="I980" s="90" t="s">
        <v>1484</v>
      </c>
      <c r="J980" s="93" t="s">
        <v>88</v>
      </c>
      <c r="K980" s="93" t="s">
        <v>85</v>
      </c>
      <c r="L980" s="90">
        <v>91</v>
      </c>
      <c r="M980" s="90" t="s">
        <v>211</v>
      </c>
      <c r="N980" s="94">
        <v>6</v>
      </c>
      <c r="O980" s="94">
        <v>329</v>
      </c>
      <c r="P980" s="95">
        <f t="shared" si="30"/>
        <v>21.933333333333334</v>
      </c>
      <c r="Q980" s="91">
        <v>41578.567847222221</v>
      </c>
    </row>
    <row r="981" spans="1:17" x14ac:dyDescent="0.45">
      <c r="A981" s="96">
        <v>41585</v>
      </c>
      <c r="B981" s="97">
        <v>0.29166666666666669</v>
      </c>
      <c r="C981" s="99">
        <f t="shared" si="31"/>
        <v>7</v>
      </c>
      <c r="D981" s="98">
        <v>41585.291666666664</v>
      </c>
      <c r="E981" s="99" t="s">
        <v>204</v>
      </c>
      <c r="F981" s="90" t="s">
        <v>114</v>
      </c>
      <c r="G981" s="90">
        <f>IFERROR(VLOOKUP(E981,Localities!$B$2:$D$1876,3,0),"Not Found")</f>
        <v>61</v>
      </c>
      <c r="H981" s="90">
        <f>IFERROR(VLOOKUP(F981,Localities!$B$2:$D$1876,3,0),"Not Found")</f>
        <v>27</v>
      </c>
      <c r="I981" s="90" t="s">
        <v>1485</v>
      </c>
      <c r="J981" s="93" t="s">
        <v>104</v>
      </c>
      <c r="K981" s="93" t="s">
        <v>173</v>
      </c>
      <c r="L981" s="90">
        <v>69</v>
      </c>
      <c r="M981" s="90" t="s">
        <v>83</v>
      </c>
      <c r="N981" s="94">
        <v>6</v>
      </c>
      <c r="O981" s="94">
        <v>466</v>
      </c>
      <c r="P981" s="95">
        <f t="shared" si="30"/>
        <v>31.066666666666666</v>
      </c>
      <c r="Q981" s="91">
        <v>41572.362650462965</v>
      </c>
    </row>
    <row r="982" spans="1:17" x14ac:dyDescent="0.45">
      <c r="A982" s="96">
        <v>41595</v>
      </c>
      <c r="B982" s="97">
        <v>0.79166666666666663</v>
      </c>
      <c r="C982" s="99">
        <f t="shared" si="31"/>
        <v>19</v>
      </c>
      <c r="D982" s="98">
        <v>41595.791666666664</v>
      </c>
      <c r="E982" s="99" t="s">
        <v>71</v>
      </c>
      <c r="F982" s="90" t="s">
        <v>1486</v>
      </c>
      <c r="G982" s="90">
        <f>IFERROR(VLOOKUP(E982,Localities!$B$2:$D$1876,3,0),"Not Found")</f>
        <v>54</v>
      </c>
      <c r="H982" s="90" t="str">
        <f>IFERROR(VLOOKUP(F982,Localities!$B$2:$D$1876,3,0),"Not Found")</f>
        <v>Not Found</v>
      </c>
      <c r="I982" s="90" t="s">
        <v>1487</v>
      </c>
      <c r="J982" s="93" t="s">
        <v>84</v>
      </c>
      <c r="K982" s="93" t="s">
        <v>85</v>
      </c>
      <c r="L982" s="90">
        <v>272</v>
      </c>
      <c r="M982" s="90" t="s">
        <v>215</v>
      </c>
      <c r="N982" s="94">
        <v>1</v>
      </c>
      <c r="O982" s="94">
        <v>436</v>
      </c>
      <c r="P982" s="95">
        <f t="shared" si="30"/>
        <v>29.066666666666666</v>
      </c>
      <c r="Q982" s="90" t="s">
        <v>81</v>
      </c>
    </row>
    <row r="983" spans="1:17" x14ac:dyDescent="0.45">
      <c r="A983" s="96">
        <v>41579</v>
      </c>
      <c r="B983" s="97">
        <v>0.55208333333333337</v>
      </c>
      <c r="C983" s="99">
        <f t="shared" si="31"/>
        <v>13</v>
      </c>
      <c r="D983" s="98">
        <v>41579.552083333336</v>
      </c>
      <c r="E983" s="99" t="s">
        <v>35</v>
      </c>
      <c r="F983" s="90" t="s">
        <v>47</v>
      </c>
      <c r="G983" s="90">
        <f>IFERROR(VLOOKUP(E983,Localities!$B$2:$D$1876,3,0),"Not Found")</f>
        <v>43</v>
      </c>
      <c r="H983" s="90">
        <f>IFERROR(VLOOKUP(F983,Localities!$B$2:$D$1876,3,0),"Not Found")</f>
        <v>59</v>
      </c>
      <c r="I983" s="90" t="s">
        <v>1488</v>
      </c>
      <c r="J983" s="93" t="s">
        <v>104</v>
      </c>
      <c r="K983" s="93" t="s">
        <v>510</v>
      </c>
      <c r="L983" s="90">
        <v>195</v>
      </c>
      <c r="M983" s="90" t="s">
        <v>83</v>
      </c>
      <c r="N983" s="94">
        <v>6</v>
      </c>
      <c r="O983" s="94">
        <v>579</v>
      </c>
      <c r="P983" s="95">
        <f t="shared" si="30"/>
        <v>38.6</v>
      </c>
      <c r="Q983" s="91">
        <v>41571.829872685186</v>
      </c>
    </row>
    <row r="984" spans="1:17" x14ac:dyDescent="0.45">
      <c r="A984" s="96">
        <v>41579</v>
      </c>
      <c r="B984" s="97">
        <v>0.41666666666666669</v>
      </c>
      <c r="C984" s="99">
        <f t="shared" si="31"/>
        <v>10</v>
      </c>
      <c r="D984" s="98">
        <v>41579.416666666664</v>
      </c>
      <c r="E984" s="99" t="s">
        <v>1489</v>
      </c>
      <c r="F984" s="90" t="s">
        <v>1490</v>
      </c>
      <c r="G984" s="90">
        <f>IFERROR(VLOOKUP(E984,Localities!$B$2:$D$1876,3,0),"Not Found")</f>
        <v>61</v>
      </c>
      <c r="H984" s="90" t="str">
        <f>IFERROR(VLOOKUP(F984,Localities!$B$2:$D$1876,3,0),"Not Found")</f>
        <v>Not Found</v>
      </c>
      <c r="I984" s="90" t="s">
        <v>1491</v>
      </c>
      <c r="J984" s="93" t="s">
        <v>82</v>
      </c>
      <c r="K984" s="93" t="s">
        <v>510</v>
      </c>
      <c r="L984" s="90">
        <v>238</v>
      </c>
      <c r="M984" s="90" t="s">
        <v>215</v>
      </c>
      <c r="N984" s="94">
        <v>1</v>
      </c>
      <c r="O984" s="94">
        <v>319</v>
      </c>
      <c r="P984" s="95">
        <f t="shared" si="30"/>
        <v>21.266666666666666</v>
      </c>
      <c r="Q984" s="90" t="s">
        <v>81</v>
      </c>
    </row>
    <row r="985" spans="1:17" x14ac:dyDescent="0.45">
      <c r="A985" s="96">
        <v>41582</v>
      </c>
      <c r="B985" s="97">
        <v>0.38541666666666669</v>
      </c>
      <c r="C985" s="99">
        <f t="shared" si="31"/>
        <v>9</v>
      </c>
      <c r="D985" s="98">
        <v>41582.385416666664</v>
      </c>
      <c r="E985" s="99" t="s">
        <v>1490</v>
      </c>
      <c r="F985" s="90" t="s">
        <v>1489</v>
      </c>
      <c r="G985" s="90" t="str">
        <f>IFERROR(VLOOKUP(E985,Localities!$B$2:$D$1876,3,0),"Not Found")</f>
        <v>Not Found</v>
      </c>
      <c r="H985" s="90">
        <f>IFERROR(VLOOKUP(F985,Localities!$B$2:$D$1876,3,0),"Not Found")</f>
        <v>61</v>
      </c>
      <c r="I985" s="90" t="s">
        <v>1492</v>
      </c>
      <c r="J985" s="93" t="s">
        <v>82</v>
      </c>
      <c r="K985" s="93" t="s">
        <v>510</v>
      </c>
      <c r="L985" s="90">
        <v>223</v>
      </c>
      <c r="M985" s="90" t="s">
        <v>215</v>
      </c>
      <c r="N985" s="94">
        <v>1</v>
      </c>
      <c r="O985" s="94">
        <v>657</v>
      </c>
      <c r="P985" s="95">
        <f t="shared" si="30"/>
        <v>43.8</v>
      </c>
      <c r="Q985" s="90" t="s">
        <v>81</v>
      </c>
    </row>
    <row r="986" spans="1:17" x14ac:dyDescent="0.45">
      <c r="A986" s="96">
        <v>41580</v>
      </c>
      <c r="B986" s="97">
        <v>0.32291666666666669</v>
      </c>
      <c r="C986" s="99">
        <f t="shared" si="31"/>
        <v>7</v>
      </c>
      <c r="D986" s="98">
        <v>41580.322916666664</v>
      </c>
      <c r="E986" s="99" t="s">
        <v>67</v>
      </c>
      <c r="F986" s="90" t="s">
        <v>35</v>
      </c>
      <c r="G986" s="90">
        <f>IFERROR(VLOOKUP(E986,Localities!$B$2:$D$1876,3,0),"Not Found")</f>
        <v>42</v>
      </c>
      <c r="H986" s="90">
        <f>IFERROR(VLOOKUP(F986,Localities!$B$2:$D$1876,3,0),"Not Found")</f>
        <v>43</v>
      </c>
      <c r="I986" s="90" t="s">
        <v>1493</v>
      </c>
      <c r="J986" s="93" t="s">
        <v>104</v>
      </c>
      <c r="K986" s="93" t="s">
        <v>85</v>
      </c>
      <c r="L986" s="90">
        <v>46</v>
      </c>
      <c r="M986" s="90" t="s">
        <v>83</v>
      </c>
      <c r="N986" s="94">
        <v>5</v>
      </c>
      <c r="O986" s="94">
        <v>277</v>
      </c>
      <c r="P986" s="95">
        <f t="shared" si="30"/>
        <v>18.466666666666665</v>
      </c>
      <c r="Q986" s="91">
        <v>41579.500671296293</v>
      </c>
    </row>
    <row r="987" spans="1:17" x14ac:dyDescent="0.45">
      <c r="A987" s="96">
        <v>41583</v>
      </c>
      <c r="B987" s="97">
        <v>0.8125</v>
      </c>
      <c r="C987" s="99">
        <f t="shared" si="31"/>
        <v>19</v>
      </c>
      <c r="D987" s="98">
        <v>41583.8125</v>
      </c>
      <c r="E987" s="99" t="s">
        <v>655</v>
      </c>
      <c r="F987" s="90" t="s">
        <v>323</v>
      </c>
      <c r="G987" s="90">
        <f>IFERROR(VLOOKUP(E987,Localities!$B$2:$D$1876,3,0),"Not Found")</f>
        <v>48</v>
      </c>
      <c r="H987" s="90">
        <f>IFERROR(VLOOKUP(F987,Localities!$B$2:$D$1876,3,0),"Not Found")</f>
        <v>71</v>
      </c>
      <c r="I987" s="90" t="s">
        <v>1494</v>
      </c>
      <c r="J987" s="93" t="s">
        <v>87</v>
      </c>
      <c r="K987" s="93" t="s">
        <v>85</v>
      </c>
      <c r="L987" s="90">
        <v>3</v>
      </c>
      <c r="M987" s="90" t="s">
        <v>83</v>
      </c>
      <c r="N987" s="94">
        <v>6</v>
      </c>
      <c r="O987" s="94">
        <v>400</v>
      </c>
      <c r="P987" s="95">
        <f t="shared" si="30"/>
        <v>26.666666666666668</v>
      </c>
      <c r="Q987" s="91">
        <v>41583.735625000001</v>
      </c>
    </row>
    <row r="988" spans="1:17" x14ac:dyDescent="0.45">
      <c r="A988" s="96">
        <v>41603</v>
      </c>
      <c r="B988" s="97">
        <v>0.25</v>
      </c>
      <c r="C988" s="99">
        <f t="shared" si="31"/>
        <v>6</v>
      </c>
      <c r="D988" s="98">
        <v>41603.25</v>
      </c>
      <c r="E988" s="99" t="s">
        <v>457</v>
      </c>
      <c r="F988" s="90" t="s">
        <v>35</v>
      </c>
      <c r="G988" s="90">
        <f>IFERROR(VLOOKUP(E988,Localities!$B$2:$D$1876,3,0),"Not Found")</f>
        <v>40</v>
      </c>
      <c r="H988" s="90">
        <f>IFERROR(VLOOKUP(F988,Localities!$B$2:$D$1876,3,0),"Not Found")</f>
        <v>43</v>
      </c>
      <c r="I988" s="90" t="s">
        <v>1495</v>
      </c>
      <c r="J988" s="93" t="s">
        <v>104</v>
      </c>
      <c r="K988" s="93" t="s">
        <v>173</v>
      </c>
      <c r="L988" s="90">
        <v>37</v>
      </c>
      <c r="M988" s="90" t="s">
        <v>83</v>
      </c>
      <c r="N988" s="94">
        <v>6</v>
      </c>
      <c r="O988" s="94">
        <v>241</v>
      </c>
      <c r="P988" s="95">
        <f t="shared" si="30"/>
        <v>16.066666666666666</v>
      </c>
      <c r="Q988" s="91">
        <v>41576.695520833331</v>
      </c>
    </row>
    <row r="989" spans="1:17" x14ac:dyDescent="0.45">
      <c r="A989" s="96">
        <v>41587</v>
      </c>
      <c r="B989" s="97">
        <v>0.38541666666666669</v>
      </c>
      <c r="C989" s="99">
        <f t="shared" si="31"/>
        <v>9</v>
      </c>
      <c r="D989" s="98">
        <v>41587.385416666664</v>
      </c>
      <c r="E989" s="99" t="s">
        <v>35</v>
      </c>
      <c r="F989" s="90" t="s">
        <v>61</v>
      </c>
      <c r="G989" s="90">
        <f>IFERROR(VLOOKUP(E989,Localities!$B$2:$D$1876,3,0),"Not Found")</f>
        <v>43</v>
      </c>
      <c r="H989" s="90">
        <f>IFERROR(VLOOKUP(F989,Localities!$B$2:$D$1876,3,0),"Not Found")</f>
        <v>47</v>
      </c>
      <c r="I989" s="90" t="s">
        <v>1496</v>
      </c>
      <c r="J989" s="93" t="s">
        <v>104</v>
      </c>
      <c r="K989" s="93" t="s">
        <v>85</v>
      </c>
      <c r="L989" s="90">
        <v>280</v>
      </c>
      <c r="M989" s="90" t="s">
        <v>215</v>
      </c>
      <c r="N989" s="94">
        <v>1</v>
      </c>
      <c r="O989" s="94">
        <v>553</v>
      </c>
      <c r="P989" s="95">
        <f t="shared" si="30"/>
        <v>36.866666666666667</v>
      </c>
      <c r="Q989" s="90" t="s">
        <v>81</v>
      </c>
    </row>
    <row r="990" spans="1:17" x14ac:dyDescent="0.45">
      <c r="A990" s="96">
        <v>41579</v>
      </c>
      <c r="B990" s="97">
        <v>0.13541666666666666</v>
      </c>
      <c r="C990" s="99">
        <f t="shared" si="31"/>
        <v>3</v>
      </c>
      <c r="D990" s="98">
        <v>41579.135416666664</v>
      </c>
      <c r="E990" s="99" t="s">
        <v>1497</v>
      </c>
      <c r="F990" s="90"/>
      <c r="G990" s="90">
        <f>IFERROR(VLOOKUP(E990,Localities!$B$2:$D$1876,3,0),"Not Found")</f>
        <v>50</v>
      </c>
      <c r="H990" s="90" t="str">
        <f>IFERROR(VLOOKUP(F990,Localities!$B$2:$D$1876,3,0),"Not Found")</f>
        <v>Not Found</v>
      </c>
      <c r="I990" s="90" t="s">
        <v>1498</v>
      </c>
      <c r="J990" s="93" t="s">
        <v>235</v>
      </c>
      <c r="K990" s="93" t="s">
        <v>85</v>
      </c>
      <c r="L990" s="90">
        <v>89</v>
      </c>
      <c r="M990" s="90" t="s">
        <v>215</v>
      </c>
      <c r="N990" s="94">
        <v>1</v>
      </c>
      <c r="O990" s="94">
        <v>473</v>
      </c>
      <c r="P990" s="95">
        <f t="shared" si="30"/>
        <v>31.533333333333335</v>
      </c>
      <c r="Q990" s="90" t="s">
        <v>81</v>
      </c>
    </row>
    <row r="991" spans="1:17" x14ac:dyDescent="0.45">
      <c r="A991" s="96">
        <v>41579</v>
      </c>
      <c r="B991" s="97">
        <v>0.375</v>
      </c>
      <c r="C991" s="99">
        <f t="shared" si="31"/>
        <v>9</v>
      </c>
      <c r="D991" s="98">
        <v>41579.375</v>
      </c>
      <c r="E991" s="99" t="s">
        <v>59</v>
      </c>
      <c r="F991" s="90" t="s">
        <v>688</v>
      </c>
      <c r="G991" s="90">
        <f>IFERROR(VLOOKUP(E991,Localities!$B$2:$D$1876,3,0),"Not Found")</f>
        <v>52</v>
      </c>
      <c r="H991" s="90">
        <f>IFERROR(VLOOKUP(F991,Localities!$B$2:$D$1876,3,0),"Not Found")</f>
        <v>32</v>
      </c>
      <c r="I991" s="90" t="s">
        <v>1499</v>
      </c>
      <c r="J991" s="93" t="s">
        <v>87</v>
      </c>
      <c r="K991" s="93" t="s">
        <v>85</v>
      </c>
      <c r="L991" s="90">
        <v>269</v>
      </c>
      <c r="M991" s="90" t="s">
        <v>83</v>
      </c>
      <c r="N991" s="94">
        <v>6</v>
      </c>
      <c r="O991" s="94">
        <v>591</v>
      </c>
      <c r="P991" s="95">
        <f t="shared" si="30"/>
        <v>39.4</v>
      </c>
      <c r="Q991" s="91">
        <v>41579.327974537038</v>
      </c>
    </row>
    <row r="992" spans="1:17" x14ac:dyDescent="0.45">
      <c r="A992" s="96">
        <v>41587</v>
      </c>
      <c r="B992" s="97">
        <v>0.60416666666666663</v>
      </c>
      <c r="C992" s="99">
        <f t="shared" si="31"/>
        <v>14</v>
      </c>
      <c r="D992" s="98">
        <v>41587.604166666664</v>
      </c>
      <c r="E992" s="99" t="s">
        <v>51</v>
      </c>
      <c r="F992" s="90"/>
      <c r="G992" s="90">
        <f>IFERROR(VLOOKUP(E992,Localities!$B$2:$D$1876,3,0),"Not Found")</f>
        <v>51</v>
      </c>
      <c r="H992" s="90" t="str">
        <f>IFERROR(VLOOKUP(F992,Localities!$B$2:$D$1876,3,0),"Not Found")</f>
        <v>Not Found</v>
      </c>
      <c r="I992" s="90" t="s">
        <v>1500</v>
      </c>
      <c r="J992" s="93" t="s">
        <v>235</v>
      </c>
      <c r="K992" s="93" t="s">
        <v>85</v>
      </c>
      <c r="L992" s="90">
        <v>59</v>
      </c>
      <c r="M992" s="90" t="s">
        <v>105</v>
      </c>
      <c r="N992" s="94">
        <v>2</v>
      </c>
      <c r="O992" s="94">
        <v>235</v>
      </c>
      <c r="P992" s="95">
        <f t="shared" si="30"/>
        <v>15.666666666666666</v>
      </c>
      <c r="Q992" s="91">
        <v>41572.369039351855</v>
      </c>
    </row>
    <row r="993" spans="1:17" x14ac:dyDescent="0.45">
      <c r="A993" s="96">
        <v>41601</v>
      </c>
      <c r="B993" s="97">
        <v>0.22916666666666666</v>
      </c>
      <c r="C993" s="99">
        <f t="shared" si="31"/>
        <v>5</v>
      </c>
      <c r="D993" s="98">
        <v>41601.229166666664</v>
      </c>
      <c r="E993" s="99" t="s">
        <v>784</v>
      </c>
      <c r="F993" s="90" t="s">
        <v>375</v>
      </c>
      <c r="G993" s="90">
        <f>IFERROR(VLOOKUP(E993,Localities!$B$2:$D$1876,3,0),"Not Found")</f>
        <v>53</v>
      </c>
      <c r="H993" s="90">
        <f>IFERROR(VLOOKUP(F993,Localities!$B$2:$D$1876,3,0),"Not Found")</f>
        <v>47</v>
      </c>
      <c r="I993" s="90" t="s">
        <v>1501</v>
      </c>
      <c r="J993" s="93" t="s">
        <v>87</v>
      </c>
      <c r="K993" s="93" t="s">
        <v>85</v>
      </c>
      <c r="L993" s="90">
        <v>29</v>
      </c>
      <c r="M993" s="90" t="s">
        <v>83</v>
      </c>
      <c r="N993" s="94">
        <v>6</v>
      </c>
      <c r="O993" s="94">
        <v>830</v>
      </c>
      <c r="P993" s="95">
        <f t="shared" si="30"/>
        <v>55.333333333333336</v>
      </c>
      <c r="Q993" s="91">
        <v>41600.851493055554</v>
      </c>
    </row>
    <row r="994" spans="1:17" x14ac:dyDescent="0.45">
      <c r="A994" s="96">
        <v>41580</v>
      </c>
      <c r="B994" s="97">
        <v>0.1875</v>
      </c>
      <c r="C994" s="99">
        <f t="shared" si="31"/>
        <v>4</v>
      </c>
      <c r="D994" s="98">
        <v>41580.1875</v>
      </c>
      <c r="E994" s="99" t="s">
        <v>114</v>
      </c>
      <c r="F994" s="90" t="s">
        <v>278</v>
      </c>
      <c r="G994" s="90">
        <f>IFERROR(VLOOKUP(E994,Localities!$B$2:$D$1876,3,0),"Not Found")</f>
        <v>27</v>
      </c>
      <c r="H994" s="90">
        <f>IFERROR(VLOOKUP(F994,Localities!$B$2:$D$1876,3,0),"Not Found")</f>
        <v>70</v>
      </c>
      <c r="I994" s="90" t="s">
        <v>1502</v>
      </c>
      <c r="J994" s="93" t="s">
        <v>104</v>
      </c>
      <c r="K994" s="93" t="s">
        <v>85</v>
      </c>
      <c r="L994" s="90">
        <v>207</v>
      </c>
      <c r="M994" s="90" t="s">
        <v>83</v>
      </c>
      <c r="N994" s="94">
        <v>6</v>
      </c>
      <c r="O994" s="94">
        <v>225</v>
      </c>
      <c r="P994" s="95">
        <f t="shared" si="30"/>
        <v>15</v>
      </c>
      <c r="Q994" s="91">
        <v>41572.61042824074</v>
      </c>
    </row>
    <row r="995" spans="1:17" x14ac:dyDescent="0.45">
      <c r="A995" s="96">
        <v>41581</v>
      </c>
      <c r="B995" s="97">
        <v>0.67708333333333337</v>
      </c>
      <c r="C995" s="99">
        <f t="shared" si="31"/>
        <v>16</v>
      </c>
      <c r="D995" s="98">
        <v>41581.677083333336</v>
      </c>
      <c r="E995" s="99"/>
      <c r="F995" s="90"/>
      <c r="G995" s="90" t="str">
        <f>IFERROR(VLOOKUP(E995,Localities!$B$2:$D$1876,3,0),"Not Found")</f>
        <v>Not Found</v>
      </c>
      <c r="H995" s="90" t="str">
        <f>IFERROR(VLOOKUP(F995,Localities!$B$2:$D$1876,3,0),"Not Found")</f>
        <v>Not Found</v>
      </c>
      <c r="I995" s="90" t="s">
        <v>1503</v>
      </c>
      <c r="J995" s="93" t="s">
        <v>87</v>
      </c>
      <c r="K995" s="93" t="s">
        <v>85</v>
      </c>
      <c r="L995" s="90">
        <v>276</v>
      </c>
      <c r="M995" s="90" t="s">
        <v>215</v>
      </c>
      <c r="N995" s="94">
        <v>1</v>
      </c>
      <c r="O995" s="94">
        <v>587</v>
      </c>
      <c r="P995" s="95">
        <f t="shared" si="30"/>
        <v>39.133333333333333</v>
      </c>
      <c r="Q995" s="90" t="s">
        <v>81</v>
      </c>
    </row>
    <row r="996" spans="1:17" x14ac:dyDescent="0.45">
      <c r="A996" s="96">
        <v>41580</v>
      </c>
      <c r="B996" s="97">
        <v>0.67708333333333337</v>
      </c>
      <c r="C996" s="99">
        <f t="shared" si="31"/>
        <v>16</v>
      </c>
      <c r="D996" s="98">
        <v>41580.677083333336</v>
      </c>
      <c r="E996" s="99" t="s">
        <v>1312</v>
      </c>
      <c r="F996" s="90"/>
      <c r="G996" s="90">
        <f>IFERROR(VLOOKUP(E996,Localities!$B$2:$D$1876,3,0),"Not Found")</f>
        <v>53</v>
      </c>
      <c r="H996" s="90" t="str">
        <f>IFERROR(VLOOKUP(F996,Localities!$B$2:$D$1876,3,0),"Not Found")</f>
        <v>Not Found</v>
      </c>
      <c r="I996" s="90" t="s">
        <v>1504</v>
      </c>
      <c r="J996" s="93" t="s">
        <v>235</v>
      </c>
      <c r="K996" s="93" t="s">
        <v>85</v>
      </c>
      <c r="L996" s="90">
        <v>245</v>
      </c>
      <c r="M996" s="90" t="s">
        <v>215</v>
      </c>
      <c r="N996" s="94">
        <v>1</v>
      </c>
      <c r="O996" s="94">
        <v>207</v>
      </c>
      <c r="P996" s="95">
        <f t="shared" si="30"/>
        <v>13.8</v>
      </c>
      <c r="Q996" s="90" t="s">
        <v>81</v>
      </c>
    </row>
    <row r="997" spans="1:17" x14ac:dyDescent="0.45">
      <c r="A997" s="96">
        <v>41580</v>
      </c>
      <c r="B997" s="97">
        <v>0.19791666666666666</v>
      </c>
      <c r="C997" s="99">
        <f t="shared" si="31"/>
        <v>4</v>
      </c>
      <c r="D997" s="98">
        <v>41580.197916666664</v>
      </c>
      <c r="E997" s="99" t="s">
        <v>63</v>
      </c>
      <c r="F997" s="90" t="s">
        <v>35</v>
      </c>
      <c r="G997" s="90">
        <f>IFERROR(VLOOKUP(E997,Localities!$B$2:$D$1876,3,0),"Not Found")</f>
        <v>66</v>
      </c>
      <c r="H997" s="90">
        <f>IFERROR(VLOOKUP(F997,Localities!$B$2:$D$1876,3,0),"Not Found")</f>
        <v>43</v>
      </c>
      <c r="I997" s="90" t="s">
        <v>1505</v>
      </c>
      <c r="J997" s="93" t="s">
        <v>104</v>
      </c>
      <c r="K997" s="93" t="s">
        <v>85</v>
      </c>
      <c r="L997" s="90">
        <v>212</v>
      </c>
      <c r="M997" s="90" t="s">
        <v>83</v>
      </c>
      <c r="N997" s="94">
        <v>6</v>
      </c>
      <c r="O997" s="94">
        <v>503</v>
      </c>
      <c r="P997" s="95">
        <f t="shared" si="30"/>
        <v>33.533333333333331</v>
      </c>
      <c r="Q997" s="91">
        <v>41579.823333333334</v>
      </c>
    </row>
    <row r="998" spans="1:17" x14ac:dyDescent="0.45">
      <c r="A998" s="96">
        <v>41579</v>
      </c>
      <c r="B998" s="97">
        <v>0.69791666666666663</v>
      </c>
      <c r="C998" s="99">
        <f t="shared" si="31"/>
        <v>16</v>
      </c>
      <c r="D998" s="98">
        <v>41579.697916666664</v>
      </c>
      <c r="E998" s="99" t="s">
        <v>122</v>
      </c>
      <c r="F998" s="90"/>
      <c r="G998" s="90">
        <f>IFERROR(VLOOKUP(E998,Localities!$B$2:$D$1876,3,0),"Not Found")</f>
        <v>38</v>
      </c>
      <c r="H998" s="90" t="str">
        <f>IFERROR(VLOOKUP(F998,Localities!$B$2:$D$1876,3,0),"Not Found")</f>
        <v>Not Found</v>
      </c>
      <c r="I998" s="90" t="s">
        <v>1506</v>
      </c>
      <c r="J998" s="93" t="s">
        <v>235</v>
      </c>
      <c r="K998" s="93" t="s">
        <v>85</v>
      </c>
      <c r="L998" s="90">
        <v>43</v>
      </c>
      <c r="M998" s="90" t="s">
        <v>215</v>
      </c>
      <c r="N998" s="94">
        <v>1</v>
      </c>
      <c r="O998" s="94">
        <v>584</v>
      </c>
      <c r="P998" s="95">
        <f t="shared" si="30"/>
        <v>38.93333333333333</v>
      </c>
      <c r="Q998" s="90" t="s">
        <v>81</v>
      </c>
    </row>
    <row r="999" spans="1:17" x14ac:dyDescent="0.45">
      <c r="A999" s="96">
        <v>41579</v>
      </c>
      <c r="B999" s="97">
        <v>0.14583333333333334</v>
      </c>
      <c r="C999" s="99">
        <f t="shared" si="31"/>
        <v>3</v>
      </c>
      <c r="D999" s="98">
        <v>41579.145833333336</v>
      </c>
      <c r="E999" s="99" t="s">
        <v>723</v>
      </c>
      <c r="F999" s="90" t="s">
        <v>35</v>
      </c>
      <c r="G999" s="90">
        <f>IFERROR(VLOOKUP(E999,Localities!$B$2:$D$1876,3,0),"Not Found")</f>
        <v>60</v>
      </c>
      <c r="H999" s="90">
        <f>IFERROR(VLOOKUP(F999,Localities!$B$2:$D$1876,3,0),"Not Found")</f>
        <v>43</v>
      </c>
      <c r="I999" s="90" t="s">
        <v>1507</v>
      </c>
      <c r="J999" s="93" t="s">
        <v>104</v>
      </c>
      <c r="K999" s="93" t="s">
        <v>85</v>
      </c>
      <c r="L999" s="90">
        <v>130</v>
      </c>
      <c r="M999" s="90" t="s">
        <v>83</v>
      </c>
      <c r="N999" s="94">
        <v>6</v>
      </c>
      <c r="O999" s="94">
        <v>301</v>
      </c>
      <c r="P999" s="95">
        <f t="shared" si="30"/>
        <v>20.066666666666666</v>
      </c>
      <c r="Q999" s="91">
        <v>41572.663101851853</v>
      </c>
    </row>
    <row r="1000" spans="1:17" x14ac:dyDescent="0.45">
      <c r="A1000" s="96">
        <v>41581</v>
      </c>
      <c r="B1000" s="97">
        <v>0.16666666666666666</v>
      </c>
      <c r="C1000" s="99">
        <f t="shared" si="31"/>
        <v>4</v>
      </c>
      <c r="D1000" s="98">
        <v>41581.166666666664</v>
      </c>
      <c r="E1000" s="99" t="s">
        <v>1508</v>
      </c>
      <c r="F1000" s="90"/>
      <c r="G1000" s="90" t="str">
        <f>IFERROR(VLOOKUP(E1000,Localities!$B$2:$D$1876,3,0),"Not Found")</f>
        <v>Not Found</v>
      </c>
      <c r="H1000" s="90" t="str">
        <f>IFERROR(VLOOKUP(F1000,Localities!$B$2:$D$1876,3,0),"Not Found")</f>
        <v>Not Found</v>
      </c>
      <c r="I1000" s="90" t="s">
        <v>1509</v>
      </c>
      <c r="J1000" s="93" t="s">
        <v>235</v>
      </c>
      <c r="K1000" s="93" t="s">
        <v>85</v>
      </c>
      <c r="L1000" s="90">
        <v>230</v>
      </c>
      <c r="M1000" s="90" t="s">
        <v>211</v>
      </c>
      <c r="N1000" s="94">
        <v>5</v>
      </c>
      <c r="O1000" s="94">
        <v>798</v>
      </c>
      <c r="P1000" s="95">
        <f t="shared" si="30"/>
        <v>53.2</v>
      </c>
      <c r="Q1000" s="91">
        <v>41579.720127314817</v>
      </c>
    </row>
    <row r="1001" spans="1:17" x14ac:dyDescent="0.45">
      <c r="A1001" s="96">
        <v>41580</v>
      </c>
      <c r="B1001" s="97">
        <v>0.47916666666666669</v>
      </c>
      <c r="C1001" s="99">
        <f t="shared" si="31"/>
        <v>11</v>
      </c>
      <c r="D1001" s="98">
        <v>41580.479166666664</v>
      </c>
      <c r="E1001" s="99" t="s">
        <v>461</v>
      </c>
      <c r="F1001" s="90" t="s">
        <v>35</v>
      </c>
      <c r="G1001" s="90">
        <f>IFERROR(VLOOKUP(E1001,Localities!$B$2:$D$1876,3,0),"Not Found")</f>
        <v>60</v>
      </c>
      <c r="H1001" s="90">
        <f>IFERROR(VLOOKUP(F1001,Localities!$B$2:$D$1876,3,0),"Not Found")</f>
        <v>43</v>
      </c>
      <c r="I1001" s="90" t="s">
        <v>1510</v>
      </c>
      <c r="J1001" s="93" t="s">
        <v>104</v>
      </c>
      <c r="K1001" s="93" t="s">
        <v>85</v>
      </c>
      <c r="L1001" s="90">
        <v>241</v>
      </c>
      <c r="M1001" s="90" t="s">
        <v>83</v>
      </c>
      <c r="N1001" s="94">
        <v>6</v>
      </c>
      <c r="O1001" s="94">
        <v>983</v>
      </c>
      <c r="P1001" s="95">
        <f t="shared" si="30"/>
        <v>65.533333333333331</v>
      </c>
      <c r="Q1001" s="91">
        <v>41580.370034722226</v>
      </c>
    </row>
    <row r="1002" spans="1:17" x14ac:dyDescent="0.45">
      <c r="A1002" s="96">
        <v>41601</v>
      </c>
      <c r="B1002" s="97">
        <v>0.9375</v>
      </c>
      <c r="C1002" s="99">
        <f t="shared" si="31"/>
        <v>22</v>
      </c>
      <c r="D1002" s="98">
        <v>41601.9375</v>
      </c>
      <c r="E1002" s="99" t="s">
        <v>146</v>
      </c>
      <c r="F1002" s="90" t="s">
        <v>302</v>
      </c>
      <c r="G1002" s="90">
        <f>IFERROR(VLOOKUP(E1002,Localities!$B$2:$D$1876,3,0),"Not Found")</f>
        <v>70</v>
      </c>
      <c r="H1002" s="90">
        <f>IFERROR(VLOOKUP(F1002,Localities!$B$2:$D$1876,3,0),"Not Found")</f>
        <v>71</v>
      </c>
      <c r="I1002" s="90" t="s">
        <v>1511</v>
      </c>
      <c r="J1002" s="93" t="s">
        <v>87</v>
      </c>
      <c r="K1002" s="93" t="s">
        <v>85</v>
      </c>
      <c r="L1002" s="90">
        <v>264</v>
      </c>
      <c r="M1002" s="90" t="s">
        <v>83</v>
      </c>
      <c r="N1002" s="94">
        <v>6</v>
      </c>
      <c r="O1002" s="94">
        <v>232</v>
      </c>
      <c r="P1002" s="95">
        <f t="shared" si="30"/>
        <v>15.466666666666667</v>
      </c>
      <c r="Q1002" s="91">
        <v>41601.831435185188</v>
      </c>
    </row>
    <row r="1003" spans="1:17" x14ac:dyDescent="0.45">
      <c r="A1003" s="96">
        <v>41582</v>
      </c>
      <c r="B1003" s="97">
        <v>0.8125</v>
      </c>
      <c r="C1003" s="99">
        <f t="shared" si="31"/>
        <v>19</v>
      </c>
      <c r="D1003" s="98">
        <v>41582.8125</v>
      </c>
      <c r="E1003" s="99" t="s">
        <v>35</v>
      </c>
      <c r="F1003" s="90" t="s">
        <v>1512</v>
      </c>
      <c r="G1003" s="90">
        <f>IFERROR(VLOOKUP(E1003,Localities!$B$2:$D$1876,3,0),"Not Found")</f>
        <v>43</v>
      </c>
      <c r="H1003" s="90">
        <f>IFERROR(VLOOKUP(F1003,Localities!$B$2:$D$1876,3,0),"Not Found")</f>
        <v>52</v>
      </c>
      <c r="I1003" s="90" t="s">
        <v>1513</v>
      </c>
      <c r="J1003" s="93" t="s">
        <v>104</v>
      </c>
      <c r="K1003" s="93" t="s">
        <v>85</v>
      </c>
      <c r="L1003" s="90">
        <v>196</v>
      </c>
      <c r="M1003" s="90" t="s">
        <v>92</v>
      </c>
      <c r="N1003" s="94">
        <v>2</v>
      </c>
      <c r="O1003" s="94">
        <v>225</v>
      </c>
      <c r="P1003" s="95">
        <f t="shared" si="30"/>
        <v>15</v>
      </c>
      <c r="Q1003" s="91">
        <v>41572.904351851852</v>
      </c>
    </row>
    <row r="1004" spans="1:17" x14ac:dyDescent="0.45">
      <c r="A1004" s="96">
        <v>41587</v>
      </c>
      <c r="B1004" s="97">
        <v>0.39583333333333331</v>
      </c>
      <c r="C1004" s="99">
        <f t="shared" si="31"/>
        <v>9</v>
      </c>
      <c r="D1004" s="98">
        <v>41587.395833333336</v>
      </c>
      <c r="E1004" s="99" t="s">
        <v>35</v>
      </c>
      <c r="F1004" s="90" t="s">
        <v>61</v>
      </c>
      <c r="G1004" s="90">
        <f>IFERROR(VLOOKUP(E1004,Localities!$B$2:$D$1876,3,0),"Not Found")</f>
        <v>43</v>
      </c>
      <c r="H1004" s="90">
        <f>IFERROR(VLOOKUP(F1004,Localities!$B$2:$D$1876,3,0),"Not Found")</f>
        <v>47</v>
      </c>
      <c r="I1004" s="90" t="s">
        <v>1514</v>
      </c>
      <c r="J1004" s="93" t="s">
        <v>104</v>
      </c>
      <c r="K1004" s="93" t="s">
        <v>85</v>
      </c>
      <c r="L1004" s="90">
        <v>165</v>
      </c>
      <c r="M1004" s="90" t="s">
        <v>83</v>
      </c>
      <c r="N1004" s="94">
        <v>6</v>
      </c>
      <c r="O1004" s="94">
        <v>976</v>
      </c>
      <c r="P1004" s="95">
        <f t="shared" si="30"/>
        <v>65.066666666666663</v>
      </c>
      <c r="Q1004" s="91">
        <v>41572.921099537038</v>
      </c>
    </row>
    <row r="1005" spans="1:17" x14ac:dyDescent="0.45">
      <c r="A1005" s="96">
        <v>41579</v>
      </c>
      <c r="B1005" s="97">
        <v>0.16666666666666666</v>
      </c>
      <c r="C1005" s="99">
        <f t="shared" si="31"/>
        <v>4</v>
      </c>
      <c r="D1005" s="98">
        <v>41579.166666666664</v>
      </c>
      <c r="E1005" s="99" t="s">
        <v>71</v>
      </c>
      <c r="F1005" s="90" t="s">
        <v>35</v>
      </c>
      <c r="G1005" s="90">
        <f>IFERROR(VLOOKUP(E1005,Localities!$B$2:$D$1876,3,0),"Not Found")</f>
        <v>54</v>
      </c>
      <c r="H1005" s="90">
        <f>IFERROR(VLOOKUP(F1005,Localities!$B$2:$D$1876,3,0),"Not Found")</f>
        <v>43</v>
      </c>
      <c r="I1005" s="90" t="s">
        <v>1515</v>
      </c>
      <c r="J1005" s="93" t="s">
        <v>104</v>
      </c>
      <c r="K1005" s="93" t="s">
        <v>510</v>
      </c>
      <c r="L1005" s="90">
        <v>287</v>
      </c>
      <c r="M1005" s="90" t="s">
        <v>83</v>
      </c>
      <c r="N1005" s="94">
        <v>6</v>
      </c>
      <c r="O1005" s="94">
        <v>984</v>
      </c>
      <c r="P1005" s="95">
        <f t="shared" si="30"/>
        <v>65.599999999999994</v>
      </c>
      <c r="Q1005" s="91">
        <v>41572.98033564815</v>
      </c>
    </row>
    <row r="1006" spans="1:17" x14ac:dyDescent="0.45">
      <c r="A1006" s="96">
        <v>41590</v>
      </c>
      <c r="B1006" s="97">
        <v>0.22916666666666666</v>
      </c>
      <c r="C1006" s="99">
        <f t="shared" si="31"/>
        <v>5</v>
      </c>
      <c r="D1006" s="98">
        <v>41590.229166666664</v>
      </c>
      <c r="E1006" s="99" t="s">
        <v>1351</v>
      </c>
      <c r="F1006" s="90" t="s">
        <v>35</v>
      </c>
      <c r="G1006" s="90">
        <f>IFERROR(VLOOKUP(E1006,Localities!$B$2:$D$1876,3,0),"Not Found")</f>
        <v>28</v>
      </c>
      <c r="H1006" s="90">
        <f>IFERROR(VLOOKUP(F1006,Localities!$B$2:$D$1876,3,0),"Not Found")</f>
        <v>43</v>
      </c>
      <c r="I1006" s="90" t="s">
        <v>1516</v>
      </c>
      <c r="J1006" s="93" t="s">
        <v>104</v>
      </c>
      <c r="K1006" s="93" t="s">
        <v>85</v>
      </c>
      <c r="L1006" s="90">
        <v>133</v>
      </c>
      <c r="M1006" s="90" t="s">
        <v>83</v>
      </c>
      <c r="N1006" s="94">
        <v>5</v>
      </c>
      <c r="O1006" s="94">
        <v>707</v>
      </c>
      <c r="P1006" s="95">
        <f t="shared" si="30"/>
        <v>47.133333333333333</v>
      </c>
      <c r="Q1006" s="91">
        <v>41589.836481481485</v>
      </c>
    </row>
    <row r="1007" spans="1:17" x14ac:dyDescent="0.45">
      <c r="A1007" s="96">
        <v>41596</v>
      </c>
      <c r="B1007" s="97">
        <v>0.33333333333333331</v>
      </c>
      <c r="C1007" s="99">
        <f t="shared" si="31"/>
        <v>8</v>
      </c>
      <c r="D1007" s="98">
        <v>41596.333333333336</v>
      </c>
      <c r="E1007" s="99" t="s">
        <v>61</v>
      </c>
      <c r="F1007" s="90" t="s">
        <v>1112</v>
      </c>
      <c r="G1007" s="90">
        <f>IFERROR(VLOOKUP(E1007,Localities!$B$2:$D$1876,3,0),"Not Found")</f>
        <v>47</v>
      </c>
      <c r="H1007" s="90" t="str">
        <f>IFERROR(VLOOKUP(F1007,Localities!$B$2:$D$1876,3,0),"Not Found")</f>
        <v>Not Found</v>
      </c>
      <c r="I1007" s="90" t="s">
        <v>1517</v>
      </c>
      <c r="J1007" s="93" t="s">
        <v>235</v>
      </c>
      <c r="K1007" s="93" t="s">
        <v>173</v>
      </c>
      <c r="L1007" s="90">
        <v>99</v>
      </c>
      <c r="M1007" s="90" t="s">
        <v>92</v>
      </c>
      <c r="N1007" s="94">
        <v>3</v>
      </c>
      <c r="O1007" s="94">
        <v>816</v>
      </c>
      <c r="P1007" s="95">
        <f t="shared" si="30"/>
        <v>54.4</v>
      </c>
      <c r="Q1007" s="91">
        <v>41584.651956018519</v>
      </c>
    </row>
    <row r="1008" spans="1:17" x14ac:dyDescent="0.45">
      <c r="A1008" s="96">
        <v>41590</v>
      </c>
      <c r="B1008" s="97">
        <v>0.3125</v>
      </c>
      <c r="C1008" s="99">
        <f t="shared" si="31"/>
        <v>7</v>
      </c>
      <c r="D1008" s="98">
        <v>41590.3125</v>
      </c>
      <c r="E1008" s="99" t="s">
        <v>1518</v>
      </c>
      <c r="F1008" s="90" t="s">
        <v>114</v>
      </c>
      <c r="G1008" s="90">
        <f>IFERROR(VLOOKUP(E1008,Localities!$B$2:$D$1876,3,0),"Not Found")</f>
        <v>54</v>
      </c>
      <c r="H1008" s="90">
        <f>IFERROR(VLOOKUP(F1008,Localities!$B$2:$D$1876,3,0),"Not Found")</f>
        <v>27</v>
      </c>
      <c r="I1008" s="90" t="s">
        <v>1519</v>
      </c>
      <c r="J1008" s="93" t="s">
        <v>104</v>
      </c>
      <c r="K1008" s="93" t="s">
        <v>85</v>
      </c>
      <c r="L1008" s="90">
        <v>35</v>
      </c>
      <c r="M1008" s="90" t="s">
        <v>83</v>
      </c>
      <c r="N1008" s="94">
        <v>6</v>
      </c>
      <c r="O1008" s="94">
        <v>887</v>
      </c>
      <c r="P1008" s="95">
        <f t="shared" si="30"/>
        <v>59.133333333333333</v>
      </c>
      <c r="Q1008" s="91">
        <v>41589.6015162037</v>
      </c>
    </row>
    <row r="1009" spans="1:17" x14ac:dyDescent="0.45">
      <c r="A1009" s="96">
        <v>41598</v>
      </c>
      <c r="B1009" s="97">
        <v>0.3125</v>
      </c>
      <c r="C1009" s="99">
        <f t="shared" si="31"/>
        <v>7</v>
      </c>
      <c r="D1009" s="98">
        <v>41598.3125</v>
      </c>
      <c r="E1009" s="99" t="s">
        <v>643</v>
      </c>
      <c r="F1009" s="90" t="s">
        <v>1420</v>
      </c>
      <c r="G1009" s="90">
        <f>IFERROR(VLOOKUP(E1009,Localities!$B$2:$D$1876,3,0),"Not Found")</f>
        <v>50</v>
      </c>
      <c r="H1009" s="90">
        <f>IFERROR(VLOOKUP(F1009,Localities!$B$2:$D$1876,3,0),"Not Found")</f>
        <v>66</v>
      </c>
      <c r="I1009" s="90" t="s">
        <v>1520</v>
      </c>
      <c r="J1009" s="93" t="s">
        <v>87</v>
      </c>
      <c r="K1009" s="93" t="s">
        <v>85</v>
      </c>
      <c r="L1009" s="90">
        <v>281</v>
      </c>
      <c r="M1009" s="90" t="s">
        <v>83</v>
      </c>
      <c r="N1009" s="94">
        <v>6</v>
      </c>
      <c r="O1009" s="94">
        <v>972</v>
      </c>
      <c r="P1009" s="95">
        <f t="shared" si="30"/>
        <v>64.8</v>
      </c>
      <c r="Q1009" s="91">
        <v>41597.84306712963</v>
      </c>
    </row>
    <row r="1010" spans="1:17" x14ac:dyDescent="0.45">
      <c r="A1010" s="96">
        <v>41587</v>
      </c>
      <c r="B1010" s="97">
        <v>0.48958333333333331</v>
      </c>
      <c r="C1010" s="99">
        <f t="shared" si="31"/>
        <v>11</v>
      </c>
      <c r="D1010" s="98">
        <v>41587.489583333336</v>
      </c>
      <c r="E1010" s="99" t="s">
        <v>114</v>
      </c>
      <c r="F1010" s="90" t="s">
        <v>1521</v>
      </c>
      <c r="G1010" s="90">
        <f>IFERROR(VLOOKUP(E1010,Localities!$B$2:$D$1876,3,0),"Not Found")</f>
        <v>27</v>
      </c>
      <c r="H1010" s="90">
        <f>IFERROR(VLOOKUP(F1010,Localities!$B$2:$D$1876,3,0),"Not Found")</f>
        <v>71</v>
      </c>
      <c r="I1010" s="90" t="s">
        <v>1522</v>
      </c>
      <c r="J1010" s="93" t="s">
        <v>104</v>
      </c>
      <c r="K1010" s="93" t="s">
        <v>85</v>
      </c>
      <c r="L1010" s="90">
        <v>159</v>
      </c>
      <c r="M1010" s="90" t="s">
        <v>92</v>
      </c>
      <c r="N1010" s="94">
        <v>2</v>
      </c>
      <c r="O1010" s="94">
        <v>563</v>
      </c>
      <c r="P1010" s="95">
        <f t="shared" si="30"/>
        <v>37.533333333333331</v>
      </c>
      <c r="Q1010" s="91">
        <v>41573.391273148147</v>
      </c>
    </row>
    <row r="1011" spans="1:17" x14ac:dyDescent="0.45">
      <c r="A1011" s="96">
        <v>41579</v>
      </c>
      <c r="B1011" s="97">
        <v>0.5</v>
      </c>
      <c r="C1011" s="99">
        <f t="shared" si="31"/>
        <v>12</v>
      </c>
      <c r="D1011" s="98">
        <v>41579.5</v>
      </c>
      <c r="E1011" s="99" t="s">
        <v>71</v>
      </c>
      <c r="F1011" s="90"/>
      <c r="G1011" s="90">
        <f>IFERROR(VLOOKUP(E1011,Localities!$B$2:$D$1876,3,0),"Not Found")</f>
        <v>54</v>
      </c>
      <c r="H1011" s="90" t="str">
        <f>IFERROR(VLOOKUP(F1011,Localities!$B$2:$D$1876,3,0),"Not Found")</f>
        <v>Not Found</v>
      </c>
      <c r="I1011" s="90" t="s">
        <v>1523</v>
      </c>
      <c r="J1011" s="93" t="s">
        <v>87</v>
      </c>
      <c r="K1011" s="93" t="s">
        <v>85</v>
      </c>
      <c r="L1011" s="90">
        <v>158</v>
      </c>
      <c r="M1011" s="90" t="s">
        <v>215</v>
      </c>
      <c r="N1011" s="94">
        <v>1</v>
      </c>
      <c r="O1011" s="94">
        <v>244</v>
      </c>
      <c r="P1011" s="95">
        <f t="shared" si="30"/>
        <v>16.266666666666666</v>
      </c>
      <c r="Q1011" s="90" t="s">
        <v>81</v>
      </c>
    </row>
    <row r="1012" spans="1:17" x14ac:dyDescent="0.45">
      <c r="A1012" s="96">
        <v>41597</v>
      </c>
      <c r="B1012" s="97">
        <v>0.54166666666666663</v>
      </c>
      <c r="C1012" s="99">
        <f t="shared" si="31"/>
        <v>13</v>
      </c>
      <c r="D1012" s="98">
        <v>41597.541666666664</v>
      </c>
      <c r="E1012" s="99" t="s">
        <v>35</v>
      </c>
      <c r="F1012" s="90" t="s">
        <v>57</v>
      </c>
      <c r="G1012" s="90">
        <f>IFERROR(VLOOKUP(E1012,Localities!$B$2:$D$1876,3,0),"Not Found")</f>
        <v>43</v>
      </c>
      <c r="H1012" s="90">
        <f>IFERROR(VLOOKUP(F1012,Localities!$B$2:$D$1876,3,0),"Not Found")</f>
        <v>45</v>
      </c>
      <c r="I1012" s="90" t="s">
        <v>1524</v>
      </c>
      <c r="J1012" s="93" t="s">
        <v>104</v>
      </c>
      <c r="K1012" s="93" t="s">
        <v>85</v>
      </c>
      <c r="L1012" s="90">
        <v>285</v>
      </c>
      <c r="M1012" s="90" t="s">
        <v>215</v>
      </c>
      <c r="N1012" s="94">
        <v>1</v>
      </c>
      <c r="O1012" s="94">
        <v>331</v>
      </c>
      <c r="P1012" s="95">
        <f t="shared" si="30"/>
        <v>22.066666666666666</v>
      </c>
      <c r="Q1012" s="90" t="s">
        <v>81</v>
      </c>
    </row>
    <row r="1013" spans="1:17" x14ac:dyDescent="0.45">
      <c r="A1013" s="96">
        <v>41582</v>
      </c>
      <c r="B1013" s="97">
        <v>0.55208333333333337</v>
      </c>
      <c r="C1013" s="99">
        <f t="shared" si="31"/>
        <v>13</v>
      </c>
      <c r="D1013" s="98">
        <v>41582.552083333336</v>
      </c>
      <c r="E1013" s="99"/>
      <c r="F1013" s="90"/>
      <c r="G1013" s="90" t="str">
        <f>IFERROR(VLOOKUP(E1013,Localities!$B$2:$D$1876,3,0),"Not Found")</f>
        <v>Not Found</v>
      </c>
      <c r="H1013" s="90" t="str">
        <f>IFERROR(VLOOKUP(F1013,Localities!$B$2:$D$1876,3,0),"Not Found")</f>
        <v>Not Found</v>
      </c>
      <c r="I1013" s="90" t="s">
        <v>1525</v>
      </c>
      <c r="J1013" s="93" t="s">
        <v>235</v>
      </c>
      <c r="K1013" s="93" t="s">
        <v>85</v>
      </c>
      <c r="L1013" s="90">
        <v>162</v>
      </c>
      <c r="M1013" s="90" t="s">
        <v>215</v>
      </c>
      <c r="N1013" s="94">
        <v>1</v>
      </c>
      <c r="O1013" s="94">
        <v>556</v>
      </c>
      <c r="P1013" s="95">
        <f t="shared" si="30"/>
        <v>37.06666666666667</v>
      </c>
      <c r="Q1013" s="90" t="s">
        <v>81</v>
      </c>
    </row>
    <row r="1014" spans="1:17" x14ac:dyDescent="0.45">
      <c r="A1014" s="96">
        <v>41587</v>
      </c>
      <c r="B1014" s="97">
        <v>0.5625</v>
      </c>
      <c r="C1014" s="99">
        <f t="shared" si="31"/>
        <v>13</v>
      </c>
      <c r="D1014" s="98">
        <v>41587.5625</v>
      </c>
      <c r="E1014" s="99" t="s">
        <v>320</v>
      </c>
      <c r="F1014" s="90"/>
      <c r="G1014" s="90">
        <f>IFERROR(VLOOKUP(E1014,Localities!$B$2:$D$1876,3,0),"Not Found")</f>
        <v>28</v>
      </c>
      <c r="H1014" s="90" t="str">
        <f>IFERROR(VLOOKUP(F1014,Localities!$B$2:$D$1876,3,0),"Not Found")</f>
        <v>Not Found</v>
      </c>
      <c r="I1014" s="90" t="s">
        <v>1526</v>
      </c>
      <c r="J1014" s="93" t="s">
        <v>235</v>
      </c>
      <c r="K1014" s="93" t="s">
        <v>85</v>
      </c>
      <c r="L1014" s="90">
        <v>48</v>
      </c>
      <c r="M1014" s="90" t="s">
        <v>215</v>
      </c>
      <c r="N1014" s="94">
        <v>1</v>
      </c>
      <c r="O1014" s="94">
        <v>654</v>
      </c>
      <c r="P1014" s="95">
        <f t="shared" si="30"/>
        <v>43.6</v>
      </c>
      <c r="Q1014" s="90" t="s">
        <v>81</v>
      </c>
    </row>
    <row r="1015" spans="1:17" x14ac:dyDescent="0.45">
      <c r="A1015" s="96">
        <v>41580</v>
      </c>
      <c r="B1015" s="97">
        <v>0.5</v>
      </c>
      <c r="C1015" s="99">
        <f t="shared" si="31"/>
        <v>12</v>
      </c>
      <c r="D1015" s="98">
        <v>41580.5</v>
      </c>
      <c r="E1015" s="99" t="s">
        <v>804</v>
      </c>
      <c r="F1015" s="90" t="s">
        <v>35</v>
      </c>
      <c r="G1015" s="90">
        <f>IFERROR(VLOOKUP(E1015,Localities!$B$2:$D$1876,3,0),"Not Found")</f>
        <v>66</v>
      </c>
      <c r="H1015" s="90">
        <f>IFERROR(VLOOKUP(F1015,Localities!$B$2:$D$1876,3,0),"Not Found")</f>
        <v>43</v>
      </c>
      <c r="I1015" s="90" t="s">
        <v>1527</v>
      </c>
      <c r="J1015" s="93" t="s">
        <v>104</v>
      </c>
      <c r="K1015" s="93" t="s">
        <v>173</v>
      </c>
      <c r="L1015" s="90">
        <v>240</v>
      </c>
      <c r="M1015" s="90" t="s">
        <v>83</v>
      </c>
      <c r="N1015" s="94">
        <v>6</v>
      </c>
      <c r="O1015" s="94">
        <v>418</v>
      </c>
      <c r="P1015" s="95">
        <f t="shared" si="30"/>
        <v>27.866666666666667</v>
      </c>
      <c r="Q1015" s="91">
        <v>41573.573634259257</v>
      </c>
    </row>
    <row r="1016" spans="1:17" x14ac:dyDescent="0.45">
      <c r="A1016" s="96">
        <v>41582</v>
      </c>
      <c r="B1016" s="97">
        <v>0.1875</v>
      </c>
      <c r="C1016" s="99">
        <f t="shared" si="31"/>
        <v>4</v>
      </c>
      <c r="D1016" s="98">
        <v>41582.1875</v>
      </c>
      <c r="E1016" s="99" t="s">
        <v>1528</v>
      </c>
      <c r="F1016" s="90" t="s">
        <v>114</v>
      </c>
      <c r="G1016" s="90">
        <f>IFERROR(VLOOKUP(E1016,Localities!$B$2:$D$1876,3,0),"Not Found")</f>
        <v>41</v>
      </c>
      <c r="H1016" s="90">
        <f>IFERROR(VLOOKUP(F1016,Localities!$B$2:$D$1876,3,0),"Not Found")</f>
        <v>27</v>
      </c>
      <c r="I1016" s="90" t="s">
        <v>1529</v>
      </c>
      <c r="J1016" s="93" t="s">
        <v>104</v>
      </c>
      <c r="K1016" s="93" t="s">
        <v>85</v>
      </c>
      <c r="L1016" s="90">
        <v>201</v>
      </c>
      <c r="M1016" s="90" t="s">
        <v>215</v>
      </c>
      <c r="N1016" s="94">
        <v>1</v>
      </c>
      <c r="O1016" s="94">
        <v>380</v>
      </c>
      <c r="P1016" s="95">
        <f t="shared" ref="P1016:P1079" si="32">O1016/15</f>
        <v>25.333333333333332</v>
      </c>
      <c r="Q1016" s="90" t="s">
        <v>81</v>
      </c>
    </row>
    <row r="1017" spans="1:17" x14ac:dyDescent="0.45">
      <c r="A1017" s="96">
        <v>41593</v>
      </c>
      <c r="B1017" s="97">
        <v>0.95833333333333337</v>
      </c>
      <c r="C1017" s="99">
        <f t="shared" si="31"/>
        <v>23</v>
      </c>
      <c r="D1017" s="98">
        <v>41593.958333333336</v>
      </c>
      <c r="E1017" s="99" t="s">
        <v>114</v>
      </c>
      <c r="F1017" s="90" t="s">
        <v>1128</v>
      </c>
      <c r="G1017" s="90">
        <f>IFERROR(VLOOKUP(E1017,Localities!$B$2:$D$1876,3,0),"Not Found")</f>
        <v>27</v>
      </c>
      <c r="H1017" s="90">
        <f>IFERROR(VLOOKUP(F1017,Localities!$B$2:$D$1876,3,0),"Not Found")</f>
        <v>70</v>
      </c>
      <c r="I1017" s="90" t="s">
        <v>1530</v>
      </c>
      <c r="J1017" s="93" t="s">
        <v>104</v>
      </c>
      <c r="K1017" s="93" t="s">
        <v>85</v>
      </c>
      <c r="L1017" s="90">
        <v>219</v>
      </c>
      <c r="M1017" s="90" t="s">
        <v>83</v>
      </c>
      <c r="N1017" s="94">
        <v>6</v>
      </c>
      <c r="O1017" s="94">
        <v>418</v>
      </c>
      <c r="P1017" s="95">
        <f t="shared" si="32"/>
        <v>27.866666666666667</v>
      </c>
      <c r="Q1017" s="91">
        <v>41573.523854166669</v>
      </c>
    </row>
    <row r="1018" spans="1:17" x14ac:dyDescent="0.45">
      <c r="A1018" s="96">
        <v>41586</v>
      </c>
      <c r="B1018" s="97">
        <v>0.15625</v>
      </c>
      <c r="C1018" s="99">
        <f t="shared" si="31"/>
        <v>3</v>
      </c>
      <c r="D1018" s="98">
        <v>41586.15625</v>
      </c>
      <c r="E1018" s="99" t="s">
        <v>924</v>
      </c>
      <c r="F1018" s="90" t="s">
        <v>35</v>
      </c>
      <c r="G1018" s="90">
        <f>IFERROR(VLOOKUP(E1018,Localities!$B$2:$D$1876,3,0),"Not Found")</f>
        <v>66</v>
      </c>
      <c r="H1018" s="90">
        <f>IFERROR(VLOOKUP(F1018,Localities!$B$2:$D$1876,3,0),"Not Found")</f>
        <v>43</v>
      </c>
      <c r="I1018" s="90" t="s">
        <v>1531</v>
      </c>
      <c r="J1018" s="93" t="s">
        <v>104</v>
      </c>
      <c r="K1018" s="93" t="s">
        <v>173</v>
      </c>
      <c r="L1018" s="90">
        <v>149</v>
      </c>
      <c r="M1018" s="90" t="s">
        <v>83</v>
      </c>
      <c r="N1018" s="94">
        <v>6</v>
      </c>
      <c r="O1018" s="94">
        <v>803</v>
      </c>
      <c r="P1018" s="95">
        <f t="shared" si="32"/>
        <v>53.533333333333331</v>
      </c>
      <c r="Q1018" s="91">
        <v>41573.566863425927</v>
      </c>
    </row>
    <row r="1019" spans="1:17" x14ac:dyDescent="0.45">
      <c r="A1019" s="96">
        <v>41579</v>
      </c>
      <c r="B1019" s="97">
        <v>0.44791666666666669</v>
      </c>
      <c r="C1019" s="99">
        <f t="shared" si="31"/>
        <v>10</v>
      </c>
      <c r="D1019" s="98">
        <v>41579.447916666664</v>
      </c>
      <c r="E1019" s="99" t="s">
        <v>496</v>
      </c>
      <c r="F1019" s="90" t="s">
        <v>35</v>
      </c>
      <c r="G1019" s="90">
        <f>IFERROR(VLOOKUP(E1019,Localities!$B$2:$D$1876,3,0),"Not Found")</f>
        <v>60</v>
      </c>
      <c r="H1019" s="90">
        <f>IFERROR(VLOOKUP(F1019,Localities!$B$2:$D$1876,3,0),"Not Found")</f>
        <v>43</v>
      </c>
      <c r="I1019" s="90" t="s">
        <v>1532</v>
      </c>
      <c r="J1019" s="93" t="s">
        <v>104</v>
      </c>
      <c r="K1019" s="93" t="s">
        <v>510</v>
      </c>
      <c r="L1019" s="90">
        <v>130</v>
      </c>
      <c r="M1019" s="90" t="s">
        <v>92</v>
      </c>
      <c r="N1019" s="94">
        <v>5</v>
      </c>
      <c r="O1019" s="94">
        <v>822</v>
      </c>
      <c r="P1019" s="95">
        <f t="shared" si="32"/>
        <v>54.8</v>
      </c>
      <c r="Q1019" s="91">
        <v>41573.583368055559</v>
      </c>
    </row>
    <row r="1020" spans="1:17" x14ac:dyDescent="0.45">
      <c r="A1020" s="96">
        <v>41589</v>
      </c>
      <c r="B1020" s="97">
        <v>0.25</v>
      </c>
      <c r="C1020" s="99">
        <f t="shared" si="31"/>
        <v>6</v>
      </c>
      <c r="D1020" s="98">
        <v>41589.25</v>
      </c>
      <c r="E1020" s="99" t="s">
        <v>114</v>
      </c>
      <c r="F1020" s="90" t="s">
        <v>71</v>
      </c>
      <c r="G1020" s="90">
        <f>IFERROR(VLOOKUP(E1020,Localities!$B$2:$D$1876,3,0),"Not Found")</f>
        <v>27</v>
      </c>
      <c r="H1020" s="90">
        <f>IFERROR(VLOOKUP(F1020,Localities!$B$2:$D$1876,3,0),"Not Found")</f>
        <v>54</v>
      </c>
      <c r="I1020" s="90" t="s">
        <v>1533</v>
      </c>
      <c r="J1020" s="93" t="s">
        <v>104</v>
      </c>
      <c r="K1020" s="93" t="s">
        <v>85</v>
      </c>
      <c r="L1020" s="90">
        <v>219</v>
      </c>
      <c r="M1020" s="90" t="s">
        <v>105</v>
      </c>
      <c r="N1020" s="94">
        <v>7</v>
      </c>
      <c r="O1020" s="94">
        <v>739</v>
      </c>
      <c r="P1020" s="95">
        <f t="shared" si="32"/>
        <v>49.266666666666666</v>
      </c>
      <c r="Q1020" s="91">
        <v>41573.590289351851</v>
      </c>
    </row>
    <row r="1021" spans="1:17" x14ac:dyDescent="0.45">
      <c r="A1021" s="96">
        <v>41580</v>
      </c>
      <c r="B1021" s="97">
        <v>0.65625</v>
      </c>
      <c r="C1021" s="99">
        <f t="shared" si="31"/>
        <v>15</v>
      </c>
      <c r="D1021" s="98">
        <v>41580.65625</v>
      </c>
      <c r="E1021" s="99"/>
      <c r="F1021" s="90"/>
      <c r="G1021" s="90" t="str">
        <f>IFERROR(VLOOKUP(E1021,Localities!$B$2:$D$1876,3,0),"Not Found")</f>
        <v>Not Found</v>
      </c>
      <c r="H1021" s="90" t="str">
        <f>IFERROR(VLOOKUP(F1021,Localities!$B$2:$D$1876,3,0),"Not Found")</f>
        <v>Not Found</v>
      </c>
      <c r="I1021" s="90" t="s">
        <v>1534</v>
      </c>
      <c r="J1021" s="93" t="s">
        <v>235</v>
      </c>
      <c r="K1021" s="93" t="s">
        <v>85</v>
      </c>
      <c r="L1021" s="90">
        <v>71</v>
      </c>
      <c r="M1021" s="90" t="s">
        <v>215</v>
      </c>
      <c r="N1021" s="94">
        <v>1</v>
      </c>
      <c r="O1021" s="94">
        <v>305</v>
      </c>
      <c r="P1021" s="95">
        <f t="shared" si="32"/>
        <v>20.333333333333332</v>
      </c>
      <c r="Q1021" s="90" t="s">
        <v>81</v>
      </c>
    </row>
    <row r="1022" spans="1:17" x14ac:dyDescent="0.45">
      <c r="A1022" s="96">
        <v>41599</v>
      </c>
      <c r="B1022" s="97">
        <v>0.4375</v>
      </c>
      <c r="C1022" s="99">
        <f t="shared" si="31"/>
        <v>10</v>
      </c>
      <c r="D1022" s="98">
        <v>41599.4375</v>
      </c>
      <c r="E1022" s="99" t="s">
        <v>362</v>
      </c>
      <c r="F1022" s="90" t="s">
        <v>35</v>
      </c>
      <c r="G1022" s="90">
        <f>IFERROR(VLOOKUP(E1022,Localities!$B$2:$D$1876,3,0),"Not Found")</f>
        <v>37</v>
      </c>
      <c r="H1022" s="90">
        <f>IFERROR(VLOOKUP(F1022,Localities!$B$2:$D$1876,3,0),"Not Found")</f>
        <v>43</v>
      </c>
      <c r="I1022" s="90" t="s">
        <v>1535</v>
      </c>
      <c r="J1022" s="93" t="s">
        <v>104</v>
      </c>
      <c r="K1022" s="93" t="s">
        <v>85</v>
      </c>
      <c r="L1022" s="90">
        <v>285</v>
      </c>
      <c r="M1022" s="90" t="s">
        <v>83</v>
      </c>
      <c r="N1022" s="94">
        <v>6</v>
      </c>
      <c r="O1022" s="94">
        <v>988</v>
      </c>
      <c r="P1022" s="95">
        <f t="shared" si="32"/>
        <v>65.86666666666666</v>
      </c>
      <c r="Q1022" s="91">
        <v>41599.356805555559</v>
      </c>
    </row>
    <row r="1023" spans="1:17" x14ac:dyDescent="0.45">
      <c r="A1023" s="96">
        <v>41579</v>
      </c>
      <c r="B1023" s="97">
        <v>0.42708333333333331</v>
      </c>
      <c r="C1023" s="99">
        <f t="shared" si="31"/>
        <v>10</v>
      </c>
      <c r="D1023" s="98">
        <v>41579.427083333336</v>
      </c>
      <c r="E1023" s="99" t="s">
        <v>1536</v>
      </c>
      <c r="F1023" s="90" t="s">
        <v>1537</v>
      </c>
      <c r="G1023" s="90" t="str">
        <f>IFERROR(VLOOKUP(E1023,Localities!$B$2:$D$1876,3,0),"Not Found")</f>
        <v>Not Found</v>
      </c>
      <c r="H1023" s="90" t="str">
        <f>IFERROR(VLOOKUP(F1023,Localities!$B$2:$D$1876,3,0),"Not Found")</f>
        <v>Not Found</v>
      </c>
      <c r="I1023" s="90" t="s">
        <v>1538</v>
      </c>
      <c r="J1023" s="93" t="s">
        <v>104</v>
      </c>
      <c r="K1023" s="93" t="s">
        <v>85</v>
      </c>
      <c r="L1023" s="90">
        <v>279</v>
      </c>
      <c r="M1023" s="90" t="s">
        <v>215</v>
      </c>
      <c r="N1023" s="94">
        <v>1</v>
      </c>
      <c r="O1023" s="94">
        <v>581</v>
      </c>
      <c r="P1023" s="95">
        <f t="shared" si="32"/>
        <v>38.733333333333334</v>
      </c>
      <c r="Q1023" s="90" t="s">
        <v>81</v>
      </c>
    </row>
    <row r="1024" spans="1:17" x14ac:dyDescent="0.45">
      <c r="A1024" s="96">
        <v>41579</v>
      </c>
      <c r="B1024" s="97">
        <v>0.125</v>
      </c>
      <c r="C1024" s="99">
        <f t="shared" si="31"/>
        <v>3</v>
      </c>
      <c r="D1024" s="98">
        <v>41579.125</v>
      </c>
      <c r="E1024" s="99" t="s">
        <v>73</v>
      </c>
      <c r="F1024" s="90" t="s">
        <v>114</v>
      </c>
      <c r="G1024" s="90">
        <f>IFERROR(VLOOKUP(E1024,Localities!$B$2:$D$1876,3,0),"Not Found")</f>
        <v>61</v>
      </c>
      <c r="H1024" s="90">
        <f>IFERROR(VLOOKUP(F1024,Localities!$B$2:$D$1876,3,0),"Not Found")</f>
        <v>27</v>
      </c>
      <c r="I1024" s="90" t="s">
        <v>1539</v>
      </c>
      <c r="J1024" s="93" t="s">
        <v>104</v>
      </c>
      <c r="K1024" s="93" t="s">
        <v>85</v>
      </c>
      <c r="L1024" s="90">
        <v>53</v>
      </c>
      <c r="M1024" s="90" t="s">
        <v>215</v>
      </c>
      <c r="N1024" s="94">
        <v>1</v>
      </c>
      <c r="O1024" s="94">
        <v>979</v>
      </c>
      <c r="P1024" s="95">
        <f t="shared" si="32"/>
        <v>65.266666666666666</v>
      </c>
      <c r="Q1024" s="90" t="s">
        <v>81</v>
      </c>
    </row>
    <row r="1025" spans="1:17" x14ac:dyDescent="0.45">
      <c r="A1025" s="96">
        <v>41605</v>
      </c>
      <c r="B1025" s="97">
        <v>0.47916666666666669</v>
      </c>
      <c r="C1025" s="99">
        <f t="shared" si="31"/>
        <v>11</v>
      </c>
      <c r="D1025" s="98">
        <v>41605.479166666664</v>
      </c>
      <c r="E1025" s="99" t="s">
        <v>114</v>
      </c>
      <c r="F1025" s="90" t="s">
        <v>171</v>
      </c>
      <c r="G1025" s="90">
        <f>IFERROR(VLOOKUP(E1025,Localities!$B$2:$D$1876,3,0),"Not Found")</f>
        <v>27</v>
      </c>
      <c r="H1025" s="90" t="str">
        <f>IFERROR(VLOOKUP(F1025,Localities!$B$2:$D$1876,3,0),"Not Found")</f>
        <v>Not Found</v>
      </c>
      <c r="I1025" s="90" t="s">
        <v>1540</v>
      </c>
      <c r="J1025" s="93" t="s">
        <v>104</v>
      </c>
      <c r="K1025" s="93" t="s">
        <v>173</v>
      </c>
      <c r="L1025" s="90">
        <v>169</v>
      </c>
      <c r="M1025" s="90" t="s">
        <v>215</v>
      </c>
      <c r="N1025" s="94">
        <v>1</v>
      </c>
      <c r="O1025" s="94">
        <v>685</v>
      </c>
      <c r="P1025" s="95">
        <f t="shared" si="32"/>
        <v>45.666666666666664</v>
      </c>
      <c r="Q1025" s="91">
        <v>41573.634965277779</v>
      </c>
    </row>
    <row r="1026" spans="1:17" x14ac:dyDescent="0.45">
      <c r="A1026" s="96">
        <v>41587</v>
      </c>
      <c r="B1026" s="97">
        <v>0.48958333333333331</v>
      </c>
      <c r="C1026" s="99">
        <f t="shared" si="31"/>
        <v>11</v>
      </c>
      <c r="D1026" s="98">
        <v>41587.489583333336</v>
      </c>
      <c r="E1026" s="99" t="s">
        <v>35</v>
      </c>
      <c r="F1026" s="90" t="s">
        <v>669</v>
      </c>
      <c r="G1026" s="90">
        <f>IFERROR(VLOOKUP(E1026,Localities!$B$2:$D$1876,3,0),"Not Found")</f>
        <v>43</v>
      </c>
      <c r="H1026" s="90">
        <f>IFERROR(VLOOKUP(F1026,Localities!$B$2:$D$1876,3,0),"Not Found")</f>
        <v>74</v>
      </c>
      <c r="I1026" s="90" t="s">
        <v>1541</v>
      </c>
      <c r="J1026" s="93" t="s">
        <v>104</v>
      </c>
      <c r="K1026" s="93" t="s">
        <v>85</v>
      </c>
      <c r="L1026" s="90">
        <v>75</v>
      </c>
      <c r="M1026" s="90" t="s">
        <v>83</v>
      </c>
      <c r="N1026" s="94">
        <v>6</v>
      </c>
      <c r="O1026" s="94">
        <v>401</v>
      </c>
      <c r="P1026" s="95">
        <f t="shared" si="32"/>
        <v>26.733333333333334</v>
      </c>
      <c r="Q1026" s="91">
        <v>41575.525960648149</v>
      </c>
    </row>
    <row r="1027" spans="1:17" x14ac:dyDescent="0.45">
      <c r="A1027" s="96">
        <v>41590</v>
      </c>
      <c r="B1027" s="97">
        <v>0.47916666666666669</v>
      </c>
      <c r="C1027" s="99">
        <f t="shared" ref="C1027:C1090" si="33">HOUR(B1027)</f>
        <v>11</v>
      </c>
      <c r="D1027" s="98">
        <v>41590.479166666664</v>
      </c>
      <c r="E1027" s="99" t="s">
        <v>35</v>
      </c>
      <c r="F1027" s="90" t="s">
        <v>61</v>
      </c>
      <c r="G1027" s="90">
        <f>IFERROR(VLOOKUP(E1027,Localities!$B$2:$D$1876,3,0),"Not Found")</f>
        <v>43</v>
      </c>
      <c r="H1027" s="90">
        <f>IFERROR(VLOOKUP(F1027,Localities!$B$2:$D$1876,3,0),"Not Found")</f>
        <v>47</v>
      </c>
      <c r="I1027" s="90" t="s">
        <v>1542</v>
      </c>
      <c r="J1027" s="93" t="s">
        <v>104</v>
      </c>
      <c r="K1027" s="93" t="s">
        <v>85</v>
      </c>
      <c r="L1027" s="90">
        <v>248</v>
      </c>
      <c r="M1027" s="90" t="s">
        <v>92</v>
      </c>
      <c r="N1027" s="94">
        <v>2</v>
      </c>
      <c r="O1027" s="94">
        <v>560</v>
      </c>
      <c r="P1027" s="95">
        <f t="shared" si="32"/>
        <v>37.333333333333336</v>
      </c>
      <c r="Q1027" s="91">
        <v>41585.491377314815</v>
      </c>
    </row>
    <row r="1028" spans="1:17" x14ac:dyDescent="0.45">
      <c r="A1028" s="96">
        <v>41608</v>
      </c>
      <c r="B1028" s="97">
        <v>0.64583333333333337</v>
      </c>
      <c r="C1028" s="99">
        <f t="shared" si="33"/>
        <v>15</v>
      </c>
      <c r="D1028" s="98">
        <v>41608.645833333336</v>
      </c>
      <c r="E1028" s="99" t="s">
        <v>35</v>
      </c>
      <c r="F1028" s="90" t="s">
        <v>699</v>
      </c>
      <c r="G1028" s="90">
        <f>IFERROR(VLOOKUP(E1028,Localities!$B$2:$D$1876,3,0),"Not Found")</f>
        <v>43</v>
      </c>
      <c r="H1028" s="90">
        <f>IFERROR(VLOOKUP(F1028,Localities!$B$2:$D$1876,3,0),"Not Found")</f>
        <v>32</v>
      </c>
      <c r="I1028" s="90" t="s">
        <v>1543</v>
      </c>
      <c r="J1028" s="93" t="s">
        <v>104</v>
      </c>
      <c r="K1028" s="93" t="s">
        <v>85</v>
      </c>
      <c r="L1028" s="90">
        <v>76</v>
      </c>
      <c r="M1028" s="90" t="s">
        <v>92</v>
      </c>
      <c r="N1028" s="94">
        <v>6</v>
      </c>
      <c r="O1028" s="94">
        <v>791</v>
      </c>
      <c r="P1028" s="95">
        <f t="shared" si="32"/>
        <v>52.733333333333334</v>
      </c>
      <c r="Q1028" s="91">
        <v>41573.694062499999</v>
      </c>
    </row>
    <row r="1029" spans="1:17" x14ac:dyDescent="0.45">
      <c r="A1029" s="96">
        <v>41593</v>
      </c>
      <c r="B1029" s="97">
        <v>0.29166666666666669</v>
      </c>
      <c r="C1029" s="99">
        <f t="shared" si="33"/>
        <v>7</v>
      </c>
      <c r="D1029" s="98">
        <v>41593.291666666664</v>
      </c>
      <c r="E1029" s="99" t="s">
        <v>1544</v>
      </c>
      <c r="F1029" s="90" t="s">
        <v>35</v>
      </c>
      <c r="G1029" s="90">
        <f>IFERROR(VLOOKUP(E1029,Localities!$B$2:$D$1876,3,0),"Not Found")</f>
        <v>27</v>
      </c>
      <c r="H1029" s="90">
        <f>IFERROR(VLOOKUP(F1029,Localities!$B$2:$D$1876,3,0),"Not Found")</f>
        <v>43</v>
      </c>
      <c r="I1029" s="90" t="s">
        <v>1545</v>
      </c>
      <c r="J1029" s="93" t="s">
        <v>104</v>
      </c>
      <c r="K1029" s="93" t="s">
        <v>173</v>
      </c>
      <c r="L1029" s="90">
        <v>221</v>
      </c>
      <c r="M1029" s="90" t="s">
        <v>83</v>
      </c>
      <c r="N1029" s="94">
        <v>6</v>
      </c>
      <c r="O1029" s="94">
        <v>801</v>
      </c>
      <c r="P1029" s="95">
        <f t="shared" si="32"/>
        <v>53.4</v>
      </c>
      <c r="Q1029" s="91">
        <v>41586.860324074078</v>
      </c>
    </row>
    <row r="1030" spans="1:17" x14ac:dyDescent="0.45">
      <c r="A1030" s="96">
        <v>41579</v>
      </c>
      <c r="B1030" s="97">
        <v>0.98958333333333337</v>
      </c>
      <c r="C1030" s="99">
        <f t="shared" si="33"/>
        <v>23</v>
      </c>
      <c r="D1030" s="98">
        <v>41579.989583333336</v>
      </c>
      <c r="E1030" s="99" t="s">
        <v>35</v>
      </c>
      <c r="F1030" s="90" t="s">
        <v>146</v>
      </c>
      <c r="G1030" s="90">
        <f>IFERROR(VLOOKUP(E1030,Localities!$B$2:$D$1876,3,0),"Not Found")</f>
        <v>43</v>
      </c>
      <c r="H1030" s="90">
        <f>IFERROR(VLOOKUP(F1030,Localities!$B$2:$D$1876,3,0),"Not Found")</f>
        <v>70</v>
      </c>
      <c r="I1030" s="90" t="s">
        <v>1546</v>
      </c>
      <c r="J1030" s="93" t="s">
        <v>104</v>
      </c>
      <c r="K1030" s="93" t="s">
        <v>173</v>
      </c>
      <c r="L1030" s="90">
        <v>197</v>
      </c>
      <c r="M1030" s="90" t="s">
        <v>83</v>
      </c>
      <c r="N1030" s="94">
        <v>6</v>
      </c>
      <c r="O1030" s="94">
        <v>780</v>
      </c>
      <c r="P1030" s="95">
        <f t="shared" si="32"/>
        <v>52</v>
      </c>
      <c r="Q1030" s="91">
        <v>41573.754189814812</v>
      </c>
    </row>
    <row r="1031" spans="1:17" x14ac:dyDescent="0.45">
      <c r="A1031" s="96">
        <v>41601</v>
      </c>
      <c r="B1031" s="97">
        <v>0.79166666666666663</v>
      </c>
      <c r="C1031" s="99">
        <f t="shared" si="33"/>
        <v>19</v>
      </c>
      <c r="D1031" s="98">
        <v>41601.791666666664</v>
      </c>
      <c r="E1031" s="99" t="s">
        <v>69</v>
      </c>
      <c r="F1031" s="90" t="s">
        <v>141</v>
      </c>
      <c r="G1031" s="90">
        <f>IFERROR(VLOOKUP(E1031,Localities!$B$2:$D$1876,3,0),"Not Found")</f>
        <v>53</v>
      </c>
      <c r="H1031" s="90">
        <f>IFERROR(VLOOKUP(F1031,Localities!$B$2:$D$1876,3,0),"Not Found")</f>
        <v>46</v>
      </c>
      <c r="I1031" s="90" t="s">
        <v>1547</v>
      </c>
      <c r="J1031" s="93" t="s">
        <v>87</v>
      </c>
      <c r="K1031" s="93" t="s">
        <v>85</v>
      </c>
      <c r="L1031" s="90">
        <v>64</v>
      </c>
      <c r="M1031" s="90" t="s">
        <v>83</v>
      </c>
      <c r="N1031" s="94">
        <v>6</v>
      </c>
      <c r="O1031" s="94">
        <v>790</v>
      </c>
      <c r="P1031" s="95">
        <f t="shared" si="32"/>
        <v>52.666666666666664</v>
      </c>
      <c r="Q1031" s="91">
        <v>41601.649895833332</v>
      </c>
    </row>
    <row r="1032" spans="1:17" x14ac:dyDescent="0.45">
      <c r="A1032" s="96">
        <v>41589</v>
      </c>
      <c r="B1032" s="97">
        <v>0.22916666666666666</v>
      </c>
      <c r="C1032" s="99">
        <f t="shared" si="33"/>
        <v>5</v>
      </c>
      <c r="D1032" s="98">
        <v>41589.229166666664</v>
      </c>
      <c r="E1032" s="99" t="s">
        <v>1548</v>
      </c>
      <c r="F1032" s="90" t="s">
        <v>35</v>
      </c>
      <c r="G1032" s="90">
        <f>IFERROR(VLOOKUP(E1032,Localities!$B$2:$D$1876,3,0),"Not Found")</f>
        <v>64</v>
      </c>
      <c r="H1032" s="90">
        <f>IFERROR(VLOOKUP(F1032,Localities!$B$2:$D$1876,3,0),"Not Found")</f>
        <v>43</v>
      </c>
      <c r="I1032" s="90" t="s">
        <v>1549</v>
      </c>
      <c r="J1032" s="93" t="s">
        <v>104</v>
      </c>
      <c r="K1032" s="93" t="s">
        <v>85</v>
      </c>
      <c r="L1032" s="90">
        <v>116</v>
      </c>
      <c r="M1032" s="90" t="s">
        <v>83</v>
      </c>
      <c r="N1032" s="94">
        <v>6</v>
      </c>
      <c r="O1032" s="94">
        <v>886</v>
      </c>
      <c r="P1032" s="95">
        <f t="shared" si="32"/>
        <v>59.06666666666667</v>
      </c>
      <c r="Q1032" s="91">
        <v>41573.792500000003</v>
      </c>
    </row>
    <row r="1033" spans="1:17" x14ac:dyDescent="0.45">
      <c r="A1033" s="96">
        <v>41586</v>
      </c>
      <c r="B1033" s="97">
        <v>0.86458333333333337</v>
      </c>
      <c r="C1033" s="99">
        <f t="shared" si="33"/>
        <v>20</v>
      </c>
      <c r="D1033" s="98">
        <v>41586.864583333336</v>
      </c>
      <c r="E1033" s="99" t="s">
        <v>47</v>
      </c>
      <c r="F1033" s="90" t="s">
        <v>61</v>
      </c>
      <c r="G1033" s="90">
        <f>IFERROR(VLOOKUP(E1033,Localities!$B$2:$D$1876,3,0),"Not Found")</f>
        <v>59</v>
      </c>
      <c r="H1033" s="90">
        <f>IFERROR(VLOOKUP(F1033,Localities!$B$2:$D$1876,3,0),"Not Found")</f>
        <v>47</v>
      </c>
      <c r="I1033" s="90" t="s">
        <v>1550</v>
      </c>
      <c r="J1033" s="93" t="s">
        <v>88</v>
      </c>
      <c r="K1033" s="93" t="s">
        <v>85</v>
      </c>
      <c r="L1033" s="90">
        <v>111</v>
      </c>
      <c r="M1033" s="90" t="s">
        <v>83</v>
      </c>
      <c r="N1033" s="94">
        <v>6</v>
      </c>
      <c r="O1033" s="94">
        <v>328</v>
      </c>
      <c r="P1033" s="95">
        <f t="shared" si="32"/>
        <v>21.866666666666667</v>
      </c>
      <c r="Q1033" s="91">
        <v>41586.727569444447</v>
      </c>
    </row>
    <row r="1034" spans="1:17" x14ac:dyDescent="0.45">
      <c r="A1034" s="96">
        <v>41585</v>
      </c>
      <c r="B1034" s="97">
        <v>0.25</v>
      </c>
      <c r="C1034" s="99">
        <f t="shared" si="33"/>
        <v>6</v>
      </c>
      <c r="D1034" s="98">
        <v>41585.25</v>
      </c>
      <c r="E1034" s="99" t="s">
        <v>1551</v>
      </c>
      <c r="F1034" s="90" t="s">
        <v>61</v>
      </c>
      <c r="G1034" s="90">
        <f>IFERROR(VLOOKUP(E1034,Localities!$B$2:$D$1876,3,0),"Not Found")</f>
        <v>66</v>
      </c>
      <c r="H1034" s="90">
        <f>IFERROR(VLOOKUP(F1034,Localities!$B$2:$D$1876,3,0),"Not Found")</f>
        <v>47</v>
      </c>
      <c r="I1034" s="90" t="s">
        <v>1552</v>
      </c>
      <c r="J1034" s="93" t="s">
        <v>88</v>
      </c>
      <c r="K1034" s="93" t="s">
        <v>85</v>
      </c>
      <c r="L1034" s="90">
        <v>266</v>
      </c>
      <c r="M1034" s="90" t="s">
        <v>83</v>
      </c>
      <c r="N1034" s="94">
        <v>6</v>
      </c>
      <c r="O1034" s="94">
        <v>867</v>
      </c>
      <c r="P1034" s="95">
        <f t="shared" si="32"/>
        <v>57.8</v>
      </c>
      <c r="Q1034" s="91">
        <v>41584.887939814813</v>
      </c>
    </row>
    <row r="1035" spans="1:17" x14ac:dyDescent="0.45">
      <c r="A1035" s="96">
        <v>41580</v>
      </c>
      <c r="B1035" s="97">
        <v>0.14583333333333334</v>
      </c>
      <c r="C1035" s="99">
        <f t="shared" si="33"/>
        <v>3</v>
      </c>
      <c r="D1035" s="98">
        <v>41580.145833333336</v>
      </c>
      <c r="E1035" s="99" t="s">
        <v>53</v>
      </c>
      <c r="F1035" s="90" t="s">
        <v>35</v>
      </c>
      <c r="G1035" s="90">
        <f>IFERROR(VLOOKUP(E1035,Localities!$B$2:$D$1876,3,0),"Not Found")</f>
        <v>70</v>
      </c>
      <c r="H1035" s="90">
        <f>IFERROR(VLOOKUP(F1035,Localities!$B$2:$D$1876,3,0),"Not Found")</f>
        <v>43</v>
      </c>
      <c r="I1035" s="90" t="s">
        <v>1553</v>
      </c>
      <c r="J1035" s="93" t="s">
        <v>104</v>
      </c>
      <c r="K1035" s="93" t="s">
        <v>173</v>
      </c>
      <c r="L1035" s="90">
        <v>53</v>
      </c>
      <c r="M1035" s="90" t="s">
        <v>83</v>
      </c>
      <c r="N1035" s="94">
        <v>6</v>
      </c>
      <c r="O1035" s="94">
        <v>231</v>
      </c>
      <c r="P1035" s="95">
        <f t="shared" si="32"/>
        <v>15.4</v>
      </c>
      <c r="Q1035" s="91">
        <v>41574.410578703704</v>
      </c>
    </row>
    <row r="1036" spans="1:17" x14ac:dyDescent="0.45">
      <c r="A1036" s="96">
        <v>41579</v>
      </c>
      <c r="B1036" s="97">
        <v>1.0416666666666666E-2</v>
      </c>
      <c r="C1036" s="99">
        <f t="shared" si="33"/>
        <v>0</v>
      </c>
      <c r="D1036" s="98">
        <v>41579.010416666664</v>
      </c>
      <c r="E1036" s="99" t="s">
        <v>1554</v>
      </c>
      <c r="F1036" s="90" t="s">
        <v>209</v>
      </c>
      <c r="G1036" s="90" t="str">
        <f>IFERROR(VLOOKUP(E1036,Localities!$B$2:$D$1876,3,0),"Not Found")</f>
        <v>Not Found</v>
      </c>
      <c r="H1036" s="90">
        <f>IFERROR(VLOOKUP(F1036,Localities!$B$2:$D$1876,3,0),"Not Found")</f>
        <v>47</v>
      </c>
      <c r="I1036" s="90" t="s">
        <v>1555</v>
      </c>
      <c r="J1036" s="93" t="s">
        <v>87</v>
      </c>
      <c r="K1036" s="93" t="s">
        <v>510</v>
      </c>
      <c r="L1036" s="90">
        <v>204</v>
      </c>
      <c r="M1036" s="90" t="s">
        <v>92</v>
      </c>
      <c r="N1036" s="94">
        <v>2</v>
      </c>
      <c r="O1036" s="94">
        <v>463</v>
      </c>
      <c r="P1036" s="95">
        <f t="shared" si="32"/>
        <v>30.866666666666667</v>
      </c>
      <c r="Q1036" s="91">
        <v>41573.960474537038</v>
      </c>
    </row>
    <row r="1037" spans="1:17" x14ac:dyDescent="0.45">
      <c r="A1037" s="96">
        <v>41580</v>
      </c>
      <c r="B1037" s="97">
        <v>0.52083333333333337</v>
      </c>
      <c r="C1037" s="99">
        <f t="shared" si="33"/>
        <v>12</v>
      </c>
      <c r="D1037" s="98">
        <v>41580.520833333336</v>
      </c>
      <c r="E1037" s="99" t="s">
        <v>114</v>
      </c>
      <c r="F1037" s="90" t="s">
        <v>302</v>
      </c>
      <c r="G1037" s="90">
        <f>IFERROR(VLOOKUP(E1037,Localities!$B$2:$D$1876,3,0),"Not Found")</f>
        <v>27</v>
      </c>
      <c r="H1037" s="90">
        <f>IFERROR(VLOOKUP(F1037,Localities!$B$2:$D$1876,3,0),"Not Found")</f>
        <v>71</v>
      </c>
      <c r="I1037" s="90" t="s">
        <v>1556</v>
      </c>
      <c r="J1037" s="93" t="s">
        <v>104</v>
      </c>
      <c r="K1037" s="93" t="s">
        <v>85</v>
      </c>
      <c r="L1037" s="90">
        <v>268</v>
      </c>
      <c r="M1037" s="90" t="s">
        <v>83</v>
      </c>
      <c r="N1037" s="94">
        <v>6</v>
      </c>
      <c r="O1037" s="94">
        <v>365</v>
      </c>
      <c r="P1037" s="95">
        <f t="shared" si="32"/>
        <v>24.333333333333332</v>
      </c>
      <c r="Q1037" s="91">
        <v>41573.963553240741</v>
      </c>
    </row>
    <row r="1038" spans="1:17" x14ac:dyDescent="0.45">
      <c r="A1038" s="96">
        <v>41580</v>
      </c>
      <c r="B1038" s="97">
        <v>0.54166666666666663</v>
      </c>
      <c r="C1038" s="99">
        <f t="shared" si="33"/>
        <v>13</v>
      </c>
      <c r="D1038" s="98">
        <v>41580.541666666664</v>
      </c>
      <c r="E1038" s="99" t="s">
        <v>1557</v>
      </c>
      <c r="F1038" s="90" t="s">
        <v>35</v>
      </c>
      <c r="G1038" s="90">
        <f>IFERROR(VLOOKUP(E1038,Localities!$B$2:$D$1876,3,0),"Not Found")</f>
        <v>45</v>
      </c>
      <c r="H1038" s="90">
        <f>IFERROR(VLOOKUP(F1038,Localities!$B$2:$D$1876,3,0),"Not Found")</f>
        <v>43</v>
      </c>
      <c r="I1038" s="90" t="s">
        <v>1558</v>
      </c>
      <c r="J1038" s="93" t="s">
        <v>104</v>
      </c>
      <c r="K1038" s="93" t="s">
        <v>173</v>
      </c>
      <c r="L1038" s="90">
        <v>118</v>
      </c>
      <c r="M1038" s="90" t="s">
        <v>92</v>
      </c>
      <c r="N1038" s="94">
        <v>5</v>
      </c>
      <c r="O1038" s="94">
        <v>551</v>
      </c>
      <c r="P1038" s="95">
        <f t="shared" si="32"/>
        <v>36.733333333333334</v>
      </c>
      <c r="Q1038" s="91">
        <v>41574.081967592596</v>
      </c>
    </row>
    <row r="1039" spans="1:17" x14ac:dyDescent="0.45">
      <c r="A1039" s="96">
        <v>41580</v>
      </c>
      <c r="B1039" s="97">
        <v>0.54166666666666663</v>
      </c>
      <c r="C1039" s="99">
        <f t="shared" si="33"/>
        <v>13</v>
      </c>
      <c r="D1039" s="98">
        <v>41580.541666666664</v>
      </c>
      <c r="E1039" s="99" t="s">
        <v>1557</v>
      </c>
      <c r="F1039" s="90" t="s">
        <v>35</v>
      </c>
      <c r="G1039" s="90">
        <f>IFERROR(VLOOKUP(E1039,Localities!$B$2:$D$1876,3,0),"Not Found")</f>
        <v>45</v>
      </c>
      <c r="H1039" s="90">
        <f>IFERROR(VLOOKUP(F1039,Localities!$B$2:$D$1876,3,0),"Not Found")</f>
        <v>43</v>
      </c>
      <c r="I1039" s="90" t="s">
        <v>1559</v>
      </c>
      <c r="J1039" s="93" t="s">
        <v>104</v>
      </c>
      <c r="K1039" s="93" t="s">
        <v>173</v>
      </c>
      <c r="L1039" s="90">
        <v>71</v>
      </c>
      <c r="M1039" s="90" t="s">
        <v>105</v>
      </c>
      <c r="N1039" s="94">
        <v>5</v>
      </c>
      <c r="O1039" s="94">
        <v>753</v>
      </c>
      <c r="P1039" s="95">
        <f t="shared" si="32"/>
        <v>50.2</v>
      </c>
      <c r="Q1039" s="91">
        <v>41574.081967592596</v>
      </c>
    </row>
    <row r="1040" spans="1:17" x14ac:dyDescent="0.45">
      <c r="A1040" s="96">
        <v>41579</v>
      </c>
      <c r="B1040" s="97">
        <v>0.21875</v>
      </c>
      <c r="C1040" s="99">
        <f t="shared" si="33"/>
        <v>5</v>
      </c>
      <c r="D1040" s="98">
        <v>41579.21875</v>
      </c>
      <c r="E1040" s="99" t="s">
        <v>65</v>
      </c>
      <c r="F1040" s="90" t="s">
        <v>61</v>
      </c>
      <c r="G1040" s="90">
        <f>IFERROR(VLOOKUP(E1040,Localities!$B$2:$D$1876,3,0),"Not Found")</f>
        <v>73</v>
      </c>
      <c r="H1040" s="90">
        <f>IFERROR(VLOOKUP(F1040,Localities!$B$2:$D$1876,3,0),"Not Found")</f>
        <v>47</v>
      </c>
      <c r="I1040" s="90" t="s">
        <v>1560</v>
      </c>
      <c r="J1040" s="93" t="s">
        <v>88</v>
      </c>
      <c r="K1040" s="93" t="s">
        <v>85</v>
      </c>
      <c r="L1040" s="90">
        <v>185</v>
      </c>
      <c r="M1040" s="90" t="s">
        <v>83</v>
      </c>
      <c r="N1040" s="94">
        <v>6</v>
      </c>
      <c r="O1040" s="94">
        <v>740</v>
      </c>
      <c r="P1040" s="95">
        <f t="shared" si="32"/>
        <v>49.333333333333336</v>
      </c>
      <c r="Q1040" s="91">
        <v>41578.878657407404</v>
      </c>
    </row>
    <row r="1041" spans="1:17" x14ac:dyDescent="0.45">
      <c r="A1041" s="96">
        <v>41598</v>
      </c>
      <c r="B1041" s="97">
        <v>0.83333333333333337</v>
      </c>
      <c r="C1041" s="99">
        <f t="shared" si="33"/>
        <v>20</v>
      </c>
      <c r="D1041" s="98">
        <v>41598.833333333336</v>
      </c>
      <c r="E1041" s="99" t="s">
        <v>600</v>
      </c>
      <c r="F1041" s="90" t="s">
        <v>1561</v>
      </c>
      <c r="G1041" s="90">
        <f>IFERROR(VLOOKUP(E1041,Localities!$B$2:$D$1876,3,0),"Not Found")</f>
        <v>28</v>
      </c>
      <c r="H1041" s="90">
        <f>IFERROR(VLOOKUP(F1041,Localities!$B$2:$D$1876,3,0),"Not Found")</f>
        <v>50</v>
      </c>
      <c r="I1041" s="90" t="s">
        <v>1562</v>
      </c>
      <c r="J1041" s="93" t="s">
        <v>87</v>
      </c>
      <c r="K1041" s="93" t="s">
        <v>85</v>
      </c>
      <c r="L1041" s="90">
        <v>117</v>
      </c>
      <c r="M1041" s="90" t="s">
        <v>83</v>
      </c>
      <c r="N1041" s="94">
        <v>6</v>
      </c>
      <c r="O1041" s="94">
        <v>779</v>
      </c>
      <c r="P1041" s="95">
        <f t="shared" si="32"/>
        <v>51.93333333333333</v>
      </c>
      <c r="Q1041" s="91">
        <v>41598.780023148145</v>
      </c>
    </row>
    <row r="1042" spans="1:17" x14ac:dyDescent="0.45">
      <c r="A1042" s="96">
        <v>41580</v>
      </c>
      <c r="B1042" s="97">
        <v>0.27083333333333331</v>
      </c>
      <c r="C1042" s="99">
        <f t="shared" si="33"/>
        <v>6</v>
      </c>
      <c r="D1042" s="98">
        <v>41580.270833333336</v>
      </c>
      <c r="E1042" s="99" t="s">
        <v>51</v>
      </c>
      <c r="F1042" s="90"/>
      <c r="G1042" s="90">
        <f>IFERROR(VLOOKUP(E1042,Localities!$B$2:$D$1876,3,0),"Not Found")</f>
        <v>51</v>
      </c>
      <c r="H1042" s="90" t="str">
        <f>IFERROR(VLOOKUP(F1042,Localities!$B$2:$D$1876,3,0),"Not Found")</f>
        <v>Not Found</v>
      </c>
      <c r="I1042" s="90" t="s">
        <v>1563</v>
      </c>
      <c r="J1042" s="93" t="s">
        <v>235</v>
      </c>
      <c r="K1042" s="93" t="s">
        <v>85</v>
      </c>
      <c r="L1042" s="90">
        <v>178</v>
      </c>
      <c r="M1042" s="90" t="s">
        <v>83</v>
      </c>
      <c r="N1042" s="94">
        <v>5</v>
      </c>
      <c r="O1042" s="94">
        <v>821</v>
      </c>
      <c r="P1042" s="95">
        <f t="shared" si="32"/>
        <v>54.733333333333334</v>
      </c>
      <c r="Q1042" s="91">
        <v>41574.413969907408</v>
      </c>
    </row>
    <row r="1043" spans="1:17" x14ac:dyDescent="0.45">
      <c r="A1043" s="96">
        <v>41580</v>
      </c>
      <c r="B1043" s="97">
        <v>0.20833333333333334</v>
      </c>
      <c r="C1043" s="99">
        <f t="shared" si="33"/>
        <v>5</v>
      </c>
      <c r="D1043" s="98">
        <v>41580.208333333336</v>
      </c>
      <c r="E1043" s="99" t="s">
        <v>1468</v>
      </c>
      <c r="F1043" s="90" t="s">
        <v>61</v>
      </c>
      <c r="G1043" s="90">
        <f>IFERROR(VLOOKUP(E1043,Localities!$B$2:$D$1876,3,0),"Not Found")</f>
        <v>32</v>
      </c>
      <c r="H1043" s="90">
        <f>IFERROR(VLOOKUP(F1043,Localities!$B$2:$D$1876,3,0),"Not Found")</f>
        <v>47</v>
      </c>
      <c r="I1043" s="90" t="s">
        <v>1564</v>
      </c>
      <c r="J1043" s="93" t="s">
        <v>87</v>
      </c>
      <c r="K1043" s="93" t="s">
        <v>85</v>
      </c>
      <c r="L1043" s="90">
        <v>8</v>
      </c>
      <c r="M1043" s="90" t="s">
        <v>83</v>
      </c>
      <c r="N1043" s="94">
        <v>6</v>
      </c>
      <c r="O1043" s="94">
        <v>687</v>
      </c>
      <c r="P1043" s="95">
        <f t="shared" si="32"/>
        <v>45.8</v>
      </c>
      <c r="Q1043" s="91">
        <v>41574.413090277776</v>
      </c>
    </row>
    <row r="1044" spans="1:17" x14ac:dyDescent="0.45">
      <c r="A1044" s="96">
        <v>41579</v>
      </c>
      <c r="B1044" s="97">
        <v>0.89583333333333337</v>
      </c>
      <c r="C1044" s="99">
        <f t="shared" si="33"/>
        <v>21</v>
      </c>
      <c r="D1044" s="98">
        <v>41579.895833333336</v>
      </c>
      <c r="E1044" s="99" t="s">
        <v>35</v>
      </c>
      <c r="F1044" s="90" t="s">
        <v>313</v>
      </c>
      <c r="G1044" s="90">
        <f>IFERROR(VLOOKUP(E1044,Localities!$B$2:$D$1876,3,0),"Not Found")</f>
        <v>43</v>
      </c>
      <c r="H1044" s="90">
        <f>IFERROR(VLOOKUP(F1044,Localities!$B$2:$D$1876,3,0),"Not Found")</f>
        <v>40</v>
      </c>
      <c r="I1044" s="90" t="s">
        <v>1565</v>
      </c>
      <c r="J1044" s="93" t="s">
        <v>104</v>
      </c>
      <c r="K1044" s="93" t="s">
        <v>173</v>
      </c>
      <c r="L1044" s="90">
        <v>158</v>
      </c>
      <c r="M1044" s="90" t="s">
        <v>83</v>
      </c>
      <c r="N1044" s="94">
        <v>6</v>
      </c>
      <c r="O1044" s="94">
        <v>251</v>
      </c>
      <c r="P1044" s="95">
        <f t="shared" si="32"/>
        <v>16.733333333333334</v>
      </c>
      <c r="Q1044" s="91">
        <v>41574.420844907407</v>
      </c>
    </row>
    <row r="1045" spans="1:17" x14ac:dyDescent="0.45">
      <c r="A1045" s="96">
        <v>41593</v>
      </c>
      <c r="B1045" s="97">
        <v>0.15625</v>
      </c>
      <c r="C1045" s="99">
        <f t="shared" si="33"/>
        <v>3</v>
      </c>
      <c r="D1045" s="98">
        <v>41593.15625</v>
      </c>
      <c r="E1045" s="99" t="s">
        <v>496</v>
      </c>
      <c r="F1045" s="90" t="s">
        <v>35</v>
      </c>
      <c r="G1045" s="90">
        <f>IFERROR(VLOOKUP(E1045,Localities!$B$2:$D$1876,3,0),"Not Found")</f>
        <v>60</v>
      </c>
      <c r="H1045" s="90">
        <f>IFERROR(VLOOKUP(F1045,Localities!$B$2:$D$1876,3,0),"Not Found")</f>
        <v>43</v>
      </c>
      <c r="I1045" s="90" t="s">
        <v>1566</v>
      </c>
      <c r="J1045" s="93" t="s">
        <v>104</v>
      </c>
      <c r="K1045" s="93" t="s">
        <v>173</v>
      </c>
      <c r="L1045" s="90">
        <v>167</v>
      </c>
      <c r="M1045" s="90" t="s">
        <v>83</v>
      </c>
      <c r="N1045" s="94">
        <v>6</v>
      </c>
      <c r="O1045" s="94">
        <v>419</v>
      </c>
      <c r="P1045" s="95">
        <f t="shared" si="32"/>
        <v>27.933333333333334</v>
      </c>
      <c r="Q1045" s="91">
        <v>41574.602453703701</v>
      </c>
    </row>
    <row r="1046" spans="1:17" x14ac:dyDescent="0.45">
      <c r="A1046" s="96">
        <v>41579</v>
      </c>
      <c r="B1046" s="97">
        <v>0.94791666666666663</v>
      </c>
      <c r="C1046" s="99">
        <f t="shared" si="33"/>
        <v>22</v>
      </c>
      <c r="D1046" s="98">
        <v>41579.947916666664</v>
      </c>
      <c r="E1046" s="99" t="s">
        <v>35</v>
      </c>
      <c r="F1046" s="90" t="s">
        <v>61</v>
      </c>
      <c r="G1046" s="90">
        <f>IFERROR(VLOOKUP(E1046,Localities!$B$2:$D$1876,3,0),"Not Found")</f>
        <v>43</v>
      </c>
      <c r="H1046" s="90">
        <f>IFERROR(VLOOKUP(F1046,Localities!$B$2:$D$1876,3,0),"Not Found")</f>
        <v>47</v>
      </c>
      <c r="I1046" s="90" t="s">
        <v>1567</v>
      </c>
      <c r="J1046" s="93" t="s">
        <v>104</v>
      </c>
      <c r="K1046" s="93" t="s">
        <v>173</v>
      </c>
      <c r="L1046" s="90">
        <v>264</v>
      </c>
      <c r="M1046" s="90" t="s">
        <v>92</v>
      </c>
      <c r="N1046" s="94">
        <v>4</v>
      </c>
      <c r="O1046" s="94">
        <v>921</v>
      </c>
      <c r="P1046" s="95">
        <f t="shared" si="32"/>
        <v>61.4</v>
      </c>
      <c r="Q1046" s="91">
        <v>41574.490300925929</v>
      </c>
    </row>
    <row r="1047" spans="1:17" x14ac:dyDescent="0.45">
      <c r="A1047" s="96">
        <v>41579</v>
      </c>
      <c r="B1047" s="97">
        <v>0.21875</v>
      </c>
      <c r="C1047" s="99">
        <f t="shared" si="33"/>
        <v>5</v>
      </c>
      <c r="D1047" s="98">
        <v>41579.21875</v>
      </c>
      <c r="E1047" s="99" t="s">
        <v>758</v>
      </c>
      <c r="F1047" s="90" t="s">
        <v>111</v>
      </c>
      <c r="G1047" s="90">
        <f>IFERROR(VLOOKUP(E1047,Localities!$B$2:$D$1876,3,0),"Not Found")</f>
        <v>51</v>
      </c>
      <c r="H1047" s="90">
        <f>IFERROR(VLOOKUP(F1047,Localities!$B$2:$D$1876,3,0),"Not Found")</f>
        <v>45</v>
      </c>
      <c r="I1047" s="90" t="s">
        <v>1568</v>
      </c>
      <c r="J1047" s="93" t="s">
        <v>88</v>
      </c>
      <c r="K1047" s="93" t="s">
        <v>85</v>
      </c>
      <c r="L1047" s="90">
        <v>238</v>
      </c>
      <c r="M1047" s="90" t="s">
        <v>83</v>
      </c>
      <c r="N1047" s="94">
        <v>6</v>
      </c>
      <c r="O1047" s="94">
        <v>543</v>
      </c>
      <c r="P1047" s="95">
        <f t="shared" si="32"/>
        <v>36.200000000000003</v>
      </c>
      <c r="Q1047" s="91">
        <v>41574.503587962965</v>
      </c>
    </row>
    <row r="1048" spans="1:17" x14ac:dyDescent="0.45">
      <c r="A1048" s="96">
        <v>41596</v>
      </c>
      <c r="B1048" s="97">
        <v>0.6875</v>
      </c>
      <c r="C1048" s="99">
        <f t="shared" si="33"/>
        <v>16</v>
      </c>
      <c r="D1048" s="98">
        <v>41596.6875</v>
      </c>
      <c r="E1048" s="99"/>
      <c r="F1048" s="90"/>
      <c r="G1048" s="90" t="str">
        <f>IFERROR(VLOOKUP(E1048,Localities!$B$2:$D$1876,3,0),"Not Found")</f>
        <v>Not Found</v>
      </c>
      <c r="H1048" s="90" t="str">
        <f>IFERROR(VLOOKUP(F1048,Localities!$B$2:$D$1876,3,0),"Not Found")</f>
        <v>Not Found</v>
      </c>
      <c r="I1048" s="90" t="s">
        <v>1569</v>
      </c>
      <c r="J1048" s="93" t="s">
        <v>98</v>
      </c>
      <c r="K1048" s="93" t="s">
        <v>85</v>
      </c>
      <c r="L1048" s="90">
        <v>36</v>
      </c>
      <c r="M1048" s="90" t="s">
        <v>215</v>
      </c>
      <c r="N1048" s="94">
        <v>1</v>
      </c>
      <c r="O1048" s="94">
        <v>258</v>
      </c>
      <c r="P1048" s="95">
        <f t="shared" si="32"/>
        <v>17.2</v>
      </c>
      <c r="Q1048" s="90" t="s">
        <v>81</v>
      </c>
    </row>
    <row r="1049" spans="1:17" x14ac:dyDescent="0.45">
      <c r="A1049" s="96">
        <v>41588</v>
      </c>
      <c r="B1049" s="97">
        <v>0.70833333333333337</v>
      </c>
      <c r="C1049" s="99">
        <f t="shared" si="33"/>
        <v>17</v>
      </c>
      <c r="D1049" s="98">
        <v>41588.708333333336</v>
      </c>
      <c r="E1049" s="99" t="s">
        <v>61</v>
      </c>
      <c r="F1049" s="90" t="s">
        <v>323</v>
      </c>
      <c r="G1049" s="90">
        <f>IFERROR(VLOOKUP(E1049,Localities!$B$2:$D$1876,3,0),"Not Found")</f>
        <v>47</v>
      </c>
      <c r="H1049" s="90">
        <f>IFERROR(VLOOKUP(F1049,Localities!$B$2:$D$1876,3,0),"Not Found")</f>
        <v>71</v>
      </c>
      <c r="I1049" s="90" t="s">
        <v>1570</v>
      </c>
      <c r="J1049" s="93" t="s">
        <v>88</v>
      </c>
      <c r="K1049" s="93" t="s">
        <v>85</v>
      </c>
      <c r="L1049" s="90">
        <v>125</v>
      </c>
      <c r="M1049" s="90" t="s">
        <v>215</v>
      </c>
      <c r="N1049" s="94">
        <v>1</v>
      </c>
      <c r="O1049" s="94">
        <v>923</v>
      </c>
      <c r="P1049" s="95">
        <f t="shared" si="32"/>
        <v>61.533333333333331</v>
      </c>
      <c r="Q1049" s="90" t="s">
        <v>81</v>
      </c>
    </row>
    <row r="1050" spans="1:17" x14ac:dyDescent="0.45">
      <c r="A1050" s="96">
        <v>41579</v>
      </c>
      <c r="B1050" s="97">
        <v>0.28125</v>
      </c>
      <c r="C1050" s="99">
        <f t="shared" si="33"/>
        <v>6</v>
      </c>
      <c r="D1050" s="98">
        <v>41579.28125</v>
      </c>
      <c r="E1050" s="99" t="s">
        <v>513</v>
      </c>
      <c r="F1050" s="90" t="s">
        <v>35</v>
      </c>
      <c r="G1050" s="90">
        <f>IFERROR(VLOOKUP(E1050,Localities!$B$2:$D$1876,3,0),"Not Found")</f>
        <v>59</v>
      </c>
      <c r="H1050" s="90">
        <f>IFERROR(VLOOKUP(F1050,Localities!$B$2:$D$1876,3,0),"Not Found")</f>
        <v>43</v>
      </c>
      <c r="I1050" s="90" t="s">
        <v>1571</v>
      </c>
      <c r="J1050" s="93" t="s">
        <v>104</v>
      </c>
      <c r="K1050" s="93" t="s">
        <v>173</v>
      </c>
      <c r="L1050" s="90">
        <v>112</v>
      </c>
      <c r="M1050" s="90" t="s">
        <v>83</v>
      </c>
      <c r="N1050" s="94">
        <v>6</v>
      </c>
      <c r="O1050" s="94">
        <v>444</v>
      </c>
      <c r="P1050" s="95">
        <f t="shared" si="32"/>
        <v>29.6</v>
      </c>
      <c r="Q1050" s="91">
        <v>41574.673657407409</v>
      </c>
    </row>
    <row r="1051" spans="1:17" x14ac:dyDescent="0.45">
      <c r="A1051" s="96">
        <v>41579</v>
      </c>
      <c r="B1051" s="97">
        <v>0.125</v>
      </c>
      <c r="C1051" s="99">
        <f t="shared" si="33"/>
        <v>3</v>
      </c>
      <c r="D1051" s="98">
        <v>41579.125</v>
      </c>
      <c r="E1051" s="99" t="s">
        <v>1572</v>
      </c>
      <c r="F1051" s="90" t="s">
        <v>35</v>
      </c>
      <c r="G1051" s="90">
        <f>IFERROR(VLOOKUP(E1051,Localities!$B$2:$D$1876,3,0),"Not Found")</f>
        <v>72</v>
      </c>
      <c r="H1051" s="90">
        <f>IFERROR(VLOOKUP(F1051,Localities!$B$2:$D$1876,3,0),"Not Found")</f>
        <v>43</v>
      </c>
      <c r="I1051" s="90" t="s">
        <v>1573</v>
      </c>
      <c r="J1051" s="93" t="s">
        <v>104</v>
      </c>
      <c r="K1051" s="93" t="s">
        <v>85</v>
      </c>
      <c r="L1051" s="90">
        <v>176</v>
      </c>
      <c r="M1051" s="90" t="s">
        <v>83</v>
      </c>
      <c r="N1051" s="94">
        <v>6</v>
      </c>
      <c r="O1051" s="94">
        <v>220</v>
      </c>
      <c r="P1051" s="95">
        <f t="shared" si="32"/>
        <v>14.666666666666666</v>
      </c>
      <c r="Q1051" s="91">
        <v>41574.716006944444</v>
      </c>
    </row>
    <row r="1052" spans="1:17" x14ac:dyDescent="0.45">
      <c r="A1052" s="96">
        <v>41580</v>
      </c>
      <c r="B1052" s="97">
        <v>0.8125</v>
      </c>
      <c r="C1052" s="99">
        <f t="shared" si="33"/>
        <v>19</v>
      </c>
      <c r="D1052" s="98">
        <v>41580.8125</v>
      </c>
      <c r="E1052" s="99" t="s">
        <v>35</v>
      </c>
      <c r="F1052" s="90" t="s">
        <v>1079</v>
      </c>
      <c r="G1052" s="90">
        <f>IFERROR(VLOOKUP(E1052,Localities!$B$2:$D$1876,3,0),"Not Found")</f>
        <v>43</v>
      </c>
      <c r="H1052" s="90">
        <f>IFERROR(VLOOKUP(F1052,Localities!$B$2:$D$1876,3,0),"Not Found")</f>
        <v>65</v>
      </c>
      <c r="I1052" s="90" t="s">
        <v>1574</v>
      </c>
      <c r="J1052" s="93" t="s">
        <v>104</v>
      </c>
      <c r="K1052" s="93" t="s">
        <v>173</v>
      </c>
      <c r="L1052" s="90">
        <v>251</v>
      </c>
      <c r="M1052" s="90" t="s">
        <v>92</v>
      </c>
      <c r="N1052" s="94">
        <v>2</v>
      </c>
      <c r="O1052" s="94">
        <v>819</v>
      </c>
      <c r="P1052" s="95">
        <f t="shared" si="32"/>
        <v>54.6</v>
      </c>
      <c r="Q1052" s="91">
        <v>41574.756979166668</v>
      </c>
    </row>
    <row r="1053" spans="1:17" x14ac:dyDescent="0.45">
      <c r="A1053" s="96">
        <v>41579</v>
      </c>
      <c r="B1053" s="97">
        <v>0.83333333333333337</v>
      </c>
      <c r="C1053" s="99">
        <f t="shared" si="33"/>
        <v>20</v>
      </c>
      <c r="D1053" s="98">
        <v>41579.833333333336</v>
      </c>
      <c r="E1053" s="99" t="s">
        <v>51</v>
      </c>
      <c r="F1053" s="90"/>
      <c r="G1053" s="90">
        <f>IFERROR(VLOOKUP(E1053,Localities!$B$2:$D$1876,3,0),"Not Found")</f>
        <v>51</v>
      </c>
      <c r="H1053" s="90" t="str">
        <f>IFERROR(VLOOKUP(F1053,Localities!$B$2:$D$1876,3,0),"Not Found")</f>
        <v>Not Found</v>
      </c>
      <c r="I1053" s="90" t="s">
        <v>1575</v>
      </c>
      <c r="J1053" s="93" t="s">
        <v>235</v>
      </c>
      <c r="K1053" s="93" t="s">
        <v>85</v>
      </c>
      <c r="L1053" s="90">
        <v>182</v>
      </c>
      <c r="M1053" s="90" t="s">
        <v>215</v>
      </c>
      <c r="N1053" s="94">
        <v>1</v>
      </c>
      <c r="O1053" s="94">
        <v>426</v>
      </c>
      <c r="P1053" s="95">
        <f t="shared" si="32"/>
        <v>28.4</v>
      </c>
      <c r="Q1053" s="90" t="s">
        <v>81</v>
      </c>
    </row>
    <row r="1054" spans="1:17" x14ac:dyDescent="0.45">
      <c r="A1054" s="96">
        <v>41579</v>
      </c>
      <c r="B1054" s="97">
        <v>0.875</v>
      </c>
      <c r="C1054" s="99">
        <f t="shared" si="33"/>
        <v>21</v>
      </c>
      <c r="D1054" s="98">
        <v>41579.875</v>
      </c>
      <c r="E1054" s="99" t="s">
        <v>450</v>
      </c>
      <c r="F1054" s="90" t="s">
        <v>107</v>
      </c>
      <c r="G1054" s="90">
        <f>IFERROR(VLOOKUP(E1054,Localities!$B$2:$D$1876,3,0),"Not Found")</f>
        <v>53</v>
      </c>
      <c r="H1054" s="90">
        <f>IFERROR(VLOOKUP(F1054,Localities!$B$2:$D$1876,3,0),"Not Found")</f>
        <v>42</v>
      </c>
      <c r="I1054" s="90" t="s">
        <v>1576</v>
      </c>
      <c r="J1054" s="93" t="s">
        <v>87</v>
      </c>
      <c r="K1054" s="93" t="s">
        <v>510</v>
      </c>
      <c r="L1054" s="90">
        <v>233</v>
      </c>
      <c r="M1054" s="90" t="s">
        <v>92</v>
      </c>
      <c r="N1054" s="94">
        <v>2</v>
      </c>
      <c r="O1054" s="94">
        <v>843</v>
      </c>
      <c r="P1054" s="95">
        <f t="shared" si="32"/>
        <v>56.2</v>
      </c>
      <c r="Q1054" s="91">
        <v>41574.834293981483</v>
      </c>
    </row>
    <row r="1055" spans="1:17" x14ac:dyDescent="0.45">
      <c r="A1055" s="96">
        <v>41580</v>
      </c>
      <c r="B1055" s="97">
        <v>0.16666666666666666</v>
      </c>
      <c r="C1055" s="99">
        <f t="shared" si="33"/>
        <v>4</v>
      </c>
      <c r="D1055" s="98">
        <v>41580.166666666664</v>
      </c>
      <c r="E1055" s="99" t="s">
        <v>43</v>
      </c>
      <c r="F1055" s="90" t="s">
        <v>35</v>
      </c>
      <c r="G1055" s="90">
        <f>IFERROR(VLOOKUP(E1055,Localities!$B$2:$D$1876,3,0),"Not Found")</f>
        <v>60</v>
      </c>
      <c r="H1055" s="90">
        <f>IFERROR(VLOOKUP(F1055,Localities!$B$2:$D$1876,3,0),"Not Found")</f>
        <v>43</v>
      </c>
      <c r="I1055" s="90" t="s">
        <v>1577</v>
      </c>
      <c r="J1055" s="93" t="s">
        <v>104</v>
      </c>
      <c r="K1055" s="93" t="s">
        <v>173</v>
      </c>
      <c r="L1055" s="90">
        <v>139</v>
      </c>
      <c r="M1055" s="90" t="s">
        <v>83</v>
      </c>
      <c r="N1055" s="94">
        <v>6</v>
      </c>
      <c r="O1055" s="94">
        <v>962</v>
      </c>
      <c r="P1055" s="95">
        <f t="shared" si="32"/>
        <v>64.13333333333334</v>
      </c>
      <c r="Q1055" s="91">
        <v>41574.848645833335</v>
      </c>
    </row>
    <row r="1056" spans="1:17" x14ac:dyDescent="0.45">
      <c r="A1056" s="96">
        <v>41579</v>
      </c>
      <c r="B1056" s="97">
        <v>0.36458333333333331</v>
      </c>
      <c r="C1056" s="99">
        <f t="shared" si="33"/>
        <v>8</v>
      </c>
      <c r="D1056" s="98">
        <v>41579.364583333336</v>
      </c>
      <c r="E1056" s="99" t="s">
        <v>126</v>
      </c>
      <c r="F1056" s="90" t="s">
        <v>1349</v>
      </c>
      <c r="G1056" s="90">
        <f>IFERROR(VLOOKUP(E1056,Localities!$B$2:$D$1876,3,0),"Not Found")</f>
        <v>60</v>
      </c>
      <c r="H1056" s="90">
        <f>IFERROR(VLOOKUP(F1056,Localities!$B$2:$D$1876,3,0),"Not Found")</f>
        <v>59</v>
      </c>
      <c r="I1056" s="90" t="s">
        <v>1578</v>
      </c>
      <c r="J1056" s="93" t="s">
        <v>87</v>
      </c>
      <c r="K1056" s="93" t="s">
        <v>85</v>
      </c>
      <c r="L1056" s="90">
        <v>143</v>
      </c>
      <c r="M1056" s="90" t="s">
        <v>83</v>
      </c>
      <c r="N1056" s="94">
        <v>6</v>
      </c>
      <c r="O1056" s="94">
        <v>819</v>
      </c>
      <c r="P1056" s="95">
        <f t="shared" si="32"/>
        <v>54.6</v>
      </c>
      <c r="Q1056" s="91">
        <v>41574.84952546296</v>
      </c>
    </row>
    <row r="1057" spans="1:17" x14ac:dyDescent="0.45">
      <c r="A1057" s="96">
        <v>41579</v>
      </c>
      <c r="B1057" s="97">
        <v>0.61458333333333337</v>
      </c>
      <c r="C1057" s="99">
        <f t="shared" si="33"/>
        <v>14</v>
      </c>
      <c r="D1057" s="98">
        <v>41579.614583333336</v>
      </c>
      <c r="E1057" s="99" t="s">
        <v>1579</v>
      </c>
      <c r="F1057" s="90" t="s">
        <v>114</v>
      </c>
      <c r="G1057" s="90">
        <f>IFERROR(VLOOKUP(E1057,Localities!$B$2:$D$1876,3,0),"Not Found")</f>
        <v>62</v>
      </c>
      <c r="H1057" s="90">
        <f>IFERROR(VLOOKUP(F1057,Localities!$B$2:$D$1876,3,0),"Not Found")</f>
        <v>27</v>
      </c>
      <c r="I1057" s="90" t="s">
        <v>1580</v>
      </c>
      <c r="J1057" s="93" t="s">
        <v>104</v>
      </c>
      <c r="K1057" s="93" t="s">
        <v>173</v>
      </c>
      <c r="L1057" s="90">
        <v>21</v>
      </c>
      <c r="M1057" s="90" t="s">
        <v>92</v>
      </c>
      <c r="N1057" s="94">
        <v>2</v>
      </c>
      <c r="O1057" s="94">
        <v>359</v>
      </c>
      <c r="P1057" s="95">
        <f t="shared" si="32"/>
        <v>23.933333333333334</v>
      </c>
      <c r="Q1057" s="91">
        <v>41574.879212962966</v>
      </c>
    </row>
    <row r="1058" spans="1:17" x14ac:dyDescent="0.45">
      <c r="A1058" s="96">
        <v>41580</v>
      </c>
      <c r="B1058" s="97">
        <v>0.47916666666666669</v>
      </c>
      <c r="C1058" s="99">
        <f t="shared" si="33"/>
        <v>11</v>
      </c>
      <c r="D1058" s="98">
        <v>41580.479166666664</v>
      </c>
      <c r="E1058" s="99" t="s">
        <v>1579</v>
      </c>
      <c r="F1058" s="90" t="s">
        <v>114</v>
      </c>
      <c r="G1058" s="90">
        <f>IFERROR(VLOOKUP(E1058,Localities!$B$2:$D$1876,3,0),"Not Found")</f>
        <v>62</v>
      </c>
      <c r="H1058" s="90">
        <f>IFERROR(VLOOKUP(F1058,Localities!$B$2:$D$1876,3,0),"Not Found")</f>
        <v>27</v>
      </c>
      <c r="I1058" s="90" t="s">
        <v>1581</v>
      </c>
      <c r="J1058" s="93" t="s">
        <v>104</v>
      </c>
      <c r="K1058" s="93" t="s">
        <v>173</v>
      </c>
      <c r="L1058" s="90">
        <v>254</v>
      </c>
      <c r="M1058" s="90" t="s">
        <v>83</v>
      </c>
      <c r="N1058" s="94">
        <v>6</v>
      </c>
      <c r="O1058" s="94">
        <v>315</v>
      </c>
      <c r="P1058" s="95">
        <f t="shared" si="32"/>
        <v>21</v>
      </c>
      <c r="Q1058" s="91">
        <v>41574.887523148151</v>
      </c>
    </row>
    <row r="1059" spans="1:17" x14ac:dyDescent="0.45">
      <c r="A1059" s="96">
        <v>41584</v>
      </c>
      <c r="B1059" s="97">
        <v>0.22916666666666666</v>
      </c>
      <c r="C1059" s="99">
        <f t="shared" si="33"/>
        <v>5</v>
      </c>
      <c r="D1059" s="98">
        <v>41584.229166666664</v>
      </c>
      <c r="E1059" s="99" t="s">
        <v>122</v>
      </c>
      <c r="F1059" s="90" t="s">
        <v>114</v>
      </c>
      <c r="G1059" s="90">
        <f>IFERROR(VLOOKUP(E1059,Localities!$B$2:$D$1876,3,0),"Not Found")</f>
        <v>38</v>
      </c>
      <c r="H1059" s="90">
        <f>IFERROR(VLOOKUP(F1059,Localities!$B$2:$D$1876,3,0),"Not Found")</f>
        <v>27</v>
      </c>
      <c r="I1059" s="90" t="s">
        <v>1582</v>
      </c>
      <c r="J1059" s="93" t="s">
        <v>104</v>
      </c>
      <c r="K1059" s="93" t="s">
        <v>85</v>
      </c>
      <c r="L1059" s="90">
        <v>178</v>
      </c>
      <c r="M1059" s="90" t="s">
        <v>83</v>
      </c>
      <c r="N1059" s="94">
        <v>6</v>
      </c>
      <c r="O1059" s="94">
        <v>421</v>
      </c>
      <c r="P1059" s="95">
        <f t="shared" si="32"/>
        <v>28.066666666666666</v>
      </c>
      <c r="Q1059" s="91">
        <v>41583.903368055559</v>
      </c>
    </row>
    <row r="1060" spans="1:17" x14ac:dyDescent="0.45">
      <c r="A1060" s="96">
        <v>41583</v>
      </c>
      <c r="B1060" s="97">
        <v>0.29166666666666669</v>
      </c>
      <c r="C1060" s="99">
        <f t="shared" si="33"/>
        <v>7</v>
      </c>
      <c r="D1060" s="98">
        <v>41583.291666666664</v>
      </c>
      <c r="E1060" s="99" t="s">
        <v>1056</v>
      </c>
      <c r="F1060" s="90" t="s">
        <v>61</v>
      </c>
      <c r="G1060" s="90">
        <f>IFERROR(VLOOKUP(E1060,Localities!$B$2:$D$1876,3,0),"Not Found")</f>
        <v>46</v>
      </c>
      <c r="H1060" s="90">
        <f>IFERROR(VLOOKUP(F1060,Localities!$B$2:$D$1876,3,0),"Not Found")</f>
        <v>47</v>
      </c>
      <c r="I1060" s="90" t="s">
        <v>1583</v>
      </c>
      <c r="J1060" s="93" t="s">
        <v>84</v>
      </c>
      <c r="K1060" s="93" t="s">
        <v>173</v>
      </c>
      <c r="L1060" s="90">
        <v>266</v>
      </c>
      <c r="M1060" s="90" t="s">
        <v>92</v>
      </c>
      <c r="N1060" s="94">
        <v>3</v>
      </c>
      <c r="O1060" s="94">
        <v>614</v>
      </c>
      <c r="P1060" s="95">
        <f t="shared" si="32"/>
        <v>40.93333333333333</v>
      </c>
      <c r="Q1060" s="91">
        <v>41574.934756944444</v>
      </c>
    </row>
    <row r="1061" spans="1:17" x14ac:dyDescent="0.45">
      <c r="A1061" s="96">
        <v>41583</v>
      </c>
      <c r="B1061" s="97">
        <v>0.51041666666666663</v>
      </c>
      <c r="C1061" s="99">
        <f t="shared" si="33"/>
        <v>12</v>
      </c>
      <c r="D1061" s="98">
        <v>41583.510416666664</v>
      </c>
      <c r="E1061" s="99" t="s">
        <v>114</v>
      </c>
      <c r="F1061" s="90" t="s">
        <v>171</v>
      </c>
      <c r="G1061" s="90">
        <f>IFERROR(VLOOKUP(E1061,Localities!$B$2:$D$1876,3,0),"Not Found")</f>
        <v>27</v>
      </c>
      <c r="H1061" s="90" t="str">
        <f>IFERROR(VLOOKUP(F1061,Localities!$B$2:$D$1876,3,0),"Not Found")</f>
        <v>Not Found</v>
      </c>
      <c r="I1061" s="90" t="s">
        <v>1584</v>
      </c>
      <c r="J1061" s="93" t="s">
        <v>104</v>
      </c>
      <c r="K1061" s="93" t="s">
        <v>173</v>
      </c>
      <c r="L1061" s="90">
        <v>32</v>
      </c>
      <c r="M1061" s="90" t="s">
        <v>215</v>
      </c>
      <c r="N1061" s="94">
        <v>1</v>
      </c>
      <c r="O1061" s="94">
        <v>960</v>
      </c>
      <c r="P1061" s="95">
        <f t="shared" si="32"/>
        <v>64</v>
      </c>
      <c r="Q1061" s="91">
        <v>41574.943287037036</v>
      </c>
    </row>
    <row r="1062" spans="1:17" x14ac:dyDescent="0.45">
      <c r="A1062" s="96">
        <v>41579</v>
      </c>
      <c r="B1062" s="97">
        <v>0.72916666666666663</v>
      </c>
      <c r="C1062" s="99">
        <f t="shared" si="33"/>
        <v>17</v>
      </c>
      <c r="D1062" s="98">
        <v>41579.729166666664</v>
      </c>
      <c r="E1062" s="99" t="s">
        <v>784</v>
      </c>
      <c r="F1062" s="90" t="s">
        <v>111</v>
      </c>
      <c r="G1062" s="90">
        <f>IFERROR(VLOOKUP(E1062,Localities!$B$2:$D$1876,3,0),"Not Found")</f>
        <v>53</v>
      </c>
      <c r="H1062" s="90">
        <f>IFERROR(VLOOKUP(F1062,Localities!$B$2:$D$1876,3,0),"Not Found")</f>
        <v>45</v>
      </c>
      <c r="I1062" s="90" t="s">
        <v>1585</v>
      </c>
      <c r="J1062" s="93" t="s">
        <v>87</v>
      </c>
      <c r="K1062" s="93" t="s">
        <v>173</v>
      </c>
      <c r="L1062" s="90">
        <v>179</v>
      </c>
      <c r="M1062" s="90" t="s">
        <v>92</v>
      </c>
      <c r="N1062" s="94">
        <v>4</v>
      </c>
      <c r="O1062" s="94">
        <v>954</v>
      </c>
      <c r="P1062" s="95">
        <f t="shared" si="32"/>
        <v>63.6</v>
      </c>
      <c r="Q1062" s="91">
        <v>41574.982002314813</v>
      </c>
    </row>
    <row r="1063" spans="1:17" x14ac:dyDescent="0.45">
      <c r="A1063" s="96">
        <v>41580</v>
      </c>
      <c r="B1063" s="97">
        <v>0.38541666666666669</v>
      </c>
      <c r="C1063" s="99">
        <f t="shared" si="33"/>
        <v>9</v>
      </c>
      <c r="D1063" s="98">
        <v>41580.385416666664</v>
      </c>
      <c r="E1063" s="99" t="s">
        <v>132</v>
      </c>
      <c r="F1063" s="90" t="s">
        <v>35</v>
      </c>
      <c r="G1063" s="90">
        <f>IFERROR(VLOOKUP(E1063,Localities!$B$2:$D$1876,3,0),"Not Found")</f>
        <v>39</v>
      </c>
      <c r="H1063" s="90">
        <f>IFERROR(VLOOKUP(F1063,Localities!$B$2:$D$1876,3,0),"Not Found")</f>
        <v>43</v>
      </c>
      <c r="I1063" s="90" t="s">
        <v>1586</v>
      </c>
      <c r="J1063" s="93" t="s">
        <v>104</v>
      </c>
      <c r="K1063" s="93" t="s">
        <v>173</v>
      </c>
      <c r="L1063" s="90">
        <v>32</v>
      </c>
      <c r="M1063" s="90" t="s">
        <v>92</v>
      </c>
      <c r="N1063" s="94">
        <v>2</v>
      </c>
      <c r="O1063" s="94">
        <v>636</v>
      </c>
      <c r="P1063" s="95">
        <f t="shared" si="32"/>
        <v>42.4</v>
      </c>
      <c r="Q1063" s="91">
        <v>41575.015335648146</v>
      </c>
    </row>
    <row r="1064" spans="1:17" x14ac:dyDescent="0.45">
      <c r="A1064" s="96">
        <v>41579</v>
      </c>
      <c r="B1064" s="97">
        <v>0.20833333333333334</v>
      </c>
      <c r="C1064" s="99">
        <f t="shared" si="33"/>
        <v>5</v>
      </c>
      <c r="D1064" s="98">
        <v>41579.208333333336</v>
      </c>
      <c r="E1064" s="99" t="s">
        <v>124</v>
      </c>
      <c r="F1064" s="90" t="s">
        <v>61</v>
      </c>
      <c r="G1064" s="90">
        <f>IFERROR(VLOOKUP(E1064,Localities!$B$2:$D$1876,3,0),"Not Found")</f>
        <v>72</v>
      </c>
      <c r="H1064" s="90">
        <f>IFERROR(VLOOKUP(F1064,Localities!$B$2:$D$1876,3,0),"Not Found")</f>
        <v>47</v>
      </c>
      <c r="I1064" s="90" t="s">
        <v>1587</v>
      </c>
      <c r="J1064" s="93" t="s">
        <v>87</v>
      </c>
      <c r="K1064" s="93" t="s">
        <v>173</v>
      </c>
      <c r="L1064" s="90">
        <v>8</v>
      </c>
      <c r="M1064" s="90" t="s">
        <v>83</v>
      </c>
      <c r="N1064" s="94">
        <v>6</v>
      </c>
      <c r="O1064" s="94">
        <v>731</v>
      </c>
      <c r="P1064" s="95">
        <f t="shared" si="32"/>
        <v>48.733333333333334</v>
      </c>
      <c r="Q1064" s="91">
        <v>41575.145868055559</v>
      </c>
    </row>
    <row r="1065" spans="1:17" x14ac:dyDescent="0.45">
      <c r="A1065" s="96">
        <v>41583</v>
      </c>
      <c r="B1065" s="97">
        <v>0.29166666666666669</v>
      </c>
      <c r="C1065" s="99">
        <f t="shared" si="33"/>
        <v>7</v>
      </c>
      <c r="D1065" s="98">
        <v>41583.291666666664</v>
      </c>
      <c r="E1065" s="99" t="s">
        <v>61</v>
      </c>
      <c r="F1065" s="90" t="s">
        <v>47</v>
      </c>
      <c r="G1065" s="90">
        <f>IFERROR(VLOOKUP(E1065,Localities!$B$2:$D$1876,3,0),"Not Found")</f>
        <v>47</v>
      </c>
      <c r="H1065" s="90">
        <f>IFERROR(VLOOKUP(F1065,Localities!$B$2:$D$1876,3,0),"Not Found")</f>
        <v>59</v>
      </c>
      <c r="I1065" s="90" t="s">
        <v>1588</v>
      </c>
      <c r="J1065" s="93" t="s">
        <v>88</v>
      </c>
      <c r="K1065" s="93" t="s">
        <v>85</v>
      </c>
      <c r="L1065" s="90">
        <v>86</v>
      </c>
      <c r="M1065" s="90" t="s">
        <v>83</v>
      </c>
      <c r="N1065" s="94">
        <v>6</v>
      </c>
      <c r="O1065" s="94">
        <v>580</v>
      </c>
      <c r="P1065" s="95">
        <f t="shared" si="32"/>
        <v>38.666666666666664</v>
      </c>
      <c r="Q1065" s="91">
        <v>41582.894004629627</v>
      </c>
    </row>
    <row r="1066" spans="1:17" x14ac:dyDescent="0.45">
      <c r="A1066" s="96">
        <v>41583</v>
      </c>
      <c r="B1066" s="97">
        <v>0.38541666666666669</v>
      </c>
      <c r="C1066" s="99">
        <f t="shared" si="33"/>
        <v>9</v>
      </c>
      <c r="D1066" s="98">
        <v>41583.385416666664</v>
      </c>
      <c r="E1066" s="99" t="s">
        <v>114</v>
      </c>
      <c r="F1066" s="90" t="s">
        <v>171</v>
      </c>
      <c r="G1066" s="90">
        <f>IFERROR(VLOOKUP(E1066,Localities!$B$2:$D$1876,3,0),"Not Found")</f>
        <v>27</v>
      </c>
      <c r="H1066" s="90" t="str">
        <f>IFERROR(VLOOKUP(F1066,Localities!$B$2:$D$1876,3,0),"Not Found")</f>
        <v>Not Found</v>
      </c>
      <c r="I1066" s="90" t="s">
        <v>1589</v>
      </c>
      <c r="J1066" s="93" t="s">
        <v>104</v>
      </c>
      <c r="K1066" s="93" t="s">
        <v>173</v>
      </c>
      <c r="L1066" s="90">
        <v>73</v>
      </c>
      <c r="M1066" s="90" t="s">
        <v>215</v>
      </c>
      <c r="N1066" s="94">
        <v>1</v>
      </c>
      <c r="O1066" s="94">
        <v>537</v>
      </c>
      <c r="P1066" s="95">
        <f t="shared" si="32"/>
        <v>35.799999999999997</v>
      </c>
      <c r="Q1066" s="91">
        <v>41575.349722222221</v>
      </c>
    </row>
    <row r="1067" spans="1:17" x14ac:dyDescent="0.45">
      <c r="A1067" s="96">
        <v>41596</v>
      </c>
      <c r="B1067" s="97">
        <v>0.20833333333333334</v>
      </c>
      <c r="C1067" s="99">
        <f t="shared" si="33"/>
        <v>5</v>
      </c>
      <c r="D1067" s="98">
        <v>41596.208333333336</v>
      </c>
      <c r="E1067" s="99" t="s">
        <v>67</v>
      </c>
      <c r="F1067" s="90" t="s">
        <v>111</v>
      </c>
      <c r="G1067" s="90">
        <f>IFERROR(VLOOKUP(E1067,Localities!$B$2:$D$1876,3,0),"Not Found")</f>
        <v>42</v>
      </c>
      <c r="H1067" s="90">
        <f>IFERROR(VLOOKUP(F1067,Localities!$B$2:$D$1876,3,0),"Not Found")</f>
        <v>45</v>
      </c>
      <c r="I1067" s="90" t="s">
        <v>1590</v>
      </c>
      <c r="J1067" s="93" t="s">
        <v>88</v>
      </c>
      <c r="K1067" s="93" t="s">
        <v>85</v>
      </c>
      <c r="L1067" s="90">
        <v>123</v>
      </c>
      <c r="M1067" s="90" t="s">
        <v>83</v>
      </c>
      <c r="N1067" s="94">
        <v>6</v>
      </c>
      <c r="O1067" s="94">
        <v>470</v>
      </c>
      <c r="P1067" s="95">
        <f t="shared" si="32"/>
        <v>31.333333333333332</v>
      </c>
      <c r="Q1067" s="91">
        <v>41595.639143518521</v>
      </c>
    </row>
    <row r="1068" spans="1:17" x14ac:dyDescent="0.45">
      <c r="A1068" s="96">
        <v>41587</v>
      </c>
      <c r="B1068" s="97">
        <v>0.4375</v>
      </c>
      <c r="C1068" s="99">
        <f t="shared" si="33"/>
        <v>10</v>
      </c>
      <c r="D1068" s="98">
        <v>41587.4375</v>
      </c>
      <c r="E1068" s="99" t="s">
        <v>61</v>
      </c>
      <c r="F1068" s="90" t="s">
        <v>1591</v>
      </c>
      <c r="G1068" s="90">
        <f>IFERROR(VLOOKUP(E1068,Localities!$B$2:$D$1876,3,0),"Not Found")</f>
        <v>47</v>
      </c>
      <c r="H1068" s="90">
        <f>IFERROR(VLOOKUP(F1068,Localities!$B$2:$D$1876,3,0),"Not Found")</f>
        <v>66</v>
      </c>
      <c r="I1068" s="90" t="s">
        <v>1592</v>
      </c>
      <c r="J1068" s="93" t="s">
        <v>88</v>
      </c>
      <c r="K1068" s="93" t="s">
        <v>85</v>
      </c>
      <c r="L1068" s="90">
        <v>38</v>
      </c>
      <c r="M1068" s="90" t="s">
        <v>215</v>
      </c>
      <c r="N1068" s="94">
        <v>1</v>
      </c>
      <c r="O1068" s="94">
        <v>727</v>
      </c>
      <c r="P1068" s="95">
        <f t="shared" si="32"/>
        <v>48.466666666666669</v>
      </c>
      <c r="Q1068" s="90" t="s">
        <v>81</v>
      </c>
    </row>
    <row r="1069" spans="1:17" x14ac:dyDescent="0.45">
      <c r="A1069" s="96">
        <v>41579</v>
      </c>
      <c r="B1069" s="97">
        <v>0.25</v>
      </c>
      <c r="C1069" s="99">
        <f t="shared" si="33"/>
        <v>6</v>
      </c>
      <c r="D1069" s="98">
        <v>41579.25</v>
      </c>
      <c r="E1069" s="99" t="s">
        <v>1489</v>
      </c>
      <c r="F1069" s="90" t="s">
        <v>35</v>
      </c>
      <c r="G1069" s="90">
        <f>IFERROR(VLOOKUP(E1069,Localities!$B$2:$D$1876,3,0),"Not Found")</f>
        <v>61</v>
      </c>
      <c r="H1069" s="90">
        <f>IFERROR(VLOOKUP(F1069,Localities!$B$2:$D$1876,3,0),"Not Found")</f>
        <v>43</v>
      </c>
      <c r="I1069" s="90" t="s">
        <v>1593</v>
      </c>
      <c r="J1069" s="93" t="s">
        <v>87</v>
      </c>
      <c r="K1069" s="93" t="s">
        <v>173</v>
      </c>
      <c r="L1069" s="90">
        <v>284</v>
      </c>
      <c r="M1069" s="90" t="s">
        <v>83</v>
      </c>
      <c r="N1069" s="94">
        <v>6</v>
      </c>
      <c r="O1069" s="94">
        <v>400</v>
      </c>
      <c r="P1069" s="95">
        <f t="shared" si="32"/>
        <v>26.666666666666668</v>
      </c>
      <c r="Q1069" s="91">
        <v>41575.373645833337</v>
      </c>
    </row>
    <row r="1070" spans="1:17" x14ac:dyDescent="0.45">
      <c r="A1070" s="96">
        <v>41579</v>
      </c>
      <c r="B1070" s="97">
        <v>0.25</v>
      </c>
      <c r="C1070" s="99">
        <f t="shared" si="33"/>
        <v>6</v>
      </c>
      <c r="D1070" s="98">
        <v>41579.25</v>
      </c>
      <c r="E1070" s="99" t="s">
        <v>1489</v>
      </c>
      <c r="F1070" s="90" t="s">
        <v>35</v>
      </c>
      <c r="G1070" s="90">
        <f>IFERROR(VLOOKUP(E1070,Localities!$B$2:$D$1876,3,0),"Not Found")</f>
        <v>61</v>
      </c>
      <c r="H1070" s="90">
        <f>IFERROR(VLOOKUP(F1070,Localities!$B$2:$D$1876,3,0),"Not Found")</f>
        <v>43</v>
      </c>
      <c r="I1070" s="90" t="s">
        <v>1594</v>
      </c>
      <c r="J1070" s="93" t="s">
        <v>87</v>
      </c>
      <c r="K1070" s="93" t="s">
        <v>173</v>
      </c>
      <c r="L1070" s="90">
        <v>286</v>
      </c>
      <c r="M1070" s="90" t="s">
        <v>215</v>
      </c>
      <c r="N1070" s="94">
        <v>1</v>
      </c>
      <c r="O1070" s="94">
        <v>522</v>
      </c>
      <c r="P1070" s="95">
        <f t="shared" si="32"/>
        <v>34.799999999999997</v>
      </c>
      <c r="Q1070" s="90" t="s">
        <v>81</v>
      </c>
    </row>
    <row r="1071" spans="1:17" x14ac:dyDescent="0.45">
      <c r="A1071" s="96">
        <v>41582</v>
      </c>
      <c r="B1071" s="97">
        <v>0.29166666666666669</v>
      </c>
      <c r="C1071" s="99">
        <f t="shared" si="33"/>
        <v>7</v>
      </c>
      <c r="D1071" s="98">
        <v>41582.291666666664</v>
      </c>
      <c r="E1071" s="99" t="s">
        <v>86</v>
      </c>
      <c r="F1071" s="90" t="s">
        <v>1595</v>
      </c>
      <c r="G1071" s="90" t="str">
        <f>IFERROR(VLOOKUP(E1071,Localities!$B$2:$D$1876,3,0),"Not Found")</f>
        <v>Not Found</v>
      </c>
      <c r="H1071" s="90" t="str">
        <f>IFERROR(VLOOKUP(F1071,Localities!$B$2:$D$1876,3,0),"Not Found")</f>
        <v>Not Found</v>
      </c>
      <c r="I1071" s="90" t="s">
        <v>1596</v>
      </c>
      <c r="J1071" s="93" t="s">
        <v>235</v>
      </c>
      <c r="K1071" s="93" t="s">
        <v>173</v>
      </c>
      <c r="L1071" s="90">
        <v>218</v>
      </c>
      <c r="M1071" s="90" t="s">
        <v>92</v>
      </c>
      <c r="N1071" s="94">
        <v>5</v>
      </c>
      <c r="O1071" s="94">
        <v>274</v>
      </c>
      <c r="P1071" s="95">
        <f t="shared" si="32"/>
        <v>18.266666666666666</v>
      </c>
      <c r="Q1071" s="91">
        <v>41575.404189814813</v>
      </c>
    </row>
    <row r="1072" spans="1:17" x14ac:dyDescent="0.45">
      <c r="A1072" s="96">
        <v>41584</v>
      </c>
      <c r="B1072" s="97">
        <v>0.25</v>
      </c>
      <c r="C1072" s="99">
        <f t="shared" si="33"/>
        <v>6</v>
      </c>
      <c r="D1072" s="98">
        <v>41584.25</v>
      </c>
      <c r="E1072" s="99" t="s">
        <v>850</v>
      </c>
      <c r="F1072" s="90" t="s">
        <v>1036</v>
      </c>
      <c r="G1072" s="90">
        <f>IFERROR(VLOOKUP(E1072,Localities!$B$2:$D$1876,3,0),"Not Found")</f>
        <v>51</v>
      </c>
      <c r="H1072" s="90">
        <f>IFERROR(VLOOKUP(F1072,Localities!$B$2:$D$1876,3,0),"Not Found")</f>
        <v>71</v>
      </c>
      <c r="I1072" s="90" t="s">
        <v>1597</v>
      </c>
      <c r="J1072" s="93" t="s">
        <v>87</v>
      </c>
      <c r="K1072" s="93" t="s">
        <v>85</v>
      </c>
      <c r="L1072" s="90">
        <v>243</v>
      </c>
      <c r="M1072" s="90" t="s">
        <v>83</v>
      </c>
      <c r="N1072" s="94">
        <v>6</v>
      </c>
      <c r="O1072" s="94">
        <v>352</v>
      </c>
      <c r="P1072" s="95">
        <f t="shared" si="32"/>
        <v>23.466666666666665</v>
      </c>
      <c r="Q1072" s="91">
        <v>41575.44121527778</v>
      </c>
    </row>
    <row r="1073" spans="1:17" x14ac:dyDescent="0.45">
      <c r="A1073" s="96">
        <v>41589</v>
      </c>
      <c r="B1073" s="97">
        <v>0.70833333333333337</v>
      </c>
      <c r="C1073" s="99">
        <f t="shared" si="33"/>
        <v>17</v>
      </c>
      <c r="D1073" s="98">
        <v>41589.708333333336</v>
      </c>
      <c r="E1073" s="99" t="s">
        <v>573</v>
      </c>
      <c r="F1073" s="90" t="s">
        <v>35</v>
      </c>
      <c r="G1073" s="90">
        <f>IFERROR(VLOOKUP(E1073,Localities!$B$2:$D$1876,3,0),"Not Found")</f>
        <v>42</v>
      </c>
      <c r="H1073" s="90">
        <f>IFERROR(VLOOKUP(F1073,Localities!$B$2:$D$1876,3,0),"Not Found")</f>
        <v>43</v>
      </c>
      <c r="I1073" s="90" t="s">
        <v>1598</v>
      </c>
      <c r="J1073" s="93" t="s">
        <v>104</v>
      </c>
      <c r="K1073" s="93" t="s">
        <v>173</v>
      </c>
      <c r="L1073" s="90">
        <v>89</v>
      </c>
      <c r="M1073" s="90" t="s">
        <v>83</v>
      </c>
      <c r="N1073" s="94">
        <v>6</v>
      </c>
      <c r="O1073" s="94">
        <v>359</v>
      </c>
      <c r="P1073" s="95">
        <f t="shared" si="32"/>
        <v>23.933333333333334</v>
      </c>
      <c r="Q1073" s="91">
        <v>41575.482592592591</v>
      </c>
    </row>
    <row r="1074" spans="1:17" x14ac:dyDescent="0.45">
      <c r="A1074" s="96">
        <v>41581</v>
      </c>
      <c r="B1074" s="97">
        <v>0.22916666666666666</v>
      </c>
      <c r="C1074" s="99">
        <f t="shared" si="33"/>
        <v>5</v>
      </c>
      <c r="D1074" s="98">
        <v>41581.229166666664</v>
      </c>
      <c r="E1074" s="99" t="s">
        <v>1269</v>
      </c>
      <c r="F1074" s="90" t="s">
        <v>35</v>
      </c>
      <c r="G1074" s="90">
        <f>IFERROR(VLOOKUP(E1074,Localities!$B$2:$D$1876,3,0),"Not Found")</f>
        <v>61</v>
      </c>
      <c r="H1074" s="90">
        <f>IFERROR(VLOOKUP(F1074,Localities!$B$2:$D$1876,3,0),"Not Found")</f>
        <v>43</v>
      </c>
      <c r="I1074" s="90" t="s">
        <v>1599</v>
      </c>
      <c r="J1074" s="93" t="s">
        <v>104</v>
      </c>
      <c r="K1074" s="93" t="s">
        <v>85</v>
      </c>
      <c r="L1074" s="90">
        <v>3</v>
      </c>
      <c r="M1074" s="90" t="s">
        <v>83</v>
      </c>
      <c r="N1074" s="94">
        <v>6</v>
      </c>
      <c r="O1074" s="94">
        <v>424</v>
      </c>
      <c r="P1074" s="95">
        <f t="shared" si="32"/>
        <v>28.266666666666666</v>
      </c>
      <c r="Q1074" s="91">
        <v>41576.80537037037</v>
      </c>
    </row>
    <row r="1075" spans="1:17" x14ac:dyDescent="0.45">
      <c r="A1075" s="96">
        <v>41579</v>
      </c>
      <c r="B1075" s="97">
        <v>0.6875</v>
      </c>
      <c r="C1075" s="99">
        <f t="shared" si="33"/>
        <v>16</v>
      </c>
      <c r="D1075" s="98">
        <v>41579.6875</v>
      </c>
      <c r="E1075" s="99" t="s">
        <v>1600</v>
      </c>
      <c r="F1075" s="90" t="s">
        <v>35</v>
      </c>
      <c r="G1075" s="90">
        <f>IFERROR(VLOOKUP(E1075,Localities!$B$2:$D$1876,3,0),"Not Found")</f>
        <v>48</v>
      </c>
      <c r="H1075" s="90">
        <f>IFERROR(VLOOKUP(F1075,Localities!$B$2:$D$1876,3,0),"Not Found")</f>
        <v>43</v>
      </c>
      <c r="I1075" s="90" t="s">
        <v>1601</v>
      </c>
      <c r="J1075" s="93" t="s">
        <v>104</v>
      </c>
      <c r="K1075" s="93" t="s">
        <v>85</v>
      </c>
      <c r="L1075" s="90">
        <v>173</v>
      </c>
      <c r="M1075" s="90" t="s">
        <v>92</v>
      </c>
      <c r="N1075" s="94">
        <v>4</v>
      </c>
      <c r="O1075" s="94">
        <v>334</v>
      </c>
      <c r="P1075" s="95">
        <f t="shared" si="32"/>
        <v>22.266666666666666</v>
      </c>
      <c r="Q1075" s="91">
        <v>41575.462233796294</v>
      </c>
    </row>
    <row r="1076" spans="1:17" x14ac:dyDescent="0.45">
      <c r="A1076" s="96">
        <v>41579</v>
      </c>
      <c r="B1076" s="97">
        <v>0.35416666666666669</v>
      </c>
      <c r="C1076" s="99">
        <f t="shared" si="33"/>
        <v>8</v>
      </c>
      <c r="D1076" s="98">
        <v>41579.354166666664</v>
      </c>
      <c r="E1076" s="99" t="s">
        <v>973</v>
      </c>
      <c r="F1076" s="90" t="s">
        <v>1600</v>
      </c>
      <c r="G1076" s="90">
        <f>IFERROR(VLOOKUP(E1076,Localities!$B$2:$D$1876,3,0),"Not Found")</f>
        <v>60</v>
      </c>
      <c r="H1076" s="90">
        <f>IFERROR(VLOOKUP(F1076,Localities!$B$2:$D$1876,3,0),"Not Found")</f>
        <v>48</v>
      </c>
      <c r="I1076" s="90" t="s">
        <v>1602</v>
      </c>
      <c r="J1076" s="93" t="s">
        <v>87</v>
      </c>
      <c r="K1076" s="93" t="s">
        <v>85</v>
      </c>
      <c r="L1076" s="90">
        <v>112</v>
      </c>
      <c r="M1076" s="90" t="s">
        <v>83</v>
      </c>
      <c r="N1076" s="94">
        <v>7</v>
      </c>
      <c r="O1076" s="94">
        <v>309</v>
      </c>
      <c r="P1076" s="95">
        <f t="shared" si="32"/>
        <v>20.6</v>
      </c>
      <c r="Q1076" s="91">
        <v>41575.46334490741</v>
      </c>
    </row>
    <row r="1077" spans="1:17" x14ac:dyDescent="0.45">
      <c r="A1077" s="96">
        <v>41589</v>
      </c>
      <c r="B1077" s="97">
        <v>0.22916666666666666</v>
      </c>
      <c r="C1077" s="99">
        <f t="shared" si="33"/>
        <v>5</v>
      </c>
      <c r="D1077" s="98">
        <v>41589.229166666664</v>
      </c>
      <c r="E1077" s="99" t="s">
        <v>1603</v>
      </c>
      <c r="F1077" s="90" t="s">
        <v>171</v>
      </c>
      <c r="G1077" s="90" t="str">
        <f>IFERROR(VLOOKUP(E1077,Localities!$B$2:$D$1876,3,0),"Not Found")</f>
        <v>Not Found</v>
      </c>
      <c r="H1077" s="90" t="str">
        <f>IFERROR(VLOOKUP(F1077,Localities!$B$2:$D$1876,3,0),"Not Found")</f>
        <v>Not Found</v>
      </c>
      <c r="I1077" s="90" t="s">
        <v>1604</v>
      </c>
      <c r="J1077" s="93" t="s">
        <v>104</v>
      </c>
      <c r="K1077" s="93" t="s">
        <v>85</v>
      </c>
      <c r="L1077" s="90">
        <v>131</v>
      </c>
      <c r="M1077" s="90" t="s">
        <v>109</v>
      </c>
      <c r="N1077" s="94">
        <v>4</v>
      </c>
      <c r="O1077" s="94">
        <v>657</v>
      </c>
      <c r="P1077" s="95">
        <f t="shared" si="32"/>
        <v>43.8</v>
      </c>
      <c r="Q1077" s="91">
        <v>41575.46707175926</v>
      </c>
    </row>
    <row r="1078" spans="1:17" x14ac:dyDescent="0.45">
      <c r="A1078" s="96">
        <v>41579</v>
      </c>
      <c r="B1078" s="97">
        <v>0.23958333333333334</v>
      </c>
      <c r="C1078" s="99">
        <f t="shared" si="33"/>
        <v>5</v>
      </c>
      <c r="D1078" s="98">
        <v>41579.239583333336</v>
      </c>
      <c r="E1078" s="99" t="s">
        <v>1605</v>
      </c>
      <c r="F1078" s="90" t="s">
        <v>687</v>
      </c>
      <c r="G1078" s="90">
        <f>IFERROR(VLOOKUP(E1078,Localities!$B$2:$D$1876,3,0),"Not Found")</f>
        <v>42</v>
      </c>
      <c r="H1078" s="90">
        <f>IFERROR(VLOOKUP(F1078,Localities!$B$2:$D$1876,3,0),"Not Found")</f>
        <v>48</v>
      </c>
      <c r="I1078" s="90" t="s">
        <v>1606</v>
      </c>
      <c r="J1078" s="93" t="s">
        <v>87</v>
      </c>
      <c r="K1078" s="93" t="s">
        <v>85</v>
      </c>
      <c r="L1078" s="90">
        <v>289</v>
      </c>
      <c r="M1078" s="90" t="s">
        <v>83</v>
      </c>
      <c r="N1078" s="94">
        <v>6</v>
      </c>
      <c r="O1078" s="94">
        <v>829</v>
      </c>
      <c r="P1078" s="95">
        <f t="shared" si="32"/>
        <v>55.266666666666666</v>
      </c>
      <c r="Q1078" s="91">
        <v>41575.466840277775</v>
      </c>
    </row>
    <row r="1079" spans="1:17" x14ac:dyDescent="0.45">
      <c r="A1079" s="96">
        <v>41580</v>
      </c>
      <c r="B1079" s="97">
        <v>0.23958333333333334</v>
      </c>
      <c r="C1079" s="99">
        <f t="shared" si="33"/>
        <v>5</v>
      </c>
      <c r="D1079" s="98">
        <v>41580.239583333336</v>
      </c>
      <c r="E1079" s="99" t="s">
        <v>1605</v>
      </c>
      <c r="F1079" s="90" t="s">
        <v>687</v>
      </c>
      <c r="G1079" s="90">
        <f>IFERROR(VLOOKUP(E1079,Localities!$B$2:$D$1876,3,0),"Not Found")</f>
        <v>42</v>
      </c>
      <c r="H1079" s="90">
        <f>IFERROR(VLOOKUP(F1079,Localities!$B$2:$D$1876,3,0),"Not Found")</f>
        <v>48</v>
      </c>
      <c r="I1079" s="90" t="s">
        <v>1607</v>
      </c>
      <c r="J1079" s="93" t="s">
        <v>87</v>
      </c>
      <c r="K1079" s="93" t="s">
        <v>85</v>
      </c>
      <c r="L1079" s="90">
        <v>45</v>
      </c>
      <c r="M1079" s="90" t="s">
        <v>83</v>
      </c>
      <c r="N1079" s="94">
        <v>6</v>
      </c>
      <c r="O1079" s="94">
        <v>298</v>
      </c>
      <c r="P1079" s="95">
        <f t="shared" si="32"/>
        <v>19.866666666666667</v>
      </c>
      <c r="Q1079" s="91">
        <v>41575.467048611114</v>
      </c>
    </row>
    <row r="1080" spans="1:17" x14ac:dyDescent="0.45">
      <c r="A1080" s="96">
        <v>41581</v>
      </c>
      <c r="B1080" s="97">
        <v>0.23958333333333334</v>
      </c>
      <c r="C1080" s="99">
        <f t="shared" si="33"/>
        <v>5</v>
      </c>
      <c r="D1080" s="98">
        <v>41581.239583333336</v>
      </c>
      <c r="E1080" s="99" t="s">
        <v>1605</v>
      </c>
      <c r="F1080" s="90" t="s">
        <v>687</v>
      </c>
      <c r="G1080" s="90">
        <f>IFERROR(VLOOKUP(E1080,Localities!$B$2:$D$1876,3,0),"Not Found")</f>
        <v>42</v>
      </c>
      <c r="H1080" s="90">
        <f>IFERROR(VLOOKUP(F1080,Localities!$B$2:$D$1876,3,0),"Not Found")</f>
        <v>48</v>
      </c>
      <c r="I1080" s="90" t="s">
        <v>1608</v>
      </c>
      <c r="J1080" s="93" t="s">
        <v>87</v>
      </c>
      <c r="K1080" s="93" t="s">
        <v>85</v>
      </c>
      <c r="L1080" s="90">
        <v>105</v>
      </c>
      <c r="M1080" s="90" t="s">
        <v>92</v>
      </c>
      <c r="N1080" s="94">
        <v>2</v>
      </c>
      <c r="O1080" s="94">
        <v>813</v>
      </c>
      <c r="P1080" s="95">
        <f t="shared" ref="P1080:P1143" si="34">O1080/15</f>
        <v>54.2</v>
      </c>
      <c r="Q1080" s="91">
        <v>41575.467233796298</v>
      </c>
    </row>
    <row r="1081" spans="1:17" x14ac:dyDescent="0.45">
      <c r="A1081" s="96">
        <v>41590</v>
      </c>
      <c r="B1081" s="97">
        <v>0.52083333333333337</v>
      </c>
      <c r="C1081" s="99">
        <f t="shared" si="33"/>
        <v>12</v>
      </c>
      <c r="D1081" s="98">
        <v>41590.520833333336</v>
      </c>
      <c r="E1081" s="99" t="s">
        <v>35</v>
      </c>
      <c r="F1081" s="90" t="s">
        <v>1609</v>
      </c>
      <c r="G1081" s="90">
        <f>IFERROR(VLOOKUP(E1081,Localities!$B$2:$D$1876,3,0),"Not Found")</f>
        <v>43</v>
      </c>
      <c r="H1081" s="90">
        <f>IFERROR(VLOOKUP(F1081,Localities!$B$2:$D$1876,3,0),"Not Found")</f>
        <v>56</v>
      </c>
      <c r="I1081" s="90" t="s">
        <v>1610</v>
      </c>
      <c r="J1081" s="93" t="s">
        <v>104</v>
      </c>
      <c r="K1081" s="93" t="s">
        <v>85</v>
      </c>
      <c r="L1081" s="90">
        <v>106</v>
      </c>
      <c r="M1081" s="90" t="s">
        <v>105</v>
      </c>
      <c r="N1081" s="94">
        <v>5</v>
      </c>
      <c r="O1081" s="94">
        <v>337</v>
      </c>
      <c r="P1081" s="95">
        <f t="shared" si="34"/>
        <v>22.466666666666665</v>
      </c>
      <c r="Q1081" s="91">
        <v>41575.470578703702</v>
      </c>
    </row>
    <row r="1082" spans="1:17" x14ac:dyDescent="0.45">
      <c r="A1082" s="96">
        <v>41584</v>
      </c>
      <c r="B1082" s="97">
        <v>0.44791666666666669</v>
      </c>
      <c r="C1082" s="99">
        <f t="shared" si="33"/>
        <v>10</v>
      </c>
      <c r="D1082" s="98">
        <v>41584.447916666664</v>
      </c>
      <c r="E1082" s="99" t="s">
        <v>35</v>
      </c>
      <c r="F1082" s="90"/>
      <c r="G1082" s="90">
        <f>IFERROR(VLOOKUP(E1082,Localities!$B$2:$D$1876,3,0),"Not Found")</f>
        <v>43</v>
      </c>
      <c r="H1082" s="90" t="str">
        <f>IFERROR(VLOOKUP(F1082,Localities!$B$2:$D$1876,3,0),"Not Found")</f>
        <v>Not Found</v>
      </c>
      <c r="I1082" s="90" t="s">
        <v>1611</v>
      </c>
      <c r="J1082" s="93" t="s">
        <v>84</v>
      </c>
      <c r="K1082" s="93" t="s">
        <v>85</v>
      </c>
      <c r="L1082" s="90">
        <v>285</v>
      </c>
      <c r="M1082" s="90" t="s">
        <v>215</v>
      </c>
      <c r="N1082" s="94">
        <v>1</v>
      </c>
      <c r="O1082" s="94">
        <v>211</v>
      </c>
      <c r="P1082" s="95">
        <f t="shared" si="34"/>
        <v>14.066666666666666</v>
      </c>
      <c r="Q1082" s="90" t="s">
        <v>81</v>
      </c>
    </row>
    <row r="1083" spans="1:17" x14ac:dyDescent="0.45">
      <c r="A1083" s="96">
        <v>41580</v>
      </c>
      <c r="B1083" s="97">
        <v>0.38541666666666669</v>
      </c>
      <c r="C1083" s="99">
        <f t="shared" si="33"/>
        <v>9</v>
      </c>
      <c r="D1083" s="98">
        <v>41580.385416666664</v>
      </c>
      <c r="E1083" s="99" t="s">
        <v>132</v>
      </c>
      <c r="F1083" s="90" t="s">
        <v>35</v>
      </c>
      <c r="G1083" s="90">
        <f>IFERROR(VLOOKUP(E1083,Localities!$B$2:$D$1876,3,0),"Not Found")</f>
        <v>39</v>
      </c>
      <c r="H1083" s="90">
        <f>IFERROR(VLOOKUP(F1083,Localities!$B$2:$D$1876,3,0),"Not Found")</f>
        <v>43</v>
      </c>
      <c r="I1083" s="90" t="s">
        <v>1612</v>
      </c>
      <c r="J1083" s="93" t="s">
        <v>104</v>
      </c>
      <c r="K1083" s="93" t="s">
        <v>173</v>
      </c>
      <c r="L1083" s="90">
        <v>68</v>
      </c>
      <c r="M1083" s="90" t="s">
        <v>83</v>
      </c>
      <c r="N1083" s="94">
        <v>5</v>
      </c>
      <c r="O1083" s="94">
        <v>998</v>
      </c>
      <c r="P1083" s="95">
        <f t="shared" si="34"/>
        <v>66.533333333333331</v>
      </c>
      <c r="Q1083" s="91">
        <v>41575.48196759259</v>
      </c>
    </row>
    <row r="1084" spans="1:17" x14ac:dyDescent="0.45">
      <c r="A1084" s="96">
        <v>41598</v>
      </c>
      <c r="B1084" s="97">
        <v>0.875</v>
      </c>
      <c r="C1084" s="99">
        <f t="shared" si="33"/>
        <v>21</v>
      </c>
      <c r="D1084" s="98">
        <v>41598.875</v>
      </c>
      <c r="E1084" s="99" t="s">
        <v>114</v>
      </c>
      <c r="F1084" s="90" t="s">
        <v>171</v>
      </c>
      <c r="G1084" s="90">
        <f>IFERROR(VLOOKUP(E1084,Localities!$B$2:$D$1876,3,0),"Not Found")</f>
        <v>27</v>
      </c>
      <c r="H1084" s="90" t="str">
        <f>IFERROR(VLOOKUP(F1084,Localities!$B$2:$D$1876,3,0),"Not Found")</f>
        <v>Not Found</v>
      </c>
      <c r="I1084" s="90" t="s">
        <v>1613</v>
      </c>
      <c r="J1084" s="93" t="s">
        <v>104</v>
      </c>
      <c r="K1084" s="93" t="s">
        <v>85</v>
      </c>
      <c r="L1084" s="90">
        <v>262</v>
      </c>
      <c r="M1084" s="90" t="s">
        <v>105</v>
      </c>
      <c r="N1084" s="94">
        <v>5</v>
      </c>
      <c r="O1084" s="94">
        <v>485</v>
      </c>
      <c r="P1084" s="95">
        <f t="shared" si="34"/>
        <v>32.333333333333336</v>
      </c>
      <c r="Q1084" s="91">
        <v>41575.524756944447</v>
      </c>
    </row>
    <row r="1085" spans="1:17" x14ac:dyDescent="0.45">
      <c r="A1085" s="96">
        <v>41602</v>
      </c>
      <c r="B1085" s="97">
        <v>0.52083333333333337</v>
      </c>
      <c r="C1085" s="99">
        <f t="shared" si="33"/>
        <v>12</v>
      </c>
      <c r="D1085" s="98">
        <v>41602.520833333336</v>
      </c>
      <c r="E1085" s="99" t="s">
        <v>114</v>
      </c>
      <c r="F1085" s="90" t="s">
        <v>1614</v>
      </c>
      <c r="G1085" s="90">
        <f>IFERROR(VLOOKUP(E1085,Localities!$B$2:$D$1876,3,0),"Not Found")</f>
        <v>27</v>
      </c>
      <c r="H1085" s="90">
        <f>IFERROR(VLOOKUP(F1085,Localities!$B$2:$D$1876,3,0),"Not Found")</f>
        <v>48</v>
      </c>
      <c r="I1085" s="90" t="s">
        <v>1615</v>
      </c>
      <c r="J1085" s="93" t="s">
        <v>104</v>
      </c>
      <c r="K1085" s="93" t="s">
        <v>173</v>
      </c>
      <c r="L1085" s="90">
        <v>38</v>
      </c>
      <c r="M1085" s="90" t="s">
        <v>83</v>
      </c>
      <c r="N1085" s="94">
        <v>6</v>
      </c>
      <c r="O1085" s="94">
        <v>302</v>
      </c>
      <c r="P1085" s="95">
        <f t="shared" si="34"/>
        <v>20.133333333333333</v>
      </c>
      <c r="Q1085" s="91">
        <v>41576.424571759257</v>
      </c>
    </row>
    <row r="1086" spans="1:17" x14ac:dyDescent="0.45">
      <c r="A1086" s="96">
        <v>41591</v>
      </c>
      <c r="B1086" s="97">
        <v>0.79166666666666663</v>
      </c>
      <c r="C1086" s="99">
        <f t="shared" si="33"/>
        <v>19</v>
      </c>
      <c r="D1086" s="98">
        <v>41591.791666666664</v>
      </c>
      <c r="E1086" s="99" t="s">
        <v>1616</v>
      </c>
      <c r="F1086" s="90" t="s">
        <v>294</v>
      </c>
      <c r="G1086" s="90">
        <f>IFERROR(VLOOKUP(E1086,Localities!$B$2:$D$1876,3,0),"Not Found")</f>
        <v>59</v>
      </c>
      <c r="H1086" s="90">
        <f>IFERROR(VLOOKUP(F1086,Localities!$B$2:$D$1876,3,0),"Not Found")</f>
        <v>54</v>
      </c>
      <c r="I1086" s="90" t="s">
        <v>1617</v>
      </c>
      <c r="J1086" s="93" t="s">
        <v>87</v>
      </c>
      <c r="K1086" s="93" t="s">
        <v>85</v>
      </c>
      <c r="L1086" s="90">
        <v>267</v>
      </c>
      <c r="M1086" s="90" t="s">
        <v>83</v>
      </c>
      <c r="N1086" s="94">
        <v>6</v>
      </c>
      <c r="O1086" s="94">
        <v>463</v>
      </c>
      <c r="P1086" s="95">
        <f t="shared" si="34"/>
        <v>30.866666666666667</v>
      </c>
      <c r="Q1086" s="91">
        <v>41591.505150462966</v>
      </c>
    </row>
    <row r="1087" spans="1:17" x14ac:dyDescent="0.45">
      <c r="A1087" s="96">
        <v>41580</v>
      </c>
      <c r="B1087" s="97">
        <v>0.72916666666666663</v>
      </c>
      <c r="C1087" s="99">
        <f t="shared" si="33"/>
        <v>17</v>
      </c>
      <c r="D1087" s="98">
        <v>41580.729166666664</v>
      </c>
      <c r="E1087" s="99" t="s">
        <v>114</v>
      </c>
      <c r="F1087" s="90" t="s">
        <v>171</v>
      </c>
      <c r="G1087" s="90">
        <f>IFERROR(VLOOKUP(E1087,Localities!$B$2:$D$1876,3,0),"Not Found")</f>
        <v>27</v>
      </c>
      <c r="H1087" s="90" t="str">
        <f>IFERROR(VLOOKUP(F1087,Localities!$B$2:$D$1876,3,0),"Not Found")</f>
        <v>Not Found</v>
      </c>
      <c r="I1087" s="90" t="s">
        <v>1618</v>
      </c>
      <c r="J1087" s="93" t="s">
        <v>104</v>
      </c>
      <c r="K1087" s="93" t="s">
        <v>173</v>
      </c>
      <c r="L1087" s="90">
        <v>19</v>
      </c>
      <c r="M1087" s="90" t="s">
        <v>215</v>
      </c>
      <c r="N1087" s="94">
        <v>1</v>
      </c>
      <c r="O1087" s="94">
        <v>958</v>
      </c>
      <c r="P1087" s="95">
        <f t="shared" si="34"/>
        <v>63.866666666666667</v>
      </c>
      <c r="Q1087" s="91">
        <v>41575.520231481481</v>
      </c>
    </row>
    <row r="1088" spans="1:17" x14ac:dyDescent="0.45">
      <c r="A1088" s="96">
        <v>41588</v>
      </c>
      <c r="B1088" s="97">
        <v>0.58333333333333337</v>
      </c>
      <c r="C1088" s="99">
        <f t="shared" si="33"/>
        <v>14</v>
      </c>
      <c r="D1088" s="98">
        <v>41588.583333333336</v>
      </c>
      <c r="E1088" s="99" t="s">
        <v>669</v>
      </c>
      <c r="F1088" s="90" t="s">
        <v>35</v>
      </c>
      <c r="G1088" s="90">
        <f>IFERROR(VLOOKUP(E1088,Localities!$B$2:$D$1876,3,0),"Not Found")</f>
        <v>74</v>
      </c>
      <c r="H1088" s="90">
        <f>IFERROR(VLOOKUP(F1088,Localities!$B$2:$D$1876,3,0),"Not Found")</f>
        <v>43</v>
      </c>
      <c r="I1088" s="90" t="s">
        <v>1619</v>
      </c>
      <c r="J1088" s="93" t="s">
        <v>104</v>
      </c>
      <c r="K1088" s="93" t="s">
        <v>85</v>
      </c>
      <c r="L1088" s="90">
        <v>107</v>
      </c>
      <c r="M1088" s="90" t="s">
        <v>83</v>
      </c>
      <c r="N1088" s="94">
        <v>6</v>
      </c>
      <c r="O1088" s="94">
        <v>656</v>
      </c>
      <c r="P1088" s="95">
        <f t="shared" si="34"/>
        <v>43.733333333333334</v>
      </c>
      <c r="Q1088" s="91">
        <v>41575.526678240742</v>
      </c>
    </row>
    <row r="1089" spans="1:17" x14ac:dyDescent="0.45">
      <c r="A1089" s="96">
        <v>41588</v>
      </c>
      <c r="B1089" s="97">
        <v>0.625</v>
      </c>
      <c r="C1089" s="99">
        <f t="shared" si="33"/>
        <v>15</v>
      </c>
      <c r="D1089" s="98">
        <v>41588.625</v>
      </c>
      <c r="E1089" s="99" t="s">
        <v>1158</v>
      </c>
      <c r="F1089" s="90" t="s">
        <v>669</v>
      </c>
      <c r="G1089" s="90">
        <f>IFERROR(VLOOKUP(E1089,Localities!$B$2:$D$1876,3,0),"Not Found")</f>
        <v>66</v>
      </c>
      <c r="H1089" s="90">
        <f>IFERROR(VLOOKUP(F1089,Localities!$B$2:$D$1876,3,0),"Not Found")</f>
        <v>74</v>
      </c>
      <c r="I1089" s="90" t="s">
        <v>1620</v>
      </c>
      <c r="J1089" s="93" t="s">
        <v>87</v>
      </c>
      <c r="K1089" s="93" t="s">
        <v>85</v>
      </c>
      <c r="L1089" s="90">
        <v>243</v>
      </c>
      <c r="M1089" s="90" t="s">
        <v>215</v>
      </c>
      <c r="N1089" s="94">
        <v>1</v>
      </c>
      <c r="O1089" s="94">
        <v>880</v>
      </c>
      <c r="P1089" s="95">
        <f t="shared" si="34"/>
        <v>58.666666666666664</v>
      </c>
      <c r="Q1089" s="90" t="s">
        <v>81</v>
      </c>
    </row>
    <row r="1090" spans="1:17" x14ac:dyDescent="0.45">
      <c r="A1090" s="96">
        <v>41592</v>
      </c>
      <c r="B1090" s="97">
        <v>0.9375</v>
      </c>
      <c r="C1090" s="99">
        <f t="shared" si="33"/>
        <v>22</v>
      </c>
      <c r="D1090" s="98">
        <v>41592.9375</v>
      </c>
      <c r="E1090" s="99" t="s">
        <v>114</v>
      </c>
      <c r="F1090" s="90" t="s">
        <v>294</v>
      </c>
      <c r="G1090" s="90">
        <f>IFERROR(VLOOKUP(E1090,Localities!$B$2:$D$1876,3,0),"Not Found")</f>
        <v>27</v>
      </c>
      <c r="H1090" s="90">
        <f>IFERROR(VLOOKUP(F1090,Localities!$B$2:$D$1876,3,0),"Not Found")</f>
        <v>54</v>
      </c>
      <c r="I1090" s="90" t="s">
        <v>1621</v>
      </c>
      <c r="J1090" s="93" t="s">
        <v>104</v>
      </c>
      <c r="K1090" s="93" t="s">
        <v>173</v>
      </c>
      <c r="L1090" s="90">
        <v>208</v>
      </c>
      <c r="M1090" s="90" t="s">
        <v>83</v>
      </c>
      <c r="N1090" s="94">
        <v>6</v>
      </c>
      <c r="O1090" s="94">
        <v>717</v>
      </c>
      <c r="P1090" s="95">
        <f t="shared" si="34"/>
        <v>47.8</v>
      </c>
      <c r="Q1090" s="91">
        <v>41576.403993055559</v>
      </c>
    </row>
    <row r="1091" spans="1:17" x14ac:dyDescent="0.45">
      <c r="A1091" s="96">
        <v>41582</v>
      </c>
      <c r="B1091" s="97">
        <v>0.90625</v>
      </c>
      <c r="C1091" s="99">
        <f t="shared" ref="C1091:C1154" si="35">HOUR(B1091)</f>
        <v>21</v>
      </c>
      <c r="D1091" s="98">
        <v>41582.90625</v>
      </c>
      <c r="E1091" s="99" t="s">
        <v>35</v>
      </c>
      <c r="F1091" s="90" t="s">
        <v>513</v>
      </c>
      <c r="G1091" s="90">
        <f>IFERROR(VLOOKUP(E1091,Localities!$B$2:$D$1876,3,0),"Not Found")</f>
        <v>43</v>
      </c>
      <c r="H1091" s="90">
        <f>IFERROR(VLOOKUP(F1091,Localities!$B$2:$D$1876,3,0),"Not Found")</f>
        <v>59</v>
      </c>
      <c r="I1091" s="90" t="s">
        <v>1622</v>
      </c>
      <c r="J1091" s="93" t="s">
        <v>104</v>
      </c>
      <c r="K1091" s="93" t="s">
        <v>85</v>
      </c>
      <c r="L1091" s="90">
        <v>152</v>
      </c>
      <c r="M1091" s="90" t="s">
        <v>83</v>
      </c>
      <c r="N1091" s="94">
        <v>6</v>
      </c>
      <c r="O1091" s="94">
        <v>419</v>
      </c>
      <c r="P1091" s="95">
        <f t="shared" si="34"/>
        <v>27.933333333333334</v>
      </c>
      <c r="Q1091" s="91">
        <v>41575.580439814818</v>
      </c>
    </row>
    <row r="1092" spans="1:17" x14ac:dyDescent="0.45">
      <c r="A1092" s="96">
        <v>41581</v>
      </c>
      <c r="B1092" s="97">
        <v>0.29166666666666669</v>
      </c>
      <c r="C1092" s="99">
        <f t="shared" si="35"/>
        <v>7</v>
      </c>
      <c r="D1092" s="98">
        <v>41581.291666666664</v>
      </c>
      <c r="E1092" s="99" t="s">
        <v>114</v>
      </c>
      <c r="F1092" s="90"/>
      <c r="G1092" s="90">
        <f>IFERROR(VLOOKUP(E1092,Localities!$B$2:$D$1876,3,0),"Not Found")</f>
        <v>27</v>
      </c>
      <c r="H1092" s="90" t="str">
        <f>IFERROR(VLOOKUP(F1092,Localities!$B$2:$D$1876,3,0),"Not Found")</f>
        <v>Not Found</v>
      </c>
      <c r="I1092" s="90" t="s">
        <v>1623</v>
      </c>
      <c r="J1092" s="93" t="s">
        <v>235</v>
      </c>
      <c r="K1092" s="93" t="s">
        <v>85</v>
      </c>
      <c r="L1092" s="90">
        <v>142</v>
      </c>
      <c r="M1092" s="90" t="s">
        <v>83</v>
      </c>
      <c r="N1092" s="94">
        <v>5</v>
      </c>
      <c r="O1092" s="94">
        <v>873</v>
      </c>
      <c r="P1092" s="95">
        <f t="shared" si="34"/>
        <v>58.2</v>
      </c>
      <c r="Q1092" s="91">
        <v>41577.638043981482</v>
      </c>
    </row>
    <row r="1093" spans="1:17" x14ac:dyDescent="0.45">
      <c r="A1093" s="96">
        <v>41596</v>
      </c>
      <c r="B1093" s="97">
        <v>0.8125</v>
      </c>
      <c r="C1093" s="99">
        <f t="shared" si="35"/>
        <v>19</v>
      </c>
      <c r="D1093" s="98">
        <v>41596.8125</v>
      </c>
      <c r="E1093" s="99" t="s">
        <v>73</v>
      </c>
      <c r="F1093" s="90" t="s">
        <v>49</v>
      </c>
      <c r="G1093" s="90">
        <f>IFERROR(VLOOKUP(E1093,Localities!$B$2:$D$1876,3,0),"Not Found")</f>
        <v>61</v>
      </c>
      <c r="H1093" s="90">
        <f>IFERROR(VLOOKUP(F1093,Localities!$B$2:$D$1876,3,0),"Not Found")</f>
        <v>32</v>
      </c>
      <c r="I1093" s="90" t="s">
        <v>1624</v>
      </c>
      <c r="J1093" s="93" t="s">
        <v>87</v>
      </c>
      <c r="K1093" s="93" t="s">
        <v>85</v>
      </c>
      <c r="L1093" s="90">
        <v>77</v>
      </c>
      <c r="M1093" s="90" t="s">
        <v>83</v>
      </c>
      <c r="N1093" s="94">
        <v>6</v>
      </c>
      <c r="O1093" s="94">
        <v>766</v>
      </c>
      <c r="P1093" s="95">
        <f t="shared" si="34"/>
        <v>51.06666666666667</v>
      </c>
      <c r="Q1093" s="91">
        <v>41596.743275462963</v>
      </c>
    </row>
    <row r="1094" spans="1:17" x14ac:dyDescent="0.45">
      <c r="A1094" s="96">
        <v>41584</v>
      </c>
      <c r="B1094" s="97">
        <v>0.25</v>
      </c>
      <c r="C1094" s="99">
        <f t="shared" si="35"/>
        <v>6</v>
      </c>
      <c r="D1094" s="98">
        <v>41584.25</v>
      </c>
      <c r="E1094" s="99" t="s">
        <v>61</v>
      </c>
      <c r="F1094" s="90"/>
      <c r="G1094" s="90">
        <f>IFERROR(VLOOKUP(E1094,Localities!$B$2:$D$1876,3,0),"Not Found")</f>
        <v>47</v>
      </c>
      <c r="H1094" s="90" t="str">
        <f>IFERROR(VLOOKUP(F1094,Localities!$B$2:$D$1876,3,0),"Not Found")</f>
        <v>Not Found</v>
      </c>
      <c r="I1094" s="90" t="s">
        <v>1625</v>
      </c>
      <c r="J1094" s="93" t="s">
        <v>84</v>
      </c>
      <c r="K1094" s="93" t="s">
        <v>173</v>
      </c>
      <c r="L1094" s="90">
        <v>222</v>
      </c>
      <c r="M1094" s="90" t="s">
        <v>92</v>
      </c>
      <c r="N1094" s="94">
        <v>5</v>
      </c>
      <c r="O1094" s="94">
        <v>574</v>
      </c>
      <c r="P1094" s="95">
        <f t="shared" si="34"/>
        <v>38.266666666666666</v>
      </c>
      <c r="Q1094" s="91">
        <v>41577.48773148148</v>
      </c>
    </row>
    <row r="1095" spans="1:17" x14ac:dyDescent="0.45">
      <c r="A1095" s="96">
        <v>41579</v>
      </c>
      <c r="B1095" s="97">
        <v>0.97916666666666663</v>
      </c>
      <c r="C1095" s="99">
        <f t="shared" si="35"/>
        <v>23</v>
      </c>
      <c r="D1095" s="98">
        <v>41579.979166666664</v>
      </c>
      <c r="E1095" s="99" t="s">
        <v>114</v>
      </c>
      <c r="F1095" s="90" t="s">
        <v>171</v>
      </c>
      <c r="G1095" s="90">
        <f>IFERROR(VLOOKUP(E1095,Localities!$B$2:$D$1876,3,0),"Not Found")</f>
        <v>27</v>
      </c>
      <c r="H1095" s="90" t="str">
        <f>IFERROR(VLOOKUP(F1095,Localities!$B$2:$D$1876,3,0),"Not Found")</f>
        <v>Not Found</v>
      </c>
      <c r="I1095" s="90" t="s">
        <v>1626</v>
      </c>
      <c r="J1095" s="93" t="s">
        <v>104</v>
      </c>
      <c r="K1095" s="93" t="s">
        <v>173</v>
      </c>
      <c r="L1095" s="90">
        <v>153</v>
      </c>
      <c r="M1095" s="90" t="s">
        <v>215</v>
      </c>
      <c r="N1095" s="94">
        <v>1</v>
      </c>
      <c r="O1095" s="94">
        <v>374</v>
      </c>
      <c r="P1095" s="95">
        <f t="shared" si="34"/>
        <v>24.933333333333334</v>
      </c>
      <c r="Q1095" s="91">
        <v>41575.646666666667</v>
      </c>
    </row>
    <row r="1096" spans="1:17" x14ac:dyDescent="0.45">
      <c r="A1096" s="96">
        <v>41581</v>
      </c>
      <c r="B1096" s="97">
        <v>0.16666666666666666</v>
      </c>
      <c r="C1096" s="99">
        <f t="shared" si="35"/>
        <v>4</v>
      </c>
      <c r="D1096" s="98">
        <v>41581.166666666664</v>
      </c>
      <c r="E1096" s="99" t="s">
        <v>95</v>
      </c>
      <c r="F1096" s="90" t="s">
        <v>266</v>
      </c>
      <c r="G1096" s="90">
        <f>IFERROR(VLOOKUP(E1096,Localities!$B$2:$D$1876,3,0),"Not Found")</f>
        <v>62</v>
      </c>
      <c r="H1096" s="90">
        <f>IFERROR(VLOOKUP(F1096,Localities!$B$2:$D$1876,3,0),"Not Found")</f>
        <v>47</v>
      </c>
      <c r="I1096" s="90" t="s">
        <v>1627</v>
      </c>
      <c r="J1096" s="93" t="s">
        <v>88</v>
      </c>
      <c r="K1096" s="93" t="s">
        <v>85</v>
      </c>
      <c r="L1096" s="90">
        <v>260</v>
      </c>
      <c r="M1096" s="90" t="s">
        <v>215</v>
      </c>
      <c r="N1096" s="94">
        <v>1</v>
      </c>
      <c r="O1096" s="94">
        <v>377</v>
      </c>
      <c r="P1096" s="95">
        <f t="shared" si="34"/>
        <v>25.133333333333333</v>
      </c>
      <c r="Q1096" s="90" t="s">
        <v>81</v>
      </c>
    </row>
    <row r="1097" spans="1:17" x14ac:dyDescent="0.45">
      <c r="A1097" s="96">
        <v>41594</v>
      </c>
      <c r="B1097" s="97">
        <v>0.73958333333333337</v>
      </c>
      <c r="C1097" s="99">
        <f t="shared" si="35"/>
        <v>17</v>
      </c>
      <c r="D1097" s="98">
        <v>41594.739583333336</v>
      </c>
      <c r="E1097" s="99"/>
      <c r="F1097" s="90"/>
      <c r="G1097" s="90" t="str">
        <f>IFERROR(VLOOKUP(E1097,Localities!$B$2:$D$1876,3,0),"Not Found")</f>
        <v>Not Found</v>
      </c>
      <c r="H1097" s="90" t="str">
        <f>IFERROR(VLOOKUP(F1097,Localities!$B$2:$D$1876,3,0),"Not Found")</f>
        <v>Not Found</v>
      </c>
      <c r="I1097" s="90" t="s">
        <v>1628</v>
      </c>
      <c r="J1097" s="93" t="s">
        <v>235</v>
      </c>
      <c r="K1097" s="93" t="s">
        <v>85</v>
      </c>
      <c r="L1097" s="90">
        <v>141</v>
      </c>
      <c r="M1097" s="90" t="s">
        <v>92</v>
      </c>
      <c r="N1097" s="94">
        <v>3</v>
      </c>
      <c r="O1097" s="94">
        <v>331</v>
      </c>
      <c r="P1097" s="95">
        <f t="shared" si="34"/>
        <v>22.066666666666666</v>
      </c>
      <c r="Q1097" s="90" t="s">
        <v>81</v>
      </c>
    </row>
    <row r="1098" spans="1:17" x14ac:dyDescent="0.45">
      <c r="A1098" s="96">
        <v>41582</v>
      </c>
      <c r="B1098" s="97">
        <v>0.16666666666666666</v>
      </c>
      <c r="C1098" s="99">
        <f t="shared" si="35"/>
        <v>4</v>
      </c>
      <c r="D1098" s="98">
        <v>41582.166666666664</v>
      </c>
      <c r="E1098" s="99" t="s">
        <v>116</v>
      </c>
      <c r="F1098" s="90" t="s">
        <v>35</v>
      </c>
      <c r="G1098" s="90">
        <f>IFERROR(VLOOKUP(E1098,Localities!$B$2:$D$1876,3,0),"Not Found")</f>
        <v>74</v>
      </c>
      <c r="H1098" s="90">
        <f>IFERROR(VLOOKUP(F1098,Localities!$B$2:$D$1876,3,0),"Not Found")</f>
        <v>43</v>
      </c>
      <c r="I1098" s="90" t="s">
        <v>1629</v>
      </c>
      <c r="J1098" s="93" t="s">
        <v>104</v>
      </c>
      <c r="K1098" s="93" t="s">
        <v>85</v>
      </c>
      <c r="L1098" s="90">
        <v>19</v>
      </c>
      <c r="M1098" s="90" t="s">
        <v>83</v>
      </c>
      <c r="N1098" s="94">
        <v>5</v>
      </c>
      <c r="O1098" s="94">
        <v>264</v>
      </c>
      <c r="P1098" s="95">
        <f t="shared" si="34"/>
        <v>17.600000000000001</v>
      </c>
      <c r="Q1098" s="91">
        <v>41575.670729166668</v>
      </c>
    </row>
    <row r="1099" spans="1:17" x14ac:dyDescent="0.45">
      <c r="A1099" s="96">
        <v>41579</v>
      </c>
      <c r="B1099" s="97">
        <v>0.79166666666666663</v>
      </c>
      <c r="C1099" s="99">
        <f t="shared" si="35"/>
        <v>19</v>
      </c>
      <c r="D1099" s="98">
        <v>41579.791666666664</v>
      </c>
      <c r="E1099" s="99" t="s">
        <v>1630</v>
      </c>
      <c r="F1099" s="90" t="s">
        <v>1343</v>
      </c>
      <c r="G1099" s="90">
        <f>IFERROR(VLOOKUP(E1099,Localities!$B$2:$D$1876,3,0),"Not Found")</f>
        <v>73</v>
      </c>
      <c r="H1099" s="90">
        <f>IFERROR(VLOOKUP(F1099,Localities!$B$2:$D$1876,3,0),"Not Found")</f>
        <v>45</v>
      </c>
      <c r="I1099" s="90" t="s">
        <v>1631</v>
      </c>
      <c r="J1099" s="93" t="s">
        <v>87</v>
      </c>
      <c r="K1099" s="93" t="s">
        <v>85</v>
      </c>
      <c r="L1099" s="90">
        <v>132</v>
      </c>
      <c r="M1099" s="90" t="s">
        <v>92</v>
      </c>
      <c r="N1099" s="94">
        <v>4</v>
      </c>
      <c r="O1099" s="94">
        <v>667</v>
      </c>
      <c r="P1099" s="95">
        <f t="shared" si="34"/>
        <v>44.466666666666669</v>
      </c>
      <c r="Q1099" s="91">
        <v>41575.693472222221</v>
      </c>
    </row>
    <row r="1100" spans="1:17" x14ac:dyDescent="0.45">
      <c r="A1100" s="96">
        <v>41580</v>
      </c>
      <c r="B1100" s="97">
        <v>0.79166666666666663</v>
      </c>
      <c r="C1100" s="99">
        <f t="shared" si="35"/>
        <v>19</v>
      </c>
      <c r="D1100" s="98">
        <v>41580.791666666664</v>
      </c>
      <c r="E1100" s="99" t="s">
        <v>1630</v>
      </c>
      <c r="F1100" s="90" t="s">
        <v>1343</v>
      </c>
      <c r="G1100" s="90">
        <f>IFERROR(VLOOKUP(E1100,Localities!$B$2:$D$1876,3,0),"Not Found")</f>
        <v>73</v>
      </c>
      <c r="H1100" s="90">
        <f>IFERROR(VLOOKUP(F1100,Localities!$B$2:$D$1876,3,0),"Not Found")</f>
        <v>45</v>
      </c>
      <c r="I1100" s="90" t="s">
        <v>1632</v>
      </c>
      <c r="J1100" s="93" t="s">
        <v>87</v>
      </c>
      <c r="K1100" s="93" t="s">
        <v>85</v>
      </c>
      <c r="L1100" s="90">
        <v>95</v>
      </c>
      <c r="M1100" s="90" t="s">
        <v>92</v>
      </c>
      <c r="N1100" s="94">
        <v>2</v>
      </c>
      <c r="O1100" s="94">
        <v>570</v>
      </c>
      <c r="P1100" s="95">
        <f t="shared" si="34"/>
        <v>38</v>
      </c>
      <c r="Q1100" s="91">
        <v>41575.693865740737</v>
      </c>
    </row>
    <row r="1101" spans="1:17" x14ac:dyDescent="0.45">
      <c r="A1101" s="96">
        <v>41579</v>
      </c>
      <c r="B1101" s="97">
        <v>0.80208333333333337</v>
      </c>
      <c r="C1101" s="99">
        <f t="shared" si="35"/>
        <v>19</v>
      </c>
      <c r="D1101" s="98">
        <v>41579.802083333336</v>
      </c>
      <c r="E1101" s="99" t="s">
        <v>35</v>
      </c>
      <c r="F1101" s="90" t="s">
        <v>209</v>
      </c>
      <c r="G1101" s="90">
        <f>IFERROR(VLOOKUP(E1101,Localities!$B$2:$D$1876,3,0),"Not Found")</f>
        <v>43</v>
      </c>
      <c r="H1101" s="90">
        <f>IFERROR(VLOOKUP(F1101,Localities!$B$2:$D$1876,3,0),"Not Found")</f>
        <v>47</v>
      </c>
      <c r="I1101" s="90" t="s">
        <v>1633</v>
      </c>
      <c r="J1101" s="93" t="s">
        <v>104</v>
      </c>
      <c r="K1101" s="93" t="s">
        <v>85</v>
      </c>
      <c r="L1101" s="90">
        <v>182</v>
      </c>
      <c r="M1101" s="90" t="s">
        <v>215</v>
      </c>
      <c r="N1101" s="94">
        <v>1</v>
      </c>
      <c r="O1101" s="94">
        <v>731</v>
      </c>
      <c r="P1101" s="95">
        <f t="shared" si="34"/>
        <v>48.733333333333334</v>
      </c>
      <c r="Q1101" s="90" t="s">
        <v>81</v>
      </c>
    </row>
    <row r="1102" spans="1:17" x14ac:dyDescent="0.45">
      <c r="A1102" s="96">
        <v>41579</v>
      </c>
      <c r="B1102" s="97">
        <v>0.97916666666666663</v>
      </c>
      <c r="C1102" s="99">
        <f t="shared" si="35"/>
        <v>23</v>
      </c>
      <c r="D1102" s="98">
        <v>41579.979166666664</v>
      </c>
      <c r="E1102" s="99" t="s">
        <v>1634</v>
      </c>
      <c r="F1102" s="90" t="s">
        <v>488</v>
      </c>
      <c r="G1102" s="90">
        <f>IFERROR(VLOOKUP(E1102,Localities!$B$2:$D$1876,3,0),"Not Found")</f>
        <v>38</v>
      </c>
      <c r="H1102" s="90">
        <f>IFERROR(VLOOKUP(F1102,Localities!$B$2:$D$1876,3,0),"Not Found")</f>
        <v>28</v>
      </c>
      <c r="I1102" s="90" t="s">
        <v>1635</v>
      </c>
      <c r="J1102" s="93" t="s">
        <v>87</v>
      </c>
      <c r="K1102" s="93" t="s">
        <v>85</v>
      </c>
      <c r="L1102" s="90">
        <v>35</v>
      </c>
      <c r="M1102" s="90" t="s">
        <v>83</v>
      </c>
      <c r="N1102" s="94">
        <v>6</v>
      </c>
      <c r="O1102" s="94">
        <v>862</v>
      </c>
      <c r="P1102" s="95">
        <f t="shared" si="34"/>
        <v>57.466666666666669</v>
      </c>
      <c r="Q1102" s="91">
        <v>41579.904479166667</v>
      </c>
    </row>
    <row r="1103" spans="1:17" x14ac:dyDescent="0.45">
      <c r="A1103" s="96">
        <v>41581</v>
      </c>
      <c r="B1103" s="97">
        <v>0.29166666666666669</v>
      </c>
      <c r="C1103" s="99">
        <f t="shared" si="35"/>
        <v>7</v>
      </c>
      <c r="D1103" s="98">
        <v>41581.291666666664</v>
      </c>
      <c r="E1103" s="99" t="s">
        <v>1636</v>
      </c>
      <c r="F1103" s="90" t="s">
        <v>35</v>
      </c>
      <c r="G1103" s="90">
        <f>IFERROR(VLOOKUP(E1103,Localities!$B$2:$D$1876,3,0),"Not Found")</f>
        <v>48</v>
      </c>
      <c r="H1103" s="90">
        <f>IFERROR(VLOOKUP(F1103,Localities!$B$2:$D$1876,3,0),"Not Found")</f>
        <v>43</v>
      </c>
      <c r="I1103" s="90" t="s">
        <v>1637</v>
      </c>
      <c r="J1103" s="93" t="s">
        <v>104</v>
      </c>
      <c r="K1103" s="93" t="s">
        <v>173</v>
      </c>
      <c r="L1103" s="90">
        <v>85</v>
      </c>
      <c r="M1103" s="90" t="s">
        <v>92</v>
      </c>
      <c r="N1103" s="94">
        <v>2</v>
      </c>
      <c r="O1103" s="94">
        <v>639</v>
      </c>
      <c r="P1103" s="95">
        <f t="shared" si="34"/>
        <v>42.6</v>
      </c>
      <c r="Q1103" s="91">
        <v>41575.759745370371</v>
      </c>
    </row>
    <row r="1104" spans="1:17" x14ac:dyDescent="0.45">
      <c r="A1104" s="96">
        <v>41587</v>
      </c>
      <c r="B1104" s="97">
        <v>4.1666666666666664E-2</v>
      </c>
      <c r="C1104" s="99">
        <f t="shared" si="35"/>
        <v>1</v>
      </c>
      <c r="D1104" s="98">
        <v>41587.041666666664</v>
      </c>
      <c r="E1104" s="99" t="s">
        <v>1638</v>
      </c>
      <c r="F1104" s="90" t="s">
        <v>114</v>
      </c>
      <c r="G1104" s="90">
        <f>IFERROR(VLOOKUP(E1104,Localities!$B$2:$D$1876,3,0),"Not Found")</f>
        <v>66</v>
      </c>
      <c r="H1104" s="90">
        <f>IFERROR(VLOOKUP(F1104,Localities!$B$2:$D$1876,3,0),"Not Found")</f>
        <v>27</v>
      </c>
      <c r="I1104" s="90" t="s">
        <v>1639</v>
      </c>
      <c r="J1104" s="93" t="s">
        <v>104</v>
      </c>
      <c r="K1104" s="93" t="s">
        <v>85</v>
      </c>
      <c r="L1104" s="90">
        <v>248</v>
      </c>
      <c r="M1104" s="90" t="s">
        <v>83</v>
      </c>
      <c r="N1104" s="94">
        <v>6</v>
      </c>
      <c r="O1104" s="94">
        <v>274</v>
      </c>
      <c r="P1104" s="95">
        <f t="shared" si="34"/>
        <v>18.266666666666666</v>
      </c>
      <c r="Q1104" s="91">
        <v>41575.763518518521</v>
      </c>
    </row>
    <row r="1105" spans="1:17" x14ac:dyDescent="0.45">
      <c r="A1105" s="96">
        <v>41587</v>
      </c>
      <c r="B1105" s="97">
        <v>0.9375</v>
      </c>
      <c r="C1105" s="99">
        <f t="shared" si="35"/>
        <v>22</v>
      </c>
      <c r="D1105" s="98">
        <v>41587.9375</v>
      </c>
      <c r="E1105" s="99" t="s">
        <v>61</v>
      </c>
      <c r="F1105" s="90" t="s">
        <v>725</v>
      </c>
      <c r="G1105" s="90">
        <f>IFERROR(VLOOKUP(E1105,Localities!$B$2:$D$1876,3,0),"Not Found")</f>
        <v>47</v>
      </c>
      <c r="H1105" s="90">
        <f>IFERROR(VLOOKUP(F1105,Localities!$B$2:$D$1876,3,0),"Not Found")</f>
        <v>61</v>
      </c>
      <c r="I1105" s="90" t="s">
        <v>1640</v>
      </c>
      <c r="J1105" s="93" t="s">
        <v>88</v>
      </c>
      <c r="K1105" s="93" t="s">
        <v>85</v>
      </c>
      <c r="L1105" s="90">
        <v>38</v>
      </c>
      <c r="M1105" s="90" t="s">
        <v>83</v>
      </c>
      <c r="N1105" s="94">
        <v>6</v>
      </c>
      <c r="O1105" s="94">
        <v>384</v>
      </c>
      <c r="P1105" s="95">
        <f t="shared" si="34"/>
        <v>25.6</v>
      </c>
      <c r="Q1105" s="91">
        <v>41575.795729166668</v>
      </c>
    </row>
    <row r="1106" spans="1:17" x14ac:dyDescent="0.45">
      <c r="A1106" s="96">
        <v>41579</v>
      </c>
      <c r="B1106" s="97">
        <v>0.19791666666666666</v>
      </c>
      <c r="C1106" s="99">
        <f t="shared" si="35"/>
        <v>4</v>
      </c>
      <c r="D1106" s="98">
        <v>41579.197916666664</v>
      </c>
      <c r="E1106" s="99" t="s">
        <v>274</v>
      </c>
      <c r="F1106" s="90" t="s">
        <v>35</v>
      </c>
      <c r="G1106" s="90">
        <f>IFERROR(VLOOKUP(E1106,Localities!$B$2:$D$1876,3,0),"Not Found")</f>
        <v>53</v>
      </c>
      <c r="H1106" s="90">
        <f>IFERROR(VLOOKUP(F1106,Localities!$B$2:$D$1876,3,0),"Not Found")</f>
        <v>43</v>
      </c>
      <c r="I1106" s="90" t="s">
        <v>1641</v>
      </c>
      <c r="J1106" s="93" t="s">
        <v>104</v>
      </c>
      <c r="K1106" s="93" t="s">
        <v>173</v>
      </c>
      <c r="L1106" s="90">
        <v>254</v>
      </c>
      <c r="M1106" s="90" t="s">
        <v>83</v>
      </c>
      <c r="N1106" s="94">
        <v>6</v>
      </c>
      <c r="O1106" s="94">
        <v>747</v>
      </c>
      <c r="P1106" s="95">
        <f t="shared" si="34"/>
        <v>49.8</v>
      </c>
      <c r="Q1106" s="91">
        <v>41576.314305555556</v>
      </c>
    </row>
    <row r="1107" spans="1:17" x14ac:dyDescent="0.45">
      <c r="A1107" s="96">
        <v>41579</v>
      </c>
      <c r="B1107" s="97">
        <v>0.5625</v>
      </c>
      <c r="C1107" s="99">
        <f t="shared" si="35"/>
        <v>13</v>
      </c>
      <c r="D1107" s="98">
        <v>41579.5625</v>
      </c>
      <c r="E1107" s="99" t="s">
        <v>67</v>
      </c>
      <c r="F1107" s="90" t="s">
        <v>61</v>
      </c>
      <c r="G1107" s="90">
        <f>IFERROR(VLOOKUP(E1107,Localities!$B$2:$D$1876,3,0),"Not Found")</f>
        <v>42</v>
      </c>
      <c r="H1107" s="90">
        <f>IFERROR(VLOOKUP(F1107,Localities!$B$2:$D$1876,3,0),"Not Found")</f>
        <v>47</v>
      </c>
      <c r="I1107" s="90" t="s">
        <v>1642</v>
      </c>
      <c r="J1107" s="93" t="s">
        <v>88</v>
      </c>
      <c r="K1107" s="93" t="s">
        <v>85</v>
      </c>
      <c r="L1107" s="90">
        <v>83</v>
      </c>
      <c r="M1107" s="90" t="s">
        <v>83</v>
      </c>
      <c r="N1107" s="94">
        <v>6</v>
      </c>
      <c r="O1107" s="94">
        <v>796</v>
      </c>
      <c r="P1107" s="95">
        <f t="shared" si="34"/>
        <v>53.06666666666667</v>
      </c>
      <c r="Q1107" s="91">
        <v>41575.813148148147</v>
      </c>
    </row>
    <row r="1108" spans="1:17" x14ac:dyDescent="0.45">
      <c r="A1108" s="96">
        <v>41580</v>
      </c>
      <c r="B1108" s="97">
        <v>0.5</v>
      </c>
      <c r="C1108" s="99">
        <f t="shared" si="35"/>
        <v>12</v>
      </c>
      <c r="D1108" s="98">
        <v>41580.5</v>
      </c>
      <c r="E1108" s="99" t="s">
        <v>67</v>
      </c>
      <c r="F1108" s="90" t="s">
        <v>35</v>
      </c>
      <c r="G1108" s="90">
        <f>IFERROR(VLOOKUP(E1108,Localities!$B$2:$D$1876,3,0),"Not Found")</f>
        <v>42</v>
      </c>
      <c r="H1108" s="90">
        <f>IFERROR(VLOOKUP(F1108,Localities!$B$2:$D$1876,3,0),"Not Found")</f>
        <v>43</v>
      </c>
      <c r="I1108" s="90" t="s">
        <v>1643</v>
      </c>
      <c r="J1108" s="93" t="s">
        <v>104</v>
      </c>
      <c r="K1108" s="93" t="s">
        <v>85</v>
      </c>
      <c r="L1108" s="90">
        <v>193</v>
      </c>
      <c r="M1108" s="90" t="s">
        <v>215</v>
      </c>
      <c r="N1108" s="94">
        <v>1</v>
      </c>
      <c r="O1108" s="94">
        <v>816</v>
      </c>
      <c r="P1108" s="95">
        <f t="shared" si="34"/>
        <v>54.4</v>
      </c>
      <c r="Q1108" s="90" t="s">
        <v>81</v>
      </c>
    </row>
    <row r="1109" spans="1:17" x14ac:dyDescent="0.45">
      <c r="A1109" s="96">
        <v>41579</v>
      </c>
      <c r="B1109" s="97">
        <v>0.45833333333333331</v>
      </c>
      <c r="C1109" s="99">
        <f t="shared" si="35"/>
        <v>11</v>
      </c>
      <c r="D1109" s="98">
        <v>41579.458333333336</v>
      </c>
      <c r="E1109" s="99" t="s">
        <v>35</v>
      </c>
      <c r="F1109" s="90" t="s">
        <v>465</v>
      </c>
      <c r="G1109" s="90">
        <f>IFERROR(VLOOKUP(E1109,Localities!$B$2:$D$1876,3,0),"Not Found")</f>
        <v>43</v>
      </c>
      <c r="H1109" s="90">
        <f>IFERROR(VLOOKUP(F1109,Localities!$B$2:$D$1876,3,0),"Not Found")</f>
        <v>71</v>
      </c>
      <c r="I1109" s="90" t="s">
        <v>1644</v>
      </c>
      <c r="J1109" s="93" t="s">
        <v>104</v>
      </c>
      <c r="K1109" s="93" t="s">
        <v>85</v>
      </c>
      <c r="L1109" s="90">
        <v>142</v>
      </c>
      <c r="M1109" s="90" t="s">
        <v>83</v>
      </c>
      <c r="N1109" s="94">
        <v>6</v>
      </c>
      <c r="O1109" s="94">
        <v>512</v>
      </c>
      <c r="P1109" s="95">
        <f t="shared" si="34"/>
        <v>34.133333333333333</v>
      </c>
      <c r="Q1109" s="91">
        <v>41575.847442129627</v>
      </c>
    </row>
    <row r="1110" spans="1:17" x14ac:dyDescent="0.45">
      <c r="A1110" s="96">
        <v>41579</v>
      </c>
      <c r="B1110" s="97">
        <v>1.0416666666666666E-2</v>
      </c>
      <c r="C1110" s="99">
        <f t="shared" si="35"/>
        <v>0</v>
      </c>
      <c r="D1110" s="98">
        <v>41579.010416666664</v>
      </c>
      <c r="E1110" s="99" t="s">
        <v>114</v>
      </c>
      <c r="F1110" s="90" t="s">
        <v>1036</v>
      </c>
      <c r="G1110" s="90">
        <f>IFERROR(VLOOKUP(E1110,Localities!$B$2:$D$1876,3,0),"Not Found")</f>
        <v>27</v>
      </c>
      <c r="H1110" s="90">
        <f>IFERROR(VLOOKUP(F1110,Localities!$B$2:$D$1876,3,0),"Not Found")</f>
        <v>71</v>
      </c>
      <c r="I1110" s="90" t="s">
        <v>1645</v>
      </c>
      <c r="J1110" s="93" t="s">
        <v>104</v>
      </c>
      <c r="K1110" s="93" t="s">
        <v>85</v>
      </c>
      <c r="L1110" s="90">
        <v>170</v>
      </c>
      <c r="M1110" s="90" t="s">
        <v>215</v>
      </c>
      <c r="N1110" s="94">
        <v>1</v>
      </c>
      <c r="O1110" s="94">
        <v>894</v>
      </c>
      <c r="P1110" s="95">
        <f t="shared" si="34"/>
        <v>59.6</v>
      </c>
      <c r="Q1110" s="90" t="s">
        <v>81</v>
      </c>
    </row>
    <row r="1111" spans="1:17" x14ac:dyDescent="0.45">
      <c r="A1111" s="96">
        <v>41579</v>
      </c>
      <c r="B1111" s="97">
        <v>0.27083333333333331</v>
      </c>
      <c r="C1111" s="99">
        <f t="shared" si="35"/>
        <v>6</v>
      </c>
      <c r="D1111" s="98">
        <v>41579.270833333336</v>
      </c>
      <c r="E1111" s="99" t="s">
        <v>51</v>
      </c>
      <c r="F1111" s="90" t="s">
        <v>1036</v>
      </c>
      <c r="G1111" s="90">
        <f>IFERROR(VLOOKUP(E1111,Localities!$B$2:$D$1876,3,0),"Not Found")</f>
        <v>51</v>
      </c>
      <c r="H1111" s="90">
        <f>IFERROR(VLOOKUP(F1111,Localities!$B$2:$D$1876,3,0),"Not Found")</f>
        <v>71</v>
      </c>
      <c r="I1111" s="90" t="s">
        <v>1646</v>
      </c>
      <c r="J1111" s="93" t="s">
        <v>88</v>
      </c>
      <c r="K1111" s="93" t="s">
        <v>85</v>
      </c>
      <c r="L1111" s="90">
        <v>285</v>
      </c>
      <c r="M1111" s="90" t="s">
        <v>105</v>
      </c>
      <c r="N1111" s="94">
        <v>5</v>
      </c>
      <c r="O1111" s="94">
        <v>967</v>
      </c>
      <c r="P1111" s="95">
        <f t="shared" si="34"/>
        <v>64.466666666666669</v>
      </c>
      <c r="Q1111" s="91">
        <v>41578.472696759258</v>
      </c>
    </row>
    <row r="1112" spans="1:17" x14ac:dyDescent="0.45">
      <c r="A1112" s="96">
        <v>41579</v>
      </c>
      <c r="B1112" s="97">
        <v>1.0416666666666666E-2</v>
      </c>
      <c r="C1112" s="99">
        <f t="shared" si="35"/>
        <v>0</v>
      </c>
      <c r="D1112" s="98">
        <v>41579.010416666664</v>
      </c>
      <c r="E1112" s="99" t="s">
        <v>43</v>
      </c>
      <c r="F1112" s="90"/>
      <c r="G1112" s="90">
        <f>IFERROR(VLOOKUP(E1112,Localities!$B$2:$D$1876,3,0),"Not Found")</f>
        <v>60</v>
      </c>
      <c r="H1112" s="90" t="str">
        <f>IFERROR(VLOOKUP(F1112,Localities!$B$2:$D$1876,3,0),"Not Found")</f>
        <v>Not Found</v>
      </c>
      <c r="I1112" s="90" t="s">
        <v>1647</v>
      </c>
      <c r="J1112" s="93" t="s">
        <v>235</v>
      </c>
      <c r="K1112" s="93" t="s">
        <v>85</v>
      </c>
      <c r="L1112" s="90">
        <v>247</v>
      </c>
      <c r="M1112" s="90" t="s">
        <v>215</v>
      </c>
      <c r="N1112" s="94">
        <v>1</v>
      </c>
      <c r="O1112" s="94">
        <v>503</v>
      </c>
      <c r="P1112" s="95">
        <f t="shared" si="34"/>
        <v>33.533333333333331</v>
      </c>
      <c r="Q1112" s="90" t="s">
        <v>81</v>
      </c>
    </row>
    <row r="1113" spans="1:17" x14ac:dyDescent="0.45">
      <c r="A1113" s="96">
        <v>41579</v>
      </c>
      <c r="B1113" s="97">
        <v>0.15625</v>
      </c>
      <c r="C1113" s="99">
        <f t="shared" si="35"/>
        <v>3</v>
      </c>
      <c r="D1113" s="98">
        <v>41579.15625</v>
      </c>
      <c r="E1113" s="99" t="s">
        <v>150</v>
      </c>
      <c r="F1113" s="90" t="s">
        <v>61</v>
      </c>
      <c r="G1113" s="90">
        <f>IFERROR(VLOOKUP(E1113,Localities!$B$2:$D$1876,3,0),"Not Found")</f>
        <v>66</v>
      </c>
      <c r="H1113" s="90">
        <f>IFERROR(VLOOKUP(F1113,Localities!$B$2:$D$1876,3,0),"Not Found")</f>
        <v>47</v>
      </c>
      <c r="I1113" s="90" t="s">
        <v>1648</v>
      </c>
      <c r="J1113" s="93" t="s">
        <v>88</v>
      </c>
      <c r="K1113" s="93" t="s">
        <v>173</v>
      </c>
      <c r="L1113" s="90">
        <v>100</v>
      </c>
      <c r="M1113" s="90" t="s">
        <v>83</v>
      </c>
      <c r="N1113" s="94">
        <v>7</v>
      </c>
      <c r="O1113" s="94">
        <v>952</v>
      </c>
      <c r="P1113" s="95">
        <f t="shared" si="34"/>
        <v>63.466666666666669</v>
      </c>
      <c r="Q1113" s="91">
        <v>41575.951423611114</v>
      </c>
    </row>
    <row r="1114" spans="1:17" x14ac:dyDescent="0.45">
      <c r="A1114" s="96">
        <v>41579</v>
      </c>
      <c r="B1114" s="97">
        <v>0.16666666666666666</v>
      </c>
      <c r="C1114" s="99">
        <f t="shared" si="35"/>
        <v>4</v>
      </c>
      <c r="D1114" s="98">
        <v>41579.166666666664</v>
      </c>
      <c r="E1114" s="99" t="s">
        <v>150</v>
      </c>
      <c r="F1114" s="90" t="s">
        <v>51</v>
      </c>
      <c r="G1114" s="90">
        <f>IFERROR(VLOOKUP(E1114,Localities!$B$2:$D$1876,3,0),"Not Found")</f>
        <v>66</v>
      </c>
      <c r="H1114" s="90">
        <f>IFERROR(VLOOKUP(F1114,Localities!$B$2:$D$1876,3,0),"Not Found")</f>
        <v>51</v>
      </c>
      <c r="I1114" s="90" t="s">
        <v>1649</v>
      </c>
      <c r="J1114" s="93" t="s">
        <v>87</v>
      </c>
      <c r="K1114" s="93" t="s">
        <v>173</v>
      </c>
      <c r="L1114" s="90">
        <v>218</v>
      </c>
      <c r="M1114" s="90" t="s">
        <v>92</v>
      </c>
      <c r="N1114" s="94">
        <v>2</v>
      </c>
      <c r="O1114" s="94">
        <v>957</v>
      </c>
      <c r="P1114" s="95">
        <f t="shared" si="34"/>
        <v>63.8</v>
      </c>
      <c r="Q1114" s="91">
        <v>41575.954571759263</v>
      </c>
    </row>
    <row r="1115" spans="1:17" x14ac:dyDescent="0.45">
      <c r="A1115" s="96">
        <v>41579</v>
      </c>
      <c r="B1115" s="97">
        <v>0.4375</v>
      </c>
      <c r="C1115" s="99">
        <f t="shared" si="35"/>
        <v>10</v>
      </c>
      <c r="D1115" s="98">
        <v>41579.4375</v>
      </c>
      <c r="E1115" s="99" t="s">
        <v>255</v>
      </c>
      <c r="F1115" s="90" t="s">
        <v>1650</v>
      </c>
      <c r="G1115" s="90">
        <f>IFERROR(VLOOKUP(E1115,Localities!$B$2:$D$1876,3,0),"Not Found")</f>
        <v>47</v>
      </c>
      <c r="H1115" s="90">
        <f>IFERROR(VLOOKUP(F1115,Localities!$B$2:$D$1876,3,0),"Not Found")</f>
        <v>42</v>
      </c>
      <c r="I1115" s="90" t="s">
        <v>1651</v>
      </c>
      <c r="J1115" s="93" t="s">
        <v>87</v>
      </c>
      <c r="K1115" s="93" t="s">
        <v>85</v>
      </c>
      <c r="L1115" s="90">
        <v>40</v>
      </c>
      <c r="M1115" s="90" t="s">
        <v>83</v>
      </c>
      <c r="N1115" s="94">
        <v>6</v>
      </c>
      <c r="O1115" s="94">
        <v>766</v>
      </c>
      <c r="P1115" s="95">
        <f t="shared" si="34"/>
        <v>51.06666666666667</v>
      </c>
      <c r="Q1115" s="91">
        <v>41579.363344907404</v>
      </c>
    </row>
    <row r="1116" spans="1:17" x14ac:dyDescent="0.45">
      <c r="A1116" s="96">
        <v>41579</v>
      </c>
      <c r="B1116" s="97">
        <v>0.39583333333333331</v>
      </c>
      <c r="C1116" s="99">
        <f t="shared" si="35"/>
        <v>9</v>
      </c>
      <c r="D1116" s="98">
        <v>41579.395833333336</v>
      </c>
      <c r="E1116" s="99" t="s">
        <v>1652</v>
      </c>
      <c r="F1116" s="90" t="s">
        <v>114</v>
      </c>
      <c r="G1116" s="90">
        <f>IFERROR(VLOOKUP(E1116,Localities!$B$2:$D$1876,3,0),"Not Found")</f>
        <v>73</v>
      </c>
      <c r="H1116" s="90">
        <f>IFERROR(VLOOKUP(F1116,Localities!$B$2:$D$1876,3,0),"Not Found")</f>
        <v>27</v>
      </c>
      <c r="I1116" s="90" t="s">
        <v>1653</v>
      </c>
      <c r="J1116" s="93" t="s">
        <v>104</v>
      </c>
      <c r="K1116" s="93" t="s">
        <v>173</v>
      </c>
      <c r="L1116" s="90">
        <v>17</v>
      </c>
      <c r="M1116" s="90" t="s">
        <v>83</v>
      </c>
      <c r="N1116" s="94">
        <v>6</v>
      </c>
      <c r="O1116" s="94">
        <v>253</v>
      </c>
      <c r="P1116" s="95">
        <f t="shared" si="34"/>
        <v>16.866666666666667</v>
      </c>
      <c r="Q1116" s="91">
        <v>41576.004201388889</v>
      </c>
    </row>
    <row r="1117" spans="1:17" x14ac:dyDescent="0.45">
      <c r="A1117" s="96">
        <v>41579</v>
      </c>
      <c r="B1117" s="97">
        <v>0.25</v>
      </c>
      <c r="C1117" s="99">
        <f t="shared" si="35"/>
        <v>6</v>
      </c>
      <c r="D1117" s="98">
        <v>41579.25</v>
      </c>
      <c r="E1117" s="99" t="s">
        <v>436</v>
      </c>
      <c r="F1117" s="90" t="s">
        <v>1654</v>
      </c>
      <c r="G1117" s="90">
        <f>IFERROR(VLOOKUP(E1117,Localities!$B$2:$D$1876,3,0),"Not Found")</f>
        <v>61</v>
      </c>
      <c r="H1117" s="90">
        <f>IFERROR(VLOOKUP(F1117,Localities!$B$2:$D$1876,3,0),"Not Found")</f>
        <v>62</v>
      </c>
      <c r="I1117" s="90" t="s">
        <v>1655</v>
      </c>
      <c r="J1117" s="93" t="s">
        <v>88</v>
      </c>
      <c r="K1117" s="93" t="s">
        <v>173</v>
      </c>
      <c r="L1117" s="90">
        <v>206</v>
      </c>
      <c r="M1117" s="90" t="s">
        <v>83</v>
      </c>
      <c r="N1117" s="94">
        <v>6</v>
      </c>
      <c r="O1117" s="94">
        <v>885</v>
      </c>
      <c r="P1117" s="95">
        <f t="shared" si="34"/>
        <v>59</v>
      </c>
      <c r="Q1117" s="91">
        <v>41576.47446759259</v>
      </c>
    </row>
    <row r="1118" spans="1:17" x14ac:dyDescent="0.45">
      <c r="A1118" s="96">
        <v>41604</v>
      </c>
      <c r="B1118" s="97">
        <v>0.58333333333333337</v>
      </c>
      <c r="C1118" s="99">
        <f t="shared" si="35"/>
        <v>14</v>
      </c>
      <c r="D1118" s="98">
        <v>41604.583333333336</v>
      </c>
      <c r="E1118" s="99" t="s">
        <v>209</v>
      </c>
      <c r="F1118" s="90" t="s">
        <v>753</v>
      </c>
      <c r="G1118" s="90">
        <f>IFERROR(VLOOKUP(E1118,Localities!$B$2:$D$1876,3,0),"Not Found")</f>
        <v>47</v>
      </c>
      <c r="H1118" s="90">
        <f>IFERROR(VLOOKUP(F1118,Localities!$B$2:$D$1876,3,0),"Not Found")</f>
        <v>28</v>
      </c>
      <c r="I1118" s="90" t="s">
        <v>1656</v>
      </c>
      <c r="J1118" s="93" t="s">
        <v>87</v>
      </c>
      <c r="K1118" s="93" t="s">
        <v>85</v>
      </c>
      <c r="L1118" s="90">
        <v>34</v>
      </c>
      <c r="M1118" s="90" t="s">
        <v>83</v>
      </c>
      <c r="N1118" s="94">
        <v>6</v>
      </c>
      <c r="O1118" s="94">
        <v>957</v>
      </c>
      <c r="P1118" s="95">
        <f t="shared" si="34"/>
        <v>63.8</v>
      </c>
      <c r="Q1118" s="91">
        <v>41604.531875000001</v>
      </c>
    </row>
    <row r="1119" spans="1:17" x14ac:dyDescent="0.45">
      <c r="A1119" s="96">
        <v>41580</v>
      </c>
      <c r="B1119" s="97">
        <v>0.16666666666666666</v>
      </c>
      <c r="C1119" s="99">
        <f t="shared" si="35"/>
        <v>4</v>
      </c>
      <c r="D1119" s="98">
        <v>41580.166666666664</v>
      </c>
      <c r="E1119" s="99" t="s">
        <v>1657</v>
      </c>
      <c r="F1119" s="90"/>
      <c r="G1119" s="90">
        <f>IFERROR(VLOOKUP(E1119,Localities!$B$2:$D$1876,3,0),"Not Found")</f>
        <v>73</v>
      </c>
      <c r="H1119" s="90" t="str">
        <f>IFERROR(VLOOKUP(F1119,Localities!$B$2:$D$1876,3,0),"Not Found")</f>
        <v>Not Found</v>
      </c>
      <c r="I1119" s="90" t="s">
        <v>1658</v>
      </c>
      <c r="J1119" s="93" t="s">
        <v>235</v>
      </c>
      <c r="K1119" s="93" t="s">
        <v>85</v>
      </c>
      <c r="L1119" s="90">
        <v>61</v>
      </c>
      <c r="M1119" s="90" t="s">
        <v>215</v>
      </c>
      <c r="N1119" s="94">
        <v>1</v>
      </c>
      <c r="O1119" s="94">
        <v>549</v>
      </c>
      <c r="P1119" s="95">
        <f t="shared" si="34"/>
        <v>36.6</v>
      </c>
      <c r="Q1119" s="90" t="s">
        <v>81</v>
      </c>
    </row>
    <row r="1120" spans="1:17" x14ac:dyDescent="0.45">
      <c r="A1120" s="96">
        <v>41583</v>
      </c>
      <c r="B1120" s="97">
        <v>0.45833333333333331</v>
      </c>
      <c r="C1120" s="99">
        <f t="shared" si="35"/>
        <v>11</v>
      </c>
      <c r="D1120" s="98">
        <v>41583.458333333336</v>
      </c>
      <c r="E1120" s="99" t="s">
        <v>313</v>
      </c>
      <c r="F1120" s="90" t="s">
        <v>1659</v>
      </c>
      <c r="G1120" s="90">
        <f>IFERROR(VLOOKUP(E1120,Localities!$B$2:$D$1876,3,0),"Not Found")</f>
        <v>40</v>
      </c>
      <c r="H1120" s="90">
        <f>IFERROR(VLOOKUP(F1120,Localities!$B$2:$D$1876,3,0),"Not Found")</f>
        <v>65</v>
      </c>
      <c r="I1120" s="90" t="s">
        <v>1660</v>
      </c>
      <c r="J1120" s="93" t="s">
        <v>87</v>
      </c>
      <c r="K1120" s="93" t="s">
        <v>85</v>
      </c>
      <c r="L1120" s="90">
        <v>160</v>
      </c>
      <c r="M1120" s="90" t="s">
        <v>83</v>
      </c>
      <c r="N1120" s="94">
        <v>7</v>
      </c>
      <c r="O1120" s="94">
        <v>780</v>
      </c>
      <c r="P1120" s="95">
        <f t="shared" si="34"/>
        <v>52</v>
      </c>
      <c r="Q1120" s="91">
        <v>41582.919120370374</v>
      </c>
    </row>
    <row r="1121" spans="1:17" x14ac:dyDescent="0.45">
      <c r="A1121" s="96">
        <v>41579</v>
      </c>
      <c r="B1121" s="97">
        <v>0.36458333333333331</v>
      </c>
      <c r="C1121" s="99">
        <f t="shared" si="35"/>
        <v>8</v>
      </c>
      <c r="D1121" s="98">
        <v>41579.364583333336</v>
      </c>
      <c r="E1121" s="99" t="s">
        <v>55</v>
      </c>
      <c r="F1121" s="90" t="s">
        <v>1098</v>
      </c>
      <c r="G1121" s="90">
        <f>IFERROR(VLOOKUP(E1121,Localities!$B$2:$D$1876,3,0),"Not Found")</f>
        <v>39</v>
      </c>
      <c r="H1121" s="90">
        <f>IFERROR(VLOOKUP(F1121,Localities!$B$2:$D$1876,3,0),"Not Found")</f>
        <v>51</v>
      </c>
      <c r="I1121" s="90" t="s">
        <v>1661</v>
      </c>
      <c r="J1121" s="93" t="s">
        <v>87</v>
      </c>
      <c r="K1121" s="93" t="s">
        <v>85</v>
      </c>
      <c r="L1121" s="90">
        <v>287</v>
      </c>
      <c r="M1121" s="90" t="s">
        <v>83</v>
      </c>
      <c r="N1121" s="94">
        <v>6</v>
      </c>
      <c r="O1121" s="94">
        <v>259</v>
      </c>
      <c r="P1121" s="95">
        <f t="shared" si="34"/>
        <v>17.266666666666666</v>
      </c>
      <c r="Q1121" s="91">
        <v>41576.323171296295</v>
      </c>
    </row>
    <row r="1122" spans="1:17" x14ac:dyDescent="0.45">
      <c r="A1122" s="96">
        <v>41580</v>
      </c>
      <c r="B1122" s="97">
        <v>0.36458333333333331</v>
      </c>
      <c r="C1122" s="99">
        <f t="shared" si="35"/>
        <v>8</v>
      </c>
      <c r="D1122" s="98">
        <v>41580.364583333336</v>
      </c>
      <c r="E1122" s="99" t="s">
        <v>55</v>
      </c>
      <c r="F1122" s="90" t="s">
        <v>1098</v>
      </c>
      <c r="G1122" s="90">
        <f>IFERROR(VLOOKUP(E1122,Localities!$B$2:$D$1876,3,0),"Not Found")</f>
        <v>39</v>
      </c>
      <c r="H1122" s="90">
        <f>IFERROR(VLOOKUP(F1122,Localities!$B$2:$D$1876,3,0),"Not Found")</f>
        <v>51</v>
      </c>
      <c r="I1122" s="90" t="s">
        <v>1662</v>
      </c>
      <c r="J1122" s="93" t="s">
        <v>87</v>
      </c>
      <c r="K1122" s="93" t="s">
        <v>85</v>
      </c>
      <c r="L1122" s="90">
        <v>264</v>
      </c>
      <c r="M1122" s="90" t="s">
        <v>92</v>
      </c>
      <c r="N1122" s="94">
        <v>2</v>
      </c>
      <c r="O1122" s="94">
        <v>247</v>
      </c>
      <c r="P1122" s="95">
        <f t="shared" si="34"/>
        <v>16.466666666666665</v>
      </c>
      <c r="Q1122" s="91">
        <v>41576.323460648149</v>
      </c>
    </row>
    <row r="1123" spans="1:17" x14ac:dyDescent="0.45">
      <c r="A1123" s="96">
        <v>41583</v>
      </c>
      <c r="B1123" s="97">
        <v>0.36458333333333331</v>
      </c>
      <c r="C1123" s="99">
        <f t="shared" si="35"/>
        <v>8</v>
      </c>
      <c r="D1123" s="98">
        <v>41583.364583333336</v>
      </c>
      <c r="E1123" s="99" t="s">
        <v>597</v>
      </c>
      <c r="F1123" s="90" t="s">
        <v>1270</v>
      </c>
      <c r="G1123" s="90">
        <f>IFERROR(VLOOKUP(E1123,Localities!$B$2:$D$1876,3,0),"Not Found")</f>
        <v>45</v>
      </c>
      <c r="H1123" s="90">
        <f>IFERROR(VLOOKUP(F1123,Localities!$B$2:$D$1876,3,0),"Not Found")</f>
        <v>37</v>
      </c>
      <c r="I1123" s="90" t="s">
        <v>1663</v>
      </c>
      <c r="J1123" s="93" t="s">
        <v>87</v>
      </c>
      <c r="K1123" s="93" t="s">
        <v>85</v>
      </c>
      <c r="L1123" s="90">
        <v>200</v>
      </c>
      <c r="M1123" s="90" t="s">
        <v>83</v>
      </c>
      <c r="N1123" s="94">
        <v>6</v>
      </c>
      <c r="O1123" s="94">
        <v>668</v>
      </c>
      <c r="P1123" s="95">
        <f t="shared" si="34"/>
        <v>44.533333333333331</v>
      </c>
      <c r="Q1123" s="91">
        <v>41583.303437499999</v>
      </c>
    </row>
    <row r="1124" spans="1:17" x14ac:dyDescent="0.45">
      <c r="A1124" s="96">
        <v>41585</v>
      </c>
      <c r="B1124" s="97">
        <v>0.17708333333333334</v>
      </c>
      <c r="C1124" s="99">
        <f t="shared" si="35"/>
        <v>4</v>
      </c>
      <c r="D1124" s="98">
        <v>41585.177083333336</v>
      </c>
      <c r="E1124" s="99" t="s">
        <v>102</v>
      </c>
      <c r="F1124" s="90" t="s">
        <v>1353</v>
      </c>
      <c r="G1124" s="90">
        <f>IFERROR(VLOOKUP(E1124,Localities!$B$2:$D$1876,3,0),"Not Found")</f>
        <v>47</v>
      </c>
      <c r="H1124" s="90">
        <f>IFERROR(VLOOKUP(F1124,Localities!$B$2:$D$1876,3,0),"Not Found")</f>
        <v>47</v>
      </c>
      <c r="I1124" s="90" t="s">
        <v>1664</v>
      </c>
      <c r="J1124" s="93" t="s">
        <v>88</v>
      </c>
      <c r="K1124" s="93" t="s">
        <v>85</v>
      </c>
      <c r="L1124" s="90">
        <v>279</v>
      </c>
      <c r="M1124" s="90" t="s">
        <v>83</v>
      </c>
      <c r="N1124" s="94">
        <v>6</v>
      </c>
      <c r="O1124" s="94">
        <v>281</v>
      </c>
      <c r="P1124" s="95">
        <f t="shared" si="34"/>
        <v>18.733333333333334</v>
      </c>
      <c r="Q1124" s="91">
        <v>41576.440972222219</v>
      </c>
    </row>
    <row r="1125" spans="1:17" x14ac:dyDescent="0.45">
      <c r="A1125" s="96">
        <v>41585</v>
      </c>
      <c r="B1125" s="97">
        <v>0.17708333333333334</v>
      </c>
      <c r="C1125" s="99">
        <f t="shared" si="35"/>
        <v>4</v>
      </c>
      <c r="D1125" s="98">
        <v>41585.177083333336</v>
      </c>
      <c r="E1125" s="99" t="s">
        <v>102</v>
      </c>
      <c r="F1125" s="90" t="s">
        <v>1353</v>
      </c>
      <c r="G1125" s="90">
        <f>IFERROR(VLOOKUP(E1125,Localities!$B$2:$D$1876,3,0),"Not Found")</f>
        <v>47</v>
      </c>
      <c r="H1125" s="90">
        <f>IFERROR(VLOOKUP(F1125,Localities!$B$2:$D$1876,3,0),"Not Found")</f>
        <v>47</v>
      </c>
      <c r="I1125" s="90" t="s">
        <v>1665</v>
      </c>
      <c r="J1125" s="93" t="s">
        <v>88</v>
      </c>
      <c r="K1125" s="93" t="s">
        <v>85</v>
      </c>
      <c r="L1125" s="90">
        <v>102</v>
      </c>
      <c r="M1125" s="90" t="s">
        <v>83</v>
      </c>
      <c r="N1125" s="94">
        <v>6</v>
      </c>
      <c r="O1125" s="94">
        <v>648</v>
      </c>
      <c r="P1125" s="95">
        <f t="shared" si="34"/>
        <v>43.2</v>
      </c>
      <c r="Q1125" s="91">
        <v>41576.441400462965</v>
      </c>
    </row>
    <row r="1126" spans="1:17" x14ac:dyDescent="0.45">
      <c r="A1126" s="96">
        <v>41580</v>
      </c>
      <c r="B1126" s="97">
        <v>0.29166666666666669</v>
      </c>
      <c r="C1126" s="99">
        <f t="shared" si="35"/>
        <v>7</v>
      </c>
      <c r="D1126" s="98">
        <v>41580.291666666664</v>
      </c>
      <c r="E1126" s="99" t="s">
        <v>274</v>
      </c>
      <c r="F1126" s="90"/>
      <c r="G1126" s="90">
        <f>IFERROR(VLOOKUP(E1126,Localities!$B$2:$D$1876,3,0),"Not Found")</f>
        <v>53</v>
      </c>
      <c r="H1126" s="90" t="str">
        <f>IFERROR(VLOOKUP(F1126,Localities!$B$2:$D$1876,3,0),"Not Found")</f>
        <v>Not Found</v>
      </c>
      <c r="I1126" s="90" t="s">
        <v>1666</v>
      </c>
      <c r="J1126" s="93" t="s">
        <v>235</v>
      </c>
      <c r="K1126" s="93" t="s">
        <v>85</v>
      </c>
      <c r="L1126" s="90">
        <v>185</v>
      </c>
      <c r="M1126" s="90" t="s">
        <v>83</v>
      </c>
      <c r="N1126" s="94">
        <v>6</v>
      </c>
      <c r="O1126" s="94">
        <v>209</v>
      </c>
      <c r="P1126" s="95">
        <f t="shared" si="34"/>
        <v>13.933333333333334</v>
      </c>
      <c r="Q1126" s="91">
        <v>41578.383981481478</v>
      </c>
    </row>
    <row r="1127" spans="1:17" x14ac:dyDescent="0.45">
      <c r="A1127" s="96">
        <v>41580</v>
      </c>
      <c r="B1127" s="97">
        <v>0.55208333333333337</v>
      </c>
      <c r="C1127" s="99">
        <f t="shared" si="35"/>
        <v>13</v>
      </c>
      <c r="D1127" s="98">
        <v>41580.552083333336</v>
      </c>
      <c r="E1127" s="99"/>
      <c r="F1127" s="90"/>
      <c r="G1127" s="90" t="str">
        <f>IFERROR(VLOOKUP(E1127,Localities!$B$2:$D$1876,3,0),"Not Found")</f>
        <v>Not Found</v>
      </c>
      <c r="H1127" s="90" t="str">
        <f>IFERROR(VLOOKUP(F1127,Localities!$B$2:$D$1876,3,0),"Not Found")</f>
        <v>Not Found</v>
      </c>
      <c r="I1127" s="90" t="s">
        <v>1667</v>
      </c>
      <c r="J1127" s="93" t="s">
        <v>235</v>
      </c>
      <c r="K1127" s="93" t="s">
        <v>85</v>
      </c>
      <c r="L1127" s="90">
        <v>216</v>
      </c>
      <c r="M1127" s="90" t="s">
        <v>215</v>
      </c>
      <c r="N1127" s="94">
        <v>1</v>
      </c>
      <c r="O1127" s="94">
        <v>570</v>
      </c>
      <c r="P1127" s="95">
        <f t="shared" si="34"/>
        <v>38</v>
      </c>
      <c r="Q1127" s="90" t="s">
        <v>81</v>
      </c>
    </row>
    <row r="1128" spans="1:17" x14ac:dyDescent="0.45">
      <c r="A1128" s="96">
        <v>41588</v>
      </c>
      <c r="B1128" s="97">
        <v>0.16666666666666666</v>
      </c>
      <c r="C1128" s="99">
        <f t="shared" si="35"/>
        <v>4</v>
      </c>
      <c r="D1128" s="98">
        <v>41588.166666666664</v>
      </c>
      <c r="E1128" s="99" t="s">
        <v>350</v>
      </c>
      <c r="F1128" s="90" t="s">
        <v>114</v>
      </c>
      <c r="G1128" s="90">
        <f>IFERROR(VLOOKUP(E1128,Localities!$B$2:$D$1876,3,0),"Not Found")</f>
        <v>50</v>
      </c>
      <c r="H1128" s="90">
        <f>IFERROR(VLOOKUP(F1128,Localities!$B$2:$D$1876,3,0),"Not Found")</f>
        <v>27</v>
      </c>
      <c r="I1128" s="90" t="s">
        <v>1668</v>
      </c>
      <c r="J1128" s="93" t="s">
        <v>104</v>
      </c>
      <c r="K1128" s="93" t="s">
        <v>85</v>
      </c>
      <c r="L1128" s="90">
        <v>281</v>
      </c>
      <c r="M1128" s="90" t="s">
        <v>83</v>
      </c>
      <c r="N1128" s="94">
        <v>6</v>
      </c>
      <c r="O1128" s="94">
        <v>833</v>
      </c>
      <c r="P1128" s="95">
        <f t="shared" si="34"/>
        <v>55.533333333333331</v>
      </c>
      <c r="Q1128" s="91">
        <v>41576.494062500002</v>
      </c>
    </row>
    <row r="1129" spans="1:17" x14ac:dyDescent="0.45">
      <c r="A1129" s="96">
        <v>41579</v>
      </c>
      <c r="B1129" s="97">
        <v>0.6875</v>
      </c>
      <c r="C1129" s="99">
        <f t="shared" si="35"/>
        <v>16</v>
      </c>
      <c r="D1129" s="98">
        <v>41579.6875</v>
      </c>
      <c r="E1129" s="99" t="s">
        <v>114</v>
      </c>
      <c r="F1129" s="90" t="s">
        <v>1669</v>
      </c>
      <c r="G1129" s="90">
        <f>IFERROR(VLOOKUP(E1129,Localities!$B$2:$D$1876,3,0),"Not Found")</f>
        <v>27</v>
      </c>
      <c r="H1129" s="90">
        <f>IFERROR(VLOOKUP(F1129,Localities!$B$2:$D$1876,3,0),"Not Found")</f>
        <v>45</v>
      </c>
      <c r="I1129" s="90" t="s">
        <v>1670</v>
      </c>
      <c r="J1129" s="93" t="s">
        <v>104</v>
      </c>
      <c r="K1129" s="93" t="s">
        <v>85</v>
      </c>
      <c r="L1129" s="90">
        <v>253</v>
      </c>
      <c r="M1129" s="90" t="s">
        <v>83</v>
      </c>
      <c r="N1129" s="94">
        <v>6</v>
      </c>
      <c r="O1129" s="94">
        <v>693</v>
      </c>
      <c r="P1129" s="95">
        <f t="shared" si="34"/>
        <v>46.2</v>
      </c>
      <c r="Q1129" s="91">
        <v>41578.783101851855</v>
      </c>
    </row>
    <row r="1130" spans="1:17" x14ac:dyDescent="0.45">
      <c r="A1130" s="96">
        <v>41581</v>
      </c>
      <c r="B1130" s="97">
        <v>0.97916666666666663</v>
      </c>
      <c r="C1130" s="99">
        <f t="shared" si="35"/>
        <v>23</v>
      </c>
      <c r="D1130" s="98">
        <v>41581.979166666664</v>
      </c>
      <c r="E1130" s="99" t="s">
        <v>375</v>
      </c>
      <c r="F1130" s="90" t="s">
        <v>61</v>
      </c>
      <c r="G1130" s="90">
        <f>IFERROR(VLOOKUP(E1130,Localities!$B$2:$D$1876,3,0),"Not Found")</f>
        <v>47</v>
      </c>
      <c r="H1130" s="90">
        <f>IFERROR(VLOOKUP(F1130,Localities!$B$2:$D$1876,3,0),"Not Found")</f>
        <v>47</v>
      </c>
      <c r="I1130" s="90" t="s">
        <v>1671</v>
      </c>
      <c r="J1130" s="93" t="s">
        <v>88</v>
      </c>
      <c r="K1130" s="93" t="s">
        <v>85</v>
      </c>
      <c r="L1130" s="90">
        <v>59</v>
      </c>
      <c r="M1130" s="90" t="s">
        <v>92</v>
      </c>
      <c r="N1130" s="94">
        <v>2</v>
      </c>
      <c r="O1130" s="94">
        <v>820</v>
      </c>
      <c r="P1130" s="95">
        <f t="shared" si="34"/>
        <v>54.666666666666664</v>
      </c>
      <c r="Q1130" s="91">
        <v>41576.611238425925</v>
      </c>
    </row>
    <row r="1131" spans="1:17" x14ac:dyDescent="0.45">
      <c r="A1131" s="96">
        <v>41588</v>
      </c>
      <c r="B1131" s="97">
        <v>0.60416666666666663</v>
      </c>
      <c r="C1131" s="99">
        <f t="shared" si="35"/>
        <v>14</v>
      </c>
      <c r="D1131" s="98">
        <v>41588.604166666664</v>
      </c>
      <c r="E1131" s="99" t="s">
        <v>1672</v>
      </c>
      <c r="F1131" s="90" t="s">
        <v>1672</v>
      </c>
      <c r="G1131" s="90">
        <f>IFERROR(VLOOKUP(E1131,Localities!$B$2:$D$1876,3,0),"Not Found")</f>
        <v>30</v>
      </c>
      <c r="H1131" s="90">
        <f>IFERROR(VLOOKUP(F1131,Localities!$B$2:$D$1876,3,0),"Not Found")</f>
        <v>30</v>
      </c>
      <c r="I1131" s="90" t="s">
        <v>1673</v>
      </c>
      <c r="J1131" s="93" t="s">
        <v>98</v>
      </c>
      <c r="K1131" s="93" t="s">
        <v>85</v>
      </c>
      <c r="L1131" s="90">
        <v>284</v>
      </c>
      <c r="M1131" s="90" t="s">
        <v>83</v>
      </c>
      <c r="N1131" s="94">
        <v>5</v>
      </c>
      <c r="O1131" s="94">
        <v>375</v>
      </c>
      <c r="P1131" s="95">
        <f t="shared" si="34"/>
        <v>25</v>
      </c>
      <c r="Q1131" s="91">
        <v>41588.459189814814</v>
      </c>
    </row>
    <row r="1132" spans="1:17" x14ac:dyDescent="0.45">
      <c r="A1132" s="96">
        <v>41579</v>
      </c>
      <c r="B1132" s="97">
        <v>0.16666666666666666</v>
      </c>
      <c r="C1132" s="99">
        <f t="shared" si="35"/>
        <v>4</v>
      </c>
      <c r="D1132" s="98">
        <v>41579.166666666664</v>
      </c>
      <c r="E1132" s="99" t="s">
        <v>1674</v>
      </c>
      <c r="F1132" s="90" t="s">
        <v>35</v>
      </c>
      <c r="G1132" s="90">
        <f>IFERROR(VLOOKUP(E1132,Localities!$B$2:$D$1876,3,0),"Not Found")</f>
        <v>52</v>
      </c>
      <c r="H1132" s="90">
        <f>IFERROR(VLOOKUP(F1132,Localities!$B$2:$D$1876,3,0),"Not Found")</f>
        <v>43</v>
      </c>
      <c r="I1132" s="90" t="s">
        <v>1675</v>
      </c>
      <c r="J1132" s="93" t="s">
        <v>104</v>
      </c>
      <c r="K1132" s="93" t="s">
        <v>173</v>
      </c>
      <c r="L1132" s="90">
        <v>33</v>
      </c>
      <c r="M1132" s="90" t="s">
        <v>83</v>
      </c>
      <c r="N1132" s="94">
        <v>6</v>
      </c>
      <c r="O1132" s="94">
        <v>867</v>
      </c>
      <c r="P1132" s="95">
        <f t="shared" si="34"/>
        <v>57.8</v>
      </c>
      <c r="Q1132" s="91">
        <v>41576.682615740741</v>
      </c>
    </row>
    <row r="1133" spans="1:17" x14ac:dyDescent="0.45">
      <c r="A1133" s="96">
        <v>41580</v>
      </c>
      <c r="B1133" s="97">
        <v>0.73958333333333337</v>
      </c>
      <c r="C1133" s="99">
        <f t="shared" si="35"/>
        <v>17</v>
      </c>
      <c r="D1133" s="98">
        <v>41580.739583333336</v>
      </c>
      <c r="E1133" s="99" t="s">
        <v>194</v>
      </c>
      <c r="F1133" s="90" t="s">
        <v>114</v>
      </c>
      <c r="G1133" s="90">
        <f>IFERROR(VLOOKUP(E1133,Localities!$B$2:$D$1876,3,0),"Not Found")</f>
        <v>42</v>
      </c>
      <c r="H1133" s="90">
        <f>IFERROR(VLOOKUP(F1133,Localities!$B$2:$D$1876,3,0),"Not Found")</f>
        <v>27</v>
      </c>
      <c r="I1133" s="90" t="s">
        <v>1676</v>
      </c>
      <c r="J1133" s="93" t="s">
        <v>104</v>
      </c>
      <c r="K1133" s="93" t="s">
        <v>85</v>
      </c>
      <c r="L1133" s="90">
        <v>132</v>
      </c>
      <c r="M1133" s="90" t="s">
        <v>215</v>
      </c>
      <c r="N1133" s="94">
        <v>1</v>
      </c>
      <c r="O1133" s="94">
        <v>907</v>
      </c>
      <c r="P1133" s="95">
        <f t="shared" si="34"/>
        <v>60.466666666666669</v>
      </c>
      <c r="Q1133" s="90" t="s">
        <v>81</v>
      </c>
    </row>
    <row r="1134" spans="1:17" x14ac:dyDescent="0.45">
      <c r="A1134" s="96">
        <v>41603</v>
      </c>
      <c r="B1134" s="97">
        <v>0.45833333333333331</v>
      </c>
      <c r="C1134" s="99">
        <f t="shared" si="35"/>
        <v>11</v>
      </c>
      <c r="D1134" s="98">
        <v>41603.458333333336</v>
      </c>
      <c r="E1134" s="99" t="s">
        <v>51</v>
      </c>
      <c r="F1134" s="90" t="s">
        <v>219</v>
      </c>
      <c r="G1134" s="90">
        <f>IFERROR(VLOOKUP(E1134,Localities!$B$2:$D$1876,3,0),"Not Found")</f>
        <v>51</v>
      </c>
      <c r="H1134" s="90">
        <f>IFERROR(VLOOKUP(F1134,Localities!$B$2:$D$1876,3,0),"Not Found")</f>
        <v>66</v>
      </c>
      <c r="I1134" s="90" t="s">
        <v>1677</v>
      </c>
      <c r="J1134" s="93" t="s">
        <v>88</v>
      </c>
      <c r="K1134" s="93" t="s">
        <v>85</v>
      </c>
      <c r="L1134" s="90">
        <v>115</v>
      </c>
      <c r="M1134" s="90" t="s">
        <v>83</v>
      </c>
      <c r="N1134" s="94">
        <v>6</v>
      </c>
      <c r="O1134" s="94">
        <v>915</v>
      </c>
      <c r="P1134" s="95">
        <f t="shared" si="34"/>
        <v>61</v>
      </c>
      <c r="Q1134" s="91">
        <v>41603.416805555556</v>
      </c>
    </row>
    <row r="1135" spans="1:17" x14ac:dyDescent="0.45">
      <c r="A1135" s="96">
        <v>41579</v>
      </c>
      <c r="B1135" s="97">
        <v>0.17708333333333334</v>
      </c>
      <c r="C1135" s="99">
        <f t="shared" si="35"/>
        <v>4</v>
      </c>
      <c r="D1135" s="98">
        <v>41579.177083333336</v>
      </c>
      <c r="E1135" s="99" t="s">
        <v>409</v>
      </c>
      <c r="F1135" s="90" t="s">
        <v>35</v>
      </c>
      <c r="G1135" s="90">
        <f>IFERROR(VLOOKUP(E1135,Localities!$B$2:$D$1876,3,0),"Not Found")</f>
        <v>62</v>
      </c>
      <c r="H1135" s="90">
        <f>IFERROR(VLOOKUP(F1135,Localities!$B$2:$D$1876,3,0),"Not Found")</f>
        <v>43</v>
      </c>
      <c r="I1135" s="90" t="s">
        <v>1678</v>
      </c>
      <c r="J1135" s="93" t="s">
        <v>104</v>
      </c>
      <c r="K1135" s="93" t="s">
        <v>85</v>
      </c>
      <c r="L1135" s="90">
        <v>125</v>
      </c>
      <c r="M1135" s="90" t="s">
        <v>215</v>
      </c>
      <c r="N1135" s="94">
        <v>1</v>
      </c>
      <c r="O1135" s="94">
        <v>446</v>
      </c>
      <c r="P1135" s="95">
        <f t="shared" si="34"/>
        <v>29.733333333333334</v>
      </c>
      <c r="Q1135" s="90" t="s">
        <v>81</v>
      </c>
    </row>
    <row r="1136" spans="1:17" x14ac:dyDescent="0.45">
      <c r="A1136" s="96">
        <v>41581</v>
      </c>
      <c r="B1136" s="97">
        <v>0.33333333333333331</v>
      </c>
      <c r="C1136" s="99">
        <f t="shared" si="35"/>
        <v>8</v>
      </c>
      <c r="D1136" s="98">
        <v>41581.333333333336</v>
      </c>
      <c r="E1136" s="99" t="s">
        <v>693</v>
      </c>
      <c r="F1136" s="90" t="s">
        <v>35</v>
      </c>
      <c r="G1136" s="90">
        <f>IFERROR(VLOOKUP(E1136,Localities!$B$2:$D$1876,3,0),"Not Found")</f>
        <v>44</v>
      </c>
      <c r="H1136" s="90">
        <f>IFERROR(VLOOKUP(F1136,Localities!$B$2:$D$1876,3,0),"Not Found")</f>
        <v>43</v>
      </c>
      <c r="I1136" s="90" t="s">
        <v>1679</v>
      </c>
      <c r="J1136" s="93" t="s">
        <v>87</v>
      </c>
      <c r="K1136" s="93" t="s">
        <v>173</v>
      </c>
      <c r="L1136" s="90">
        <v>269</v>
      </c>
      <c r="M1136" s="90" t="s">
        <v>83</v>
      </c>
      <c r="N1136" s="94">
        <v>6</v>
      </c>
      <c r="O1136" s="94">
        <v>483</v>
      </c>
      <c r="P1136" s="95">
        <f t="shared" si="34"/>
        <v>32.200000000000003</v>
      </c>
      <c r="Q1136" s="91">
        <v>41577.48773148148</v>
      </c>
    </row>
    <row r="1137" spans="1:17" x14ac:dyDescent="0.45">
      <c r="A1137" s="96">
        <v>41580</v>
      </c>
      <c r="B1137" s="97">
        <v>0.58333333333333337</v>
      </c>
      <c r="C1137" s="99">
        <f t="shared" si="35"/>
        <v>14</v>
      </c>
      <c r="D1137" s="98">
        <v>41580.583333333336</v>
      </c>
      <c r="E1137" s="99" t="s">
        <v>409</v>
      </c>
      <c r="F1137" s="90" t="s">
        <v>1680</v>
      </c>
      <c r="G1137" s="90">
        <f>IFERROR(VLOOKUP(E1137,Localities!$B$2:$D$1876,3,0),"Not Found")</f>
        <v>62</v>
      </c>
      <c r="H1137" s="90">
        <f>IFERROR(VLOOKUP(F1137,Localities!$B$2:$D$1876,3,0),"Not Found")</f>
        <v>28</v>
      </c>
      <c r="I1137" s="90" t="s">
        <v>1681</v>
      </c>
      <c r="J1137" s="93" t="s">
        <v>87</v>
      </c>
      <c r="K1137" s="93" t="s">
        <v>173</v>
      </c>
      <c r="L1137" s="90">
        <v>71</v>
      </c>
      <c r="M1137" s="90" t="s">
        <v>83</v>
      </c>
      <c r="N1137" s="94">
        <v>6</v>
      </c>
      <c r="O1137" s="94">
        <v>421</v>
      </c>
      <c r="P1137" s="95">
        <f t="shared" si="34"/>
        <v>28.066666666666666</v>
      </c>
      <c r="Q1137" s="91">
        <v>41576.760682870372</v>
      </c>
    </row>
    <row r="1138" spans="1:17" x14ac:dyDescent="0.45">
      <c r="A1138" s="96">
        <v>41579</v>
      </c>
      <c r="B1138" s="97">
        <v>0.8125</v>
      </c>
      <c r="C1138" s="99">
        <f t="shared" si="35"/>
        <v>19</v>
      </c>
      <c r="D1138" s="98">
        <v>41579.8125</v>
      </c>
      <c r="E1138" s="99" t="s">
        <v>35</v>
      </c>
      <c r="F1138" s="90" t="s">
        <v>283</v>
      </c>
      <c r="G1138" s="90">
        <f>IFERROR(VLOOKUP(E1138,Localities!$B$2:$D$1876,3,0),"Not Found")</f>
        <v>43</v>
      </c>
      <c r="H1138" s="90">
        <f>IFERROR(VLOOKUP(F1138,Localities!$B$2:$D$1876,3,0),"Not Found")</f>
        <v>28</v>
      </c>
      <c r="I1138" s="90" t="s">
        <v>1682</v>
      </c>
      <c r="J1138" s="93" t="s">
        <v>104</v>
      </c>
      <c r="K1138" s="93" t="s">
        <v>85</v>
      </c>
      <c r="L1138" s="90">
        <v>232</v>
      </c>
      <c r="M1138" s="90" t="s">
        <v>109</v>
      </c>
      <c r="N1138" s="94">
        <v>5</v>
      </c>
      <c r="O1138" s="94">
        <v>911</v>
      </c>
      <c r="P1138" s="95">
        <f t="shared" si="34"/>
        <v>60.733333333333334</v>
      </c>
      <c r="Q1138" s="91">
        <v>41576.760011574072</v>
      </c>
    </row>
    <row r="1139" spans="1:17" x14ac:dyDescent="0.45">
      <c r="A1139" s="96">
        <v>41580</v>
      </c>
      <c r="B1139" s="97">
        <v>0.125</v>
      </c>
      <c r="C1139" s="99">
        <f t="shared" si="35"/>
        <v>3</v>
      </c>
      <c r="D1139" s="98">
        <v>41580.125</v>
      </c>
      <c r="E1139" s="99" t="s">
        <v>219</v>
      </c>
      <c r="F1139" s="90" t="s">
        <v>114</v>
      </c>
      <c r="G1139" s="90">
        <f>IFERROR(VLOOKUP(E1139,Localities!$B$2:$D$1876,3,0),"Not Found")</f>
        <v>66</v>
      </c>
      <c r="H1139" s="90">
        <f>IFERROR(VLOOKUP(F1139,Localities!$B$2:$D$1876,3,0),"Not Found")</f>
        <v>27</v>
      </c>
      <c r="I1139" s="90" t="s">
        <v>1683</v>
      </c>
      <c r="J1139" s="93" t="s">
        <v>104</v>
      </c>
      <c r="K1139" s="93" t="s">
        <v>85</v>
      </c>
      <c r="L1139" s="90">
        <v>83</v>
      </c>
      <c r="M1139" s="90" t="s">
        <v>83</v>
      </c>
      <c r="N1139" s="94">
        <v>6</v>
      </c>
      <c r="O1139" s="94">
        <v>752</v>
      </c>
      <c r="P1139" s="95">
        <f t="shared" si="34"/>
        <v>50.133333333333333</v>
      </c>
      <c r="Q1139" s="91">
        <v>41579.857071759259</v>
      </c>
    </row>
    <row r="1140" spans="1:17" x14ac:dyDescent="0.45">
      <c r="A1140" s="96">
        <v>41583</v>
      </c>
      <c r="B1140" s="97">
        <v>0.91666666666666663</v>
      </c>
      <c r="C1140" s="99">
        <f t="shared" si="35"/>
        <v>22</v>
      </c>
      <c r="D1140" s="98">
        <v>41583.916666666664</v>
      </c>
      <c r="E1140" s="99" t="s">
        <v>1684</v>
      </c>
      <c r="F1140" s="90" t="s">
        <v>219</v>
      </c>
      <c r="G1140" s="90">
        <f>IFERROR(VLOOKUP(E1140,Localities!$B$2:$D$1876,3,0),"Not Found")</f>
        <v>47</v>
      </c>
      <c r="H1140" s="90">
        <f>IFERROR(VLOOKUP(F1140,Localities!$B$2:$D$1876,3,0),"Not Found")</f>
        <v>66</v>
      </c>
      <c r="I1140" s="90" t="s">
        <v>1685</v>
      </c>
      <c r="J1140" s="93" t="s">
        <v>87</v>
      </c>
      <c r="K1140" s="93" t="s">
        <v>85</v>
      </c>
      <c r="L1140" s="90">
        <v>111</v>
      </c>
      <c r="M1140" s="90" t="s">
        <v>83</v>
      </c>
      <c r="N1140" s="94">
        <v>6</v>
      </c>
      <c r="O1140" s="94">
        <v>823</v>
      </c>
      <c r="P1140" s="95">
        <f t="shared" si="34"/>
        <v>54.866666666666667</v>
      </c>
      <c r="Q1140" s="91">
        <v>41583.721064814818</v>
      </c>
    </row>
    <row r="1141" spans="1:17" x14ac:dyDescent="0.45">
      <c r="A1141" s="96">
        <v>41581</v>
      </c>
      <c r="B1141" s="97">
        <v>0.72916666666666663</v>
      </c>
      <c r="C1141" s="99">
        <f t="shared" si="35"/>
        <v>17</v>
      </c>
      <c r="D1141" s="98">
        <v>41581.729166666664</v>
      </c>
      <c r="E1141" s="99" t="s">
        <v>946</v>
      </c>
      <c r="F1141" s="90" t="s">
        <v>111</v>
      </c>
      <c r="G1141" s="90">
        <f>IFERROR(VLOOKUP(E1141,Localities!$B$2:$D$1876,3,0),"Not Found")</f>
        <v>54</v>
      </c>
      <c r="H1141" s="90">
        <f>IFERROR(VLOOKUP(F1141,Localities!$B$2:$D$1876,3,0),"Not Found")</f>
        <v>45</v>
      </c>
      <c r="I1141" s="90" t="s">
        <v>1686</v>
      </c>
      <c r="J1141" s="93" t="s">
        <v>87</v>
      </c>
      <c r="K1141" s="93" t="s">
        <v>85</v>
      </c>
      <c r="L1141" s="90">
        <v>62</v>
      </c>
      <c r="M1141" s="90" t="s">
        <v>83</v>
      </c>
      <c r="N1141" s="94">
        <v>6</v>
      </c>
      <c r="O1141" s="94">
        <v>895</v>
      </c>
      <c r="P1141" s="95">
        <f t="shared" si="34"/>
        <v>59.666666666666664</v>
      </c>
      <c r="Q1141" s="91">
        <v>41576.78230324074</v>
      </c>
    </row>
    <row r="1142" spans="1:17" x14ac:dyDescent="0.45">
      <c r="A1142" s="96">
        <v>41585</v>
      </c>
      <c r="B1142" s="97">
        <v>0.375</v>
      </c>
      <c r="C1142" s="99">
        <f t="shared" si="35"/>
        <v>9</v>
      </c>
      <c r="D1142" s="98">
        <v>41585.375</v>
      </c>
      <c r="E1142" s="99" t="s">
        <v>633</v>
      </c>
      <c r="F1142" s="90" t="s">
        <v>1687</v>
      </c>
      <c r="G1142" s="90">
        <f>IFERROR(VLOOKUP(E1142,Localities!$B$2:$D$1876,3,0),"Not Found")</f>
        <v>30</v>
      </c>
      <c r="H1142" s="90">
        <f>IFERROR(VLOOKUP(F1142,Localities!$B$2:$D$1876,3,0),"Not Found")</f>
        <v>50</v>
      </c>
      <c r="I1142" s="90" t="s">
        <v>1688</v>
      </c>
      <c r="J1142" s="93" t="s">
        <v>87</v>
      </c>
      <c r="K1142" s="93" t="s">
        <v>85</v>
      </c>
      <c r="L1142" s="90">
        <v>199</v>
      </c>
      <c r="M1142" s="90" t="s">
        <v>83</v>
      </c>
      <c r="N1142" s="94">
        <v>6</v>
      </c>
      <c r="O1142" s="94">
        <v>839</v>
      </c>
      <c r="P1142" s="95">
        <f t="shared" si="34"/>
        <v>55.93333333333333</v>
      </c>
      <c r="Q1142" s="91">
        <v>41585.322233796294</v>
      </c>
    </row>
    <row r="1143" spans="1:17" x14ac:dyDescent="0.45">
      <c r="A1143" s="96">
        <v>41580</v>
      </c>
      <c r="B1143" s="97">
        <v>0.98958333333333337</v>
      </c>
      <c r="C1143" s="99">
        <f t="shared" si="35"/>
        <v>23</v>
      </c>
      <c r="D1143" s="98">
        <v>41580.989583333336</v>
      </c>
      <c r="E1143" s="99" t="s">
        <v>114</v>
      </c>
      <c r="F1143" s="90" t="s">
        <v>158</v>
      </c>
      <c r="G1143" s="90">
        <f>IFERROR(VLOOKUP(E1143,Localities!$B$2:$D$1876,3,0),"Not Found")</f>
        <v>27</v>
      </c>
      <c r="H1143" s="90">
        <f>IFERROR(VLOOKUP(F1143,Localities!$B$2:$D$1876,3,0),"Not Found")</f>
        <v>42</v>
      </c>
      <c r="I1143" s="90" t="s">
        <v>1689</v>
      </c>
      <c r="J1143" s="93" t="s">
        <v>104</v>
      </c>
      <c r="K1143" s="93" t="s">
        <v>173</v>
      </c>
      <c r="L1143" s="90">
        <v>12</v>
      </c>
      <c r="M1143" s="90" t="s">
        <v>92</v>
      </c>
      <c r="N1143" s="94">
        <v>2</v>
      </c>
      <c r="O1143" s="94">
        <v>859</v>
      </c>
      <c r="P1143" s="95">
        <f t="shared" si="34"/>
        <v>57.266666666666666</v>
      </c>
      <c r="Q1143" s="91">
        <v>41577.48773148148</v>
      </c>
    </row>
    <row r="1144" spans="1:17" x14ac:dyDescent="0.45">
      <c r="A1144" s="96">
        <v>41585</v>
      </c>
      <c r="B1144" s="97">
        <v>0.21875</v>
      </c>
      <c r="C1144" s="99">
        <f t="shared" si="35"/>
        <v>5</v>
      </c>
      <c r="D1144" s="98">
        <v>41585.21875</v>
      </c>
      <c r="E1144" s="99" t="s">
        <v>278</v>
      </c>
      <c r="F1144" s="90" t="s">
        <v>35</v>
      </c>
      <c r="G1144" s="90">
        <f>IFERROR(VLOOKUP(E1144,Localities!$B$2:$D$1876,3,0),"Not Found")</f>
        <v>70</v>
      </c>
      <c r="H1144" s="90">
        <f>IFERROR(VLOOKUP(F1144,Localities!$B$2:$D$1876,3,0),"Not Found")</f>
        <v>43</v>
      </c>
      <c r="I1144" s="90" t="s">
        <v>1690</v>
      </c>
      <c r="J1144" s="93" t="s">
        <v>104</v>
      </c>
      <c r="K1144" s="93" t="s">
        <v>85</v>
      </c>
      <c r="L1144" s="90">
        <v>255</v>
      </c>
      <c r="M1144" s="90" t="s">
        <v>83</v>
      </c>
      <c r="N1144" s="94">
        <v>6</v>
      </c>
      <c r="O1144" s="94">
        <v>348</v>
      </c>
      <c r="P1144" s="95">
        <f t="shared" ref="P1144:P1207" si="36">O1144/15</f>
        <v>23.2</v>
      </c>
      <c r="Q1144" s="91">
        <v>41584.480115740742</v>
      </c>
    </row>
    <row r="1145" spans="1:17" x14ac:dyDescent="0.45">
      <c r="A1145" s="96">
        <v>41580</v>
      </c>
      <c r="B1145" s="97">
        <v>0.40625</v>
      </c>
      <c r="C1145" s="99">
        <f t="shared" si="35"/>
        <v>9</v>
      </c>
      <c r="D1145" s="98">
        <v>41580.40625</v>
      </c>
      <c r="E1145" s="99" t="s">
        <v>513</v>
      </c>
      <c r="F1145" s="90" t="s">
        <v>61</v>
      </c>
      <c r="G1145" s="90">
        <f>IFERROR(VLOOKUP(E1145,Localities!$B$2:$D$1876,3,0),"Not Found")</f>
        <v>59</v>
      </c>
      <c r="H1145" s="90">
        <f>IFERROR(VLOOKUP(F1145,Localities!$B$2:$D$1876,3,0),"Not Found")</f>
        <v>47</v>
      </c>
      <c r="I1145" s="90" t="s">
        <v>1691</v>
      </c>
      <c r="J1145" s="93" t="s">
        <v>88</v>
      </c>
      <c r="K1145" s="93" t="s">
        <v>85</v>
      </c>
      <c r="L1145" s="90">
        <v>272</v>
      </c>
      <c r="M1145" s="90" t="s">
        <v>83</v>
      </c>
      <c r="N1145" s="94">
        <v>6</v>
      </c>
      <c r="O1145" s="94">
        <v>871</v>
      </c>
      <c r="P1145" s="95">
        <f t="shared" si="36"/>
        <v>58.06666666666667</v>
      </c>
      <c r="Q1145" s="91">
        <v>41579.711296296293</v>
      </c>
    </row>
    <row r="1146" spans="1:17" x14ac:dyDescent="0.45">
      <c r="A1146" s="96">
        <v>41581</v>
      </c>
      <c r="B1146" s="97">
        <v>0.25</v>
      </c>
      <c r="C1146" s="99">
        <f t="shared" si="35"/>
        <v>6</v>
      </c>
      <c r="D1146" s="98">
        <v>41581.25</v>
      </c>
      <c r="E1146" s="99" t="s">
        <v>1361</v>
      </c>
      <c r="F1146" s="90" t="s">
        <v>1557</v>
      </c>
      <c r="G1146" s="90">
        <f>IFERROR(VLOOKUP(E1146,Localities!$B$2:$D$1876,3,0),"Not Found")</f>
        <v>70</v>
      </c>
      <c r="H1146" s="90">
        <f>IFERROR(VLOOKUP(F1146,Localities!$B$2:$D$1876,3,0),"Not Found")</f>
        <v>45</v>
      </c>
      <c r="I1146" s="90" t="s">
        <v>1692</v>
      </c>
      <c r="J1146" s="93" t="s">
        <v>87</v>
      </c>
      <c r="K1146" s="93" t="s">
        <v>85</v>
      </c>
      <c r="L1146" s="90">
        <v>241</v>
      </c>
      <c r="M1146" s="90" t="s">
        <v>215</v>
      </c>
      <c r="N1146" s="94">
        <v>1</v>
      </c>
      <c r="O1146" s="94">
        <v>854</v>
      </c>
      <c r="P1146" s="95">
        <f t="shared" si="36"/>
        <v>56.93333333333333</v>
      </c>
      <c r="Q1146" s="90" t="s">
        <v>81</v>
      </c>
    </row>
    <row r="1147" spans="1:17" x14ac:dyDescent="0.45">
      <c r="A1147" s="96">
        <v>41579</v>
      </c>
      <c r="B1147" s="97">
        <v>0.79166666666666663</v>
      </c>
      <c r="C1147" s="99">
        <f t="shared" si="35"/>
        <v>19</v>
      </c>
      <c r="D1147" s="98">
        <v>41579.791666666664</v>
      </c>
      <c r="E1147" s="99" t="s">
        <v>139</v>
      </c>
      <c r="F1147" s="90" t="s">
        <v>35</v>
      </c>
      <c r="G1147" s="90">
        <f>IFERROR(VLOOKUP(E1147,Localities!$B$2:$D$1876,3,0),"Not Found")</f>
        <v>61</v>
      </c>
      <c r="H1147" s="90">
        <f>IFERROR(VLOOKUP(F1147,Localities!$B$2:$D$1876,3,0),"Not Found")</f>
        <v>43</v>
      </c>
      <c r="I1147" s="90" t="s">
        <v>1693</v>
      </c>
      <c r="J1147" s="93" t="s">
        <v>104</v>
      </c>
      <c r="K1147" s="93" t="s">
        <v>173</v>
      </c>
      <c r="L1147" s="90">
        <v>123</v>
      </c>
      <c r="M1147" s="90" t="s">
        <v>83</v>
      </c>
      <c r="N1147" s="94">
        <v>6</v>
      </c>
      <c r="O1147" s="94">
        <v>815</v>
      </c>
      <c r="P1147" s="95">
        <f t="shared" si="36"/>
        <v>54.333333333333336</v>
      </c>
      <c r="Q1147" s="91">
        <v>41577.487719907411</v>
      </c>
    </row>
    <row r="1148" spans="1:17" x14ac:dyDescent="0.45">
      <c r="A1148" s="96">
        <v>41584</v>
      </c>
      <c r="B1148" s="97">
        <v>0.33333333333333331</v>
      </c>
      <c r="C1148" s="99">
        <f t="shared" si="35"/>
        <v>8</v>
      </c>
      <c r="D1148" s="98">
        <v>41584.333333333336</v>
      </c>
      <c r="E1148" s="99" t="s">
        <v>51</v>
      </c>
      <c r="F1148" s="90" t="s">
        <v>796</v>
      </c>
      <c r="G1148" s="90">
        <f>IFERROR(VLOOKUP(E1148,Localities!$B$2:$D$1876,3,0),"Not Found")</f>
        <v>51</v>
      </c>
      <c r="H1148" s="90">
        <f>IFERROR(VLOOKUP(F1148,Localities!$B$2:$D$1876,3,0),"Not Found")</f>
        <v>66</v>
      </c>
      <c r="I1148" s="90" t="s">
        <v>1694</v>
      </c>
      <c r="J1148" s="93" t="s">
        <v>88</v>
      </c>
      <c r="K1148" s="93" t="s">
        <v>85</v>
      </c>
      <c r="L1148" s="90">
        <v>48</v>
      </c>
      <c r="M1148" s="90" t="s">
        <v>105</v>
      </c>
      <c r="N1148" s="94">
        <v>5</v>
      </c>
      <c r="O1148" s="94">
        <v>761</v>
      </c>
      <c r="P1148" s="95">
        <f t="shared" si="36"/>
        <v>50.733333333333334</v>
      </c>
      <c r="Q1148" s="91">
        <v>41576.855439814812</v>
      </c>
    </row>
    <row r="1149" spans="1:17" x14ac:dyDescent="0.45">
      <c r="A1149" s="96">
        <v>41584</v>
      </c>
      <c r="B1149" s="97">
        <v>0.94791666666666663</v>
      </c>
      <c r="C1149" s="99">
        <f t="shared" si="35"/>
        <v>22</v>
      </c>
      <c r="D1149" s="98">
        <v>41584.947916666664</v>
      </c>
      <c r="E1149" s="99" t="s">
        <v>1695</v>
      </c>
      <c r="F1149" s="90" t="s">
        <v>61</v>
      </c>
      <c r="G1149" s="90">
        <f>IFERROR(VLOOKUP(E1149,Localities!$B$2:$D$1876,3,0),"Not Found")</f>
        <v>66</v>
      </c>
      <c r="H1149" s="90">
        <f>IFERROR(VLOOKUP(F1149,Localities!$B$2:$D$1876,3,0),"Not Found")</f>
        <v>47</v>
      </c>
      <c r="I1149" s="90" t="s">
        <v>1696</v>
      </c>
      <c r="J1149" s="93" t="s">
        <v>88</v>
      </c>
      <c r="K1149" s="93" t="s">
        <v>85</v>
      </c>
      <c r="L1149" s="90">
        <v>88</v>
      </c>
      <c r="M1149" s="90" t="s">
        <v>83</v>
      </c>
      <c r="N1149" s="94">
        <v>6</v>
      </c>
      <c r="O1149" s="94">
        <v>726</v>
      </c>
      <c r="P1149" s="95">
        <f t="shared" si="36"/>
        <v>48.4</v>
      </c>
      <c r="Q1149" s="91">
        <v>41584.788275462961</v>
      </c>
    </row>
    <row r="1150" spans="1:17" x14ac:dyDescent="0.45">
      <c r="A1150" s="96">
        <v>41596</v>
      </c>
      <c r="B1150" s="97">
        <v>0.25</v>
      </c>
      <c r="C1150" s="99">
        <f t="shared" si="35"/>
        <v>6</v>
      </c>
      <c r="D1150" s="98">
        <v>41596.25</v>
      </c>
      <c r="E1150" s="99" t="s">
        <v>1697</v>
      </c>
      <c r="F1150" s="90" t="s">
        <v>35</v>
      </c>
      <c r="G1150" s="90" t="str">
        <f>IFERROR(VLOOKUP(E1150,Localities!$B$2:$D$1876,3,0),"Not Found")</f>
        <v>Not Found</v>
      </c>
      <c r="H1150" s="90">
        <f>IFERROR(VLOOKUP(F1150,Localities!$B$2:$D$1876,3,0),"Not Found")</f>
        <v>43</v>
      </c>
      <c r="I1150" s="90" t="s">
        <v>1698</v>
      </c>
      <c r="J1150" s="93" t="s">
        <v>104</v>
      </c>
      <c r="K1150" s="93" t="s">
        <v>85</v>
      </c>
      <c r="L1150" s="90">
        <v>274</v>
      </c>
      <c r="M1150" s="90" t="s">
        <v>83</v>
      </c>
      <c r="N1150" s="94">
        <v>5</v>
      </c>
      <c r="O1150" s="94">
        <v>458</v>
      </c>
      <c r="P1150" s="95">
        <f t="shared" si="36"/>
        <v>30.533333333333335</v>
      </c>
      <c r="Q1150" s="91">
        <v>41595.779120370367</v>
      </c>
    </row>
    <row r="1151" spans="1:17" x14ac:dyDescent="0.45">
      <c r="A1151" s="96">
        <v>41579</v>
      </c>
      <c r="B1151" s="97">
        <v>0.10416666666666667</v>
      </c>
      <c r="C1151" s="99">
        <f t="shared" si="35"/>
        <v>2</v>
      </c>
      <c r="D1151" s="98">
        <v>41579.104166666664</v>
      </c>
      <c r="E1151" s="99" t="s">
        <v>114</v>
      </c>
      <c r="F1151" s="90" t="s">
        <v>111</v>
      </c>
      <c r="G1151" s="90">
        <f>IFERROR(VLOOKUP(E1151,Localities!$B$2:$D$1876,3,0),"Not Found")</f>
        <v>27</v>
      </c>
      <c r="H1151" s="90">
        <f>IFERROR(VLOOKUP(F1151,Localities!$B$2:$D$1876,3,0),"Not Found")</f>
        <v>45</v>
      </c>
      <c r="I1151" s="90" t="s">
        <v>1699</v>
      </c>
      <c r="J1151" s="93" t="s">
        <v>104</v>
      </c>
      <c r="K1151" s="93" t="s">
        <v>85</v>
      </c>
      <c r="L1151" s="90">
        <v>298</v>
      </c>
      <c r="M1151" s="90" t="s">
        <v>83</v>
      </c>
      <c r="N1151" s="94">
        <v>6</v>
      </c>
      <c r="O1151" s="94">
        <v>802</v>
      </c>
      <c r="P1151" s="95">
        <f t="shared" si="36"/>
        <v>53.466666666666669</v>
      </c>
      <c r="Q1151" s="91">
        <v>41576.881944444445</v>
      </c>
    </row>
    <row r="1152" spans="1:17" x14ac:dyDescent="0.45">
      <c r="A1152" s="96">
        <v>41580</v>
      </c>
      <c r="B1152" s="97">
        <v>0.30208333333333331</v>
      </c>
      <c r="C1152" s="99">
        <f t="shared" si="35"/>
        <v>7</v>
      </c>
      <c r="D1152" s="98">
        <v>41580.302083333336</v>
      </c>
      <c r="E1152" s="99" t="s">
        <v>513</v>
      </c>
      <c r="F1152" s="90" t="s">
        <v>114</v>
      </c>
      <c r="G1152" s="90">
        <f>IFERROR(VLOOKUP(E1152,Localities!$B$2:$D$1876,3,0),"Not Found")</f>
        <v>59</v>
      </c>
      <c r="H1152" s="90">
        <f>IFERROR(VLOOKUP(F1152,Localities!$B$2:$D$1876,3,0),"Not Found")</f>
        <v>27</v>
      </c>
      <c r="I1152" s="90" t="s">
        <v>1700</v>
      </c>
      <c r="J1152" s="93" t="s">
        <v>104</v>
      </c>
      <c r="K1152" s="93" t="s">
        <v>85</v>
      </c>
      <c r="L1152" s="90">
        <v>138</v>
      </c>
      <c r="M1152" s="90" t="s">
        <v>83</v>
      </c>
      <c r="N1152" s="94">
        <v>6</v>
      </c>
      <c r="O1152" s="94">
        <v>418</v>
      </c>
      <c r="P1152" s="95">
        <f t="shared" si="36"/>
        <v>27.866666666666667</v>
      </c>
      <c r="Q1152" s="91">
        <v>41576.889120370368</v>
      </c>
    </row>
    <row r="1153" spans="1:17" x14ac:dyDescent="0.45">
      <c r="A1153" s="96">
        <v>41579</v>
      </c>
      <c r="B1153" s="97">
        <v>0.66666666666666663</v>
      </c>
      <c r="C1153" s="99">
        <f t="shared" si="35"/>
        <v>16</v>
      </c>
      <c r="D1153" s="98">
        <v>41579.666666666664</v>
      </c>
      <c r="E1153" s="99" t="s">
        <v>488</v>
      </c>
      <c r="F1153" s="90" t="s">
        <v>51</v>
      </c>
      <c r="G1153" s="90">
        <f>IFERROR(VLOOKUP(E1153,Localities!$B$2:$D$1876,3,0),"Not Found")</f>
        <v>28</v>
      </c>
      <c r="H1153" s="90">
        <f>IFERROR(VLOOKUP(F1153,Localities!$B$2:$D$1876,3,0),"Not Found")</f>
        <v>51</v>
      </c>
      <c r="I1153" s="90" t="s">
        <v>1701</v>
      </c>
      <c r="J1153" s="93" t="s">
        <v>104</v>
      </c>
      <c r="K1153" s="93" t="s">
        <v>85</v>
      </c>
      <c r="L1153" s="90">
        <v>151</v>
      </c>
      <c r="M1153" s="90" t="s">
        <v>83</v>
      </c>
      <c r="N1153" s="94">
        <v>6</v>
      </c>
      <c r="O1153" s="94">
        <v>676</v>
      </c>
      <c r="P1153" s="95">
        <f t="shared" si="36"/>
        <v>45.06666666666667</v>
      </c>
      <c r="Q1153" s="91">
        <v>41578.374976851854</v>
      </c>
    </row>
    <row r="1154" spans="1:17" x14ac:dyDescent="0.45">
      <c r="A1154" s="96">
        <v>41582</v>
      </c>
      <c r="B1154" s="97">
        <v>0.17708333333333334</v>
      </c>
      <c r="C1154" s="99">
        <f t="shared" si="35"/>
        <v>4</v>
      </c>
      <c r="D1154" s="98">
        <v>41582.177083333336</v>
      </c>
      <c r="E1154" s="99" t="s">
        <v>1702</v>
      </c>
      <c r="F1154" s="90" t="s">
        <v>1703</v>
      </c>
      <c r="G1154" s="90" t="str">
        <f>IFERROR(VLOOKUP(E1154,Localities!$B$2:$D$1876,3,0),"Not Found")</f>
        <v>Not Found</v>
      </c>
      <c r="H1154" s="90" t="str">
        <f>IFERROR(VLOOKUP(F1154,Localities!$B$2:$D$1876,3,0),"Not Found")</f>
        <v>Not Found</v>
      </c>
      <c r="I1154" s="90" t="s">
        <v>1704</v>
      </c>
      <c r="J1154" s="93" t="s">
        <v>82</v>
      </c>
      <c r="K1154" s="93" t="s">
        <v>510</v>
      </c>
      <c r="L1154" s="90">
        <v>23</v>
      </c>
      <c r="M1154" s="90" t="s">
        <v>92</v>
      </c>
      <c r="N1154" s="94">
        <v>2</v>
      </c>
      <c r="O1154" s="94">
        <v>288</v>
      </c>
      <c r="P1154" s="95">
        <f t="shared" si="36"/>
        <v>19.2</v>
      </c>
      <c r="Q1154" s="91">
        <v>41576.935844907406</v>
      </c>
    </row>
    <row r="1155" spans="1:17" x14ac:dyDescent="0.45">
      <c r="A1155" s="96">
        <v>41590</v>
      </c>
      <c r="B1155" s="97">
        <v>0.5625</v>
      </c>
      <c r="C1155" s="99">
        <f t="shared" ref="C1155:C1218" si="37">HOUR(B1155)</f>
        <v>13</v>
      </c>
      <c r="D1155" s="98">
        <v>41590.5625</v>
      </c>
      <c r="E1155" s="99" t="s">
        <v>35</v>
      </c>
      <c r="F1155" s="90" t="s">
        <v>1705</v>
      </c>
      <c r="G1155" s="90">
        <f>IFERROR(VLOOKUP(E1155,Localities!$B$2:$D$1876,3,0),"Not Found")</f>
        <v>43</v>
      </c>
      <c r="H1155" s="90">
        <f>IFERROR(VLOOKUP(F1155,Localities!$B$2:$D$1876,3,0),"Not Found")</f>
        <v>65</v>
      </c>
      <c r="I1155" s="90" t="s">
        <v>1706</v>
      </c>
      <c r="J1155" s="93" t="s">
        <v>104</v>
      </c>
      <c r="K1155" s="93" t="s">
        <v>85</v>
      </c>
      <c r="L1155" s="90">
        <v>69</v>
      </c>
      <c r="M1155" s="90" t="s">
        <v>83</v>
      </c>
      <c r="N1155" s="94">
        <v>6</v>
      </c>
      <c r="O1155" s="94">
        <v>612</v>
      </c>
      <c r="P1155" s="95">
        <f t="shared" si="36"/>
        <v>40.799999999999997</v>
      </c>
      <c r="Q1155" s="91">
        <v>41577.045810185184</v>
      </c>
    </row>
    <row r="1156" spans="1:17" x14ac:dyDescent="0.45">
      <c r="A1156" s="96">
        <v>41587</v>
      </c>
      <c r="B1156" s="97">
        <v>0.45833333333333331</v>
      </c>
      <c r="C1156" s="99">
        <f t="shared" si="37"/>
        <v>11</v>
      </c>
      <c r="D1156" s="98">
        <v>41587.458333333336</v>
      </c>
      <c r="E1156" s="99" t="s">
        <v>35</v>
      </c>
      <c r="F1156" s="90" t="s">
        <v>375</v>
      </c>
      <c r="G1156" s="90">
        <f>IFERROR(VLOOKUP(E1156,Localities!$B$2:$D$1876,3,0),"Not Found")</f>
        <v>43</v>
      </c>
      <c r="H1156" s="90">
        <f>IFERROR(VLOOKUP(F1156,Localities!$B$2:$D$1876,3,0),"Not Found")</f>
        <v>47</v>
      </c>
      <c r="I1156" s="90" t="s">
        <v>1707</v>
      </c>
      <c r="J1156" s="93" t="s">
        <v>104</v>
      </c>
      <c r="K1156" s="93" t="s">
        <v>85</v>
      </c>
      <c r="L1156" s="90">
        <v>78</v>
      </c>
      <c r="M1156" s="90" t="s">
        <v>83</v>
      </c>
      <c r="N1156" s="94">
        <v>6</v>
      </c>
      <c r="O1156" s="94">
        <v>661</v>
      </c>
      <c r="P1156" s="95">
        <f t="shared" si="36"/>
        <v>44.06666666666667</v>
      </c>
      <c r="Q1156" s="91">
        <v>41587.412962962961</v>
      </c>
    </row>
    <row r="1157" spans="1:17" x14ac:dyDescent="0.45">
      <c r="A1157" s="96">
        <v>41579</v>
      </c>
      <c r="B1157" s="97">
        <v>0.42708333333333331</v>
      </c>
      <c r="C1157" s="99">
        <f t="shared" si="37"/>
        <v>10</v>
      </c>
      <c r="D1157" s="98">
        <v>41579.427083333336</v>
      </c>
      <c r="E1157" s="99"/>
      <c r="F1157" s="90"/>
      <c r="G1157" s="90" t="str">
        <f>IFERROR(VLOOKUP(E1157,Localities!$B$2:$D$1876,3,0),"Not Found")</f>
        <v>Not Found</v>
      </c>
      <c r="H1157" s="90" t="str">
        <f>IFERROR(VLOOKUP(F1157,Localities!$B$2:$D$1876,3,0),"Not Found")</f>
        <v>Not Found</v>
      </c>
      <c r="I1157" s="90" t="s">
        <v>1708</v>
      </c>
      <c r="J1157" s="93" t="s">
        <v>87</v>
      </c>
      <c r="K1157" s="93" t="s">
        <v>85</v>
      </c>
      <c r="L1157" s="90">
        <v>145</v>
      </c>
      <c r="M1157" s="90" t="s">
        <v>215</v>
      </c>
      <c r="N1157" s="94">
        <v>1</v>
      </c>
      <c r="O1157" s="94">
        <v>915</v>
      </c>
      <c r="P1157" s="95">
        <f t="shared" si="36"/>
        <v>61</v>
      </c>
      <c r="Q1157" s="90" t="s">
        <v>81</v>
      </c>
    </row>
    <row r="1158" spans="1:17" x14ac:dyDescent="0.45">
      <c r="A1158" s="96">
        <v>41583</v>
      </c>
      <c r="B1158" s="97">
        <v>0.21875</v>
      </c>
      <c r="C1158" s="99">
        <f t="shared" si="37"/>
        <v>5</v>
      </c>
      <c r="D1158" s="98">
        <v>41583.21875</v>
      </c>
      <c r="E1158" s="99" t="s">
        <v>51</v>
      </c>
      <c r="F1158" s="90" t="s">
        <v>966</v>
      </c>
      <c r="G1158" s="90">
        <f>IFERROR(VLOOKUP(E1158,Localities!$B$2:$D$1876,3,0),"Not Found")</f>
        <v>51</v>
      </c>
      <c r="H1158" s="90">
        <f>IFERROR(VLOOKUP(F1158,Localities!$B$2:$D$1876,3,0),"Not Found")</f>
        <v>38</v>
      </c>
      <c r="I1158" s="90" t="s">
        <v>1709</v>
      </c>
      <c r="J1158" s="93" t="s">
        <v>88</v>
      </c>
      <c r="K1158" s="93" t="s">
        <v>85</v>
      </c>
      <c r="L1158" s="90">
        <v>19</v>
      </c>
      <c r="M1158" s="90" t="s">
        <v>83</v>
      </c>
      <c r="N1158" s="94">
        <v>6</v>
      </c>
      <c r="O1158" s="94">
        <v>271</v>
      </c>
      <c r="P1158" s="95">
        <f t="shared" si="36"/>
        <v>18.066666666666666</v>
      </c>
      <c r="Q1158" s="91">
        <v>41577.370300925926</v>
      </c>
    </row>
    <row r="1159" spans="1:17" x14ac:dyDescent="0.45">
      <c r="A1159" s="96">
        <v>41580</v>
      </c>
      <c r="B1159" s="97">
        <v>0.65625</v>
      </c>
      <c r="C1159" s="99">
        <f t="shared" si="37"/>
        <v>15</v>
      </c>
      <c r="D1159" s="98">
        <v>41580.65625</v>
      </c>
      <c r="E1159" s="99" t="s">
        <v>569</v>
      </c>
      <c r="F1159" s="90" t="s">
        <v>114</v>
      </c>
      <c r="G1159" s="90">
        <f>IFERROR(VLOOKUP(E1159,Localities!$B$2:$D$1876,3,0),"Not Found")</f>
        <v>73</v>
      </c>
      <c r="H1159" s="90">
        <f>IFERROR(VLOOKUP(F1159,Localities!$B$2:$D$1876,3,0),"Not Found")</f>
        <v>27</v>
      </c>
      <c r="I1159" s="90" t="s">
        <v>1710</v>
      </c>
      <c r="J1159" s="93" t="s">
        <v>104</v>
      </c>
      <c r="K1159" s="93" t="s">
        <v>173</v>
      </c>
      <c r="L1159" s="90">
        <v>298</v>
      </c>
      <c r="M1159" s="90" t="s">
        <v>83</v>
      </c>
      <c r="N1159" s="94">
        <v>6</v>
      </c>
      <c r="O1159" s="94">
        <v>715</v>
      </c>
      <c r="P1159" s="95">
        <f t="shared" si="36"/>
        <v>47.666666666666664</v>
      </c>
      <c r="Q1159" s="91">
        <v>41577.48773148148</v>
      </c>
    </row>
    <row r="1160" spans="1:17" x14ac:dyDescent="0.45">
      <c r="A1160" s="96">
        <v>41579</v>
      </c>
      <c r="B1160" s="97">
        <v>0.73958333333333337</v>
      </c>
      <c r="C1160" s="99">
        <f t="shared" si="37"/>
        <v>17</v>
      </c>
      <c r="D1160" s="98">
        <v>41579.739583333336</v>
      </c>
      <c r="E1160" s="99" t="s">
        <v>294</v>
      </c>
      <c r="F1160" s="90" t="s">
        <v>375</v>
      </c>
      <c r="G1160" s="90">
        <f>IFERROR(VLOOKUP(E1160,Localities!$B$2:$D$1876,3,0),"Not Found")</f>
        <v>54</v>
      </c>
      <c r="H1160" s="90">
        <f>IFERROR(VLOOKUP(F1160,Localities!$B$2:$D$1876,3,0),"Not Found")</f>
        <v>47</v>
      </c>
      <c r="I1160" s="90" t="s">
        <v>1711</v>
      </c>
      <c r="J1160" s="93" t="s">
        <v>87</v>
      </c>
      <c r="K1160" s="93" t="s">
        <v>173</v>
      </c>
      <c r="L1160" s="90">
        <v>286</v>
      </c>
      <c r="M1160" s="90" t="s">
        <v>83</v>
      </c>
      <c r="N1160" s="94">
        <v>6</v>
      </c>
      <c r="O1160" s="94">
        <v>352</v>
      </c>
      <c r="P1160" s="95">
        <f t="shared" si="36"/>
        <v>23.466666666666665</v>
      </c>
      <c r="Q1160" s="91">
        <v>41577.487719907411</v>
      </c>
    </row>
    <row r="1161" spans="1:17" x14ac:dyDescent="0.45">
      <c r="A1161" s="96">
        <v>41579</v>
      </c>
      <c r="B1161" s="97">
        <v>0.75</v>
      </c>
      <c r="C1161" s="99">
        <f t="shared" si="37"/>
        <v>18</v>
      </c>
      <c r="D1161" s="98">
        <v>41579.75</v>
      </c>
      <c r="E1161" s="99" t="s">
        <v>407</v>
      </c>
      <c r="F1161" s="90" t="s">
        <v>51</v>
      </c>
      <c r="G1161" s="90">
        <f>IFERROR(VLOOKUP(E1161,Localities!$B$2:$D$1876,3,0),"Not Found")</f>
        <v>70</v>
      </c>
      <c r="H1161" s="90">
        <f>IFERROR(VLOOKUP(F1161,Localities!$B$2:$D$1876,3,0),"Not Found")</f>
        <v>51</v>
      </c>
      <c r="I1161" s="90" t="s">
        <v>1712</v>
      </c>
      <c r="J1161" s="93" t="s">
        <v>88</v>
      </c>
      <c r="K1161" s="93" t="s">
        <v>85</v>
      </c>
      <c r="L1161" s="90">
        <v>140</v>
      </c>
      <c r="M1161" s="90" t="s">
        <v>92</v>
      </c>
      <c r="N1161" s="94">
        <v>2</v>
      </c>
      <c r="O1161" s="94">
        <v>954</v>
      </c>
      <c r="P1161" s="95">
        <f t="shared" si="36"/>
        <v>63.6</v>
      </c>
      <c r="Q1161" s="91">
        <v>41577.432210648149</v>
      </c>
    </row>
    <row r="1162" spans="1:17" x14ac:dyDescent="0.45">
      <c r="A1162" s="96">
        <v>41579</v>
      </c>
      <c r="B1162" s="97">
        <v>0.20833333333333334</v>
      </c>
      <c r="C1162" s="99">
        <f t="shared" si="37"/>
        <v>5</v>
      </c>
      <c r="D1162" s="98">
        <v>41579.208333333336</v>
      </c>
      <c r="E1162" s="99" t="s">
        <v>1713</v>
      </c>
      <c r="F1162" s="90" t="s">
        <v>114</v>
      </c>
      <c r="G1162" s="90">
        <f>IFERROR(VLOOKUP(E1162,Localities!$B$2:$D$1876,3,0),"Not Found")</f>
        <v>42</v>
      </c>
      <c r="H1162" s="90">
        <f>IFERROR(VLOOKUP(F1162,Localities!$B$2:$D$1876,3,0),"Not Found")</f>
        <v>27</v>
      </c>
      <c r="I1162" s="90" t="s">
        <v>1714</v>
      </c>
      <c r="J1162" s="93" t="s">
        <v>104</v>
      </c>
      <c r="K1162" s="93" t="s">
        <v>85</v>
      </c>
      <c r="L1162" s="90">
        <v>11</v>
      </c>
      <c r="M1162" s="90" t="s">
        <v>92</v>
      </c>
      <c r="N1162" s="94">
        <v>2</v>
      </c>
      <c r="O1162" s="94">
        <v>970</v>
      </c>
      <c r="P1162" s="95">
        <f t="shared" si="36"/>
        <v>64.666666666666671</v>
      </c>
      <c r="Q1162" s="91">
        <v>41577.435983796298</v>
      </c>
    </row>
    <row r="1163" spans="1:17" x14ac:dyDescent="0.45">
      <c r="A1163" s="96">
        <v>41579</v>
      </c>
      <c r="B1163" s="97">
        <v>2.0833333333333332E-2</v>
      </c>
      <c r="C1163" s="99">
        <f t="shared" si="37"/>
        <v>0</v>
      </c>
      <c r="D1163" s="98">
        <v>41579.020833333336</v>
      </c>
      <c r="E1163" s="99" t="s">
        <v>55</v>
      </c>
      <c r="F1163" s="90" t="s">
        <v>35</v>
      </c>
      <c r="G1163" s="90">
        <f>IFERROR(VLOOKUP(E1163,Localities!$B$2:$D$1876,3,0),"Not Found")</f>
        <v>39</v>
      </c>
      <c r="H1163" s="90">
        <f>IFERROR(VLOOKUP(F1163,Localities!$B$2:$D$1876,3,0),"Not Found")</f>
        <v>43</v>
      </c>
      <c r="I1163" s="90" t="s">
        <v>1715</v>
      </c>
      <c r="J1163" s="93" t="s">
        <v>98</v>
      </c>
      <c r="K1163" s="93" t="s">
        <v>85</v>
      </c>
      <c r="L1163" s="90">
        <v>96</v>
      </c>
      <c r="M1163" s="90" t="s">
        <v>83</v>
      </c>
      <c r="N1163" s="94">
        <v>6</v>
      </c>
      <c r="O1163" s="94">
        <v>859</v>
      </c>
      <c r="P1163" s="95">
        <f t="shared" si="36"/>
        <v>57.266666666666666</v>
      </c>
      <c r="Q1163" s="91">
        <v>41577.439409722225</v>
      </c>
    </row>
    <row r="1164" spans="1:17" x14ac:dyDescent="0.45">
      <c r="A1164" s="96">
        <v>41580</v>
      </c>
      <c r="B1164" s="97">
        <v>0.63541666666666663</v>
      </c>
      <c r="C1164" s="99">
        <f t="shared" si="37"/>
        <v>15</v>
      </c>
      <c r="D1164" s="98">
        <v>41580.635416666664</v>
      </c>
      <c r="E1164" s="99" t="s">
        <v>35</v>
      </c>
      <c r="F1164" s="90" t="s">
        <v>375</v>
      </c>
      <c r="G1164" s="90">
        <f>IFERROR(VLOOKUP(E1164,Localities!$B$2:$D$1876,3,0),"Not Found")</f>
        <v>43</v>
      </c>
      <c r="H1164" s="90">
        <f>IFERROR(VLOOKUP(F1164,Localities!$B$2:$D$1876,3,0),"Not Found")</f>
        <v>47</v>
      </c>
      <c r="I1164" s="90" t="s">
        <v>1716</v>
      </c>
      <c r="J1164" s="93" t="s">
        <v>104</v>
      </c>
      <c r="K1164" s="93" t="s">
        <v>173</v>
      </c>
      <c r="L1164" s="90">
        <v>278</v>
      </c>
      <c r="M1164" s="90" t="s">
        <v>83</v>
      </c>
      <c r="N1164" s="94">
        <v>6</v>
      </c>
      <c r="O1164" s="94">
        <v>510</v>
      </c>
      <c r="P1164" s="95">
        <f t="shared" si="36"/>
        <v>34</v>
      </c>
      <c r="Q1164" s="91">
        <v>41577.48773148148</v>
      </c>
    </row>
    <row r="1165" spans="1:17" x14ac:dyDescent="0.45">
      <c r="A1165" s="96">
        <v>41579</v>
      </c>
      <c r="B1165" s="97">
        <v>0.97916666666666663</v>
      </c>
      <c r="C1165" s="99">
        <f t="shared" si="37"/>
        <v>23</v>
      </c>
      <c r="D1165" s="98">
        <v>41579.979166666664</v>
      </c>
      <c r="E1165" s="99" t="s">
        <v>114</v>
      </c>
      <c r="F1165" s="90" t="s">
        <v>39</v>
      </c>
      <c r="G1165" s="90">
        <f>IFERROR(VLOOKUP(E1165,Localities!$B$2:$D$1876,3,0),"Not Found")</f>
        <v>27</v>
      </c>
      <c r="H1165" s="90">
        <f>IFERROR(VLOOKUP(F1165,Localities!$B$2:$D$1876,3,0),"Not Found")</f>
        <v>28</v>
      </c>
      <c r="I1165" s="90" t="s">
        <v>1717</v>
      </c>
      <c r="J1165" s="93" t="s">
        <v>104</v>
      </c>
      <c r="K1165" s="93" t="s">
        <v>85</v>
      </c>
      <c r="L1165" s="90">
        <v>274</v>
      </c>
      <c r="M1165" s="90" t="s">
        <v>215</v>
      </c>
      <c r="N1165" s="94">
        <v>1</v>
      </c>
      <c r="O1165" s="94">
        <v>952</v>
      </c>
      <c r="P1165" s="95">
        <f t="shared" si="36"/>
        <v>63.466666666666669</v>
      </c>
      <c r="Q1165" s="90" t="s">
        <v>81</v>
      </c>
    </row>
    <row r="1166" spans="1:17" x14ac:dyDescent="0.45">
      <c r="A1166" s="96">
        <v>41579</v>
      </c>
      <c r="B1166" s="97">
        <v>0.17708333333333334</v>
      </c>
      <c r="C1166" s="99">
        <f t="shared" si="37"/>
        <v>4</v>
      </c>
      <c r="D1166" s="98">
        <v>41579.177083333336</v>
      </c>
      <c r="E1166" s="99" t="s">
        <v>595</v>
      </c>
      <c r="F1166" s="90" t="s">
        <v>51</v>
      </c>
      <c r="G1166" s="90">
        <f>IFERROR(VLOOKUP(E1166,Localities!$B$2:$D$1876,3,0),"Not Found")</f>
        <v>46</v>
      </c>
      <c r="H1166" s="90">
        <f>IFERROR(VLOOKUP(F1166,Localities!$B$2:$D$1876,3,0),"Not Found")</f>
        <v>51</v>
      </c>
      <c r="I1166" s="90" t="s">
        <v>1718</v>
      </c>
      <c r="J1166" s="93" t="s">
        <v>87</v>
      </c>
      <c r="K1166" s="93" t="s">
        <v>173</v>
      </c>
      <c r="L1166" s="90">
        <v>56</v>
      </c>
      <c r="M1166" s="90" t="s">
        <v>92</v>
      </c>
      <c r="N1166" s="94">
        <v>2</v>
      </c>
      <c r="O1166" s="94">
        <v>529</v>
      </c>
      <c r="P1166" s="95">
        <f t="shared" si="36"/>
        <v>35.266666666666666</v>
      </c>
      <c r="Q1166" s="91">
        <v>41577.487719907411</v>
      </c>
    </row>
    <row r="1167" spans="1:17" x14ac:dyDescent="0.45">
      <c r="A1167" s="96">
        <v>41580</v>
      </c>
      <c r="B1167" s="97">
        <v>0.63541666666666663</v>
      </c>
      <c r="C1167" s="99">
        <f t="shared" si="37"/>
        <v>15</v>
      </c>
      <c r="D1167" s="98">
        <v>41580.635416666664</v>
      </c>
      <c r="E1167" s="99" t="s">
        <v>595</v>
      </c>
      <c r="F1167" s="90" t="s">
        <v>61</v>
      </c>
      <c r="G1167" s="90">
        <f>IFERROR(VLOOKUP(E1167,Localities!$B$2:$D$1876,3,0),"Not Found")</f>
        <v>46</v>
      </c>
      <c r="H1167" s="90">
        <f>IFERROR(VLOOKUP(F1167,Localities!$B$2:$D$1876,3,0),"Not Found")</f>
        <v>47</v>
      </c>
      <c r="I1167" s="90" t="s">
        <v>1719</v>
      </c>
      <c r="J1167" s="93" t="s">
        <v>88</v>
      </c>
      <c r="K1167" s="93" t="s">
        <v>85</v>
      </c>
      <c r="L1167" s="90">
        <v>112</v>
      </c>
      <c r="M1167" s="90" t="s">
        <v>92</v>
      </c>
      <c r="N1167" s="94">
        <v>2</v>
      </c>
      <c r="O1167" s="94">
        <v>602</v>
      </c>
      <c r="P1167" s="95">
        <f t="shared" si="36"/>
        <v>40.133333333333333</v>
      </c>
      <c r="Q1167" s="91">
        <v>41579.482835648145</v>
      </c>
    </row>
    <row r="1168" spans="1:17" x14ac:dyDescent="0.45">
      <c r="A1168" s="96">
        <v>41607</v>
      </c>
      <c r="B1168" s="97">
        <v>0.6875</v>
      </c>
      <c r="C1168" s="99">
        <f t="shared" si="37"/>
        <v>16</v>
      </c>
      <c r="D1168" s="98">
        <v>41607.6875</v>
      </c>
      <c r="E1168" s="99" t="s">
        <v>1695</v>
      </c>
      <c r="F1168" s="90" t="s">
        <v>1497</v>
      </c>
      <c r="G1168" s="90">
        <f>IFERROR(VLOOKUP(E1168,Localities!$B$2:$D$1876,3,0),"Not Found")</f>
        <v>66</v>
      </c>
      <c r="H1168" s="90">
        <f>IFERROR(VLOOKUP(F1168,Localities!$B$2:$D$1876,3,0),"Not Found")</f>
        <v>50</v>
      </c>
      <c r="I1168" s="90" t="s">
        <v>1720</v>
      </c>
      <c r="J1168" s="93" t="s">
        <v>87</v>
      </c>
      <c r="K1168" s="93" t="s">
        <v>85</v>
      </c>
      <c r="L1168" s="90">
        <v>273</v>
      </c>
      <c r="M1168" s="90" t="s">
        <v>83</v>
      </c>
      <c r="N1168" s="94">
        <v>6</v>
      </c>
      <c r="O1168" s="94">
        <v>814</v>
      </c>
      <c r="P1168" s="95">
        <f t="shared" si="36"/>
        <v>54.266666666666666</v>
      </c>
      <c r="Q1168" s="91">
        <v>41607.465497685182</v>
      </c>
    </row>
    <row r="1169" spans="1:17" x14ac:dyDescent="0.45">
      <c r="A1169" s="96">
        <v>41579</v>
      </c>
      <c r="B1169" s="97">
        <v>0.52083333333333337</v>
      </c>
      <c r="C1169" s="99">
        <f t="shared" si="37"/>
        <v>12</v>
      </c>
      <c r="D1169" s="98">
        <v>41579.520833333336</v>
      </c>
      <c r="E1169" s="99" t="s">
        <v>529</v>
      </c>
      <c r="F1169" s="90" t="s">
        <v>35</v>
      </c>
      <c r="G1169" s="90">
        <f>IFERROR(VLOOKUP(E1169,Localities!$B$2:$D$1876,3,0),"Not Found")</f>
        <v>72</v>
      </c>
      <c r="H1169" s="90">
        <f>IFERROR(VLOOKUP(F1169,Localities!$B$2:$D$1876,3,0),"Not Found")</f>
        <v>43</v>
      </c>
      <c r="I1169" s="90" t="s">
        <v>1721</v>
      </c>
      <c r="J1169" s="93" t="s">
        <v>104</v>
      </c>
      <c r="K1169" s="93" t="s">
        <v>85</v>
      </c>
      <c r="L1169" s="90">
        <v>242</v>
      </c>
      <c r="M1169" s="90" t="s">
        <v>83</v>
      </c>
      <c r="N1169" s="94">
        <v>6</v>
      </c>
      <c r="O1169" s="94">
        <v>364</v>
      </c>
      <c r="P1169" s="95">
        <f t="shared" si="36"/>
        <v>24.266666666666666</v>
      </c>
      <c r="Q1169" s="91">
        <v>41577.517835648148</v>
      </c>
    </row>
    <row r="1170" spans="1:17" x14ac:dyDescent="0.45">
      <c r="A1170" s="96">
        <v>41579</v>
      </c>
      <c r="B1170" s="97">
        <v>0.90625</v>
      </c>
      <c r="C1170" s="99">
        <f t="shared" si="37"/>
        <v>21</v>
      </c>
      <c r="D1170" s="98">
        <v>41579.90625</v>
      </c>
      <c r="E1170" s="99" t="s">
        <v>114</v>
      </c>
      <c r="F1170" s="90" t="s">
        <v>114</v>
      </c>
      <c r="G1170" s="90">
        <f>IFERROR(VLOOKUP(E1170,Localities!$B$2:$D$1876,3,0),"Not Found")</f>
        <v>27</v>
      </c>
      <c r="H1170" s="90">
        <f>IFERROR(VLOOKUP(F1170,Localities!$B$2:$D$1876,3,0),"Not Found")</f>
        <v>27</v>
      </c>
      <c r="I1170" s="90" t="s">
        <v>1722</v>
      </c>
      <c r="J1170" s="93" t="s">
        <v>104</v>
      </c>
      <c r="K1170" s="93" t="s">
        <v>173</v>
      </c>
      <c r="L1170" s="90">
        <v>3</v>
      </c>
      <c r="M1170" s="90" t="s">
        <v>83</v>
      </c>
      <c r="N1170" s="94">
        <v>6</v>
      </c>
      <c r="O1170" s="94">
        <v>603</v>
      </c>
      <c r="P1170" s="95">
        <f t="shared" si="36"/>
        <v>40.200000000000003</v>
      </c>
      <c r="Q1170" s="91">
        <v>41577.537581018521</v>
      </c>
    </row>
    <row r="1171" spans="1:17" x14ac:dyDescent="0.45">
      <c r="A1171" s="96">
        <v>41579</v>
      </c>
      <c r="B1171" s="97">
        <v>0.33333333333333331</v>
      </c>
      <c r="C1171" s="99">
        <f t="shared" si="37"/>
        <v>8</v>
      </c>
      <c r="D1171" s="98">
        <v>41579.333333333336</v>
      </c>
      <c r="E1171" s="99" t="s">
        <v>1723</v>
      </c>
      <c r="F1171" s="90" t="s">
        <v>35</v>
      </c>
      <c r="G1171" s="90">
        <f>IFERROR(VLOOKUP(E1171,Localities!$B$2:$D$1876,3,0),"Not Found")</f>
        <v>59</v>
      </c>
      <c r="H1171" s="90">
        <f>IFERROR(VLOOKUP(F1171,Localities!$B$2:$D$1876,3,0),"Not Found")</f>
        <v>43</v>
      </c>
      <c r="I1171" s="90" t="s">
        <v>1724</v>
      </c>
      <c r="J1171" s="93" t="s">
        <v>104</v>
      </c>
      <c r="K1171" s="93" t="s">
        <v>510</v>
      </c>
      <c r="L1171" s="90">
        <v>224</v>
      </c>
      <c r="M1171" s="90" t="s">
        <v>83</v>
      </c>
      <c r="N1171" s="94">
        <v>5</v>
      </c>
      <c r="O1171" s="94">
        <v>921</v>
      </c>
      <c r="P1171" s="95">
        <f t="shared" si="36"/>
        <v>61.4</v>
      </c>
      <c r="Q1171" s="91">
        <v>41577.537164351852</v>
      </c>
    </row>
    <row r="1172" spans="1:17" x14ac:dyDescent="0.45">
      <c r="A1172" s="96">
        <v>41581</v>
      </c>
      <c r="B1172" s="97">
        <v>0.20833333333333334</v>
      </c>
      <c r="C1172" s="99">
        <f t="shared" si="37"/>
        <v>5</v>
      </c>
      <c r="D1172" s="98">
        <v>41581.208333333336</v>
      </c>
      <c r="E1172" s="99"/>
      <c r="F1172" s="90"/>
      <c r="G1172" s="90" t="str">
        <f>IFERROR(VLOOKUP(E1172,Localities!$B$2:$D$1876,3,0),"Not Found")</f>
        <v>Not Found</v>
      </c>
      <c r="H1172" s="90" t="str">
        <f>IFERROR(VLOOKUP(F1172,Localities!$B$2:$D$1876,3,0),"Not Found")</f>
        <v>Not Found</v>
      </c>
      <c r="I1172" s="90" t="s">
        <v>1725</v>
      </c>
      <c r="J1172" s="93" t="s">
        <v>87</v>
      </c>
      <c r="K1172" s="93" t="s">
        <v>85</v>
      </c>
      <c r="L1172" s="90">
        <v>153</v>
      </c>
      <c r="M1172" s="90" t="s">
        <v>215</v>
      </c>
      <c r="N1172" s="94">
        <v>1</v>
      </c>
      <c r="O1172" s="94">
        <v>253</v>
      </c>
      <c r="P1172" s="95">
        <f t="shared" si="36"/>
        <v>16.866666666666667</v>
      </c>
      <c r="Q1172" s="90" t="s">
        <v>81</v>
      </c>
    </row>
    <row r="1173" spans="1:17" x14ac:dyDescent="0.45">
      <c r="A1173" s="96">
        <v>41579</v>
      </c>
      <c r="B1173" s="97">
        <v>0.17708333333333334</v>
      </c>
      <c r="C1173" s="99">
        <f t="shared" si="37"/>
        <v>4</v>
      </c>
      <c r="D1173" s="98">
        <v>41579.177083333336</v>
      </c>
      <c r="E1173" s="99" t="s">
        <v>595</v>
      </c>
      <c r="F1173" s="90" t="s">
        <v>51</v>
      </c>
      <c r="G1173" s="90">
        <f>IFERROR(VLOOKUP(E1173,Localities!$B$2:$D$1876,3,0),"Not Found")</f>
        <v>46</v>
      </c>
      <c r="H1173" s="90">
        <f>IFERROR(VLOOKUP(F1173,Localities!$B$2:$D$1876,3,0),"Not Found")</f>
        <v>51</v>
      </c>
      <c r="I1173" s="90" t="s">
        <v>1726</v>
      </c>
      <c r="J1173" s="93" t="s">
        <v>87</v>
      </c>
      <c r="K1173" s="93" t="s">
        <v>173</v>
      </c>
      <c r="L1173" s="90">
        <v>262</v>
      </c>
      <c r="M1173" s="90" t="s">
        <v>211</v>
      </c>
      <c r="N1173" s="94">
        <v>6</v>
      </c>
      <c r="O1173" s="94">
        <v>482</v>
      </c>
      <c r="P1173" s="95">
        <f t="shared" si="36"/>
        <v>32.133333333333333</v>
      </c>
      <c r="Q1173" s="91">
        <v>41577.556990740741</v>
      </c>
    </row>
    <row r="1174" spans="1:17" x14ac:dyDescent="0.45">
      <c r="A1174" s="96">
        <v>41580</v>
      </c>
      <c r="B1174" s="97">
        <v>0.23958333333333334</v>
      </c>
      <c r="C1174" s="99">
        <f t="shared" si="37"/>
        <v>5</v>
      </c>
      <c r="D1174" s="98">
        <v>41580.239583333336</v>
      </c>
      <c r="E1174" s="99" t="s">
        <v>1454</v>
      </c>
      <c r="F1174" s="90" t="s">
        <v>35</v>
      </c>
      <c r="G1174" s="90">
        <f>IFERROR(VLOOKUP(E1174,Localities!$B$2:$D$1876,3,0),"Not Found")</f>
        <v>61</v>
      </c>
      <c r="H1174" s="90">
        <f>IFERROR(VLOOKUP(F1174,Localities!$B$2:$D$1876,3,0),"Not Found")</f>
        <v>43</v>
      </c>
      <c r="I1174" s="90" t="s">
        <v>1727</v>
      </c>
      <c r="J1174" s="93" t="s">
        <v>104</v>
      </c>
      <c r="K1174" s="93" t="s">
        <v>85</v>
      </c>
      <c r="L1174" s="90">
        <v>110</v>
      </c>
      <c r="M1174" s="90" t="s">
        <v>83</v>
      </c>
      <c r="N1174" s="94">
        <v>5</v>
      </c>
      <c r="O1174" s="94">
        <v>301</v>
      </c>
      <c r="P1174" s="95">
        <f t="shared" si="36"/>
        <v>20.066666666666666</v>
      </c>
      <c r="Q1174" s="91">
        <v>41577.556574074071</v>
      </c>
    </row>
    <row r="1175" spans="1:17" x14ac:dyDescent="0.45">
      <c r="A1175" s="96">
        <v>41584</v>
      </c>
      <c r="B1175" s="97">
        <v>0.45833333333333331</v>
      </c>
      <c r="C1175" s="99">
        <f t="shared" si="37"/>
        <v>11</v>
      </c>
      <c r="D1175" s="98">
        <v>41584.458333333336</v>
      </c>
      <c r="E1175" s="99" t="s">
        <v>35</v>
      </c>
      <c r="F1175" s="90" t="s">
        <v>1454</v>
      </c>
      <c r="G1175" s="90">
        <f>IFERROR(VLOOKUP(E1175,Localities!$B$2:$D$1876,3,0),"Not Found")</f>
        <v>43</v>
      </c>
      <c r="H1175" s="90">
        <f>IFERROR(VLOOKUP(F1175,Localities!$B$2:$D$1876,3,0),"Not Found")</f>
        <v>61</v>
      </c>
      <c r="I1175" s="90" t="s">
        <v>1728</v>
      </c>
      <c r="J1175" s="93" t="s">
        <v>104</v>
      </c>
      <c r="K1175" s="93" t="s">
        <v>85</v>
      </c>
      <c r="L1175" s="90">
        <v>177</v>
      </c>
      <c r="M1175" s="90" t="s">
        <v>83</v>
      </c>
      <c r="N1175" s="94">
        <v>6</v>
      </c>
      <c r="O1175" s="94">
        <v>729</v>
      </c>
      <c r="P1175" s="95">
        <f t="shared" si="36"/>
        <v>48.6</v>
      </c>
      <c r="Q1175" s="91">
        <v>41577.557083333333</v>
      </c>
    </row>
    <row r="1176" spans="1:17" x14ac:dyDescent="0.45">
      <c r="A1176" s="96">
        <v>41580</v>
      </c>
      <c r="B1176" s="97">
        <v>0.20833333333333334</v>
      </c>
      <c r="C1176" s="99">
        <f t="shared" si="37"/>
        <v>5</v>
      </c>
      <c r="D1176" s="98">
        <v>41580.208333333336</v>
      </c>
      <c r="E1176" s="99" t="s">
        <v>1672</v>
      </c>
      <c r="F1176" s="90" t="s">
        <v>61</v>
      </c>
      <c r="G1176" s="90">
        <f>IFERROR(VLOOKUP(E1176,Localities!$B$2:$D$1876,3,0),"Not Found")</f>
        <v>30</v>
      </c>
      <c r="H1176" s="90">
        <f>IFERROR(VLOOKUP(F1176,Localities!$B$2:$D$1876,3,0),"Not Found")</f>
        <v>47</v>
      </c>
      <c r="I1176" s="90" t="s">
        <v>1729</v>
      </c>
      <c r="J1176" s="93" t="s">
        <v>88</v>
      </c>
      <c r="K1176" s="93" t="s">
        <v>85</v>
      </c>
      <c r="L1176" s="90">
        <v>267</v>
      </c>
      <c r="M1176" s="90" t="s">
        <v>83</v>
      </c>
      <c r="N1176" s="94">
        <v>6</v>
      </c>
      <c r="O1176" s="94">
        <v>839</v>
      </c>
      <c r="P1176" s="95">
        <f t="shared" si="36"/>
        <v>55.93333333333333</v>
      </c>
      <c r="Q1176" s="91">
        <v>41577.560914351852</v>
      </c>
    </row>
    <row r="1177" spans="1:17" x14ac:dyDescent="0.45">
      <c r="A1177" s="96">
        <v>41579</v>
      </c>
      <c r="B1177" s="97">
        <v>0.26041666666666669</v>
      </c>
      <c r="C1177" s="99">
        <f t="shared" si="37"/>
        <v>6</v>
      </c>
      <c r="D1177" s="98">
        <v>41579.260416666664</v>
      </c>
      <c r="E1177" s="99" t="s">
        <v>571</v>
      </c>
      <c r="F1177" s="90" t="s">
        <v>61</v>
      </c>
      <c r="G1177" s="90">
        <f>IFERROR(VLOOKUP(E1177,Localities!$B$2:$D$1876,3,0),"Not Found")</f>
        <v>27</v>
      </c>
      <c r="H1177" s="90">
        <f>IFERROR(VLOOKUP(F1177,Localities!$B$2:$D$1876,3,0),"Not Found")</f>
        <v>47</v>
      </c>
      <c r="I1177" s="90" t="s">
        <v>1730</v>
      </c>
      <c r="J1177" s="93" t="s">
        <v>88</v>
      </c>
      <c r="K1177" s="93" t="s">
        <v>85</v>
      </c>
      <c r="L1177" s="90">
        <v>122</v>
      </c>
      <c r="M1177" s="90" t="s">
        <v>215</v>
      </c>
      <c r="N1177" s="94">
        <v>1</v>
      </c>
      <c r="O1177" s="94">
        <v>268</v>
      </c>
      <c r="P1177" s="95">
        <f t="shared" si="36"/>
        <v>17.866666666666667</v>
      </c>
      <c r="Q1177" s="90" t="s">
        <v>81</v>
      </c>
    </row>
    <row r="1178" spans="1:17" x14ac:dyDescent="0.45">
      <c r="A1178" s="96">
        <v>41579</v>
      </c>
      <c r="B1178" s="97">
        <v>0.41666666666666669</v>
      </c>
      <c r="C1178" s="99">
        <f t="shared" si="37"/>
        <v>10</v>
      </c>
      <c r="D1178" s="98">
        <v>41579.416666666664</v>
      </c>
      <c r="E1178" s="99" t="s">
        <v>61</v>
      </c>
      <c r="F1178" s="90" t="s">
        <v>61</v>
      </c>
      <c r="G1178" s="90">
        <f>IFERROR(VLOOKUP(E1178,Localities!$B$2:$D$1876,3,0),"Not Found")</f>
        <v>47</v>
      </c>
      <c r="H1178" s="90">
        <f>IFERROR(VLOOKUP(F1178,Localities!$B$2:$D$1876,3,0),"Not Found")</f>
        <v>47</v>
      </c>
      <c r="I1178" s="90" t="s">
        <v>1731</v>
      </c>
      <c r="J1178" s="93" t="s">
        <v>84</v>
      </c>
      <c r="K1178" s="93" t="s">
        <v>173</v>
      </c>
      <c r="L1178" s="90">
        <v>78</v>
      </c>
      <c r="M1178" s="90" t="s">
        <v>105</v>
      </c>
      <c r="N1178" s="94">
        <v>7</v>
      </c>
      <c r="O1178" s="94">
        <v>455</v>
      </c>
      <c r="P1178" s="95">
        <f t="shared" si="36"/>
        <v>30.333333333333332</v>
      </c>
      <c r="Q1178" s="91">
        <v>41577.584780092591</v>
      </c>
    </row>
    <row r="1179" spans="1:17" x14ac:dyDescent="0.45">
      <c r="A1179" s="96">
        <v>41580</v>
      </c>
      <c r="B1179" s="97">
        <v>8.3333333333333329E-2</v>
      </c>
      <c r="C1179" s="99">
        <f t="shared" si="37"/>
        <v>2</v>
      </c>
      <c r="D1179" s="98">
        <v>41580.083333333336</v>
      </c>
      <c r="E1179" s="99" t="s">
        <v>513</v>
      </c>
      <c r="F1179" s="90" t="s">
        <v>102</v>
      </c>
      <c r="G1179" s="90">
        <f>IFERROR(VLOOKUP(E1179,Localities!$B$2:$D$1876,3,0),"Not Found")</f>
        <v>59</v>
      </c>
      <c r="H1179" s="90">
        <f>IFERROR(VLOOKUP(F1179,Localities!$B$2:$D$1876,3,0),"Not Found")</f>
        <v>47</v>
      </c>
      <c r="I1179" s="90" t="s">
        <v>1732</v>
      </c>
      <c r="J1179" s="93" t="s">
        <v>88</v>
      </c>
      <c r="K1179" s="93" t="s">
        <v>85</v>
      </c>
      <c r="L1179" s="90">
        <v>140</v>
      </c>
      <c r="M1179" s="90" t="s">
        <v>83</v>
      </c>
      <c r="N1179" s="94">
        <v>6</v>
      </c>
      <c r="O1179" s="94">
        <v>288</v>
      </c>
      <c r="P1179" s="95">
        <f t="shared" si="36"/>
        <v>19.2</v>
      </c>
      <c r="Q1179" s="91">
        <v>41579.232824074075</v>
      </c>
    </row>
    <row r="1180" spans="1:17" x14ac:dyDescent="0.45">
      <c r="A1180" s="96">
        <v>41579</v>
      </c>
      <c r="B1180" s="97">
        <v>0.25</v>
      </c>
      <c r="C1180" s="99">
        <f t="shared" si="37"/>
        <v>6</v>
      </c>
      <c r="D1180" s="98">
        <v>41579.25</v>
      </c>
      <c r="E1180" s="99" t="s">
        <v>53</v>
      </c>
      <c r="F1180" s="90" t="s">
        <v>114</v>
      </c>
      <c r="G1180" s="90">
        <f>IFERROR(VLOOKUP(E1180,Localities!$B$2:$D$1876,3,0),"Not Found")</f>
        <v>70</v>
      </c>
      <c r="H1180" s="90">
        <f>IFERROR(VLOOKUP(F1180,Localities!$B$2:$D$1876,3,0),"Not Found")</f>
        <v>27</v>
      </c>
      <c r="I1180" s="90" t="s">
        <v>1733</v>
      </c>
      <c r="J1180" s="93" t="s">
        <v>104</v>
      </c>
      <c r="K1180" s="93" t="s">
        <v>85</v>
      </c>
      <c r="L1180" s="90">
        <v>90</v>
      </c>
      <c r="M1180" s="90" t="s">
        <v>215</v>
      </c>
      <c r="N1180" s="94">
        <v>1</v>
      </c>
      <c r="O1180" s="94">
        <v>816</v>
      </c>
      <c r="P1180" s="95">
        <f t="shared" si="36"/>
        <v>54.4</v>
      </c>
      <c r="Q1180" s="90" t="s">
        <v>81</v>
      </c>
    </row>
    <row r="1181" spans="1:17" x14ac:dyDescent="0.45">
      <c r="A1181" s="96">
        <v>41581</v>
      </c>
      <c r="B1181" s="97">
        <v>0.89583333333333337</v>
      </c>
      <c r="C1181" s="99">
        <f t="shared" si="37"/>
        <v>21</v>
      </c>
      <c r="D1181" s="98">
        <v>41581.895833333336</v>
      </c>
      <c r="E1181" s="99" t="s">
        <v>114</v>
      </c>
      <c r="F1181" s="90" t="s">
        <v>1557</v>
      </c>
      <c r="G1181" s="90">
        <f>IFERROR(VLOOKUP(E1181,Localities!$B$2:$D$1876,3,0),"Not Found")</f>
        <v>27</v>
      </c>
      <c r="H1181" s="90">
        <f>IFERROR(VLOOKUP(F1181,Localities!$B$2:$D$1876,3,0),"Not Found")</f>
        <v>45</v>
      </c>
      <c r="I1181" s="90" t="s">
        <v>1734</v>
      </c>
      <c r="J1181" s="93" t="s">
        <v>104</v>
      </c>
      <c r="K1181" s="93" t="s">
        <v>173</v>
      </c>
      <c r="L1181" s="90">
        <v>74</v>
      </c>
      <c r="M1181" s="90" t="s">
        <v>83</v>
      </c>
      <c r="N1181" s="94">
        <v>6</v>
      </c>
      <c r="O1181" s="94">
        <v>304</v>
      </c>
      <c r="P1181" s="95">
        <f t="shared" si="36"/>
        <v>20.266666666666666</v>
      </c>
      <c r="Q1181" s="91">
        <v>41577.609791666669</v>
      </c>
    </row>
    <row r="1182" spans="1:17" x14ac:dyDescent="0.45">
      <c r="A1182" s="96">
        <v>41588</v>
      </c>
      <c r="B1182" s="97">
        <v>0.6875</v>
      </c>
      <c r="C1182" s="99">
        <f t="shared" si="37"/>
        <v>16</v>
      </c>
      <c r="D1182" s="98">
        <v>41588.6875</v>
      </c>
      <c r="E1182" s="99"/>
      <c r="F1182" s="90"/>
      <c r="G1182" s="90" t="str">
        <f>IFERROR(VLOOKUP(E1182,Localities!$B$2:$D$1876,3,0),"Not Found")</f>
        <v>Not Found</v>
      </c>
      <c r="H1182" s="90" t="str">
        <f>IFERROR(VLOOKUP(F1182,Localities!$B$2:$D$1876,3,0),"Not Found")</f>
        <v>Not Found</v>
      </c>
      <c r="I1182" s="90" t="s">
        <v>1735</v>
      </c>
      <c r="J1182" s="93" t="s">
        <v>235</v>
      </c>
      <c r="K1182" s="93" t="s">
        <v>85</v>
      </c>
      <c r="L1182" s="90">
        <v>179</v>
      </c>
      <c r="M1182" s="90" t="s">
        <v>215</v>
      </c>
      <c r="N1182" s="94">
        <v>1</v>
      </c>
      <c r="O1182" s="94">
        <v>696</v>
      </c>
      <c r="P1182" s="95">
        <f t="shared" si="36"/>
        <v>46.4</v>
      </c>
      <c r="Q1182" s="90" t="s">
        <v>81</v>
      </c>
    </row>
    <row r="1183" spans="1:17" x14ac:dyDescent="0.45">
      <c r="A1183" s="96">
        <v>41579</v>
      </c>
      <c r="B1183" s="97">
        <v>0.28125</v>
      </c>
      <c r="C1183" s="99">
        <f t="shared" si="37"/>
        <v>6</v>
      </c>
      <c r="D1183" s="98">
        <v>41579.28125</v>
      </c>
      <c r="E1183" s="99" t="s">
        <v>114</v>
      </c>
      <c r="F1183" s="90" t="s">
        <v>111</v>
      </c>
      <c r="G1183" s="90">
        <f>IFERROR(VLOOKUP(E1183,Localities!$B$2:$D$1876,3,0),"Not Found")</f>
        <v>27</v>
      </c>
      <c r="H1183" s="90">
        <f>IFERROR(VLOOKUP(F1183,Localities!$B$2:$D$1876,3,0),"Not Found")</f>
        <v>45</v>
      </c>
      <c r="I1183" s="90" t="s">
        <v>1736</v>
      </c>
      <c r="J1183" s="93" t="s">
        <v>98</v>
      </c>
      <c r="K1183" s="93" t="s">
        <v>85</v>
      </c>
      <c r="L1183" s="90">
        <v>96</v>
      </c>
      <c r="M1183" s="90" t="s">
        <v>83</v>
      </c>
      <c r="N1183" s="94">
        <v>6</v>
      </c>
      <c r="O1183" s="94">
        <v>620</v>
      </c>
      <c r="P1183" s="95">
        <f t="shared" si="36"/>
        <v>41.333333333333336</v>
      </c>
      <c r="Q1183" s="91">
        <v>41577.622662037036</v>
      </c>
    </row>
    <row r="1184" spans="1:17" x14ac:dyDescent="0.45">
      <c r="A1184" s="96">
        <v>41595</v>
      </c>
      <c r="B1184" s="97">
        <v>0.4375</v>
      </c>
      <c r="C1184" s="99">
        <f t="shared" si="37"/>
        <v>10</v>
      </c>
      <c r="D1184" s="98">
        <v>41595.4375</v>
      </c>
      <c r="E1184" s="99" t="s">
        <v>1737</v>
      </c>
      <c r="F1184" s="90" t="s">
        <v>1447</v>
      </c>
      <c r="G1184" s="90">
        <f>IFERROR(VLOOKUP(E1184,Localities!$B$2:$D$1876,3,0),"Not Found")</f>
        <v>47</v>
      </c>
      <c r="H1184" s="90">
        <f>IFERROR(VLOOKUP(F1184,Localities!$B$2:$D$1876,3,0),"Not Found")</f>
        <v>45</v>
      </c>
      <c r="I1184" s="90" t="s">
        <v>1738</v>
      </c>
      <c r="J1184" s="93" t="s">
        <v>84</v>
      </c>
      <c r="K1184" s="93" t="s">
        <v>85</v>
      </c>
      <c r="L1184" s="90">
        <v>222</v>
      </c>
      <c r="M1184" s="90" t="s">
        <v>83</v>
      </c>
      <c r="N1184" s="94">
        <v>5</v>
      </c>
      <c r="O1184" s="94">
        <v>851</v>
      </c>
      <c r="P1184" s="95">
        <f t="shared" si="36"/>
        <v>56.733333333333334</v>
      </c>
      <c r="Q1184" s="91">
        <v>41577.630324074074</v>
      </c>
    </row>
    <row r="1185" spans="1:17" x14ac:dyDescent="0.45">
      <c r="A1185" s="96">
        <v>41584</v>
      </c>
      <c r="B1185" s="97">
        <v>0.21875</v>
      </c>
      <c r="C1185" s="99">
        <f t="shared" si="37"/>
        <v>5</v>
      </c>
      <c r="D1185" s="98">
        <v>41584.21875</v>
      </c>
      <c r="E1185" s="99" t="s">
        <v>122</v>
      </c>
      <c r="F1185" s="90" t="s">
        <v>61</v>
      </c>
      <c r="G1185" s="90">
        <f>IFERROR(VLOOKUP(E1185,Localities!$B$2:$D$1876,3,0),"Not Found")</f>
        <v>38</v>
      </c>
      <c r="H1185" s="90">
        <f>IFERROR(VLOOKUP(F1185,Localities!$B$2:$D$1876,3,0),"Not Found")</f>
        <v>47</v>
      </c>
      <c r="I1185" s="90" t="s">
        <v>1739</v>
      </c>
      <c r="J1185" s="93" t="s">
        <v>88</v>
      </c>
      <c r="K1185" s="93" t="s">
        <v>85</v>
      </c>
      <c r="L1185" s="90">
        <v>50</v>
      </c>
      <c r="M1185" s="90" t="s">
        <v>109</v>
      </c>
      <c r="N1185" s="94">
        <v>41</v>
      </c>
      <c r="O1185" s="94">
        <v>1000</v>
      </c>
      <c r="P1185" s="95">
        <f t="shared" si="36"/>
        <v>66.666666666666671</v>
      </c>
      <c r="Q1185" s="91">
        <v>41583.719583333332</v>
      </c>
    </row>
    <row r="1186" spans="1:17" x14ac:dyDescent="0.45">
      <c r="A1186" s="96">
        <v>41579</v>
      </c>
      <c r="B1186" s="97">
        <v>0.54166666666666663</v>
      </c>
      <c r="C1186" s="99">
        <f t="shared" si="37"/>
        <v>13</v>
      </c>
      <c r="D1186" s="98">
        <v>41579.541666666664</v>
      </c>
      <c r="E1186" s="99" t="s">
        <v>162</v>
      </c>
      <c r="F1186" s="90" t="s">
        <v>555</v>
      </c>
      <c r="G1186" s="90">
        <f>IFERROR(VLOOKUP(E1186,Localities!$B$2:$D$1876,3,0),"Not Found")</f>
        <v>60</v>
      </c>
      <c r="H1186" s="90">
        <f>IFERROR(VLOOKUP(F1186,Localities!$B$2:$D$1876,3,0),"Not Found")</f>
        <v>28</v>
      </c>
      <c r="I1186" s="90" t="s">
        <v>1740</v>
      </c>
      <c r="J1186" s="93" t="s">
        <v>87</v>
      </c>
      <c r="K1186" s="93" t="s">
        <v>85</v>
      </c>
      <c r="L1186" s="90">
        <v>202</v>
      </c>
      <c r="M1186" s="90" t="s">
        <v>83</v>
      </c>
      <c r="N1186" s="94">
        <v>6</v>
      </c>
      <c r="O1186" s="94">
        <v>706</v>
      </c>
      <c r="P1186" s="95">
        <f t="shared" si="36"/>
        <v>47.06666666666667</v>
      </c>
      <c r="Q1186" s="91">
        <v>41577.660439814812</v>
      </c>
    </row>
    <row r="1187" spans="1:17" x14ac:dyDescent="0.45">
      <c r="A1187" s="96">
        <v>41579</v>
      </c>
      <c r="B1187" s="97">
        <v>0.625</v>
      </c>
      <c r="C1187" s="99">
        <f t="shared" si="37"/>
        <v>15</v>
      </c>
      <c r="D1187" s="98">
        <v>41579.625</v>
      </c>
      <c r="E1187" s="99" t="s">
        <v>529</v>
      </c>
      <c r="F1187" s="90" t="s">
        <v>61</v>
      </c>
      <c r="G1187" s="90">
        <f>IFERROR(VLOOKUP(E1187,Localities!$B$2:$D$1876,3,0),"Not Found")</f>
        <v>72</v>
      </c>
      <c r="H1187" s="90">
        <f>IFERROR(VLOOKUP(F1187,Localities!$B$2:$D$1876,3,0),"Not Found")</f>
        <v>47</v>
      </c>
      <c r="I1187" s="90" t="s">
        <v>1741</v>
      </c>
      <c r="J1187" s="93" t="s">
        <v>88</v>
      </c>
      <c r="K1187" s="93" t="s">
        <v>173</v>
      </c>
      <c r="L1187" s="90">
        <v>8</v>
      </c>
      <c r="M1187" s="90" t="s">
        <v>83</v>
      </c>
      <c r="N1187" s="94">
        <v>6</v>
      </c>
      <c r="O1187" s="94">
        <v>424</v>
      </c>
      <c r="P1187" s="95">
        <f t="shared" si="36"/>
        <v>28.266666666666666</v>
      </c>
      <c r="Q1187" s="91">
        <v>41577.676423611112</v>
      </c>
    </row>
    <row r="1188" spans="1:17" x14ac:dyDescent="0.45">
      <c r="A1188" s="96">
        <v>41581</v>
      </c>
      <c r="B1188" s="97">
        <v>0.54166666666666663</v>
      </c>
      <c r="C1188" s="99">
        <f t="shared" si="37"/>
        <v>13</v>
      </c>
      <c r="D1188" s="98">
        <v>41581.541666666664</v>
      </c>
      <c r="E1188" s="99" t="s">
        <v>1742</v>
      </c>
      <c r="F1188" s="90" t="s">
        <v>1743</v>
      </c>
      <c r="G1188" s="90">
        <f>IFERROR(VLOOKUP(E1188,Localities!$B$2:$D$1876,3,0),"Not Found")</f>
        <v>60</v>
      </c>
      <c r="H1188" s="90">
        <f>IFERROR(VLOOKUP(F1188,Localities!$B$2:$D$1876,3,0),"Not Found")</f>
        <v>64</v>
      </c>
      <c r="I1188" s="90" t="s">
        <v>1744</v>
      </c>
      <c r="J1188" s="93" t="s">
        <v>87</v>
      </c>
      <c r="K1188" s="93" t="s">
        <v>173</v>
      </c>
      <c r="L1188" s="90">
        <v>293</v>
      </c>
      <c r="M1188" s="90" t="s">
        <v>83</v>
      </c>
      <c r="N1188" s="94">
        <v>6</v>
      </c>
      <c r="O1188" s="94">
        <v>434</v>
      </c>
      <c r="P1188" s="95">
        <f t="shared" si="36"/>
        <v>28.933333333333334</v>
      </c>
      <c r="Q1188" s="91">
        <v>41577.695868055554</v>
      </c>
    </row>
    <row r="1189" spans="1:17" x14ac:dyDescent="0.45">
      <c r="A1189" s="96">
        <v>41580</v>
      </c>
      <c r="B1189" s="97">
        <v>0</v>
      </c>
      <c r="C1189" s="99">
        <f t="shared" si="37"/>
        <v>0</v>
      </c>
      <c r="D1189" s="98">
        <v>41580</v>
      </c>
      <c r="E1189" s="99" t="s">
        <v>672</v>
      </c>
      <c r="F1189" s="90" t="s">
        <v>1745</v>
      </c>
      <c r="G1189" s="90">
        <f>IFERROR(VLOOKUP(E1189,Localities!$B$2:$D$1876,3,0),"Not Found")</f>
        <v>30</v>
      </c>
      <c r="H1189" s="90">
        <f>IFERROR(VLOOKUP(F1189,Localities!$B$2:$D$1876,3,0),"Not Found")</f>
        <v>40</v>
      </c>
      <c r="I1189" s="90" t="s">
        <v>1746</v>
      </c>
      <c r="J1189" s="93" t="s">
        <v>87</v>
      </c>
      <c r="K1189" s="93" t="s">
        <v>173</v>
      </c>
      <c r="L1189" s="90">
        <v>45</v>
      </c>
      <c r="M1189" s="90" t="s">
        <v>105</v>
      </c>
      <c r="N1189" s="94">
        <v>5</v>
      </c>
      <c r="O1189" s="94">
        <v>259</v>
      </c>
      <c r="P1189" s="95">
        <f t="shared" si="36"/>
        <v>17.266666666666666</v>
      </c>
      <c r="Q1189" s="91">
        <v>41577.698657407411</v>
      </c>
    </row>
    <row r="1190" spans="1:17" x14ac:dyDescent="0.45">
      <c r="A1190" s="96">
        <v>41580</v>
      </c>
      <c r="B1190" s="97">
        <v>0.83333333333333337</v>
      </c>
      <c r="C1190" s="99">
        <f t="shared" si="37"/>
        <v>20</v>
      </c>
      <c r="D1190" s="98">
        <v>41580.833333333336</v>
      </c>
      <c r="E1190" s="99" t="s">
        <v>35</v>
      </c>
      <c r="F1190" s="90" t="s">
        <v>496</v>
      </c>
      <c r="G1190" s="90">
        <f>IFERROR(VLOOKUP(E1190,Localities!$B$2:$D$1876,3,0),"Not Found")</f>
        <v>43</v>
      </c>
      <c r="H1190" s="90">
        <f>IFERROR(VLOOKUP(F1190,Localities!$B$2:$D$1876,3,0),"Not Found")</f>
        <v>60</v>
      </c>
      <c r="I1190" s="90" t="s">
        <v>1747</v>
      </c>
      <c r="J1190" s="93" t="s">
        <v>87</v>
      </c>
      <c r="K1190" s="93" t="s">
        <v>173</v>
      </c>
      <c r="L1190" s="90">
        <v>236</v>
      </c>
      <c r="M1190" s="90" t="s">
        <v>83</v>
      </c>
      <c r="N1190" s="94">
        <v>6</v>
      </c>
      <c r="O1190" s="94">
        <v>386</v>
      </c>
      <c r="P1190" s="95">
        <f t="shared" si="36"/>
        <v>25.733333333333334</v>
      </c>
      <c r="Q1190" s="91">
        <v>41577.709780092591</v>
      </c>
    </row>
    <row r="1191" spans="1:17" x14ac:dyDescent="0.45">
      <c r="A1191" s="96">
        <v>41584</v>
      </c>
      <c r="B1191" s="97">
        <v>0.76041666666666663</v>
      </c>
      <c r="C1191" s="99">
        <f t="shared" si="37"/>
        <v>18</v>
      </c>
      <c r="D1191" s="98">
        <v>41584.760416666664</v>
      </c>
      <c r="E1191" s="99" t="s">
        <v>120</v>
      </c>
      <c r="F1191" s="90" t="s">
        <v>141</v>
      </c>
      <c r="G1191" s="90">
        <f>IFERROR(VLOOKUP(E1191,Localities!$B$2:$D$1876,3,0),"Not Found")</f>
        <v>50</v>
      </c>
      <c r="H1191" s="90">
        <f>IFERROR(VLOOKUP(F1191,Localities!$B$2:$D$1876,3,0),"Not Found")</f>
        <v>46</v>
      </c>
      <c r="I1191" s="90" t="s">
        <v>1748</v>
      </c>
      <c r="J1191" s="93" t="s">
        <v>87</v>
      </c>
      <c r="K1191" s="93" t="s">
        <v>85</v>
      </c>
      <c r="L1191" s="90">
        <v>81</v>
      </c>
      <c r="M1191" s="90" t="s">
        <v>83</v>
      </c>
      <c r="N1191" s="94">
        <v>6</v>
      </c>
      <c r="O1191" s="94">
        <v>267</v>
      </c>
      <c r="P1191" s="95">
        <f t="shared" si="36"/>
        <v>17.8</v>
      </c>
      <c r="Q1191" s="91">
        <v>41584.697905092595</v>
      </c>
    </row>
    <row r="1192" spans="1:17" x14ac:dyDescent="0.45">
      <c r="A1192" s="96">
        <v>41579</v>
      </c>
      <c r="B1192" s="97">
        <v>0.3125</v>
      </c>
      <c r="C1192" s="99">
        <f t="shared" si="37"/>
        <v>7</v>
      </c>
      <c r="D1192" s="98">
        <v>41579.3125</v>
      </c>
      <c r="E1192" s="99" t="s">
        <v>1749</v>
      </c>
      <c r="F1192" s="90" t="s">
        <v>114</v>
      </c>
      <c r="G1192" s="90">
        <f>IFERROR(VLOOKUP(E1192,Localities!$B$2:$D$1876,3,0),"Not Found")</f>
        <v>72</v>
      </c>
      <c r="H1192" s="90">
        <f>IFERROR(VLOOKUP(F1192,Localities!$B$2:$D$1876,3,0),"Not Found")</f>
        <v>27</v>
      </c>
      <c r="I1192" s="90" t="s">
        <v>1750</v>
      </c>
      <c r="J1192" s="93" t="s">
        <v>104</v>
      </c>
      <c r="K1192" s="93" t="s">
        <v>85</v>
      </c>
      <c r="L1192" s="90">
        <v>70</v>
      </c>
      <c r="M1192" s="90" t="s">
        <v>83</v>
      </c>
      <c r="N1192" s="94">
        <v>6</v>
      </c>
      <c r="O1192" s="94">
        <v>699</v>
      </c>
      <c r="P1192" s="95">
        <f t="shared" si="36"/>
        <v>46.6</v>
      </c>
      <c r="Q1192" s="91">
        <v>41577.738796296297</v>
      </c>
    </row>
    <row r="1193" spans="1:17" x14ac:dyDescent="0.45">
      <c r="A1193" s="96">
        <v>41579</v>
      </c>
      <c r="B1193" s="97">
        <v>0.72916666666666663</v>
      </c>
      <c r="C1193" s="99">
        <f t="shared" si="37"/>
        <v>17</v>
      </c>
      <c r="D1193" s="98">
        <v>41579.729166666664</v>
      </c>
      <c r="E1193" s="99" t="s">
        <v>1098</v>
      </c>
      <c r="F1193" s="90" t="s">
        <v>35</v>
      </c>
      <c r="G1193" s="90">
        <f>IFERROR(VLOOKUP(E1193,Localities!$B$2:$D$1876,3,0),"Not Found")</f>
        <v>51</v>
      </c>
      <c r="H1193" s="90">
        <f>IFERROR(VLOOKUP(F1193,Localities!$B$2:$D$1876,3,0),"Not Found")</f>
        <v>43</v>
      </c>
      <c r="I1193" s="90" t="s">
        <v>1751</v>
      </c>
      <c r="J1193" s="93" t="s">
        <v>104</v>
      </c>
      <c r="K1193" s="93" t="s">
        <v>85</v>
      </c>
      <c r="L1193" s="90">
        <v>58</v>
      </c>
      <c r="M1193" s="90" t="s">
        <v>92</v>
      </c>
      <c r="N1193" s="94">
        <v>2</v>
      </c>
      <c r="O1193" s="94">
        <v>259</v>
      </c>
      <c r="P1193" s="95">
        <f t="shared" si="36"/>
        <v>17.266666666666666</v>
      </c>
      <c r="Q1193" s="91">
        <v>41577.739629629628</v>
      </c>
    </row>
    <row r="1194" spans="1:17" x14ac:dyDescent="0.45">
      <c r="A1194" s="96">
        <v>41584</v>
      </c>
      <c r="B1194" s="97">
        <v>0.88541666666666663</v>
      </c>
      <c r="C1194" s="99">
        <f t="shared" si="37"/>
        <v>21</v>
      </c>
      <c r="D1194" s="98">
        <v>41584.885416666664</v>
      </c>
      <c r="E1194" s="99" t="s">
        <v>35</v>
      </c>
      <c r="F1194" s="90" t="s">
        <v>333</v>
      </c>
      <c r="G1194" s="90">
        <f>IFERROR(VLOOKUP(E1194,Localities!$B$2:$D$1876,3,0),"Not Found")</f>
        <v>43</v>
      </c>
      <c r="H1194" s="90">
        <f>IFERROR(VLOOKUP(F1194,Localities!$B$2:$D$1876,3,0),"Not Found")</f>
        <v>52</v>
      </c>
      <c r="I1194" s="90" t="s">
        <v>1752</v>
      </c>
      <c r="J1194" s="93" t="s">
        <v>104</v>
      </c>
      <c r="K1194" s="93" t="s">
        <v>85</v>
      </c>
      <c r="L1194" s="90">
        <v>162</v>
      </c>
      <c r="M1194" s="90" t="s">
        <v>83</v>
      </c>
      <c r="N1194" s="94">
        <v>6</v>
      </c>
      <c r="O1194" s="94">
        <v>536</v>
      </c>
      <c r="P1194" s="95">
        <f t="shared" si="36"/>
        <v>35.733333333333334</v>
      </c>
      <c r="Q1194" s="91">
        <v>41577.740810185183</v>
      </c>
    </row>
    <row r="1195" spans="1:17" x14ac:dyDescent="0.45">
      <c r="A1195" s="96">
        <v>41579</v>
      </c>
      <c r="B1195" s="97">
        <v>0.25</v>
      </c>
      <c r="C1195" s="99">
        <f t="shared" si="37"/>
        <v>6</v>
      </c>
      <c r="D1195" s="98">
        <v>41579.25</v>
      </c>
      <c r="E1195" s="99" t="s">
        <v>278</v>
      </c>
      <c r="F1195" s="90" t="s">
        <v>61</v>
      </c>
      <c r="G1195" s="90">
        <f>IFERROR(VLOOKUP(E1195,Localities!$B$2:$D$1876,3,0),"Not Found")</f>
        <v>70</v>
      </c>
      <c r="H1195" s="90">
        <f>IFERROR(VLOOKUP(F1195,Localities!$B$2:$D$1876,3,0),"Not Found")</f>
        <v>47</v>
      </c>
      <c r="I1195" s="90" t="s">
        <v>1753</v>
      </c>
      <c r="J1195" s="93" t="s">
        <v>87</v>
      </c>
      <c r="K1195" s="93" t="s">
        <v>173</v>
      </c>
      <c r="L1195" s="90">
        <v>196</v>
      </c>
      <c r="M1195" s="90" t="s">
        <v>83</v>
      </c>
      <c r="N1195" s="94">
        <v>6</v>
      </c>
      <c r="O1195" s="94">
        <v>342</v>
      </c>
      <c r="P1195" s="95">
        <f t="shared" si="36"/>
        <v>22.8</v>
      </c>
      <c r="Q1195" s="91">
        <v>41577.745891203704</v>
      </c>
    </row>
    <row r="1196" spans="1:17" x14ac:dyDescent="0.45">
      <c r="A1196" s="96">
        <v>41598</v>
      </c>
      <c r="B1196" s="97">
        <v>0.85416666666666663</v>
      </c>
      <c r="C1196" s="99">
        <f t="shared" si="37"/>
        <v>20</v>
      </c>
      <c r="D1196" s="98">
        <v>41598.854166666664</v>
      </c>
      <c r="E1196" s="99" t="s">
        <v>643</v>
      </c>
      <c r="F1196" s="90" t="s">
        <v>107</v>
      </c>
      <c r="G1196" s="90">
        <f>IFERROR(VLOOKUP(E1196,Localities!$B$2:$D$1876,3,0),"Not Found")</f>
        <v>50</v>
      </c>
      <c r="H1196" s="90">
        <f>IFERROR(VLOOKUP(F1196,Localities!$B$2:$D$1876,3,0),"Not Found")</f>
        <v>42</v>
      </c>
      <c r="I1196" s="90" t="s">
        <v>1754</v>
      </c>
      <c r="J1196" s="93" t="s">
        <v>88</v>
      </c>
      <c r="K1196" s="93" t="s">
        <v>173</v>
      </c>
      <c r="L1196" s="90">
        <v>183</v>
      </c>
      <c r="M1196" s="90" t="s">
        <v>109</v>
      </c>
      <c r="N1196" s="94">
        <v>4</v>
      </c>
      <c r="O1196" s="94">
        <v>838</v>
      </c>
      <c r="P1196" s="95">
        <f t="shared" si="36"/>
        <v>55.866666666666667</v>
      </c>
      <c r="Q1196" s="91">
        <v>41598.779270833336</v>
      </c>
    </row>
    <row r="1197" spans="1:17" x14ac:dyDescent="0.45">
      <c r="A1197" s="96">
        <v>41581</v>
      </c>
      <c r="B1197" s="97">
        <v>0.26041666666666669</v>
      </c>
      <c r="C1197" s="99">
        <f t="shared" si="37"/>
        <v>6</v>
      </c>
      <c r="D1197" s="98">
        <v>41581.260416666664</v>
      </c>
      <c r="E1197" s="99" t="s">
        <v>1755</v>
      </c>
      <c r="F1197" s="90" t="s">
        <v>51</v>
      </c>
      <c r="G1197" s="90">
        <f>IFERROR(VLOOKUP(E1197,Localities!$B$2:$D$1876,3,0),"Not Found")</f>
        <v>50</v>
      </c>
      <c r="H1197" s="90">
        <f>IFERROR(VLOOKUP(F1197,Localities!$B$2:$D$1876,3,0),"Not Found")</f>
        <v>51</v>
      </c>
      <c r="I1197" s="90" t="s">
        <v>1756</v>
      </c>
      <c r="J1197" s="93" t="s">
        <v>87</v>
      </c>
      <c r="K1197" s="93" t="s">
        <v>173</v>
      </c>
      <c r="L1197" s="90">
        <v>269</v>
      </c>
      <c r="M1197" s="90" t="s">
        <v>105</v>
      </c>
      <c r="N1197" s="94">
        <v>5</v>
      </c>
      <c r="O1197" s="94">
        <v>524</v>
      </c>
      <c r="P1197" s="95">
        <f t="shared" si="36"/>
        <v>34.93333333333333</v>
      </c>
      <c r="Q1197" s="91">
        <v>41577.757002314815</v>
      </c>
    </row>
    <row r="1198" spans="1:17" x14ac:dyDescent="0.45">
      <c r="A1198" s="96">
        <v>41587</v>
      </c>
      <c r="B1198" s="97">
        <v>0</v>
      </c>
      <c r="C1198" s="99">
        <f t="shared" si="37"/>
        <v>0</v>
      </c>
      <c r="D1198" s="98">
        <v>41587</v>
      </c>
      <c r="E1198" s="99" t="s">
        <v>35</v>
      </c>
      <c r="F1198" s="90" t="s">
        <v>1757</v>
      </c>
      <c r="G1198" s="90">
        <f>IFERROR(VLOOKUP(E1198,Localities!$B$2:$D$1876,3,0),"Not Found")</f>
        <v>43</v>
      </c>
      <c r="H1198" s="90">
        <f>IFERROR(VLOOKUP(F1198,Localities!$B$2:$D$1876,3,0),"Not Found")</f>
        <v>73</v>
      </c>
      <c r="I1198" s="90" t="s">
        <v>1758</v>
      </c>
      <c r="J1198" s="93" t="s">
        <v>104</v>
      </c>
      <c r="K1198" s="93" t="s">
        <v>85</v>
      </c>
      <c r="L1198" s="90">
        <v>78</v>
      </c>
      <c r="M1198" s="90" t="s">
        <v>83</v>
      </c>
      <c r="N1198" s="94">
        <v>6</v>
      </c>
      <c r="O1198" s="94">
        <v>303</v>
      </c>
      <c r="P1198" s="95">
        <f t="shared" si="36"/>
        <v>20.2</v>
      </c>
      <c r="Q1198" s="91">
        <v>41586.761979166666</v>
      </c>
    </row>
    <row r="1199" spans="1:17" x14ac:dyDescent="0.45">
      <c r="A1199" s="96">
        <v>41580</v>
      </c>
      <c r="B1199" s="97">
        <v>0.22916666666666666</v>
      </c>
      <c r="C1199" s="99">
        <f t="shared" si="37"/>
        <v>5</v>
      </c>
      <c r="D1199" s="98">
        <v>41580.229166666664</v>
      </c>
      <c r="E1199" s="99" t="s">
        <v>294</v>
      </c>
      <c r="F1199" s="90" t="s">
        <v>61</v>
      </c>
      <c r="G1199" s="90">
        <f>IFERROR(VLOOKUP(E1199,Localities!$B$2:$D$1876,3,0),"Not Found")</f>
        <v>54</v>
      </c>
      <c r="H1199" s="90">
        <f>IFERROR(VLOOKUP(F1199,Localities!$B$2:$D$1876,3,0),"Not Found")</f>
        <v>47</v>
      </c>
      <c r="I1199" s="90" t="s">
        <v>1759</v>
      </c>
      <c r="J1199" s="93" t="s">
        <v>88</v>
      </c>
      <c r="K1199" s="93" t="s">
        <v>85</v>
      </c>
      <c r="L1199" s="90">
        <v>53</v>
      </c>
      <c r="M1199" s="90" t="s">
        <v>83</v>
      </c>
      <c r="N1199" s="94">
        <v>6</v>
      </c>
      <c r="O1199" s="94">
        <v>881</v>
      </c>
      <c r="P1199" s="95">
        <f t="shared" si="36"/>
        <v>58.733333333333334</v>
      </c>
      <c r="Q1199" s="91">
        <v>41577.765659722223</v>
      </c>
    </row>
    <row r="1200" spans="1:17" x14ac:dyDescent="0.45">
      <c r="A1200" s="96">
        <v>41579</v>
      </c>
      <c r="B1200" s="97">
        <v>0.48958333333333331</v>
      </c>
      <c r="C1200" s="99">
        <f t="shared" si="37"/>
        <v>11</v>
      </c>
      <c r="D1200" s="98">
        <v>41579.489583333336</v>
      </c>
      <c r="E1200" s="99" t="s">
        <v>35</v>
      </c>
      <c r="F1200" s="90" t="s">
        <v>171</v>
      </c>
      <c r="G1200" s="90">
        <f>IFERROR(VLOOKUP(E1200,Localities!$B$2:$D$1876,3,0),"Not Found")</f>
        <v>43</v>
      </c>
      <c r="H1200" s="90" t="str">
        <f>IFERROR(VLOOKUP(F1200,Localities!$B$2:$D$1876,3,0),"Not Found")</f>
        <v>Not Found</v>
      </c>
      <c r="I1200" s="90" t="s">
        <v>1760</v>
      </c>
      <c r="J1200" s="93" t="s">
        <v>104</v>
      </c>
      <c r="K1200" s="93" t="s">
        <v>173</v>
      </c>
      <c r="L1200" s="90">
        <v>131</v>
      </c>
      <c r="M1200" s="90" t="s">
        <v>310</v>
      </c>
      <c r="N1200" s="94">
        <v>5</v>
      </c>
      <c r="O1200" s="94">
        <v>369</v>
      </c>
      <c r="P1200" s="95">
        <f t="shared" si="36"/>
        <v>24.6</v>
      </c>
      <c r="Q1200" s="91">
        <v>41577.792546296296</v>
      </c>
    </row>
    <row r="1201" spans="1:17" x14ac:dyDescent="0.45">
      <c r="A1201" s="96">
        <v>41579</v>
      </c>
      <c r="B1201" s="97">
        <v>0.29166666666666669</v>
      </c>
      <c r="C1201" s="99">
        <f t="shared" si="37"/>
        <v>7</v>
      </c>
      <c r="D1201" s="98">
        <v>41579.291666666664</v>
      </c>
      <c r="E1201" s="99" t="s">
        <v>1761</v>
      </c>
      <c r="F1201" s="90" t="s">
        <v>107</v>
      </c>
      <c r="G1201" s="90">
        <f>IFERROR(VLOOKUP(E1201,Localities!$B$2:$D$1876,3,0),"Not Found")</f>
        <v>27</v>
      </c>
      <c r="H1201" s="90">
        <f>IFERROR(VLOOKUP(F1201,Localities!$B$2:$D$1876,3,0),"Not Found")</f>
        <v>42</v>
      </c>
      <c r="I1201" s="90" t="s">
        <v>1762</v>
      </c>
      <c r="J1201" s="93" t="s">
        <v>88</v>
      </c>
      <c r="K1201" s="93" t="s">
        <v>85</v>
      </c>
      <c r="L1201" s="90">
        <v>176</v>
      </c>
      <c r="M1201" s="90" t="s">
        <v>92</v>
      </c>
      <c r="N1201" s="94">
        <v>2</v>
      </c>
      <c r="O1201" s="94">
        <v>276</v>
      </c>
      <c r="P1201" s="95">
        <f t="shared" si="36"/>
        <v>18.399999999999999</v>
      </c>
      <c r="Q1201" s="91">
        <v>41577.781168981484</v>
      </c>
    </row>
    <row r="1202" spans="1:17" x14ac:dyDescent="0.45">
      <c r="A1202" s="96">
        <v>41581</v>
      </c>
      <c r="B1202" s="97">
        <v>0.91666666666666663</v>
      </c>
      <c r="C1202" s="99">
        <f t="shared" si="37"/>
        <v>22</v>
      </c>
      <c r="D1202" s="98">
        <v>41581.916666666664</v>
      </c>
      <c r="E1202" s="99" t="s">
        <v>1763</v>
      </c>
      <c r="F1202" s="90"/>
      <c r="G1202" s="90" t="str">
        <f>IFERROR(VLOOKUP(E1202,Localities!$B$2:$D$1876,3,0),"Not Found")</f>
        <v>Not Found</v>
      </c>
      <c r="H1202" s="90" t="str">
        <f>IFERROR(VLOOKUP(F1202,Localities!$B$2:$D$1876,3,0),"Not Found")</f>
        <v>Not Found</v>
      </c>
      <c r="I1202" s="90" t="s">
        <v>1764</v>
      </c>
      <c r="J1202" s="93" t="s">
        <v>235</v>
      </c>
      <c r="K1202" s="93" t="s">
        <v>85</v>
      </c>
      <c r="L1202" s="90">
        <v>223</v>
      </c>
      <c r="M1202" s="90" t="s">
        <v>83</v>
      </c>
      <c r="N1202" s="94">
        <v>5</v>
      </c>
      <c r="O1202" s="94">
        <v>378</v>
      </c>
      <c r="P1202" s="95">
        <f t="shared" si="36"/>
        <v>25.2</v>
      </c>
      <c r="Q1202" s="91">
        <v>41577.80736111111</v>
      </c>
    </row>
    <row r="1203" spans="1:17" x14ac:dyDescent="0.45">
      <c r="A1203" s="96">
        <v>41581</v>
      </c>
      <c r="B1203" s="97">
        <v>0.875</v>
      </c>
      <c r="C1203" s="99">
        <f t="shared" si="37"/>
        <v>21</v>
      </c>
      <c r="D1203" s="98">
        <v>41581.875</v>
      </c>
      <c r="E1203" s="99"/>
      <c r="F1203" s="90"/>
      <c r="G1203" s="90" t="str">
        <f>IFERROR(VLOOKUP(E1203,Localities!$B$2:$D$1876,3,0),"Not Found")</f>
        <v>Not Found</v>
      </c>
      <c r="H1203" s="90" t="str">
        <f>IFERROR(VLOOKUP(F1203,Localities!$B$2:$D$1876,3,0),"Not Found")</f>
        <v>Not Found</v>
      </c>
      <c r="I1203" s="90" t="s">
        <v>1765</v>
      </c>
      <c r="J1203" s="93" t="s">
        <v>104</v>
      </c>
      <c r="K1203" s="93" t="s">
        <v>85</v>
      </c>
      <c r="L1203" s="90">
        <v>50</v>
      </c>
      <c r="M1203" s="90" t="s">
        <v>215</v>
      </c>
      <c r="N1203" s="94">
        <v>1</v>
      </c>
      <c r="O1203" s="94">
        <v>728</v>
      </c>
      <c r="P1203" s="95">
        <f t="shared" si="36"/>
        <v>48.533333333333331</v>
      </c>
      <c r="Q1203" s="90" t="s">
        <v>81</v>
      </c>
    </row>
    <row r="1204" spans="1:17" x14ac:dyDescent="0.45">
      <c r="A1204" s="96">
        <v>41580</v>
      </c>
      <c r="B1204" s="97">
        <v>0.125</v>
      </c>
      <c r="C1204" s="99">
        <f t="shared" si="37"/>
        <v>3</v>
      </c>
      <c r="D1204" s="98">
        <v>41580.125</v>
      </c>
      <c r="E1204" s="99" t="s">
        <v>1766</v>
      </c>
      <c r="F1204" s="90" t="s">
        <v>102</v>
      </c>
      <c r="G1204" s="90">
        <f>IFERROR(VLOOKUP(E1204,Localities!$B$2:$D$1876,3,0),"Not Found")</f>
        <v>44</v>
      </c>
      <c r="H1204" s="90">
        <f>IFERROR(VLOOKUP(F1204,Localities!$B$2:$D$1876,3,0),"Not Found")</f>
        <v>47</v>
      </c>
      <c r="I1204" s="90" t="s">
        <v>1767</v>
      </c>
      <c r="J1204" s="93" t="s">
        <v>88</v>
      </c>
      <c r="K1204" s="93" t="s">
        <v>85</v>
      </c>
      <c r="L1204" s="90">
        <v>158</v>
      </c>
      <c r="M1204" s="90" t="s">
        <v>92</v>
      </c>
      <c r="N1204" s="94">
        <v>2</v>
      </c>
      <c r="O1204" s="94">
        <v>822</v>
      </c>
      <c r="P1204" s="95">
        <f t="shared" si="36"/>
        <v>54.8</v>
      </c>
      <c r="Q1204" s="91">
        <v>41577.807199074072</v>
      </c>
    </row>
    <row r="1205" spans="1:17" x14ac:dyDescent="0.45">
      <c r="A1205" s="96">
        <v>41579</v>
      </c>
      <c r="B1205" s="97">
        <v>0.5</v>
      </c>
      <c r="C1205" s="99">
        <f t="shared" si="37"/>
        <v>12</v>
      </c>
      <c r="D1205" s="98">
        <v>41579.5</v>
      </c>
      <c r="E1205" s="99" t="s">
        <v>796</v>
      </c>
      <c r="F1205" s="90" t="s">
        <v>61</v>
      </c>
      <c r="G1205" s="90">
        <f>IFERROR(VLOOKUP(E1205,Localities!$B$2:$D$1876,3,0),"Not Found")</f>
        <v>66</v>
      </c>
      <c r="H1205" s="90">
        <f>IFERROR(VLOOKUP(F1205,Localities!$B$2:$D$1876,3,0),"Not Found")</f>
        <v>47</v>
      </c>
      <c r="I1205" s="90" t="s">
        <v>1768</v>
      </c>
      <c r="J1205" s="93" t="s">
        <v>88</v>
      </c>
      <c r="K1205" s="93" t="s">
        <v>85</v>
      </c>
      <c r="L1205" s="90">
        <v>74</v>
      </c>
      <c r="M1205" s="90" t="s">
        <v>83</v>
      </c>
      <c r="N1205" s="94">
        <v>6</v>
      </c>
      <c r="O1205" s="94">
        <v>574</v>
      </c>
      <c r="P1205" s="95">
        <f t="shared" si="36"/>
        <v>38.266666666666666</v>
      </c>
      <c r="Q1205" s="91">
        <v>41577.819120370368</v>
      </c>
    </row>
    <row r="1206" spans="1:17" x14ac:dyDescent="0.45">
      <c r="A1206" s="96">
        <v>41579</v>
      </c>
      <c r="B1206" s="97">
        <v>0.5</v>
      </c>
      <c r="C1206" s="99">
        <f t="shared" si="37"/>
        <v>12</v>
      </c>
      <c r="D1206" s="98">
        <v>41579.5</v>
      </c>
      <c r="E1206" s="99" t="s">
        <v>35</v>
      </c>
      <c r="F1206" s="90" t="s">
        <v>171</v>
      </c>
      <c r="G1206" s="90">
        <f>IFERROR(VLOOKUP(E1206,Localities!$B$2:$D$1876,3,0),"Not Found")</f>
        <v>43</v>
      </c>
      <c r="H1206" s="90" t="str">
        <f>IFERROR(VLOOKUP(F1206,Localities!$B$2:$D$1876,3,0),"Not Found")</f>
        <v>Not Found</v>
      </c>
      <c r="I1206" s="90" t="s">
        <v>1769</v>
      </c>
      <c r="J1206" s="93" t="s">
        <v>104</v>
      </c>
      <c r="K1206" s="93" t="s">
        <v>85</v>
      </c>
      <c r="L1206" s="90">
        <v>243</v>
      </c>
      <c r="M1206" s="90" t="s">
        <v>83</v>
      </c>
      <c r="N1206" s="94">
        <v>6</v>
      </c>
      <c r="O1206" s="94">
        <v>733</v>
      </c>
      <c r="P1206" s="95">
        <f t="shared" si="36"/>
        <v>48.866666666666667</v>
      </c>
      <c r="Q1206" s="91">
        <v>41577.829432870371</v>
      </c>
    </row>
    <row r="1207" spans="1:17" x14ac:dyDescent="0.45">
      <c r="A1207" s="96">
        <v>41579</v>
      </c>
      <c r="B1207" s="97">
        <v>0.29166666666666669</v>
      </c>
      <c r="C1207" s="99">
        <f t="shared" si="37"/>
        <v>7</v>
      </c>
      <c r="D1207" s="98">
        <v>41579.291666666664</v>
      </c>
      <c r="E1207" s="99" t="s">
        <v>1770</v>
      </c>
      <c r="F1207" s="90" t="s">
        <v>35</v>
      </c>
      <c r="G1207" s="90">
        <f>IFERROR(VLOOKUP(E1207,Localities!$B$2:$D$1876,3,0),"Not Found")</f>
        <v>32</v>
      </c>
      <c r="H1207" s="90">
        <f>IFERROR(VLOOKUP(F1207,Localities!$B$2:$D$1876,3,0),"Not Found")</f>
        <v>43</v>
      </c>
      <c r="I1207" s="90" t="s">
        <v>1771</v>
      </c>
      <c r="J1207" s="93" t="s">
        <v>104</v>
      </c>
      <c r="K1207" s="93" t="s">
        <v>85</v>
      </c>
      <c r="L1207" s="90">
        <v>1</v>
      </c>
      <c r="M1207" s="90" t="s">
        <v>83</v>
      </c>
      <c r="N1207" s="94">
        <v>6</v>
      </c>
      <c r="O1207" s="94">
        <v>429</v>
      </c>
      <c r="P1207" s="95">
        <f t="shared" si="36"/>
        <v>28.6</v>
      </c>
      <c r="Q1207" s="91">
        <v>41578.945335648146</v>
      </c>
    </row>
    <row r="1208" spans="1:17" x14ac:dyDescent="0.45">
      <c r="A1208" s="96">
        <v>41585</v>
      </c>
      <c r="B1208" s="97">
        <v>0.29166666666666669</v>
      </c>
      <c r="C1208" s="99">
        <f t="shared" si="37"/>
        <v>7</v>
      </c>
      <c r="D1208" s="98">
        <v>41585.291666666664</v>
      </c>
      <c r="E1208" s="99" t="s">
        <v>1772</v>
      </c>
      <c r="F1208" s="90" t="s">
        <v>1773</v>
      </c>
      <c r="G1208" s="90">
        <f>IFERROR(VLOOKUP(E1208,Localities!$B$2:$D$1876,3,0),"Not Found")</f>
        <v>61</v>
      </c>
      <c r="H1208" s="90">
        <f>IFERROR(VLOOKUP(F1208,Localities!$B$2:$D$1876,3,0),"Not Found")</f>
        <v>50</v>
      </c>
      <c r="I1208" s="90" t="s">
        <v>1774</v>
      </c>
      <c r="J1208" s="93" t="s">
        <v>87</v>
      </c>
      <c r="K1208" s="93" t="s">
        <v>85</v>
      </c>
      <c r="L1208" s="90">
        <v>12</v>
      </c>
      <c r="M1208" s="90" t="s">
        <v>83</v>
      </c>
      <c r="N1208" s="94">
        <v>6</v>
      </c>
      <c r="O1208" s="94">
        <v>692</v>
      </c>
      <c r="P1208" s="95">
        <f t="shared" ref="P1208:P1271" si="38">O1208/15</f>
        <v>46.133333333333333</v>
      </c>
      <c r="Q1208" s="91">
        <v>41584.968321759261</v>
      </c>
    </row>
    <row r="1209" spans="1:17" x14ac:dyDescent="0.45">
      <c r="A1209" s="96">
        <v>41579</v>
      </c>
      <c r="B1209" s="97">
        <v>0.20833333333333334</v>
      </c>
      <c r="C1209" s="99">
        <f t="shared" si="37"/>
        <v>5</v>
      </c>
      <c r="D1209" s="98">
        <v>41579.208333333336</v>
      </c>
      <c r="E1209" s="99" t="s">
        <v>950</v>
      </c>
      <c r="F1209" s="90" t="s">
        <v>107</v>
      </c>
      <c r="G1209" s="90">
        <f>IFERROR(VLOOKUP(E1209,Localities!$B$2:$D$1876,3,0),"Not Found")</f>
        <v>61</v>
      </c>
      <c r="H1209" s="90">
        <f>IFERROR(VLOOKUP(F1209,Localities!$B$2:$D$1876,3,0),"Not Found")</f>
        <v>42</v>
      </c>
      <c r="I1209" s="90" t="s">
        <v>1775</v>
      </c>
      <c r="J1209" s="93" t="s">
        <v>87</v>
      </c>
      <c r="K1209" s="93" t="s">
        <v>173</v>
      </c>
      <c r="L1209" s="90">
        <v>239</v>
      </c>
      <c r="M1209" s="90" t="s">
        <v>92</v>
      </c>
      <c r="N1209" s="94">
        <v>2</v>
      </c>
      <c r="O1209" s="94">
        <v>485</v>
      </c>
      <c r="P1209" s="95">
        <f t="shared" si="38"/>
        <v>32.333333333333336</v>
      </c>
      <c r="Q1209" s="91">
        <v>41577.860879629632</v>
      </c>
    </row>
    <row r="1210" spans="1:17" x14ac:dyDescent="0.45">
      <c r="A1210" s="96">
        <v>41580</v>
      </c>
      <c r="B1210" s="97">
        <v>0.3125</v>
      </c>
      <c r="C1210" s="99">
        <f t="shared" si="37"/>
        <v>7</v>
      </c>
      <c r="D1210" s="98">
        <v>41580.3125</v>
      </c>
      <c r="E1210" s="99" t="s">
        <v>51</v>
      </c>
      <c r="F1210" s="90" t="s">
        <v>375</v>
      </c>
      <c r="G1210" s="90">
        <f>IFERROR(VLOOKUP(E1210,Localities!$B$2:$D$1876,3,0),"Not Found")</f>
        <v>51</v>
      </c>
      <c r="H1210" s="90">
        <f>IFERROR(VLOOKUP(F1210,Localities!$B$2:$D$1876,3,0),"Not Found")</f>
        <v>47</v>
      </c>
      <c r="I1210" s="90" t="s">
        <v>1776</v>
      </c>
      <c r="J1210" s="93" t="s">
        <v>87</v>
      </c>
      <c r="K1210" s="93" t="s">
        <v>173</v>
      </c>
      <c r="L1210" s="90">
        <v>226</v>
      </c>
      <c r="M1210" s="90" t="s">
        <v>83</v>
      </c>
      <c r="N1210" s="94">
        <v>6</v>
      </c>
      <c r="O1210" s="94">
        <v>407</v>
      </c>
      <c r="P1210" s="95">
        <f t="shared" si="38"/>
        <v>27.133333333333333</v>
      </c>
      <c r="Q1210" s="91">
        <v>41577.870879629627</v>
      </c>
    </row>
    <row r="1211" spans="1:17" x14ac:dyDescent="0.45">
      <c r="A1211" s="96">
        <v>41579</v>
      </c>
      <c r="B1211" s="97">
        <v>2.0833333333333332E-2</v>
      </c>
      <c r="C1211" s="99">
        <f t="shared" si="37"/>
        <v>0</v>
      </c>
      <c r="D1211" s="98">
        <v>41579.020833333336</v>
      </c>
      <c r="E1211" s="99" t="s">
        <v>35</v>
      </c>
      <c r="F1211" s="90" t="s">
        <v>166</v>
      </c>
      <c r="G1211" s="90">
        <f>IFERROR(VLOOKUP(E1211,Localities!$B$2:$D$1876,3,0),"Not Found")</f>
        <v>43</v>
      </c>
      <c r="H1211" s="90">
        <f>IFERROR(VLOOKUP(F1211,Localities!$B$2:$D$1876,3,0),"Not Found")</f>
        <v>53</v>
      </c>
      <c r="I1211" s="90" t="s">
        <v>1777</v>
      </c>
      <c r="J1211" s="93" t="s">
        <v>104</v>
      </c>
      <c r="K1211" s="93" t="s">
        <v>173</v>
      </c>
      <c r="L1211" s="90">
        <v>159</v>
      </c>
      <c r="M1211" s="90" t="s">
        <v>83</v>
      </c>
      <c r="N1211" s="94">
        <v>6</v>
      </c>
      <c r="O1211" s="94">
        <v>903</v>
      </c>
      <c r="P1211" s="95">
        <f t="shared" si="38"/>
        <v>60.2</v>
      </c>
      <c r="Q1211" s="91">
        <v>41577.882013888891</v>
      </c>
    </row>
    <row r="1212" spans="1:17" x14ac:dyDescent="0.45">
      <c r="A1212" s="96">
        <v>41586</v>
      </c>
      <c r="B1212" s="97">
        <v>0.13541666666666666</v>
      </c>
      <c r="C1212" s="99">
        <f t="shared" si="37"/>
        <v>3</v>
      </c>
      <c r="D1212" s="98">
        <v>41586.135416666664</v>
      </c>
      <c r="E1212" s="99" t="s">
        <v>1778</v>
      </c>
      <c r="F1212" s="90" t="s">
        <v>35</v>
      </c>
      <c r="G1212" s="90">
        <f>IFERROR(VLOOKUP(E1212,Localities!$B$2:$D$1876,3,0),"Not Found")</f>
        <v>51</v>
      </c>
      <c r="H1212" s="90">
        <f>IFERROR(VLOOKUP(F1212,Localities!$B$2:$D$1876,3,0),"Not Found")</f>
        <v>43</v>
      </c>
      <c r="I1212" s="90" t="s">
        <v>1779</v>
      </c>
      <c r="J1212" s="93" t="s">
        <v>104</v>
      </c>
      <c r="K1212" s="93" t="s">
        <v>173</v>
      </c>
      <c r="L1212" s="90">
        <v>213</v>
      </c>
      <c r="M1212" s="90" t="s">
        <v>83</v>
      </c>
      <c r="N1212" s="94">
        <v>6</v>
      </c>
      <c r="O1212" s="94">
        <v>942</v>
      </c>
      <c r="P1212" s="95">
        <f t="shared" si="38"/>
        <v>62.8</v>
      </c>
      <c r="Q1212" s="91">
        <v>41584.539699074077</v>
      </c>
    </row>
    <row r="1213" spans="1:17" x14ac:dyDescent="0.45">
      <c r="A1213" s="96">
        <v>41579</v>
      </c>
      <c r="B1213" s="97">
        <v>0.95833333333333337</v>
      </c>
      <c r="C1213" s="99">
        <f t="shared" si="37"/>
        <v>23</v>
      </c>
      <c r="D1213" s="98">
        <v>41579.958333333336</v>
      </c>
      <c r="E1213" s="99" t="s">
        <v>35</v>
      </c>
      <c r="F1213" s="90"/>
      <c r="G1213" s="90">
        <f>IFERROR(VLOOKUP(E1213,Localities!$B$2:$D$1876,3,0),"Not Found")</f>
        <v>43</v>
      </c>
      <c r="H1213" s="90" t="str">
        <f>IFERROR(VLOOKUP(F1213,Localities!$B$2:$D$1876,3,0),"Not Found")</f>
        <v>Not Found</v>
      </c>
      <c r="I1213" s="90" t="s">
        <v>1780</v>
      </c>
      <c r="J1213" s="93" t="s">
        <v>235</v>
      </c>
      <c r="K1213" s="93" t="s">
        <v>85</v>
      </c>
      <c r="L1213" s="90">
        <v>287</v>
      </c>
      <c r="M1213" s="90" t="s">
        <v>215</v>
      </c>
      <c r="N1213" s="94">
        <v>1</v>
      </c>
      <c r="O1213" s="94">
        <v>860</v>
      </c>
      <c r="P1213" s="95">
        <f t="shared" si="38"/>
        <v>57.333333333333336</v>
      </c>
      <c r="Q1213" s="90" t="s">
        <v>81</v>
      </c>
    </row>
    <row r="1214" spans="1:17" x14ac:dyDescent="0.45">
      <c r="A1214" s="96">
        <v>41579</v>
      </c>
      <c r="B1214" s="97">
        <v>0.10416666666666667</v>
      </c>
      <c r="C1214" s="99">
        <f t="shared" si="37"/>
        <v>2</v>
      </c>
      <c r="D1214" s="98">
        <v>41579.104166666664</v>
      </c>
      <c r="E1214" s="99" t="s">
        <v>114</v>
      </c>
      <c r="F1214" s="90" t="s">
        <v>39</v>
      </c>
      <c r="G1214" s="90">
        <f>IFERROR(VLOOKUP(E1214,Localities!$B$2:$D$1876,3,0),"Not Found")</f>
        <v>27</v>
      </c>
      <c r="H1214" s="90">
        <f>IFERROR(VLOOKUP(F1214,Localities!$B$2:$D$1876,3,0),"Not Found")</f>
        <v>28</v>
      </c>
      <c r="I1214" s="90" t="s">
        <v>1781</v>
      </c>
      <c r="J1214" s="93" t="s">
        <v>104</v>
      </c>
      <c r="K1214" s="93" t="s">
        <v>85</v>
      </c>
      <c r="L1214" s="90">
        <v>246</v>
      </c>
      <c r="M1214" s="90" t="s">
        <v>83</v>
      </c>
      <c r="N1214" s="94">
        <v>3</v>
      </c>
      <c r="O1214" s="94">
        <v>504</v>
      </c>
      <c r="P1214" s="95">
        <f t="shared" si="38"/>
        <v>33.6</v>
      </c>
      <c r="Q1214" s="91">
        <v>41578.262997685182</v>
      </c>
    </row>
    <row r="1215" spans="1:17" x14ac:dyDescent="0.45">
      <c r="A1215" s="96">
        <v>41579</v>
      </c>
      <c r="B1215" s="97">
        <v>0.20833333333333334</v>
      </c>
      <c r="C1215" s="99">
        <f t="shared" si="37"/>
        <v>5</v>
      </c>
      <c r="D1215" s="98">
        <v>41579.208333333336</v>
      </c>
      <c r="E1215" s="99" t="s">
        <v>1782</v>
      </c>
      <c r="F1215" s="90" t="s">
        <v>107</v>
      </c>
      <c r="G1215" s="90" t="str">
        <f>IFERROR(VLOOKUP(E1215,Localities!$B$2:$D$1876,3,0),"Not Found")</f>
        <v>Not Found</v>
      </c>
      <c r="H1215" s="90">
        <f>IFERROR(VLOOKUP(F1215,Localities!$B$2:$D$1876,3,0),"Not Found")</f>
        <v>42</v>
      </c>
      <c r="I1215" s="90" t="s">
        <v>1783</v>
      </c>
      <c r="J1215" s="93" t="s">
        <v>87</v>
      </c>
      <c r="K1215" s="93" t="s">
        <v>510</v>
      </c>
      <c r="L1215" s="90">
        <v>292</v>
      </c>
      <c r="M1215" s="90" t="s">
        <v>92</v>
      </c>
      <c r="N1215" s="94">
        <v>2</v>
      </c>
      <c r="O1215" s="94">
        <v>992</v>
      </c>
      <c r="P1215" s="95">
        <f t="shared" si="38"/>
        <v>66.13333333333334</v>
      </c>
      <c r="Q1215" s="91">
        <v>41577.900717592594</v>
      </c>
    </row>
    <row r="1216" spans="1:17" x14ac:dyDescent="0.45">
      <c r="A1216" s="96">
        <v>41579</v>
      </c>
      <c r="B1216" s="97">
        <v>0.21875</v>
      </c>
      <c r="C1216" s="99">
        <f t="shared" si="37"/>
        <v>5</v>
      </c>
      <c r="D1216" s="98">
        <v>41579.21875</v>
      </c>
      <c r="E1216" s="99" t="s">
        <v>1497</v>
      </c>
      <c r="F1216" s="90" t="s">
        <v>61</v>
      </c>
      <c r="G1216" s="90">
        <f>IFERROR(VLOOKUP(E1216,Localities!$B$2:$D$1876,3,0),"Not Found")</f>
        <v>50</v>
      </c>
      <c r="H1216" s="90">
        <f>IFERROR(VLOOKUP(F1216,Localities!$B$2:$D$1876,3,0),"Not Found")</f>
        <v>47</v>
      </c>
      <c r="I1216" s="90" t="s">
        <v>1784</v>
      </c>
      <c r="J1216" s="93" t="s">
        <v>88</v>
      </c>
      <c r="K1216" s="93" t="s">
        <v>85</v>
      </c>
      <c r="L1216" s="90">
        <v>225</v>
      </c>
      <c r="M1216" s="90" t="s">
        <v>83</v>
      </c>
      <c r="N1216" s="94">
        <v>7</v>
      </c>
      <c r="O1216" s="94">
        <v>574</v>
      </c>
      <c r="P1216" s="95">
        <f t="shared" si="38"/>
        <v>38.266666666666666</v>
      </c>
      <c r="Q1216" s="91">
        <v>41577.90185185185</v>
      </c>
    </row>
    <row r="1217" spans="1:17" x14ac:dyDescent="0.45">
      <c r="A1217" s="96">
        <v>41584</v>
      </c>
      <c r="B1217" s="97">
        <v>0.95833333333333337</v>
      </c>
      <c r="C1217" s="99">
        <f t="shared" si="37"/>
        <v>23</v>
      </c>
      <c r="D1217" s="98">
        <v>41584.958333333336</v>
      </c>
      <c r="E1217" s="99" t="s">
        <v>266</v>
      </c>
      <c r="F1217" s="90" t="s">
        <v>1497</v>
      </c>
      <c r="G1217" s="90">
        <f>IFERROR(VLOOKUP(E1217,Localities!$B$2:$D$1876,3,0),"Not Found")</f>
        <v>47</v>
      </c>
      <c r="H1217" s="90">
        <f>IFERROR(VLOOKUP(F1217,Localities!$B$2:$D$1876,3,0),"Not Found")</f>
        <v>50</v>
      </c>
      <c r="I1217" s="90" t="s">
        <v>1785</v>
      </c>
      <c r="J1217" s="93" t="s">
        <v>88</v>
      </c>
      <c r="K1217" s="93" t="s">
        <v>85</v>
      </c>
      <c r="L1217" s="90">
        <v>157</v>
      </c>
      <c r="M1217" s="90" t="s">
        <v>83</v>
      </c>
      <c r="N1217" s="94">
        <v>6</v>
      </c>
      <c r="O1217" s="94">
        <v>684</v>
      </c>
      <c r="P1217" s="95">
        <f t="shared" si="38"/>
        <v>45.6</v>
      </c>
      <c r="Q1217" s="91">
        <v>41577.902291666665</v>
      </c>
    </row>
    <row r="1218" spans="1:17" x14ac:dyDescent="0.45">
      <c r="A1218" s="96">
        <v>41580</v>
      </c>
      <c r="B1218" s="97">
        <v>0.52083333333333337</v>
      </c>
      <c r="C1218" s="99">
        <f t="shared" si="37"/>
        <v>12</v>
      </c>
      <c r="D1218" s="98">
        <v>41580.520833333336</v>
      </c>
      <c r="E1218" s="99" t="s">
        <v>1650</v>
      </c>
      <c r="F1218" s="90"/>
      <c r="G1218" s="90">
        <f>IFERROR(VLOOKUP(E1218,Localities!$B$2:$D$1876,3,0),"Not Found")</f>
        <v>42</v>
      </c>
      <c r="H1218" s="90" t="str">
        <f>IFERROR(VLOOKUP(F1218,Localities!$B$2:$D$1876,3,0),"Not Found")</f>
        <v>Not Found</v>
      </c>
      <c r="I1218" s="90" t="s">
        <v>1786</v>
      </c>
      <c r="J1218" s="93" t="s">
        <v>235</v>
      </c>
      <c r="K1218" s="93" t="s">
        <v>85</v>
      </c>
      <c r="L1218" s="90">
        <v>195</v>
      </c>
      <c r="M1218" s="90" t="s">
        <v>83</v>
      </c>
      <c r="N1218" s="94">
        <v>6</v>
      </c>
      <c r="O1218" s="94">
        <v>552</v>
      </c>
      <c r="P1218" s="95">
        <f t="shared" si="38"/>
        <v>36.799999999999997</v>
      </c>
      <c r="Q1218" s="91">
        <v>41577.930046296293</v>
      </c>
    </row>
    <row r="1219" spans="1:17" x14ac:dyDescent="0.45">
      <c r="A1219" s="96">
        <v>41579</v>
      </c>
      <c r="B1219" s="97">
        <v>0.20833333333333334</v>
      </c>
      <c r="C1219" s="99">
        <f t="shared" ref="C1219:C1282" si="39">HOUR(B1219)</f>
        <v>5</v>
      </c>
      <c r="D1219" s="98">
        <v>41579.208333333336</v>
      </c>
      <c r="E1219" s="99" t="s">
        <v>950</v>
      </c>
      <c r="F1219" s="90" t="s">
        <v>107</v>
      </c>
      <c r="G1219" s="90">
        <f>IFERROR(VLOOKUP(E1219,Localities!$B$2:$D$1876,3,0),"Not Found")</f>
        <v>61</v>
      </c>
      <c r="H1219" s="90">
        <f>IFERROR(VLOOKUP(F1219,Localities!$B$2:$D$1876,3,0),"Not Found")</f>
        <v>42</v>
      </c>
      <c r="I1219" s="90" t="s">
        <v>1787</v>
      </c>
      <c r="J1219" s="93" t="s">
        <v>88</v>
      </c>
      <c r="K1219" s="93" t="s">
        <v>173</v>
      </c>
      <c r="L1219" s="90">
        <v>86</v>
      </c>
      <c r="M1219" s="90" t="s">
        <v>83</v>
      </c>
      <c r="N1219" s="94">
        <v>6</v>
      </c>
      <c r="O1219" s="94">
        <v>833</v>
      </c>
      <c r="P1219" s="95">
        <f t="shared" si="38"/>
        <v>55.533333333333331</v>
      </c>
      <c r="Q1219" s="91">
        <v>41577.948310185187</v>
      </c>
    </row>
    <row r="1220" spans="1:17" x14ac:dyDescent="0.45">
      <c r="A1220" s="96">
        <v>41580</v>
      </c>
      <c r="B1220" s="97">
        <v>1.0416666666666666E-2</v>
      </c>
      <c r="C1220" s="99">
        <f t="shared" si="39"/>
        <v>0</v>
      </c>
      <c r="D1220" s="98">
        <v>41580.010416666664</v>
      </c>
      <c r="E1220" s="99" t="s">
        <v>973</v>
      </c>
      <c r="F1220" s="90" t="s">
        <v>255</v>
      </c>
      <c r="G1220" s="90">
        <f>IFERROR(VLOOKUP(E1220,Localities!$B$2:$D$1876,3,0),"Not Found")</f>
        <v>60</v>
      </c>
      <c r="H1220" s="90">
        <f>IFERROR(VLOOKUP(F1220,Localities!$B$2:$D$1876,3,0),"Not Found")</f>
        <v>47</v>
      </c>
      <c r="I1220" s="90" t="s">
        <v>1788</v>
      </c>
      <c r="J1220" s="93" t="s">
        <v>88</v>
      </c>
      <c r="K1220" s="93" t="s">
        <v>85</v>
      </c>
      <c r="L1220" s="90">
        <v>237</v>
      </c>
      <c r="M1220" s="90" t="s">
        <v>215</v>
      </c>
      <c r="N1220" s="94">
        <v>1</v>
      </c>
      <c r="O1220" s="94">
        <v>708</v>
      </c>
      <c r="P1220" s="95">
        <f t="shared" si="38"/>
        <v>47.2</v>
      </c>
      <c r="Q1220" s="90" t="s">
        <v>81</v>
      </c>
    </row>
    <row r="1221" spans="1:17" x14ac:dyDescent="0.45">
      <c r="A1221" s="96">
        <v>41579</v>
      </c>
      <c r="B1221" s="97">
        <v>0</v>
      </c>
      <c r="C1221" s="99">
        <f t="shared" si="39"/>
        <v>0</v>
      </c>
      <c r="D1221" s="98">
        <v>41579</v>
      </c>
      <c r="E1221" s="99" t="s">
        <v>1789</v>
      </c>
      <c r="F1221" s="90" t="s">
        <v>1703</v>
      </c>
      <c r="G1221" s="90" t="str">
        <f>IFERROR(VLOOKUP(E1221,Localities!$B$2:$D$1876,3,0),"Not Found")</f>
        <v>Not Found</v>
      </c>
      <c r="H1221" s="90" t="str">
        <f>IFERROR(VLOOKUP(F1221,Localities!$B$2:$D$1876,3,0),"Not Found")</f>
        <v>Not Found</v>
      </c>
      <c r="I1221" s="90" t="s">
        <v>1790</v>
      </c>
      <c r="J1221" s="93" t="s">
        <v>82</v>
      </c>
      <c r="K1221" s="93" t="s">
        <v>510</v>
      </c>
      <c r="L1221" s="90">
        <v>204</v>
      </c>
      <c r="M1221" s="90" t="s">
        <v>215</v>
      </c>
      <c r="N1221" s="94">
        <v>1</v>
      </c>
      <c r="O1221" s="94">
        <v>553</v>
      </c>
      <c r="P1221" s="95">
        <f t="shared" si="38"/>
        <v>36.866666666666667</v>
      </c>
      <c r="Q1221" s="90" t="s">
        <v>81</v>
      </c>
    </row>
    <row r="1222" spans="1:17" x14ac:dyDescent="0.45">
      <c r="A1222" s="96">
        <v>41595</v>
      </c>
      <c r="B1222" s="97">
        <v>0.5625</v>
      </c>
      <c r="C1222" s="99">
        <f t="shared" si="39"/>
        <v>13</v>
      </c>
      <c r="D1222" s="98">
        <v>41595.5625</v>
      </c>
      <c r="E1222" s="99" t="s">
        <v>213</v>
      </c>
      <c r="F1222" s="90" t="s">
        <v>171</v>
      </c>
      <c r="G1222" s="90" t="str">
        <f>IFERROR(VLOOKUP(E1222,Localities!$B$2:$D$1876,3,0),"Not Found")</f>
        <v>Not Found</v>
      </c>
      <c r="H1222" s="90" t="str">
        <f>IFERROR(VLOOKUP(F1222,Localities!$B$2:$D$1876,3,0),"Not Found")</f>
        <v>Not Found</v>
      </c>
      <c r="I1222" s="90" t="s">
        <v>1791</v>
      </c>
      <c r="J1222" s="93" t="s">
        <v>104</v>
      </c>
      <c r="K1222" s="93" t="s">
        <v>173</v>
      </c>
      <c r="L1222" s="90">
        <v>229</v>
      </c>
      <c r="M1222" s="90" t="s">
        <v>215</v>
      </c>
      <c r="N1222" s="94">
        <v>1</v>
      </c>
      <c r="O1222" s="94">
        <v>572</v>
      </c>
      <c r="P1222" s="95">
        <f t="shared" si="38"/>
        <v>38.133333333333333</v>
      </c>
      <c r="Q1222" s="91">
        <v>41577.962025462963</v>
      </c>
    </row>
    <row r="1223" spans="1:17" x14ac:dyDescent="0.45">
      <c r="A1223" s="96">
        <v>41580</v>
      </c>
      <c r="B1223" s="97">
        <v>0.60416666666666663</v>
      </c>
      <c r="C1223" s="99">
        <f t="shared" si="39"/>
        <v>14</v>
      </c>
      <c r="D1223" s="98">
        <v>41580.604166666664</v>
      </c>
      <c r="E1223" s="99" t="s">
        <v>141</v>
      </c>
      <c r="F1223" s="90" t="s">
        <v>61</v>
      </c>
      <c r="G1223" s="90">
        <f>IFERROR(VLOOKUP(E1223,Localities!$B$2:$D$1876,3,0),"Not Found")</f>
        <v>46</v>
      </c>
      <c r="H1223" s="90">
        <f>IFERROR(VLOOKUP(F1223,Localities!$B$2:$D$1876,3,0),"Not Found")</f>
        <v>47</v>
      </c>
      <c r="I1223" s="90" t="s">
        <v>1792</v>
      </c>
      <c r="J1223" s="93" t="s">
        <v>87</v>
      </c>
      <c r="K1223" s="93" t="s">
        <v>173</v>
      </c>
      <c r="L1223" s="90">
        <v>121</v>
      </c>
      <c r="M1223" s="90" t="s">
        <v>83</v>
      </c>
      <c r="N1223" s="94">
        <v>6</v>
      </c>
      <c r="O1223" s="94">
        <v>490</v>
      </c>
      <c r="P1223" s="95">
        <f t="shared" si="38"/>
        <v>32.666666666666664</v>
      </c>
      <c r="Q1223" s="91">
        <v>41577.973726851851</v>
      </c>
    </row>
    <row r="1224" spans="1:17" x14ac:dyDescent="0.45">
      <c r="A1224" s="96">
        <v>41579</v>
      </c>
      <c r="B1224" s="97">
        <v>0.13541666666666666</v>
      </c>
      <c r="C1224" s="99">
        <f t="shared" si="39"/>
        <v>3</v>
      </c>
      <c r="D1224" s="98">
        <v>41579.135416666664</v>
      </c>
      <c r="E1224" s="99" t="s">
        <v>114</v>
      </c>
      <c r="F1224" s="90" t="s">
        <v>335</v>
      </c>
      <c r="G1224" s="90">
        <f>IFERROR(VLOOKUP(E1224,Localities!$B$2:$D$1876,3,0),"Not Found")</f>
        <v>27</v>
      </c>
      <c r="H1224" s="90">
        <f>IFERROR(VLOOKUP(F1224,Localities!$B$2:$D$1876,3,0),"Not Found")</f>
        <v>70</v>
      </c>
      <c r="I1224" s="90" t="s">
        <v>1793</v>
      </c>
      <c r="J1224" s="93" t="s">
        <v>104</v>
      </c>
      <c r="K1224" s="93" t="s">
        <v>85</v>
      </c>
      <c r="L1224" s="90">
        <v>198</v>
      </c>
      <c r="M1224" s="90" t="s">
        <v>83</v>
      </c>
      <c r="N1224" s="94">
        <v>5</v>
      </c>
      <c r="O1224" s="94">
        <v>571</v>
      </c>
      <c r="P1224" s="95">
        <f t="shared" si="38"/>
        <v>38.06666666666667</v>
      </c>
      <c r="Q1224" s="91">
        <v>41577.973541666666</v>
      </c>
    </row>
    <row r="1225" spans="1:17" x14ac:dyDescent="0.45">
      <c r="A1225" s="96">
        <v>41591</v>
      </c>
      <c r="B1225" s="97">
        <v>0.17708333333333334</v>
      </c>
      <c r="C1225" s="99">
        <f t="shared" si="39"/>
        <v>4</v>
      </c>
      <c r="D1225" s="98">
        <v>41591.177083333336</v>
      </c>
      <c r="E1225" s="99" t="s">
        <v>146</v>
      </c>
      <c r="F1225" s="90" t="s">
        <v>35</v>
      </c>
      <c r="G1225" s="90">
        <f>IFERROR(VLOOKUP(E1225,Localities!$B$2:$D$1876,3,0),"Not Found")</f>
        <v>70</v>
      </c>
      <c r="H1225" s="90">
        <f>IFERROR(VLOOKUP(F1225,Localities!$B$2:$D$1876,3,0),"Not Found")</f>
        <v>43</v>
      </c>
      <c r="I1225" s="90" t="s">
        <v>1794</v>
      </c>
      <c r="J1225" s="93" t="s">
        <v>104</v>
      </c>
      <c r="K1225" s="93" t="s">
        <v>173</v>
      </c>
      <c r="L1225" s="90">
        <v>291</v>
      </c>
      <c r="M1225" s="90" t="s">
        <v>211</v>
      </c>
      <c r="N1225" s="94">
        <v>5</v>
      </c>
      <c r="O1225" s="94">
        <v>601</v>
      </c>
      <c r="P1225" s="95">
        <f t="shared" si="38"/>
        <v>40.06666666666667</v>
      </c>
      <c r="Q1225" s="91">
        <v>41584.649074074077</v>
      </c>
    </row>
    <row r="1226" spans="1:17" x14ac:dyDescent="0.45">
      <c r="A1226" s="96">
        <v>41580</v>
      </c>
      <c r="B1226" s="97">
        <v>0.22916666666666666</v>
      </c>
      <c r="C1226" s="99">
        <f t="shared" si="39"/>
        <v>5</v>
      </c>
      <c r="D1226" s="98">
        <v>41580.229166666664</v>
      </c>
      <c r="E1226" s="99" t="s">
        <v>804</v>
      </c>
      <c r="F1226" s="90" t="s">
        <v>51</v>
      </c>
      <c r="G1226" s="90">
        <f>IFERROR(VLOOKUP(E1226,Localities!$B$2:$D$1876,3,0),"Not Found")</f>
        <v>66</v>
      </c>
      <c r="H1226" s="90">
        <f>IFERROR(VLOOKUP(F1226,Localities!$B$2:$D$1876,3,0),"Not Found")</f>
        <v>51</v>
      </c>
      <c r="I1226" s="90" t="s">
        <v>1795</v>
      </c>
      <c r="J1226" s="93" t="s">
        <v>87</v>
      </c>
      <c r="K1226" s="93" t="s">
        <v>173</v>
      </c>
      <c r="L1226" s="90">
        <v>82</v>
      </c>
      <c r="M1226" s="90" t="s">
        <v>83</v>
      </c>
      <c r="N1226" s="94">
        <v>6</v>
      </c>
      <c r="O1226" s="94">
        <v>833</v>
      </c>
      <c r="P1226" s="95">
        <f t="shared" si="38"/>
        <v>55.533333333333331</v>
      </c>
      <c r="Q1226" s="91">
        <v>41578.001481481479</v>
      </c>
    </row>
    <row r="1227" spans="1:17" x14ac:dyDescent="0.45">
      <c r="A1227" s="96">
        <v>41591</v>
      </c>
      <c r="B1227" s="97">
        <v>0.76041666666666663</v>
      </c>
      <c r="C1227" s="99">
        <f t="shared" si="39"/>
        <v>18</v>
      </c>
      <c r="D1227" s="98">
        <v>41591.760416666664</v>
      </c>
      <c r="E1227" s="99" t="s">
        <v>485</v>
      </c>
      <c r="F1227" s="90" t="s">
        <v>1796</v>
      </c>
      <c r="G1227" s="90">
        <f>IFERROR(VLOOKUP(E1227,Localities!$B$2:$D$1876,3,0),"Not Found")</f>
        <v>40</v>
      </c>
      <c r="H1227" s="90">
        <f>IFERROR(VLOOKUP(F1227,Localities!$B$2:$D$1876,3,0),"Not Found")</f>
        <v>38</v>
      </c>
      <c r="I1227" s="90" t="s">
        <v>1797</v>
      </c>
      <c r="J1227" s="93" t="s">
        <v>87</v>
      </c>
      <c r="K1227" s="93" t="s">
        <v>85</v>
      </c>
      <c r="L1227" s="90">
        <v>148</v>
      </c>
      <c r="M1227" s="90" t="s">
        <v>83</v>
      </c>
      <c r="N1227" s="94">
        <v>6</v>
      </c>
      <c r="O1227" s="94">
        <v>722</v>
      </c>
      <c r="P1227" s="95">
        <f t="shared" si="38"/>
        <v>48.133333333333333</v>
      </c>
      <c r="Q1227" s="91">
        <v>41591.7109375</v>
      </c>
    </row>
    <row r="1228" spans="1:17" x14ac:dyDescent="0.45">
      <c r="A1228" s="96">
        <v>41580</v>
      </c>
      <c r="B1228" s="97">
        <v>0.14583333333333334</v>
      </c>
      <c r="C1228" s="99">
        <f t="shared" si="39"/>
        <v>3</v>
      </c>
      <c r="D1228" s="98">
        <v>41580.145833333336</v>
      </c>
      <c r="E1228" s="99" t="s">
        <v>613</v>
      </c>
      <c r="F1228" s="90" t="s">
        <v>375</v>
      </c>
      <c r="G1228" s="90">
        <f>IFERROR(VLOOKUP(E1228,Localities!$B$2:$D$1876,3,0),"Not Found")</f>
        <v>74</v>
      </c>
      <c r="H1228" s="90">
        <f>IFERROR(VLOOKUP(F1228,Localities!$B$2:$D$1876,3,0),"Not Found")</f>
        <v>47</v>
      </c>
      <c r="I1228" s="90" t="s">
        <v>1798</v>
      </c>
      <c r="J1228" s="93" t="s">
        <v>87</v>
      </c>
      <c r="K1228" s="93" t="s">
        <v>85</v>
      </c>
      <c r="L1228" s="90">
        <v>142</v>
      </c>
      <c r="M1228" s="90" t="s">
        <v>83</v>
      </c>
      <c r="N1228" s="94">
        <v>6</v>
      </c>
      <c r="O1228" s="94">
        <v>469</v>
      </c>
      <c r="P1228" s="95">
        <f t="shared" si="38"/>
        <v>31.266666666666666</v>
      </c>
      <c r="Q1228" s="91">
        <v>41579.818194444444</v>
      </c>
    </row>
    <row r="1229" spans="1:17" x14ac:dyDescent="0.45">
      <c r="A1229" s="96">
        <v>41579</v>
      </c>
      <c r="B1229" s="97">
        <v>0.35416666666666669</v>
      </c>
      <c r="C1229" s="99">
        <f t="shared" si="39"/>
        <v>8</v>
      </c>
      <c r="D1229" s="98">
        <v>41579.354166666664</v>
      </c>
      <c r="E1229" s="99" t="s">
        <v>1799</v>
      </c>
      <c r="F1229" s="90" t="s">
        <v>35</v>
      </c>
      <c r="G1229" s="90">
        <f>IFERROR(VLOOKUP(E1229,Localities!$B$2:$D$1876,3,0),"Not Found")</f>
        <v>54</v>
      </c>
      <c r="H1229" s="90">
        <f>IFERROR(VLOOKUP(F1229,Localities!$B$2:$D$1876,3,0),"Not Found")</f>
        <v>43</v>
      </c>
      <c r="I1229" s="90" t="s">
        <v>1800</v>
      </c>
      <c r="J1229" s="93" t="s">
        <v>104</v>
      </c>
      <c r="K1229" s="93" t="s">
        <v>173</v>
      </c>
      <c r="L1229" s="90">
        <v>199</v>
      </c>
      <c r="M1229" s="90" t="s">
        <v>83</v>
      </c>
      <c r="N1229" s="94">
        <v>6</v>
      </c>
      <c r="O1229" s="94">
        <v>661</v>
      </c>
      <c r="P1229" s="95">
        <f t="shared" si="38"/>
        <v>44.06666666666667</v>
      </c>
      <c r="Q1229" s="91">
        <v>41578.268159722225</v>
      </c>
    </row>
    <row r="1230" spans="1:17" x14ac:dyDescent="0.45">
      <c r="A1230" s="96">
        <v>41579</v>
      </c>
      <c r="B1230" s="97">
        <v>0.15625</v>
      </c>
      <c r="C1230" s="99">
        <f t="shared" si="39"/>
        <v>3</v>
      </c>
      <c r="D1230" s="98">
        <v>41579.15625</v>
      </c>
      <c r="E1230" s="99" t="s">
        <v>581</v>
      </c>
      <c r="F1230" s="90" t="s">
        <v>35</v>
      </c>
      <c r="G1230" s="90">
        <f>IFERROR(VLOOKUP(E1230,Localities!$B$2:$D$1876,3,0),"Not Found")</f>
        <v>33</v>
      </c>
      <c r="H1230" s="90">
        <f>IFERROR(VLOOKUP(F1230,Localities!$B$2:$D$1876,3,0),"Not Found")</f>
        <v>43</v>
      </c>
      <c r="I1230" s="90" t="s">
        <v>1801</v>
      </c>
      <c r="J1230" s="93" t="s">
        <v>104</v>
      </c>
      <c r="K1230" s="93" t="s">
        <v>173</v>
      </c>
      <c r="L1230" s="90">
        <v>138</v>
      </c>
      <c r="M1230" s="90" t="s">
        <v>83</v>
      </c>
      <c r="N1230" s="94">
        <v>5</v>
      </c>
      <c r="O1230" s="94">
        <v>838</v>
      </c>
      <c r="P1230" s="95">
        <f t="shared" si="38"/>
        <v>55.866666666666667</v>
      </c>
      <c r="Q1230" s="91">
        <v>41578.279224537036</v>
      </c>
    </row>
    <row r="1231" spans="1:17" x14ac:dyDescent="0.45">
      <c r="A1231" s="96">
        <v>41579</v>
      </c>
      <c r="B1231" s="97">
        <v>0.23958333333333334</v>
      </c>
      <c r="C1231" s="99">
        <f t="shared" si="39"/>
        <v>5</v>
      </c>
      <c r="D1231" s="98">
        <v>41579.239583333336</v>
      </c>
      <c r="E1231" s="99" t="s">
        <v>41</v>
      </c>
      <c r="F1231" s="90" t="s">
        <v>1616</v>
      </c>
      <c r="G1231" s="90">
        <f>IFERROR(VLOOKUP(E1231,Localities!$B$2:$D$1876,3,0),"Not Found")</f>
        <v>50</v>
      </c>
      <c r="H1231" s="90">
        <f>IFERROR(VLOOKUP(F1231,Localities!$B$2:$D$1876,3,0),"Not Found")</f>
        <v>59</v>
      </c>
      <c r="I1231" s="90" t="s">
        <v>1802</v>
      </c>
      <c r="J1231" s="93" t="s">
        <v>87</v>
      </c>
      <c r="K1231" s="93" t="s">
        <v>85</v>
      </c>
      <c r="L1231" s="90">
        <v>243</v>
      </c>
      <c r="M1231" s="90" t="s">
        <v>83</v>
      </c>
      <c r="N1231" s="94">
        <v>6</v>
      </c>
      <c r="O1231" s="94">
        <v>861</v>
      </c>
      <c r="P1231" s="95">
        <f t="shared" si="38"/>
        <v>57.4</v>
      </c>
      <c r="Q1231" s="91">
        <v>41578.832268518519</v>
      </c>
    </row>
    <row r="1232" spans="1:17" x14ac:dyDescent="0.45">
      <c r="A1232" s="96">
        <v>41579</v>
      </c>
      <c r="B1232" s="97">
        <v>0.60416666666666663</v>
      </c>
      <c r="C1232" s="99">
        <f t="shared" si="39"/>
        <v>14</v>
      </c>
      <c r="D1232" s="98">
        <v>41579.604166666664</v>
      </c>
      <c r="E1232" s="99" t="s">
        <v>294</v>
      </c>
      <c r="F1232" s="90" t="s">
        <v>1803</v>
      </c>
      <c r="G1232" s="90">
        <f>IFERROR(VLOOKUP(E1232,Localities!$B$2:$D$1876,3,0),"Not Found")</f>
        <v>54</v>
      </c>
      <c r="H1232" s="90">
        <f>IFERROR(VLOOKUP(F1232,Localities!$B$2:$D$1876,3,0),"Not Found")</f>
        <v>51</v>
      </c>
      <c r="I1232" s="90" t="s">
        <v>1804</v>
      </c>
      <c r="J1232" s="93" t="s">
        <v>87</v>
      </c>
      <c r="K1232" s="93" t="s">
        <v>510</v>
      </c>
      <c r="L1232" s="90">
        <v>299</v>
      </c>
      <c r="M1232" s="90" t="s">
        <v>83</v>
      </c>
      <c r="N1232" s="94">
        <v>6</v>
      </c>
      <c r="O1232" s="94">
        <v>719</v>
      </c>
      <c r="P1232" s="95">
        <f t="shared" si="38"/>
        <v>47.93333333333333</v>
      </c>
      <c r="Q1232" s="91">
        <v>41578.306701388887</v>
      </c>
    </row>
    <row r="1233" spans="1:17" x14ac:dyDescent="0.45">
      <c r="A1233" s="96">
        <v>41579</v>
      </c>
      <c r="B1233" s="97">
        <v>0.38541666666666669</v>
      </c>
      <c r="C1233" s="99">
        <f t="shared" si="39"/>
        <v>9</v>
      </c>
      <c r="D1233" s="98">
        <v>41579.385416666664</v>
      </c>
      <c r="E1233" s="99" t="s">
        <v>35</v>
      </c>
      <c r="F1233" s="90" t="s">
        <v>160</v>
      </c>
      <c r="G1233" s="90">
        <f>IFERROR(VLOOKUP(E1233,Localities!$B$2:$D$1876,3,0),"Not Found")</f>
        <v>43</v>
      </c>
      <c r="H1233" s="90">
        <f>IFERROR(VLOOKUP(F1233,Localities!$B$2:$D$1876,3,0),"Not Found")</f>
        <v>32</v>
      </c>
      <c r="I1233" s="90" t="s">
        <v>1805</v>
      </c>
      <c r="J1233" s="93" t="s">
        <v>104</v>
      </c>
      <c r="K1233" s="93" t="s">
        <v>85</v>
      </c>
      <c r="L1233" s="90">
        <v>51</v>
      </c>
      <c r="M1233" s="90" t="s">
        <v>215</v>
      </c>
      <c r="N1233" s="94">
        <v>1</v>
      </c>
      <c r="O1233" s="94">
        <v>912</v>
      </c>
      <c r="P1233" s="95">
        <f t="shared" si="38"/>
        <v>60.8</v>
      </c>
      <c r="Q1233" s="90" t="s">
        <v>81</v>
      </c>
    </row>
    <row r="1234" spans="1:17" x14ac:dyDescent="0.45">
      <c r="A1234" s="96">
        <v>41580</v>
      </c>
      <c r="B1234" s="97">
        <v>0.54166666666666663</v>
      </c>
      <c r="C1234" s="99">
        <f t="shared" si="39"/>
        <v>13</v>
      </c>
      <c r="D1234" s="98">
        <v>41580.541666666664</v>
      </c>
      <c r="E1234" s="99" t="s">
        <v>1806</v>
      </c>
      <c r="F1234" s="90" t="s">
        <v>171</v>
      </c>
      <c r="G1234" s="90" t="str">
        <f>IFERROR(VLOOKUP(E1234,Localities!$B$2:$D$1876,3,0),"Not Found")</f>
        <v>Not Found</v>
      </c>
      <c r="H1234" s="90" t="str">
        <f>IFERROR(VLOOKUP(F1234,Localities!$B$2:$D$1876,3,0),"Not Found")</f>
        <v>Not Found</v>
      </c>
      <c r="I1234" s="90" t="s">
        <v>1807</v>
      </c>
      <c r="J1234" s="93" t="s">
        <v>104</v>
      </c>
      <c r="K1234" s="93" t="s">
        <v>173</v>
      </c>
      <c r="L1234" s="90">
        <v>221</v>
      </c>
      <c r="M1234" s="90" t="s">
        <v>215</v>
      </c>
      <c r="N1234" s="94">
        <v>1</v>
      </c>
      <c r="O1234" s="94">
        <v>369</v>
      </c>
      <c r="P1234" s="95">
        <f t="shared" si="38"/>
        <v>24.6</v>
      </c>
      <c r="Q1234" s="91">
        <v>41578.325659722221</v>
      </c>
    </row>
    <row r="1235" spans="1:17" x14ac:dyDescent="0.45">
      <c r="A1235" s="96">
        <v>41579</v>
      </c>
      <c r="B1235" s="97">
        <v>0.89583333333333337</v>
      </c>
      <c r="C1235" s="99">
        <f t="shared" si="39"/>
        <v>21</v>
      </c>
      <c r="D1235" s="98">
        <v>41579.895833333336</v>
      </c>
      <c r="E1235" s="99" t="s">
        <v>114</v>
      </c>
      <c r="F1235" s="90" t="s">
        <v>160</v>
      </c>
      <c r="G1235" s="90">
        <f>IFERROR(VLOOKUP(E1235,Localities!$B$2:$D$1876,3,0),"Not Found")</f>
        <v>27</v>
      </c>
      <c r="H1235" s="90">
        <f>IFERROR(VLOOKUP(F1235,Localities!$B$2:$D$1876,3,0),"Not Found")</f>
        <v>32</v>
      </c>
      <c r="I1235" s="90" t="s">
        <v>1808</v>
      </c>
      <c r="J1235" s="93" t="s">
        <v>104</v>
      </c>
      <c r="K1235" s="93" t="s">
        <v>85</v>
      </c>
      <c r="L1235" s="90">
        <v>180</v>
      </c>
      <c r="M1235" s="90" t="s">
        <v>215</v>
      </c>
      <c r="N1235" s="94">
        <v>1</v>
      </c>
      <c r="O1235" s="94">
        <v>593</v>
      </c>
      <c r="P1235" s="95">
        <f t="shared" si="38"/>
        <v>39.533333333333331</v>
      </c>
      <c r="Q1235" s="90" t="s">
        <v>81</v>
      </c>
    </row>
    <row r="1236" spans="1:17" x14ac:dyDescent="0.45">
      <c r="A1236" s="96">
        <v>41579</v>
      </c>
      <c r="B1236" s="97">
        <v>0.6875</v>
      </c>
      <c r="C1236" s="99">
        <f t="shared" si="39"/>
        <v>16</v>
      </c>
      <c r="D1236" s="98">
        <v>41579.6875</v>
      </c>
      <c r="E1236" s="99" t="s">
        <v>226</v>
      </c>
      <c r="F1236" s="90" t="s">
        <v>51</v>
      </c>
      <c r="G1236" s="90">
        <f>IFERROR(VLOOKUP(E1236,Localities!$B$2:$D$1876,3,0),"Not Found")</f>
        <v>60</v>
      </c>
      <c r="H1236" s="90">
        <f>IFERROR(VLOOKUP(F1236,Localities!$B$2:$D$1876,3,0),"Not Found")</f>
        <v>51</v>
      </c>
      <c r="I1236" s="90" t="s">
        <v>1809</v>
      </c>
      <c r="J1236" s="93" t="s">
        <v>88</v>
      </c>
      <c r="K1236" s="93" t="s">
        <v>85</v>
      </c>
      <c r="L1236" s="90">
        <v>73</v>
      </c>
      <c r="M1236" s="90" t="s">
        <v>83</v>
      </c>
      <c r="N1236" s="94">
        <v>6</v>
      </c>
      <c r="O1236" s="94">
        <v>652</v>
      </c>
      <c r="P1236" s="95">
        <f t="shared" si="38"/>
        <v>43.466666666666669</v>
      </c>
      <c r="Q1236" s="91">
        <v>41578.335138888891</v>
      </c>
    </row>
    <row r="1237" spans="1:17" x14ac:dyDescent="0.45">
      <c r="A1237" s="96">
        <v>41579</v>
      </c>
      <c r="B1237" s="97">
        <v>0.70833333333333337</v>
      </c>
      <c r="C1237" s="99">
        <f t="shared" si="39"/>
        <v>17</v>
      </c>
      <c r="D1237" s="98">
        <v>41579.708333333336</v>
      </c>
      <c r="E1237" s="99" t="s">
        <v>1810</v>
      </c>
      <c r="F1237" s="90" t="s">
        <v>984</v>
      </c>
      <c r="G1237" s="90">
        <f>IFERROR(VLOOKUP(E1237,Localities!$B$2:$D$1876,3,0),"Not Found")</f>
        <v>66</v>
      </c>
      <c r="H1237" s="90">
        <f>IFERROR(VLOOKUP(F1237,Localities!$B$2:$D$1876,3,0),"Not Found")</f>
        <v>31</v>
      </c>
      <c r="I1237" s="90" t="s">
        <v>1811</v>
      </c>
      <c r="J1237" s="93" t="s">
        <v>88</v>
      </c>
      <c r="K1237" s="93" t="s">
        <v>85</v>
      </c>
      <c r="L1237" s="90">
        <v>193</v>
      </c>
      <c r="M1237" s="90" t="s">
        <v>109</v>
      </c>
      <c r="N1237" s="94">
        <v>4</v>
      </c>
      <c r="O1237" s="94">
        <v>463</v>
      </c>
      <c r="P1237" s="95">
        <f t="shared" si="38"/>
        <v>30.866666666666667</v>
      </c>
      <c r="Q1237" s="91">
        <v>41578.372499999998</v>
      </c>
    </row>
    <row r="1238" spans="1:17" x14ac:dyDescent="0.45">
      <c r="A1238" s="96">
        <v>41582</v>
      </c>
      <c r="B1238" s="97">
        <v>0.42708333333333331</v>
      </c>
      <c r="C1238" s="99">
        <f t="shared" si="39"/>
        <v>10</v>
      </c>
      <c r="D1238" s="98">
        <v>41582.427083333336</v>
      </c>
      <c r="E1238" s="99" t="s">
        <v>35</v>
      </c>
      <c r="F1238" s="90"/>
      <c r="G1238" s="90">
        <f>IFERROR(VLOOKUP(E1238,Localities!$B$2:$D$1876,3,0),"Not Found")</f>
        <v>43</v>
      </c>
      <c r="H1238" s="90" t="str">
        <f>IFERROR(VLOOKUP(F1238,Localities!$B$2:$D$1876,3,0),"Not Found")</f>
        <v>Not Found</v>
      </c>
      <c r="I1238" s="90" t="s">
        <v>1812</v>
      </c>
      <c r="J1238" s="93" t="s">
        <v>235</v>
      </c>
      <c r="K1238" s="93" t="s">
        <v>85</v>
      </c>
      <c r="L1238" s="90">
        <v>98</v>
      </c>
      <c r="M1238" s="90" t="s">
        <v>215</v>
      </c>
      <c r="N1238" s="94">
        <v>1</v>
      </c>
      <c r="O1238" s="94">
        <v>860</v>
      </c>
      <c r="P1238" s="95">
        <f t="shared" si="38"/>
        <v>57.333333333333336</v>
      </c>
      <c r="Q1238" s="90" t="s">
        <v>81</v>
      </c>
    </row>
    <row r="1239" spans="1:17" x14ac:dyDescent="0.45">
      <c r="A1239" s="96">
        <v>41583</v>
      </c>
      <c r="B1239" s="97">
        <v>0.42708333333333331</v>
      </c>
      <c r="C1239" s="99">
        <f t="shared" si="39"/>
        <v>10</v>
      </c>
      <c r="D1239" s="98">
        <v>41583.427083333336</v>
      </c>
      <c r="E1239" s="99" t="s">
        <v>984</v>
      </c>
      <c r="F1239" s="90" t="s">
        <v>1810</v>
      </c>
      <c r="G1239" s="90">
        <f>IFERROR(VLOOKUP(E1239,Localities!$B$2:$D$1876,3,0),"Not Found")</f>
        <v>31</v>
      </c>
      <c r="H1239" s="90">
        <f>IFERROR(VLOOKUP(F1239,Localities!$B$2:$D$1876,3,0),"Not Found")</f>
        <v>66</v>
      </c>
      <c r="I1239" s="90" t="s">
        <v>1813</v>
      </c>
      <c r="J1239" s="93" t="s">
        <v>88</v>
      </c>
      <c r="K1239" s="93" t="s">
        <v>85</v>
      </c>
      <c r="L1239" s="90">
        <v>16</v>
      </c>
      <c r="M1239" s="90" t="s">
        <v>83</v>
      </c>
      <c r="N1239" s="94">
        <v>6</v>
      </c>
      <c r="O1239" s="94">
        <v>238</v>
      </c>
      <c r="P1239" s="95">
        <f t="shared" si="38"/>
        <v>15.866666666666667</v>
      </c>
      <c r="Q1239" s="91">
        <v>41578.373749999999</v>
      </c>
    </row>
    <row r="1240" spans="1:17" x14ac:dyDescent="0.45">
      <c r="A1240" s="96">
        <v>41580</v>
      </c>
      <c r="B1240" s="97">
        <v>0.25</v>
      </c>
      <c r="C1240" s="99">
        <f t="shared" si="39"/>
        <v>6</v>
      </c>
      <c r="D1240" s="98">
        <v>41580.25</v>
      </c>
      <c r="E1240" s="99" t="s">
        <v>51</v>
      </c>
      <c r="F1240" s="90"/>
      <c r="G1240" s="90">
        <f>IFERROR(VLOOKUP(E1240,Localities!$B$2:$D$1876,3,0),"Not Found")</f>
        <v>51</v>
      </c>
      <c r="H1240" s="90" t="str">
        <f>IFERROR(VLOOKUP(F1240,Localities!$B$2:$D$1876,3,0),"Not Found")</f>
        <v>Not Found</v>
      </c>
      <c r="I1240" s="90" t="s">
        <v>1814</v>
      </c>
      <c r="J1240" s="93" t="s">
        <v>98</v>
      </c>
      <c r="K1240" s="93" t="s">
        <v>173</v>
      </c>
      <c r="L1240" s="90">
        <v>281</v>
      </c>
      <c r="M1240" s="90" t="s">
        <v>92</v>
      </c>
      <c r="N1240" s="94">
        <v>4</v>
      </c>
      <c r="O1240" s="94">
        <v>990</v>
      </c>
      <c r="P1240" s="95">
        <f t="shared" si="38"/>
        <v>66</v>
      </c>
      <c r="Q1240" s="91">
        <v>41578.376423611109</v>
      </c>
    </row>
    <row r="1241" spans="1:17" x14ac:dyDescent="0.45">
      <c r="A1241" s="96">
        <v>41579</v>
      </c>
      <c r="B1241" s="97">
        <v>0.48958333333333331</v>
      </c>
      <c r="C1241" s="99">
        <f t="shared" si="39"/>
        <v>11</v>
      </c>
      <c r="D1241" s="98">
        <v>41579.489583333336</v>
      </c>
      <c r="E1241" s="99" t="s">
        <v>146</v>
      </c>
      <c r="F1241" s="90" t="s">
        <v>35</v>
      </c>
      <c r="G1241" s="90">
        <f>IFERROR(VLOOKUP(E1241,Localities!$B$2:$D$1876,3,0),"Not Found")</f>
        <v>70</v>
      </c>
      <c r="H1241" s="90">
        <f>IFERROR(VLOOKUP(F1241,Localities!$B$2:$D$1876,3,0),"Not Found")</f>
        <v>43</v>
      </c>
      <c r="I1241" s="90" t="s">
        <v>1815</v>
      </c>
      <c r="J1241" s="93" t="s">
        <v>104</v>
      </c>
      <c r="K1241" s="93" t="s">
        <v>85</v>
      </c>
      <c r="L1241" s="90">
        <v>12</v>
      </c>
      <c r="M1241" s="90" t="s">
        <v>83</v>
      </c>
      <c r="N1241" s="94">
        <v>6</v>
      </c>
      <c r="O1241" s="94">
        <v>989</v>
      </c>
      <c r="P1241" s="95">
        <f t="shared" si="38"/>
        <v>65.933333333333337</v>
      </c>
      <c r="Q1241" s="91">
        <v>41578.378553240742</v>
      </c>
    </row>
    <row r="1242" spans="1:17" x14ac:dyDescent="0.45">
      <c r="A1242" s="96">
        <v>41579</v>
      </c>
      <c r="B1242" s="97">
        <v>0.52083333333333337</v>
      </c>
      <c r="C1242" s="99">
        <f t="shared" si="39"/>
        <v>12</v>
      </c>
      <c r="D1242" s="98">
        <v>41579.520833333336</v>
      </c>
      <c r="E1242" s="99" t="s">
        <v>114</v>
      </c>
      <c r="F1242" s="90" t="s">
        <v>1816</v>
      </c>
      <c r="G1242" s="90">
        <f>IFERROR(VLOOKUP(E1242,Localities!$B$2:$D$1876,3,0),"Not Found")</f>
        <v>27</v>
      </c>
      <c r="H1242" s="90">
        <f>IFERROR(VLOOKUP(F1242,Localities!$B$2:$D$1876,3,0),"Not Found")</f>
        <v>40</v>
      </c>
      <c r="I1242" s="90" t="s">
        <v>1817</v>
      </c>
      <c r="J1242" s="93" t="s">
        <v>104</v>
      </c>
      <c r="K1242" s="93" t="s">
        <v>85</v>
      </c>
      <c r="L1242" s="90">
        <v>256</v>
      </c>
      <c r="M1242" s="90" t="s">
        <v>92</v>
      </c>
      <c r="N1242" s="94">
        <v>41</v>
      </c>
      <c r="O1242" s="94">
        <v>848</v>
      </c>
      <c r="P1242" s="95">
        <f t="shared" si="38"/>
        <v>56.533333333333331</v>
      </c>
      <c r="Q1242" s="91">
        <v>41578.380208333336</v>
      </c>
    </row>
    <row r="1243" spans="1:17" x14ac:dyDescent="0.45">
      <c r="A1243" s="96">
        <v>41579</v>
      </c>
      <c r="B1243" s="97">
        <v>0.20833333333333334</v>
      </c>
      <c r="C1243" s="99">
        <f t="shared" si="39"/>
        <v>5</v>
      </c>
      <c r="D1243" s="98">
        <v>41579.208333333336</v>
      </c>
      <c r="E1243" s="99" t="s">
        <v>1818</v>
      </c>
      <c r="F1243" s="90" t="s">
        <v>61</v>
      </c>
      <c r="G1243" s="90">
        <f>IFERROR(VLOOKUP(E1243,Localities!$B$2:$D$1876,3,0),"Not Found")</f>
        <v>66</v>
      </c>
      <c r="H1243" s="90">
        <f>IFERROR(VLOOKUP(F1243,Localities!$B$2:$D$1876,3,0),"Not Found")</f>
        <v>47</v>
      </c>
      <c r="I1243" s="90" t="s">
        <v>1819</v>
      </c>
      <c r="J1243" s="93" t="s">
        <v>88</v>
      </c>
      <c r="K1243" s="93" t="s">
        <v>85</v>
      </c>
      <c r="L1243" s="90">
        <v>25</v>
      </c>
      <c r="M1243" s="90" t="s">
        <v>83</v>
      </c>
      <c r="N1243" s="94">
        <v>6</v>
      </c>
      <c r="O1243" s="94">
        <v>275</v>
      </c>
      <c r="P1243" s="95">
        <f t="shared" si="38"/>
        <v>18.333333333333332</v>
      </c>
      <c r="Q1243" s="91">
        <v>41578.392951388887</v>
      </c>
    </row>
    <row r="1244" spans="1:17" x14ac:dyDescent="0.45">
      <c r="A1244" s="96">
        <v>41579</v>
      </c>
      <c r="B1244" s="97">
        <v>0.375</v>
      </c>
      <c r="C1244" s="99">
        <f t="shared" si="39"/>
        <v>9</v>
      </c>
      <c r="D1244" s="98">
        <v>41579.375</v>
      </c>
      <c r="E1244" s="99" t="s">
        <v>35</v>
      </c>
      <c r="F1244" s="90" t="s">
        <v>116</v>
      </c>
      <c r="G1244" s="90">
        <f>IFERROR(VLOOKUP(E1244,Localities!$B$2:$D$1876,3,0),"Not Found")</f>
        <v>43</v>
      </c>
      <c r="H1244" s="90">
        <f>IFERROR(VLOOKUP(F1244,Localities!$B$2:$D$1876,3,0),"Not Found")</f>
        <v>74</v>
      </c>
      <c r="I1244" s="90" t="s">
        <v>1820</v>
      </c>
      <c r="J1244" s="93" t="s">
        <v>104</v>
      </c>
      <c r="K1244" s="93" t="s">
        <v>173</v>
      </c>
      <c r="L1244" s="90">
        <v>52</v>
      </c>
      <c r="M1244" s="90" t="s">
        <v>83</v>
      </c>
      <c r="N1244" s="94">
        <v>6</v>
      </c>
      <c r="O1244" s="94">
        <v>433</v>
      </c>
      <c r="P1244" s="95">
        <f t="shared" si="38"/>
        <v>28.866666666666667</v>
      </c>
      <c r="Q1244" s="91">
        <v>41578.395173611112</v>
      </c>
    </row>
    <row r="1245" spans="1:17" x14ac:dyDescent="0.45">
      <c r="A1245" s="96">
        <v>41579</v>
      </c>
      <c r="B1245" s="97">
        <v>0.125</v>
      </c>
      <c r="C1245" s="99">
        <f t="shared" si="39"/>
        <v>3</v>
      </c>
      <c r="D1245" s="98">
        <v>41579.125</v>
      </c>
      <c r="E1245" s="99" t="s">
        <v>1821</v>
      </c>
      <c r="F1245" s="90" t="s">
        <v>171</v>
      </c>
      <c r="G1245" s="90" t="str">
        <f>IFERROR(VLOOKUP(E1245,Localities!$B$2:$D$1876,3,0),"Not Found")</f>
        <v>Not Found</v>
      </c>
      <c r="H1245" s="90" t="str">
        <f>IFERROR(VLOOKUP(F1245,Localities!$B$2:$D$1876,3,0),"Not Found")</f>
        <v>Not Found</v>
      </c>
      <c r="I1245" s="90" t="s">
        <v>1822</v>
      </c>
      <c r="J1245" s="93" t="s">
        <v>104</v>
      </c>
      <c r="K1245" s="93" t="s">
        <v>173</v>
      </c>
      <c r="L1245" s="90">
        <v>91</v>
      </c>
      <c r="M1245" s="90" t="s">
        <v>215</v>
      </c>
      <c r="N1245" s="94">
        <v>1</v>
      </c>
      <c r="O1245" s="94">
        <v>261</v>
      </c>
      <c r="P1245" s="95">
        <f t="shared" si="38"/>
        <v>17.399999999999999</v>
      </c>
      <c r="Q1245" s="91">
        <v>41578.395231481481</v>
      </c>
    </row>
    <row r="1246" spans="1:17" x14ac:dyDescent="0.45">
      <c r="A1246" s="96">
        <v>41579</v>
      </c>
      <c r="B1246" s="97">
        <v>5.2083333333333336E-2</v>
      </c>
      <c r="C1246" s="99">
        <f t="shared" si="39"/>
        <v>1</v>
      </c>
      <c r="D1246" s="98">
        <v>41579.052083333336</v>
      </c>
      <c r="E1246" s="99" t="s">
        <v>114</v>
      </c>
      <c r="F1246" s="90" t="s">
        <v>804</v>
      </c>
      <c r="G1246" s="90">
        <f>IFERROR(VLOOKUP(E1246,Localities!$B$2:$D$1876,3,0),"Not Found")</f>
        <v>27</v>
      </c>
      <c r="H1246" s="90">
        <f>IFERROR(VLOOKUP(F1246,Localities!$B$2:$D$1876,3,0),"Not Found")</f>
        <v>66</v>
      </c>
      <c r="I1246" s="90" t="s">
        <v>1823</v>
      </c>
      <c r="J1246" s="93" t="s">
        <v>104</v>
      </c>
      <c r="K1246" s="93" t="s">
        <v>85</v>
      </c>
      <c r="L1246" s="90">
        <v>107</v>
      </c>
      <c r="M1246" s="90" t="s">
        <v>83</v>
      </c>
      <c r="N1246" s="94">
        <v>6</v>
      </c>
      <c r="O1246" s="94">
        <v>970</v>
      </c>
      <c r="P1246" s="95">
        <f t="shared" si="38"/>
        <v>64.666666666666671</v>
      </c>
      <c r="Q1246" s="91">
        <v>41578.401898148149</v>
      </c>
    </row>
    <row r="1247" spans="1:17" x14ac:dyDescent="0.45">
      <c r="A1247" s="96">
        <v>41579</v>
      </c>
      <c r="B1247" s="97">
        <v>0.20833333333333334</v>
      </c>
      <c r="C1247" s="99">
        <f t="shared" si="39"/>
        <v>5</v>
      </c>
      <c r="D1247" s="98">
        <v>41579.208333333336</v>
      </c>
      <c r="E1247" s="99" t="s">
        <v>1824</v>
      </c>
      <c r="F1247" s="90" t="s">
        <v>61</v>
      </c>
      <c r="G1247" s="90">
        <f>IFERROR(VLOOKUP(E1247,Localities!$B$2:$D$1876,3,0),"Not Found")</f>
        <v>49</v>
      </c>
      <c r="H1247" s="90">
        <f>IFERROR(VLOOKUP(F1247,Localities!$B$2:$D$1876,3,0),"Not Found")</f>
        <v>47</v>
      </c>
      <c r="I1247" s="90" t="s">
        <v>1825</v>
      </c>
      <c r="J1247" s="93" t="s">
        <v>87</v>
      </c>
      <c r="K1247" s="93" t="s">
        <v>173</v>
      </c>
      <c r="L1247" s="90">
        <v>170</v>
      </c>
      <c r="M1247" s="90" t="s">
        <v>83</v>
      </c>
      <c r="N1247" s="94">
        <v>6</v>
      </c>
      <c r="O1247" s="94">
        <v>247</v>
      </c>
      <c r="P1247" s="95">
        <f t="shared" si="38"/>
        <v>16.466666666666665</v>
      </c>
      <c r="Q1247" s="91">
        <v>41578.415312500001</v>
      </c>
    </row>
    <row r="1248" spans="1:17" x14ac:dyDescent="0.45">
      <c r="A1248" s="96">
        <v>41579</v>
      </c>
      <c r="B1248" s="97">
        <v>0.20833333333333334</v>
      </c>
      <c r="C1248" s="99">
        <f t="shared" si="39"/>
        <v>5</v>
      </c>
      <c r="D1248" s="98">
        <v>41579.208333333336</v>
      </c>
      <c r="E1248" s="99" t="s">
        <v>1826</v>
      </c>
      <c r="F1248" s="90" t="s">
        <v>114</v>
      </c>
      <c r="G1248" s="90">
        <f>IFERROR(VLOOKUP(E1248,Localities!$B$2:$D$1876,3,0),"Not Found")</f>
        <v>45</v>
      </c>
      <c r="H1248" s="90">
        <f>IFERROR(VLOOKUP(F1248,Localities!$B$2:$D$1876,3,0),"Not Found")</f>
        <v>27</v>
      </c>
      <c r="I1248" s="90" t="s">
        <v>1827</v>
      </c>
      <c r="J1248" s="93" t="s">
        <v>104</v>
      </c>
      <c r="K1248" s="93" t="s">
        <v>85</v>
      </c>
      <c r="L1248" s="90">
        <v>60</v>
      </c>
      <c r="M1248" s="90" t="s">
        <v>83</v>
      </c>
      <c r="N1248" s="94">
        <v>6</v>
      </c>
      <c r="O1248" s="94">
        <v>883</v>
      </c>
      <c r="P1248" s="95">
        <f t="shared" si="38"/>
        <v>58.866666666666667</v>
      </c>
      <c r="Q1248" s="91">
        <v>41578.424120370371</v>
      </c>
    </row>
    <row r="1249" spans="1:17" x14ac:dyDescent="0.45">
      <c r="A1249" s="96">
        <v>41579</v>
      </c>
      <c r="B1249" s="97">
        <v>0.65625</v>
      </c>
      <c r="C1249" s="99">
        <f t="shared" si="39"/>
        <v>15</v>
      </c>
      <c r="D1249" s="98">
        <v>41579.65625</v>
      </c>
      <c r="E1249" s="99" t="s">
        <v>613</v>
      </c>
      <c r="F1249" s="90" t="s">
        <v>35</v>
      </c>
      <c r="G1249" s="90">
        <f>IFERROR(VLOOKUP(E1249,Localities!$B$2:$D$1876,3,0),"Not Found")</f>
        <v>74</v>
      </c>
      <c r="H1249" s="90">
        <f>IFERROR(VLOOKUP(F1249,Localities!$B$2:$D$1876,3,0),"Not Found")</f>
        <v>43</v>
      </c>
      <c r="I1249" s="90" t="s">
        <v>1828</v>
      </c>
      <c r="J1249" s="93" t="s">
        <v>104</v>
      </c>
      <c r="K1249" s="93" t="s">
        <v>85</v>
      </c>
      <c r="L1249" s="90">
        <v>41</v>
      </c>
      <c r="M1249" s="90" t="s">
        <v>83</v>
      </c>
      <c r="N1249" s="94">
        <v>6</v>
      </c>
      <c r="O1249" s="94">
        <v>790</v>
      </c>
      <c r="P1249" s="95">
        <f t="shared" si="38"/>
        <v>52.666666666666664</v>
      </c>
      <c r="Q1249" s="91">
        <v>41578.430046296293</v>
      </c>
    </row>
    <row r="1250" spans="1:17" x14ac:dyDescent="0.45">
      <c r="A1250" s="96">
        <v>41579</v>
      </c>
      <c r="B1250" s="97">
        <v>0.35416666666666669</v>
      </c>
      <c r="C1250" s="99">
        <f t="shared" si="39"/>
        <v>8</v>
      </c>
      <c r="D1250" s="98">
        <v>41579.354166666664</v>
      </c>
      <c r="E1250" s="99" t="s">
        <v>1824</v>
      </c>
      <c r="F1250" s="90" t="s">
        <v>113</v>
      </c>
      <c r="G1250" s="90">
        <f>IFERROR(VLOOKUP(E1250,Localities!$B$2:$D$1876,3,0),"Not Found")</f>
        <v>49</v>
      </c>
      <c r="H1250" s="90">
        <f>IFERROR(VLOOKUP(F1250,Localities!$B$2:$D$1876,3,0),"Not Found")</f>
        <v>52</v>
      </c>
      <c r="I1250" s="90" t="s">
        <v>1829</v>
      </c>
      <c r="J1250" s="93" t="s">
        <v>87</v>
      </c>
      <c r="K1250" s="93" t="s">
        <v>85</v>
      </c>
      <c r="L1250" s="90">
        <v>183</v>
      </c>
      <c r="M1250" s="90" t="s">
        <v>83</v>
      </c>
      <c r="N1250" s="94">
        <v>6</v>
      </c>
      <c r="O1250" s="94">
        <v>395</v>
      </c>
      <c r="P1250" s="95">
        <f t="shared" si="38"/>
        <v>26.333333333333332</v>
      </c>
      <c r="Q1250" s="91">
        <v>41578.433171296296</v>
      </c>
    </row>
    <row r="1251" spans="1:17" x14ac:dyDescent="0.45">
      <c r="A1251" s="96">
        <v>41579</v>
      </c>
      <c r="B1251" s="97">
        <v>0.72916666666666663</v>
      </c>
      <c r="C1251" s="99">
        <f t="shared" si="39"/>
        <v>17</v>
      </c>
      <c r="D1251" s="98">
        <v>41579.729166666664</v>
      </c>
      <c r="E1251" s="99" t="s">
        <v>113</v>
      </c>
      <c r="F1251" s="90" t="s">
        <v>1824</v>
      </c>
      <c r="G1251" s="90">
        <f>IFERROR(VLOOKUP(E1251,Localities!$B$2:$D$1876,3,0),"Not Found")</f>
        <v>52</v>
      </c>
      <c r="H1251" s="90">
        <f>IFERROR(VLOOKUP(F1251,Localities!$B$2:$D$1876,3,0),"Not Found")</f>
        <v>49</v>
      </c>
      <c r="I1251" s="90" t="s">
        <v>1830</v>
      </c>
      <c r="J1251" s="93" t="s">
        <v>87</v>
      </c>
      <c r="K1251" s="93" t="s">
        <v>85</v>
      </c>
      <c r="L1251" s="90">
        <v>144</v>
      </c>
      <c r="M1251" s="90" t="s">
        <v>83</v>
      </c>
      <c r="N1251" s="94">
        <v>6</v>
      </c>
      <c r="O1251" s="94">
        <v>402</v>
      </c>
      <c r="P1251" s="95">
        <f t="shared" si="38"/>
        <v>26.8</v>
      </c>
      <c r="Q1251" s="91">
        <v>41578.435081018521</v>
      </c>
    </row>
    <row r="1252" spans="1:17" x14ac:dyDescent="0.45">
      <c r="A1252" s="96">
        <v>41588</v>
      </c>
      <c r="B1252" s="97">
        <v>0.375</v>
      </c>
      <c r="C1252" s="99">
        <f t="shared" si="39"/>
        <v>9</v>
      </c>
      <c r="D1252" s="98">
        <v>41588.375</v>
      </c>
      <c r="E1252" s="99" t="s">
        <v>126</v>
      </c>
      <c r="F1252" s="90" t="s">
        <v>35</v>
      </c>
      <c r="G1252" s="90">
        <f>IFERROR(VLOOKUP(E1252,Localities!$B$2:$D$1876,3,0),"Not Found")</f>
        <v>60</v>
      </c>
      <c r="H1252" s="90">
        <f>IFERROR(VLOOKUP(F1252,Localities!$B$2:$D$1876,3,0),"Not Found")</f>
        <v>43</v>
      </c>
      <c r="I1252" s="90" t="s">
        <v>1831</v>
      </c>
      <c r="J1252" s="93" t="s">
        <v>104</v>
      </c>
      <c r="K1252" s="93" t="s">
        <v>173</v>
      </c>
      <c r="L1252" s="90">
        <v>207</v>
      </c>
      <c r="M1252" s="90" t="s">
        <v>83</v>
      </c>
      <c r="N1252" s="94">
        <v>6</v>
      </c>
      <c r="O1252" s="94">
        <v>648</v>
      </c>
      <c r="P1252" s="95">
        <f t="shared" si="38"/>
        <v>43.2</v>
      </c>
      <c r="Q1252" s="91">
        <v>41578.640277777777</v>
      </c>
    </row>
    <row r="1253" spans="1:17" x14ac:dyDescent="0.45">
      <c r="A1253" s="96">
        <v>41579</v>
      </c>
      <c r="B1253" s="97">
        <v>0.90625</v>
      </c>
      <c r="C1253" s="99">
        <f t="shared" si="39"/>
        <v>21</v>
      </c>
      <c r="D1253" s="98">
        <v>41579.90625</v>
      </c>
      <c r="E1253" s="99" t="s">
        <v>35</v>
      </c>
      <c r="F1253" s="90" t="s">
        <v>111</v>
      </c>
      <c r="G1253" s="90">
        <f>IFERROR(VLOOKUP(E1253,Localities!$B$2:$D$1876,3,0),"Not Found")</f>
        <v>43</v>
      </c>
      <c r="H1253" s="90">
        <f>IFERROR(VLOOKUP(F1253,Localities!$B$2:$D$1876,3,0),"Not Found")</f>
        <v>45</v>
      </c>
      <c r="I1253" s="90" t="s">
        <v>1832</v>
      </c>
      <c r="J1253" s="93" t="s">
        <v>104</v>
      </c>
      <c r="K1253" s="93" t="s">
        <v>173</v>
      </c>
      <c r="L1253" s="90">
        <v>24</v>
      </c>
      <c r="M1253" s="90" t="s">
        <v>310</v>
      </c>
      <c r="N1253" s="94">
        <v>5</v>
      </c>
      <c r="O1253" s="94">
        <v>884</v>
      </c>
      <c r="P1253" s="95">
        <f t="shared" si="38"/>
        <v>58.93333333333333</v>
      </c>
      <c r="Q1253" s="91">
        <v>41578.443101851852</v>
      </c>
    </row>
    <row r="1254" spans="1:17" x14ac:dyDescent="0.45">
      <c r="A1254" s="96">
        <v>41582</v>
      </c>
      <c r="B1254" s="97">
        <v>0.25</v>
      </c>
      <c r="C1254" s="99">
        <f t="shared" si="39"/>
        <v>6</v>
      </c>
      <c r="D1254" s="98">
        <v>41582.25</v>
      </c>
      <c r="E1254" s="99"/>
      <c r="F1254" s="90"/>
      <c r="G1254" s="90" t="str">
        <f>IFERROR(VLOOKUP(E1254,Localities!$B$2:$D$1876,3,0),"Not Found")</f>
        <v>Not Found</v>
      </c>
      <c r="H1254" s="90" t="str">
        <f>IFERROR(VLOOKUP(F1254,Localities!$B$2:$D$1876,3,0),"Not Found")</f>
        <v>Not Found</v>
      </c>
      <c r="I1254" s="90" t="s">
        <v>1833</v>
      </c>
      <c r="J1254" s="93" t="s">
        <v>235</v>
      </c>
      <c r="K1254" s="93" t="s">
        <v>85</v>
      </c>
      <c r="L1254" s="90">
        <v>132</v>
      </c>
      <c r="M1254" s="90" t="s">
        <v>215</v>
      </c>
      <c r="N1254" s="94">
        <v>1</v>
      </c>
      <c r="O1254" s="94">
        <v>823</v>
      </c>
      <c r="P1254" s="95">
        <f t="shared" si="38"/>
        <v>54.866666666666667</v>
      </c>
      <c r="Q1254" s="90" t="s">
        <v>81</v>
      </c>
    </row>
    <row r="1255" spans="1:17" x14ac:dyDescent="0.45">
      <c r="A1255" s="96">
        <v>41580</v>
      </c>
      <c r="B1255" s="97">
        <v>0.75</v>
      </c>
      <c r="C1255" s="99">
        <f t="shared" si="39"/>
        <v>18</v>
      </c>
      <c r="D1255" s="98">
        <v>41580.75</v>
      </c>
      <c r="E1255" s="99" t="s">
        <v>114</v>
      </c>
      <c r="F1255" s="90" t="s">
        <v>102</v>
      </c>
      <c r="G1255" s="90">
        <f>IFERROR(VLOOKUP(E1255,Localities!$B$2:$D$1876,3,0),"Not Found")</f>
        <v>27</v>
      </c>
      <c r="H1255" s="90">
        <f>IFERROR(VLOOKUP(F1255,Localities!$B$2:$D$1876,3,0),"Not Found")</f>
        <v>47</v>
      </c>
      <c r="I1255" s="90" t="s">
        <v>1834</v>
      </c>
      <c r="J1255" s="93" t="s">
        <v>104</v>
      </c>
      <c r="K1255" s="93" t="s">
        <v>173</v>
      </c>
      <c r="L1255" s="90">
        <v>232</v>
      </c>
      <c r="M1255" s="90" t="s">
        <v>92</v>
      </c>
      <c r="N1255" s="94">
        <v>2</v>
      </c>
      <c r="O1255" s="94">
        <v>728</v>
      </c>
      <c r="P1255" s="95">
        <f t="shared" si="38"/>
        <v>48.533333333333331</v>
      </c>
      <c r="Q1255" s="91">
        <v>41578.445868055554</v>
      </c>
    </row>
    <row r="1256" spans="1:17" x14ac:dyDescent="0.45">
      <c r="A1256" s="96">
        <v>41580</v>
      </c>
      <c r="B1256" s="97">
        <v>0.77083333333333337</v>
      </c>
      <c r="C1256" s="99">
        <f t="shared" si="39"/>
        <v>18</v>
      </c>
      <c r="D1256" s="98">
        <v>41580.770833333336</v>
      </c>
      <c r="E1256" s="99" t="s">
        <v>268</v>
      </c>
      <c r="F1256" s="90" t="s">
        <v>102</v>
      </c>
      <c r="G1256" s="90">
        <f>IFERROR(VLOOKUP(E1256,Localities!$B$2:$D$1876,3,0),"Not Found")</f>
        <v>52</v>
      </c>
      <c r="H1256" s="90">
        <f>IFERROR(VLOOKUP(F1256,Localities!$B$2:$D$1876,3,0),"Not Found")</f>
        <v>47</v>
      </c>
      <c r="I1256" s="90" t="s">
        <v>1835</v>
      </c>
      <c r="J1256" s="93" t="s">
        <v>87</v>
      </c>
      <c r="K1256" s="93" t="s">
        <v>173</v>
      </c>
      <c r="L1256" s="90">
        <v>278</v>
      </c>
      <c r="M1256" s="90" t="s">
        <v>92</v>
      </c>
      <c r="N1256" s="94">
        <v>2</v>
      </c>
      <c r="O1256" s="94">
        <v>278</v>
      </c>
      <c r="P1256" s="95">
        <f t="shared" si="38"/>
        <v>18.533333333333335</v>
      </c>
      <c r="Q1256" s="91">
        <v>41578.451435185183</v>
      </c>
    </row>
    <row r="1257" spans="1:17" x14ac:dyDescent="0.45">
      <c r="A1257" s="96">
        <v>41579</v>
      </c>
      <c r="B1257" s="97">
        <v>0.54166666666666663</v>
      </c>
      <c r="C1257" s="99">
        <f t="shared" si="39"/>
        <v>13</v>
      </c>
      <c r="D1257" s="98">
        <v>41579.541666666664</v>
      </c>
      <c r="E1257" s="99" t="s">
        <v>51</v>
      </c>
      <c r="F1257" s="90"/>
      <c r="G1257" s="90">
        <f>IFERROR(VLOOKUP(E1257,Localities!$B$2:$D$1876,3,0),"Not Found")</f>
        <v>51</v>
      </c>
      <c r="H1257" s="90" t="str">
        <f>IFERROR(VLOOKUP(F1257,Localities!$B$2:$D$1876,3,0),"Not Found")</f>
        <v>Not Found</v>
      </c>
      <c r="I1257" s="90" t="s">
        <v>1836</v>
      </c>
      <c r="J1257" s="93" t="s">
        <v>235</v>
      </c>
      <c r="K1257" s="93" t="s">
        <v>85</v>
      </c>
      <c r="L1257" s="90">
        <v>190</v>
      </c>
      <c r="M1257" s="90" t="s">
        <v>105</v>
      </c>
      <c r="N1257" s="94">
        <v>3</v>
      </c>
      <c r="O1257" s="94">
        <v>528</v>
      </c>
      <c r="P1257" s="95">
        <f t="shared" si="38"/>
        <v>35.200000000000003</v>
      </c>
      <c r="Q1257" s="91">
        <v>41578.463576388887</v>
      </c>
    </row>
    <row r="1258" spans="1:17" x14ac:dyDescent="0.45">
      <c r="A1258" s="96">
        <v>41580</v>
      </c>
      <c r="B1258" s="97">
        <v>0.20833333333333334</v>
      </c>
      <c r="C1258" s="99">
        <f t="shared" si="39"/>
        <v>5</v>
      </c>
      <c r="D1258" s="98">
        <v>41580.208333333336</v>
      </c>
      <c r="E1258" s="99" t="s">
        <v>333</v>
      </c>
      <c r="F1258" s="90" t="s">
        <v>61</v>
      </c>
      <c r="G1258" s="90">
        <f>IFERROR(VLOOKUP(E1258,Localities!$B$2:$D$1876,3,0),"Not Found")</f>
        <v>52</v>
      </c>
      <c r="H1258" s="90">
        <f>IFERROR(VLOOKUP(F1258,Localities!$B$2:$D$1876,3,0),"Not Found")</f>
        <v>47</v>
      </c>
      <c r="I1258" s="90" t="s">
        <v>1837</v>
      </c>
      <c r="J1258" s="93" t="s">
        <v>88</v>
      </c>
      <c r="K1258" s="93" t="s">
        <v>85</v>
      </c>
      <c r="L1258" s="90">
        <v>90</v>
      </c>
      <c r="M1258" s="90" t="s">
        <v>83</v>
      </c>
      <c r="N1258" s="94">
        <v>6</v>
      </c>
      <c r="O1258" s="94">
        <v>760</v>
      </c>
      <c r="P1258" s="95">
        <f t="shared" si="38"/>
        <v>50.666666666666664</v>
      </c>
      <c r="Q1258" s="91">
        <v>41579.562442129631</v>
      </c>
    </row>
    <row r="1259" spans="1:17" x14ac:dyDescent="0.45">
      <c r="A1259" s="96">
        <v>41580</v>
      </c>
      <c r="B1259" s="97">
        <v>0.54166666666666663</v>
      </c>
      <c r="C1259" s="99">
        <f t="shared" si="39"/>
        <v>13</v>
      </c>
      <c r="D1259" s="98">
        <v>41580.541666666664</v>
      </c>
      <c r="E1259" s="99" t="s">
        <v>569</v>
      </c>
      <c r="F1259" s="90" t="s">
        <v>61</v>
      </c>
      <c r="G1259" s="90">
        <f>IFERROR(VLOOKUP(E1259,Localities!$B$2:$D$1876,3,0),"Not Found")</f>
        <v>73</v>
      </c>
      <c r="H1259" s="90">
        <f>IFERROR(VLOOKUP(F1259,Localities!$B$2:$D$1876,3,0),"Not Found")</f>
        <v>47</v>
      </c>
      <c r="I1259" s="90" t="s">
        <v>1838</v>
      </c>
      <c r="J1259" s="93" t="s">
        <v>88</v>
      </c>
      <c r="K1259" s="93" t="s">
        <v>85</v>
      </c>
      <c r="L1259" s="90">
        <v>178</v>
      </c>
      <c r="M1259" s="90" t="s">
        <v>83</v>
      </c>
      <c r="N1259" s="94">
        <v>6</v>
      </c>
      <c r="O1259" s="94">
        <v>538</v>
      </c>
      <c r="P1259" s="95">
        <f t="shared" si="38"/>
        <v>35.866666666666667</v>
      </c>
      <c r="Q1259" s="91">
        <v>41578.459166666667</v>
      </c>
    </row>
    <row r="1260" spans="1:17" x14ac:dyDescent="0.45">
      <c r="A1260" s="96">
        <v>41579</v>
      </c>
      <c r="B1260" s="97">
        <v>0.16666666666666666</v>
      </c>
      <c r="C1260" s="99">
        <f t="shared" si="39"/>
        <v>4</v>
      </c>
      <c r="D1260" s="98">
        <v>41579.166666666664</v>
      </c>
      <c r="E1260" s="99" t="s">
        <v>59</v>
      </c>
      <c r="F1260" s="90" t="s">
        <v>255</v>
      </c>
      <c r="G1260" s="90">
        <f>IFERROR(VLOOKUP(E1260,Localities!$B$2:$D$1876,3,0),"Not Found")</f>
        <v>52</v>
      </c>
      <c r="H1260" s="90">
        <f>IFERROR(VLOOKUP(F1260,Localities!$B$2:$D$1876,3,0),"Not Found")</f>
        <v>47</v>
      </c>
      <c r="I1260" s="90" t="s">
        <v>1839</v>
      </c>
      <c r="J1260" s="93" t="s">
        <v>88</v>
      </c>
      <c r="K1260" s="93" t="s">
        <v>85</v>
      </c>
      <c r="L1260" s="90">
        <v>283</v>
      </c>
      <c r="M1260" s="90" t="s">
        <v>83</v>
      </c>
      <c r="N1260" s="94">
        <v>6</v>
      </c>
      <c r="O1260" s="94">
        <v>466</v>
      </c>
      <c r="P1260" s="95">
        <f t="shared" si="38"/>
        <v>31.066666666666666</v>
      </c>
      <c r="Q1260" s="91">
        <v>41578.459560185183</v>
      </c>
    </row>
    <row r="1261" spans="1:17" x14ac:dyDescent="0.45">
      <c r="A1261" s="96">
        <v>41579</v>
      </c>
      <c r="B1261" s="97">
        <v>0.15625</v>
      </c>
      <c r="C1261" s="99">
        <f t="shared" si="39"/>
        <v>3</v>
      </c>
      <c r="D1261" s="98">
        <v>41579.15625</v>
      </c>
      <c r="E1261" s="99" t="s">
        <v>488</v>
      </c>
      <c r="F1261" s="90" t="s">
        <v>51</v>
      </c>
      <c r="G1261" s="90">
        <f>IFERROR(VLOOKUP(E1261,Localities!$B$2:$D$1876,3,0),"Not Found")</f>
        <v>28</v>
      </c>
      <c r="H1261" s="90">
        <f>IFERROR(VLOOKUP(F1261,Localities!$B$2:$D$1876,3,0),"Not Found")</f>
        <v>51</v>
      </c>
      <c r="I1261" s="90" t="s">
        <v>1840</v>
      </c>
      <c r="J1261" s="93" t="s">
        <v>88</v>
      </c>
      <c r="K1261" s="93" t="s">
        <v>85</v>
      </c>
      <c r="L1261" s="90">
        <v>122</v>
      </c>
      <c r="M1261" s="90" t="s">
        <v>83</v>
      </c>
      <c r="N1261" s="94">
        <v>6</v>
      </c>
      <c r="O1261" s="94">
        <v>437</v>
      </c>
      <c r="P1261" s="95">
        <f t="shared" si="38"/>
        <v>29.133333333333333</v>
      </c>
      <c r="Q1261" s="91">
        <v>41578.465671296297</v>
      </c>
    </row>
    <row r="1262" spans="1:17" x14ac:dyDescent="0.45">
      <c r="A1262" s="96">
        <v>41584</v>
      </c>
      <c r="B1262" s="97">
        <v>0.1875</v>
      </c>
      <c r="C1262" s="99">
        <f t="shared" si="39"/>
        <v>4</v>
      </c>
      <c r="D1262" s="98">
        <v>41584.1875</v>
      </c>
      <c r="E1262" s="99" t="s">
        <v>51</v>
      </c>
      <c r="F1262" s="90" t="s">
        <v>488</v>
      </c>
      <c r="G1262" s="90">
        <f>IFERROR(VLOOKUP(E1262,Localities!$B$2:$D$1876,3,0),"Not Found")</f>
        <v>51</v>
      </c>
      <c r="H1262" s="90">
        <f>IFERROR(VLOOKUP(F1262,Localities!$B$2:$D$1876,3,0),"Not Found")</f>
        <v>28</v>
      </c>
      <c r="I1262" s="90" t="s">
        <v>1841</v>
      </c>
      <c r="J1262" s="93" t="s">
        <v>88</v>
      </c>
      <c r="K1262" s="93" t="s">
        <v>85</v>
      </c>
      <c r="L1262" s="90">
        <v>84</v>
      </c>
      <c r="M1262" s="90" t="s">
        <v>83</v>
      </c>
      <c r="N1262" s="94">
        <v>6</v>
      </c>
      <c r="O1262" s="94">
        <v>235</v>
      </c>
      <c r="P1262" s="95">
        <f t="shared" si="38"/>
        <v>15.666666666666666</v>
      </c>
      <c r="Q1262" s="91">
        <v>41578.466053240743</v>
      </c>
    </row>
    <row r="1263" spans="1:17" x14ac:dyDescent="0.45">
      <c r="A1263" s="96">
        <v>41579</v>
      </c>
      <c r="B1263" s="97">
        <v>0.3125</v>
      </c>
      <c r="C1263" s="99">
        <f t="shared" si="39"/>
        <v>7</v>
      </c>
      <c r="D1263" s="98">
        <v>41579.3125</v>
      </c>
      <c r="E1263" s="99" t="s">
        <v>102</v>
      </c>
      <c r="F1263" s="90" t="s">
        <v>59</v>
      </c>
      <c r="G1263" s="90">
        <f>IFERROR(VLOOKUP(E1263,Localities!$B$2:$D$1876,3,0),"Not Found")</f>
        <v>47</v>
      </c>
      <c r="H1263" s="90">
        <f>IFERROR(VLOOKUP(F1263,Localities!$B$2:$D$1876,3,0),"Not Found")</f>
        <v>52</v>
      </c>
      <c r="I1263" s="90" t="s">
        <v>1842</v>
      </c>
      <c r="J1263" s="93" t="s">
        <v>88</v>
      </c>
      <c r="K1263" s="93" t="s">
        <v>85</v>
      </c>
      <c r="L1263" s="90">
        <v>97</v>
      </c>
      <c r="M1263" s="90" t="s">
        <v>83</v>
      </c>
      <c r="N1263" s="94">
        <v>6</v>
      </c>
      <c r="O1263" s="94">
        <v>661</v>
      </c>
      <c r="P1263" s="95">
        <f t="shared" si="38"/>
        <v>44.06666666666667</v>
      </c>
      <c r="Q1263" s="91">
        <v>41578.476921296293</v>
      </c>
    </row>
    <row r="1264" spans="1:17" x14ac:dyDescent="0.45">
      <c r="A1264" s="96">
        <v>41579</v>
      </c>
      <c r="B1264" s="97">
        <v>0.45833333333333331</v>
      </c>
      <c r="C1264" s="99">
        <f t="shared" si="39"/>
        <v>11</v>
      </c>
      <c r="D1264" s="98">
        <v>41579.458333333336</v>
      </c>
      <c r="E1264" s="99" t="s">
        <v>701</v>
      </c>
      <c r="F1264" s="90" t="s">
        <v>35</v>
      </c>
      <c r="G1264" s="90">
        <f>IFERROR(VLOOKUP(E1264,Localities!$B$2:$D$1876,3,0),"Not Found")</f>
        <v>60</v>
      </c>
      <c r="H1264" s="90">
        <f>IFERROR(VLOOKUP(F1264,Localities!$B$2:$D$1876,3,0),"Not Found")</f>
        <v>43</v>
      </c>
      <c r="I1264" s="90" t="s">
        <v>1843</v>
      </c>
      <c r="J1264" s="93" t="s">
        <v>104</v>
      </c>
      <c r="K1264" s="93" t="s">
        <v>173</v>
      </c>
      <c r="L1264" s="90">
        <v>15</v>
      </c>
      <c r="M1264" s="90" t="s">
        <v>83</v>
      </c>
      <c r="N1264" s="94">
        <v>7</v>
      </c>
      <c r="O1264" s="94">
        <v>927</v>
      </c>
      <c r="P1264" s="95">
        <f t="shared" si="38"/>
        <v>61.8</v>
      </c>
      <c r="Q1264" s="91">
        <v>41578.479247685187</v>
      </c>
    </row>
    <row r="1265" spans="1:17" x14ac:dyDescent="0.45">
      <c r="A1265" s="96">
        <v>41580</v>
      </c>
      <c r="B1265" s="97">
        <v>0.22916666666666666</v>
      </c>
      <c r="C1265" s="99">
        <f t="shared" si="39"/>
        <v>5</v>
      </c>
      <c r="D1265" s="98">
        <v>41580.229166666664</v>
      </c>
      <c r="E1265" s="99" t="s">
        <v>65</v>
      </c>
      <c r="F1265" s="90" t="s">
        <v>51</v>
      </c>
      <c r="G1265" s="90">
        <f>IFERROR(VLOOKUP(E1265,Localities!$B$2:$D$1876,3,0),"Not Found")</f>
        <v>73</v>
      </c>
      <c r="H1265" s="90">
        <f>IFERROR(VLOOKUP(F1265,Localities!$B$2:$D$1876,3,0),"Not Found")</f>
        <v>51</v>
      </c>
      <c r="I1265" s="90" t="s">
        <v>1844</v>
      </c>
      <c r="J1265" s="93" t="s">
        <v>88</v>
      </c>
      <c r="K1265" s="93" t="s">
        <v>85</v>
      </c>
      <c r="L1265" s="90">
        <v>211</v>
      </c>
      <c r="M1265" s="90" t="s">
        <v>83</v>
      </c>
      <c r="N1265" s="94">
        <v>6</v>
      </c>
      <c r="O1265" s="94">
        <v>605</v>
      </c>
      <c r="P1265" s="95">
        <f t="shared" si="38"/>
        <v>40.333333333333336</v>
      </c>
      <c r="Q1265" s="91">
        <v>41578.477349537039</v>
      </c>
    </row>
    <row r="1266" spans="1:17" x14ac:dyDescent="0.45">
      <c r="A1266" s="96">
        <v>41579</v>
      </c>
      <c r="B1266" s="97">
        <v>0.23958333333333334</v>
      </c>
      <c r="C1266" s="99">
        <f t="shared" si="39"/>
        <v>5</v>
      </c>
      <c r="D1266" s="98">
        <v>41579.239583333336</v>
      </c>
      <c r="E1266" s="99" t="s">
        <v>102</v>
      </c>
      <c r="F1266" s="90" t="s">
        <v>73</v>
      </c>
      <c r="G1266" s="90">
        <f>IFERROR(VLOOKUP(E1266,Localities!$B$2:$D$1876,3,0),"Not Found")</f>
        <v>47</v>
      </c>
      <c r="H1266" s="90">
        <f>IFERROR(VLOOKUP(F1266,Localities!$B$2:$D$1876,3,0),"Not Found")</f>
        <v>61</v>
      </c>
      <c r="I1266" s="90" t="s">
        <v>1845</v>
      </c>
      <c r="J1266" s="93" t="s">
        <v>88</v>
      </c>
      <c r="K1266" s="93" t="s">
        <v>85</v>
      </c>
      <c r="L1266" s="90">
        <v>255</v>
      </c>
      <c r="M1266" s="90" t="s">
        <v>83</v>
      </c>
      <c r="N1266" s="94">
        <v>6</v>
      </c>
      <c r="O1266" s="94">
        <v>698</v>
      </c>
      <c r="P1266" s="95">
        <f t="shared" si="38"/>
        <v>46.533333333333331</v>
      </c>
      <c r="Q1266" s="91">
        <v>41578.477476851855</v>
      </c>
    </row>
    <row r="1267" spans="1:17" x14ac:dyDescent="0.45">
      <c r="A1267" s="96">
        <v>41579</v>
      </c>
      <c r="B1267" s="97">
        <v>0.3125</v>
      </c>
      <c r="C1267" s="99">
        <f t="shared" si="39"/>
        <v>7</v>
      </c>
      <c r="D1267" s="98">
        <v>41579.3125</v>
      </c>
      <c r="E1267" s="99" t="s">
        <v>488</v>
      </c>
      <c r="F1267" s="90" t="s">
        <v>59</v>
      </c>
      <c r="G1267" s="90">
        <f>IFERROR(VLOOKUP(E1267,Localities!$B$2:$D$1876,3,0),"Not Found")</f>
        <v>28</v>
      </c>
      <c r="H1267" s="90">
        <f>IFERROR(VLOOKUP(F1267,Localities!$B$2:$D$1876,3,0),"Not Found")</f>
        <v>52</v>
      </c>
      <c r="I1267" s="90" t="s">
        <v>1846</v>
      </c>
      <c r="J1267" s="93" t="s">
        <v>87</v>
      </c>
      <c r="K1267" s="93" t="s">
        <v>85</v>
      </c>
      <c r="L1267" s="90">
        <v>208</v>
      </c>
      <c r="M1267" s="90" t="s">
        <v>83</v>
      </c>
      <c r="N1267" s="94">
        <v>7</v>
      </c>
      <c r="O1267" s="94">
        <v>770</v>
      </c>
      <c r="P1267" s="95">
        <f t="shared" si="38"/>
        <v>51.333333333333336</v>
      </c>
      <c r="Q1267" s="91">
        <v>41578.477939814817</v>
      </c>
    </row>
    <row r="1268" spans="1:17" x14ac:dyDescent="0.45">
      <c r="A1268" s="96">
        <v>41579</v>
      </c>
      <c r="B1268" s="97">
        <v>0.61458333333333337</v>
      </c>
      <c r="C1268" s="99">
        <f t="shared" si="39"/>
        <v>14</v>
      </c>
      <c r="D1268" s="98">
        <v>41579.614583333336</v>
      </c>
      <c r="E1268" s="99" t="s">
        <v>1847</v>
      </c>
      <c r="F1268" s="90" t="s">
        <v>61</v>
      </c>
      <c r="G1268" s="90">
        <f>IFERROR(VLOOKUP(E1268,Localities!$B$2:$D$1876,3,0),"Not Found")</f>
        <v>60</v>
      </c>
      <c r="H1268" s="90">
        <f>IFERROR(VLOOKUP(F1268,Localities!$B$2:$D$1876,3,0),"Not Found")</f>
        <v>47</v>
      </c>
      <c r="I1268" s="90" t="s">
        <v>1848</v>
      </c>
      <c r="J1268" s="93" t="s">
        <v>87</v>
      </c>
      <c r="K1268" s="93" t="s">
        <v>510</v>
      </c>
      <c r="L1268" s="90">
        <v>219</v>
      </c>
      <c r="M1268" s="90" t="s">
        <v>83</v>
      </c>
      <c r="N1268" s="94">
        <v>5</v>
      </c>
      <c r="O1268" s="94">
        <v>898</v>
      </c>
      <c r="P1268" s="95">
        <f t="shared" si="38"/>
        <v>59.866666666666667</v>
      </c>
      <c r="Q1268" s="91">
        <v>41578.482557870368</v>
      </c>
    </row>
    <row r="1269" spans="1:17" x14ac:dyDescent="0.45">
      <c r="A1269" s="96">
        <v>41579</v>
      </c>
      <c r="B1269" s="97">
        <v>0.67708333333333337</v>
      </c>
      <c r="C1269" s="99">
        <f t="shared" si="39"/>
        <v>16</v>
      </c>
      <c r="D1269" s="98">
        <v>41579.677083333336</v>
      </c>
      <c r="E1269" s="99" t="s">
        <v>459</v>
      </c>
      <c r="F1269" s="90" t="s">
        <v>35</v>
      </c>
      <c r="G1269" s="90">
        <f>IFERROR(VLOOKUP(E1269,Localities!$B$2:$D$1876,3,0),"Not Found")</f>
        <v>61</v>
      </c>
      <c r="H1269" s="90">
        <f>IFERROR(VLOOKUP(F1269,Localities!$B$2:$D$1876,3,0),"Not Found")</f>
        <v>43</v>
      </c>
      <c r="I1269" s="90" t="s">
        <v>1849</v>
      </c>
      <c r="J1269" s="93" t="s">
        <v>104</v>
      </c>
      <c r="K1269" s="93" t="s">
        <v>173</v>
      </c>
      <c r="L1269" s="90">
        <v>121</v>
      </c>
      <c r="M1269" s="90" t="s">
        <v>83</v>
      </c>
      <c r="N1269" s="94">
        <v>6</v>
      </c>
      <c r="O1269" s="94">
        <v>702</v>
      </c>
      <c r="P1269" s="95">
        <f t="shared" si="38"/>
        <v>46.8</v>
      </c>
      <c r="Q1269" s="91">
        <v>41578.487581018519</v>
      </c>
    </row>
    <row r="1270" spans="1:17" x14ac:dyDescent="0.45">
      <c r="A1270" s="96">
        <v>41579</v>
      </c>
      <c r="B1270" s="97">
        <v>0.22916666666666666</v>
      </c>
      <c r="C1270" s="99">
        <f t="shared" si="39"/>
        <v>5</v>
      </c>
      <c r="D1270" s="98">
        <v>41579.229166666664</v>
      </c>
      <c r="E1270" s="99" t="s">
        <v>274</v>
      </c>
      <c r="F1270" s="90" t="s">
        <v>61</v>
      </c>
      <c r="G1270" s="90">
        <f>IFERROR(VLOOKUP(E1270,Localities!$B$2:$D$1876,3,0),"Not Found")</f>
        <v>53</v>
      </c>
      <c r="H1270" s="90">
        <f>IFERROR(VLOOKUP(F1270,Localities!$B$2:$D$1876,3,0),"Not Found")</f>
        <v>47</v>
      </c>
      <c r="I1270" s="90" t="s">
        <v>1850</v>
      </c>
      <c r="J1270" s="93" t="s">
        <v>87</v>
      </c>
      <c r="K1270" s="93" t="s">
        <v>173</v>
      </c>
      <c r="L1270" s="90">
        <v>225</v>
      </c>
      <c r="M1270" s="90" t="s">
        <v>83</v>
      </c>
      <c r="N1270" s="94">
        <v>6</v>
      </c>
      <c r="O1270" s="94">
        <v>625</v>
      </c>
      <c r="P1270" s="95">
        <f t="shared" si="38"/>
        <v>41.666666666666664</v>
      </c>
      <c r="Q1270" s="91">
        <v>41578.495925925927</v>
      </c>
    </row>
    <row r="1271" spans="1:17" x14ac:dyDescent="0.45">
      <c r="A1271" s="96">
        <v>41583</v>
      </c>
      <c r="B1271" s="97">
        <v>0.58333333333333337</v>
      </c>
      <c r="C1271" s="99">
        <f t="shared" si="39"/>
        <v>14</v>
      </c>
      <c r="D1271" s="98">
        <v>41583.583333333336</v>
      </c>
      <c r="E1271" s="99" t="s">
        <v>35</v>
      </c>
      <c r="F1271" s="90" t="s">
        <v>441</v>
      </c>
      <c r="G1271" s="90">
        <f>IFERROR(VLOOKUP(E1271,Localities!$B$2:$D$1876,3,0),"Not Found")</f>
        <v>43</v>
      </c>
      <c r="H1271" s="90">
        <f>IFERROR(VLOOKUP(F1271,Localities!$B$2:$D$1876,3,0),"Not Found")</f>
        <v>61</v>
      </c>
      <c r="I1271" s="90" t="s">
        <v>1851</v>
      </c>
      <c r="J1271" s="93" t="s">
        <v>104</v>
      </c>
      <c r="K1271" s="93" t="s">
        <v>85</v>
      </c>
      <c r="L1271" s="90">
        <v>97</v>
      </c>
      <c r="M1271" s="90" t="s">
        <v>83</v>
      </c>
      <c r="N1271" s="94">
        <v>6</v>
      </c>
      <c r="O1271" s="94">
        <v>500</v>
      </c>
      <c r="P1271" s="95">
        <f t="shared" si="38"/>
        <v>33.333333333333336</v>
      </c>
      <c r="Q1271" s="91">
        <v>41578.497893518521</v>
      </c>
    </row>
    <row r="1272" spans="1:17" x14ac:dyDescent="0.45">
      <c r="A1272" s="96">
        <v>41579</v>
      </c>
      <c r="B1272" s="97">
        <v>0.16666666666666666</v>
      </c>
      <c r="C1272" s="99">
        <f t="shared" si="39"/>
        <v>4</v>
      </c>
      <c r="D1272" s="98">
        <v>41579.166666666664</v>
      </c>
      <c r="E1272" s="99" t="s">
        <v>126</v>
      </c>
      <c r="F1272" s="90" t="s">
        <v>35</v>
      </c>
      <c r="G1272" s="90">
        <f>IFERROR(VLOOKUP(E1272,Localities!$B$2:$D$1876,3,0),"Not Found")</f>
        <v>60</v>
      </c>
      <c r="H1272" s="90">
        <f>IFERROR(VLOOKUP(F1272,Localities!$B$2:$D$1876,3,0),"Not Found")</f>
        <v>43</v>
      </c>
      <c r="I1272" s="90" t="s">
        <v>1852</v>
      </c>
      <c r="J1272" s="93" t="s">
        <v>104</v>
      </c>
      <c r="K1272" s="93" t="s">
        <v>173</v>
      </c>
      <c r="L1272" s="90">
        <v>289</v>
      </c>
      <c r="M1272" s="90" t="s">
        <v>83</v>
      </c>
      <c r="N1272" s="94">
        <v>6</v>
      </c>
      <c r="O1272" s="94">
        <v>890</v>
      </c>
      <c r="P1272" s="95">
        <f t="shared" ref="P1272:P1335" si="40">O1272/15</f>
        <v>59.333333333333336</v>
      </c>
      <c r="Q1272" s="91">
        <v>41578.504224537035</v>
      </c>
    </row>
    <row r="1273" spans="1:17" x14ac:dyDescent="0.45">
      <c r="A1273" s="96">
        <v>41579</v>
      </c>
      <c r="B1273" s="97">
        <v>0.4375</v>
      </c>
      <c r="C1273" s="99">
        <f t="shared" si="39"/>
        <v>10</v>
      </c>
      <c r="D1273" s="98">
        <v>41579.4375</v>
      </c>
      <c r="E1273" s="99" t="s">
        <v>1853</v>
      </c>
      <c r="F1273" s="90" t="s">
        <v>116</v>
      </c>
      <c r="G1273" s="90">
        <f>IFERROR(VLOOKUP(E1273,Localities!$B$2:$D$1876,3,0),"Not Found")</f>
        <v>50</v>
      </c>
      <c r="H1273" s="90">
        <f>IFERROR(VLOOKUP(F1273,Localities!$B$2:$D$1876,3,0),"Not Found")</f>
        <v>74</v>
      </c>
      <c r="I1273" s="90" t="s">
        <v>1854</v>
      </c>
      <c r="J1273" s="93" t="s">
        <v>87</v>
      </c>
      <c r="K1273" s="93" t="s">
        <v>85</v>
      </c>
      <c r="L1273" s="90">
        <v>100</v>
      </c>
      <c r="M1273" s="90" t="s">
        <v>83</v>
      </c>
      <c r="N1273" s="94">
        <v>6</v>
      </c>
      <c r="O1273" s="94">
        <v>666</v>
      </c>
      <c r="P1273" s="95">
        <f t="shared" si="40"/>
        <v>44.4</v>
      </c>
      <c r="Q1273" s="91">
        <v>41578.503969907404</v>
      </c>
    </row>
    <row r="1274" spans="1:17" x14ac:dyDescent="0.45">
      <c r="A1274" s="96">
        <v>41594</v>
      </c>
      <c r="B1274" s="97">
        <v>0.5625</v>
      </c>
      <c r="C1274" s="99">
        <f t="shared" si="39"/>
        <v>13</v>
      </c>
      <c r="D1274" s="98">
        <v>41594.5625</v>
      </c>
      <c r="E1274" s="99" t="s">
        <v>209</v>
      </c>
      <c r="F1274" s="90"/>
      <c r="G1274" s="90">
        <f>IFERROR(VLOOKUP(E1274,Localities!$B$2:$D$1876,3,0),"Not Found")</f>
        <v>47</v>
      </c>
      <c r="H1274" s="90" t="str">
        <f>IFERROR(VLOOKUP(F1274,Localities!$B$2:$D$1876,3,0),"Not Found")</f>
        <v>Not Found</v>
      </c>
      <c r="I1274" s="90" t="s">
        <v>1855</v>
      </c>
      <c r="J1274" s="93" t="s">
        <v>235</v>
      </c>
      <c r="K1274" s="93" t="s">
        <v>85</v>
      </c>
      <c r="L1274" s="90">
        <v>58</v>
      </c>
      <c r="M1274" s="90" t="s">
        <v>215</v>
      </c>
      <c r="N1274" s="94">
        <v>1</v>
      </c>
      <c r="O1274" s="94">
        <v>748</v>
      </c>
      <c r="P1274" s="95">
        <f t="shared" si="40"/>
        <v>49.866666666666667</v>
      </c>
      <c r="Q1274" s="90" t="s">
        <v>81</v>
      </c>
    </row>
    <row r="1275" spans="1:17" x14ac:dyDescent="0.45">
      <c r="A1275" s="96">
        <v>41579</v>
      </c>
      <c r="B1275" s="97">
        <v>0.20833333333333334</v>
      </c>
      <c r="C1275" s="99">
        <f t="shared" si="39"/>
        <v>5</v>
      </c>
      <c r="D1275" s="98">
        <v>41579.208333333336</v>
      </c>
      <c r="E1275" s="99" t="s">
        <v>1468</v>
      </c>
      <c r="F1275" s="90" t="s">
        <v>61</v>
      </c>
      <c r="G1275" s="90">
        <f>IFERROR(VLOOKUP(E1275,Localities!$B$2:$D$1876,3,0),"Not Found")</f>
        <v>32</v>
      </c>
      <c r="H1275" s="90">
        <f>IFERROR(VLOOKUP(F1275,Localities!$B$2:$D$1876,3,0),"Not Found")</f>
        <v>47</v>
      </c>
      <c r="I1275" s="90" t="s">
        <v>1856</v>
      </c>
      <c r="J1275" s="93" t="s">
        <v>88</v>
      </c>
      <c r="K1275" s="93" t="s">
        <v>85</v>
      </c>
      <c r="L1275" s="90">
        <v>166</v>
      </c>
      <c r="M1275" s="90" t="s">
        <v>83</v>
      </c>
      <c r="N1275" s="94">
        <v>6</v>
      </c>
      <c r="O1275" s="94">
        <v>954</v>
      </c>
      <c r="P1275" s="95">
        <f t="shared" si="40"/>
        <v>63.6</v>
      </c>
      <c r="Q1275" s="91">
        <v>41578.505648148152</v>
      </c>
    </row>
    <row r="1276" spans="1:17" x14ac:dyDescent="0.45">
      <c r="A1276" s="96">
        <v>41579</v>
      </c>
      <c r="B1276" s="97">
        <v>0.35416666666666669</v>
      </c>
      <c r="C1276" s="99">
        <f t="shared" si="39"/>
        <v>8</v>
      </c>
      <c r="D1276" s="98">
        <v>41579.354166666664</v>
      </c>
      <c r="E1276" s="99" t="s">
        <v>853</v>
      </c>
      <c r="F1276" s="90" t="s">
        <v>207</v>
      </c>
      <c r="G1276" s="90">
        <f>IFERROR(VLOOKUP(E1276,Localities!$B$2:$D$1876,3,0),"Not Found")</f>
        <v>44</v>
      </c>
      <c r="H1276" s="90">
        <f>IFERROR(VLOOKUP(F1276,Localities!$B$2:$D$1876,3,0),"Not Found")</f>
        <v>60</v>
      </c>
      <c r="I1276" s="90" t="s">
        <v>1857</v>
      </c>
      <c r="J1276" s="93" t="s">
        <v>87</v>
      </c>
      <c r="K1276" s="93" t="s">
        <v>85</v>
      </c>
      <c r="L1276" s="90">
        <v>61</v>
      </c>
      <c r="M1276" s="90" t="s">
        <v>92</v>
      </c>
      <c r="N1276" s="94">
        <v>2</v>
      </c>
      <c r="O1276" s="94">
        <v>778</v>
      </c>
      <c r="P1276" s="95">
        <f t="shared" si="40"/>
        <v>51.866666666666667</v>
      </c>
      <c r="Q1276" s="91">
        <v>41578.506701388891</v>
      </c>
    </row>
    <row r="1277" spans="1:17" x14ac:dyDescent="0.45">
      <c r="A1277" s="96">
        <v>41579</v>
      </c>
      <c r="B1277" s="97">
        <v>0.4375</v>
      </c>
      <c r="C1277" s="99">
        <f t="shared" si="39"/>
        <v>10</v>
      </c>
      <c r="D1277" s="98">
        <v>41579.4375</v>
      </c>
      <c r="E1277" s="99" t="s">
        <v>1723</v>
      </c>
      <c r="F1277" s="90" t="s">
        <v>51</v>
      </c>
      <c r="G1277" s="90">
        <f>IFERROR(VLOOKUP(E1277,Localities!$B$2:$D$1876,3,0),"Not Found")</f>
        <v>59</v>
      </c>
      <c r="H1277" s="90">
        <f>IFERROR(VLOOKUP(F1277,Localities!$B$2:$D$1876,3,0),"Not Found")</f>
        <v>51</v>
      </c>
      <c r="I1277" s="90" t="s">
        <v>1858</v>
      </c>
      <c r="J1277" s="93" t="s">
        <v>98</v>
      </c>
      <c r="K1277" s="93" t="s">
        <v>85</v>
      </c>
      <c r="L1277" s="90">
        <v>222</v>
      </c>
      <c r="M1277" s="90" t="s">
        <v>83</v>
      </c>
      <c r="N1277" s="94">
        <v>6</v>
      </c>
      <c r="O1277" s="94">
        <v>981</v>
      </c>
      <c r="P1277" s="95">
        <f t="shared" si="40"/>
        <v>65.400000000000006</v>
      </c>
      <c r="Q1277" s="91">
        <v>41578.509918981479</v>
      </c>
    </row>
    <row r="1278" spans="1:17" x14ac:dyDescent="0.45">
      <c r="A1278" s="96">
        <v>41579</v>
      </c>
      <c r="B1278" s="97">
        <v>0.73958333333333337</v>
      </c>
      <c r="C1278" s="99">
        <f t="shared" si="39"/>
        <v>17</v>
      </c>
      <c r="D1278" s="98">
        <v>41579.739583333336</v>
      </c>
      <c r="E1278" s="99" t="s">
        <v>1859</v>
      </c>
      <c r="F1278" s="90" t="s">
        <v>1860</v>
      </c>
      <c r="G1278" s="90">
        <f>IFERROR(VLOOKUP(E1278,Localities!$B$2:$D$1876,3,0),"Not Found")</f>
        <v>50</v>
      </c>
      <c r="H1278" s="90">
        <f>IFERROR(VLOOKUP(F1278,Localities!$B$2:$D$1876,3,0),"Not Found")</f>
        <v>52</v>
      </c>
      <c r="I1278" s="90" t="s">
        <v>1861</v>
      </c>
      <c r="J1278" s="93" t="s">
        <v>87</v>
      </c>
      <c r="K1278" s="93" t="s">
        <v>85</v>
      </c>
      <c r="L1278" s="90">
        <v>189</v>
      </c>
      <c r="M1278" s="90" t="s">
        <v>92</v>
      </c>
      <c r="N1278" s="94">
        <v>2</v>
      </c>
      <c r="O1278" s="94">
        <v>586</v>
      </c>
      <c r="P1278" s="95">
        <f t="shared" si="40"/>
        <v>39.06666666666667</v>
      </c>
      <c r="Q1278" s="91">
        <v>41578.513078703705</v>
      </c>
    </row>
    <row r="1279" spans="1:17" x14ac:dyDescent="0.45">
      <c r="A1279" s="96">
        <v>41581</v>
      </c>
      <c r="B1279" s="97">
        <v>0.60416666666666663</v>
      </c>
      <c r="C1279" s="99">
        <f t="shared" si="39"/>
        <v>14</v>
      </c>
      <c r="D1279" s="98">
        <v>41581.604166666664</v>
      </c>
      <c r="E1279" s="99" t="s">
        <v>1433</v>
      </c>
      <c r="F1279" s="90" t="s">
        <v>61</v>
      </c>
      <c r="G1279" s="90">
        <f>IFERROR(VLOOKUP(E1279,Localities!$B$2:$D$1876,3,0),"Not Found")</f>
        <v>66</v>
      </c>
      <c r="H1279" s="90">
        <f>IFERROR(VLOOKUP(F1279,Localities!$B$2:$D$1876,3,0),"Not Found")</f>
        <v>47</v>
      </c>
      <c r="I1279" s="90" t="s">
        <v>1862</v>
      </c>
      <c r="J1279" s="93" t="s">
        <v>98</v>
      </c>
      <c r="K1279" s="93" t="s">
        <v>85</v>
      </c>
      <c r="L1279" s="90">
        <v>265</v>
      </c>
      <c r="M1279" s="90" t="s">
        <v>83</v>
      </c>
      <c r="N1279" s="94">
        <v>5</v>
      </c>
      <c r="O1279" s="94">
        <v>221</v>
      </c>
      <c r="P1279" s="95">
        <f t="shared" si="40"/>
        <v>14.733333333333333</v>
      </c>
      <c r="Q1279" s="91">
        <v>41578.515451388892</v>
      </c>
    </row>
    <row r="1280" spans="1:17" x14ac:dyDescent="0.45">
      <c r="A1280" s="96">
        <v>41579</v>
      </c>
      <c r="B1280" s="97">
        <v>0.46875</v>
      </c>
      <c r="C1280" s="99">
        <f t="shared" si="39"/>
        <v>11</v>
      </c>
      <c r="D1280" s="98">
        <v>41579.46875</v>
      </c>
      <c r="E1280" s="99" t="s">
        <v>231</v>
      </c>
      <c r="F1280" s="90" t="s">
        <v>114</v>
      </c>
      <c r="G1280" s="90">
        <f>IFERROR(VLOOKUP(E1280,Localities!$B$2:$D$1876,3,0),"Not Found")</f>
        <v>52</v>
      </c>
      <c r="H1280" s="90">
        <f>IFERROR(VLOOKUP(F1280,Localities!$B$2:$D$1876,3,0),"Not Found")</f>
        <v>27</v>
      </c>
      <c r="I1280" s="90" t="s">
        <v>1863</v>
      </c>
      <c r="J1280" s="93" t="s">
        <v>104</v>
      </c>
      <c r="K1280" s="93" t="s">
        <v>85</v>
      </c>
      <c r="L1280" s="90">
        <v>235</v>
      </c>
      <c r="M1280" s="90" t="s">
        <v>83</v>
      </c>
      <c r="N1280" s="94">
        <v>6</v>
      </c>
      <c r="O1280" s="94">
        <v>227</v>
      </c>
      <c r="P1280" s="95">
        <f t="shared" si="40"/>
        <v>15.133333333333333</v>
      </c>
      <c r="Q1280" s="91">
        <v>41578.516261574077</v>
      </c>
    </row>
    <row r="1281" spans="1:17" x14ac:dyDescent="0.45">
      <c r="A1281" s="96">
        <v>41579</v>
      </c>
      <c r="B1281" s="97">
        <v>0.80208333333333337</v>
      </c>
      <c r="C1281" s="99">
        <f t="shared" si="39"/>
        <v>19</v>
      </c>
      <c r="D1281" s="98">
        <v>41579.802083333336</v>
      </c>
      <c r="E1281" s="99" t="s">
        <v>35</v>
      </c>
      <c r="F1281" s="90" t="s">
        <v>1864</v>
      </c>
      <c r="G1281" s="90">
        <f>IFERROR(VLOOKUP(E1281,Localities!$B$2:$D$1876,3,0),"Not Found")</f>
        <v>43</v>
      </c>
      <c r="H1281" s="90">
        <f>IFERROR(VLOOKUP(F1281,Localities!$B$2:$D$1876,3,0),"Not Found")</f>
        <v>42</v>
      </c>
      <c r="I1281" s="90" t="s">
        <v>1865</v>
      </c>
      <c r="J1281" s="93" t="s">
        <v>104</v>
      </c>
      <c r="K1281" s="93" t="s">
        <v>85</v>
      </c>
      <c r="L1281" s="90">
        <v>242</v>
      </c>
      <c r="M1281" s="90" t="s">
        <v>83</v>
      </c>
      <c r="N1281" s="94">
        <v>6</v>
      </c>
      <c r="O1281" s="94">
        <v>394</v>
      </c>
      <c r="P1281" s="95">
        <f t="shared" si="40"/>
        <v>26.266666666666666</v>
      </c>
      <c r="Q1281" s="91">
        <v>41578.517118055555</v>
      </c>
    </row>
    <row r="1282" spans="1:17" x14ac:dyDescent="0.45">
      <c r="A1282" s="96">
        <v>41579</v>
      </c>
      <c r="B1282" s="97">
        <v>0.70833333333333337</v>
      </c>
      <c r="C1282" s="99">
        <f t="shared" si="39"/>
        <v>17</v>
      </c>
      <c r="D1282" s="98">
        <v>41579.708333333336</v>
      </c>
      <c r="E1282" s="99" t="s">
        <v>1866</v>
      </c>
      <c r="F1282" s="90" t="s">
        <v>457</v>
      </c>
      <c r="G1282" s="90">
        <f>IFERROR(VLOOKUP(E1282,Localities!$B$2:$D$1876,3,0),"Not Found")</f>
        <v>62</v>
      </c>
      <c r="H1282" s="90">
        <f>IFERROR(VLOOKUP(F1282,Localities!$B$2:$D$1876,3,0),"Not Found")</f>
        <v>40</v>
      </c>
      <c r="I1282" s="90" t="s">
        <v>1867</v>
      </c>
      <c r="J1282" s="93" t="s">
        <v>87</v>
      </c>
      <c r="K1282" s="93" t="s">
        <v>173</v>
      </c>
      <c r="L1282" s="90">
        <v>159</v>
      </c>
      <c r="M1282" s="90" t="s">
        <v>92</v>
      </c>
      <c r="N1282" s="94">
        <v>4</v>
      </c>
      <c r="O1282" s="94">
        <v>326</v>
      </c>
      <c r="P1282" s="95">
        <f t="shared" si="40"/>
        <v>21.733333333333334</v>
      </c>
      <c r="Q1282" s="91">
        <v>41578.523692129631</v>
      </c>
    </row>
    <row r="1283" spans="1:17" x14ac:dyDescent="0.45">
      <c r="A1283" s="96">
        <v>41586</v>
      </c>
      <c r="B1283" s="97">
        <v>0.79166666666666663</v>
      </c>
      <c r="C1283" s="99">
        <f t="shared" ref="C1283:C1346" si="41">HOUR(B1283)</f>
        <v>19</v>
      </c>
      <c r="D1283" s="98">
        <v>41586.791666666664</v>
      </c>
      <c r="E1283" s="99" t="s">
        <v>114</v>
      </c>
      <c r="F1283" s="90" t="s">
        <v>73</v>
      </c>
      <c r="G1283" s="90">
        <f>IFERROR(VLOOKUP(E1283,Localities!$B$2:$D$1876,3,0),"Not Found")</f>
        <v>27</v>
      </c>
      <c r="H1283" s="90">
        <f>IFERROR(VLOOKUP(F1283,Localities!$B$2:$D$1876,3,0),"Not Found")</f>
        <v>61</v>
      </c>
      <c r="I1283" s="90" t="s">
        <v>1868</v>
      </c>
      <c r="J1283" s="93" t="s">
        <v>104</v>
      </c>
      <c r="K1283" s="93" t="s">
        <v>173</v>
      </c>
      <c r="L1283" s="90">
        <v>52</v>
      </c>
      <c r="M1283" s="90" t="s">
        <v>83</v>
      </c>
      <c r="N1283" s="94">
        <v>6</v>
      </c>
      <c r="O1283" s="94">
        <v>422</v>
      </c>
      <c r="P1283" s="95">
        <f t="shared" si="40"/>
        <v>28.133333333333333</v>
      </c>
      <c r="Q1283" s="91">
        <v>41584.621944444443</v>
      </c>
    </row>
    <row r="1284" spans="1:17" x14ac:dyDescent="0.45">
      <c r="A1284" s="96">
        <v>41580</v>
      </c>
      <c r="B1284" s="97">
        <v>0.85416666666666663</v>
      </c>
      <c r="C1284" s="99">
        <f t="shared" si="41"/>
        <v>20</v>
      </c>
      <c r="D1284" s="98">
        <v>41580.854166666664</v>
      </c>
      <c r="E1284" s="99" t="s">
        <v>114</v>
      </c>
      <c r="F1284" s="90" t="s">
        <v>171</v>
      </c>
      <c r="G1284" s="90">
        <f>IFERROR(VLOOKUP(E1284,Localities!$B$2:$D$1876,3,0),"Not Found")</f>
        <v>27</v>
      </c>
      <c r="H1284" s="90" t="str">
        <f>IFERROR(VLOOKUP(F1284,Localities!$B$2:$D$1876,3,0),"Not Found")</f>
        <v>Not Found</v>
      </c>
      <c r="I1284" s="90" t="s">
        <v>1869</v>
      </c>
      <c r="J1284" s="93" t="s">
        <v>104</v>
      </c>
      <c r="K1284" s="93" t="s">
        <v>173</v>
      </c>
      <c r="L1284" s="90">
        <v>173</v>
      </c>
      <c r="M1284" s="90" t="s">
        <v>92</v>
      </c>
      <c r="N1284" s="94">
        <v>1</v>
      </c>
      <c r="O1284" s="94">
        <v>351</v>
      </c>
      <c r="P1284" s="95">
        <f t="shared" si="40"/>
        <v>23.4</v>
      </c>
      <c r="Q1284" s="91">
        <v>41578.523888888885</v>
      </c>
    </row>
    <row r="1285" spans="1:17" x14ac:dyDescent="0.45">
      <c r="A1285" s="96">
        <v>41579</v>
      </c>
      <c r="B1285" s="97">
        <v>0.1875</v>
      </c>
      <c r="C1285" s="99">
        <f t="shared" si="41"/>
        <v>4</v>
      </c>
      <c r="D1285" s="98">
        <v>41579.1875</v>
      </c>
      <c r="E1285" s="99" t="s">
        <v>586</v>
      </c>
      <c r="F1285" s="90" t="s">
        <v>61</v>
      </c>
      <c r="G1285" s="90">
        <f>IFERROR(VLOOKUP(E1285,Localities!$B$2:$D$1876,3,0),"Not Found")</f>
        <v>42</v>
      </c>
      <c r="H1285" s="90">
        <f>IFERROR(VLOOKUP(F1285,Localities!$B$2:$D$1876,3,0),"Not Found")</f>
        <v>47</v>
      </c>
      <c r="I1285" s="90" t="s">
        <v>1870</v>
      </c>
      <c r="J1285" s="93" t="s">
        <v>88</v>
      </c>
      <c r="K1285" s="93" t="s">
        <v>85</v>
      </c>
      <c r="L1285" s="90">
        <v>283</v>
      </c>
      <c r="M1285" s="90" t="s">
        <v>83</v>
      </c>
      <c r="N1285" s="94">
        <v>6</v>
      </c>
      <c r="O1285" s="94">
        <v>482</v>
      </c>
      <c r="P1285" s="95">
        <f t="shared" si="40"/>
        <v>32.133333333333333</v>
      </c>
      <c r="Q1285" s="91">
        <v>41578.526064814818</v>
      </c>
    </row>
    <row r="1286" spans="1:17" x14ac:dyDescent="0.45">
      <c r="A1286" s="96">
        <v>41579</v>
      </c>
      <c r="B1286" s="97">
        <v>0.20833333333333334</v>
      </c>
      <c r="C1286" s="99">
        <f t="shared" si="41"/>
        <v>5</v>
      </c>
      <c r="D1286" s="98">
        <v>41579.208333333336</v>
      </c>
      <c r="E1286" s="99" t="s">
        <v>1871</v>
      </c>
      <c r="F1286" s="90" t="s">
        <v>35</v>
      </c>
      <c r="G1286" s="90">
        <f>IFERROR(VLOOKUP(E1286,Localities!$B$2:$D$1876,3,0),"Not Found")</f>
        <v>64</v>
      </c>
      <c r="H1286" s="90">
        <f>IFERROR(VLOOKUP(F1286,Localities!$B$2:$D$1876,3,0),"Not Found")</f>
        <v>43</v>
      </c>
      <c r="I1286" s="90" t="s">
        <v>1872</v>
      </c>
      <c r="J1286" s="93" t="s">
        <v>104</v>
      </c>
      <c r="K1286" s="93" t="s">
        <v>85</v>
      </c>
      <c r="L1286" s="90">
        <v>261</v>
      </c>
      <c r="M1286" s="90" t="s">
        <v>83</v>
      </c>
      <c r="N1286" s="94">
        <v>6</v>
      </c>
      <c r="O1286" s="94">
        <v>470</v>
      </c>
      <c r="P1286" s="95">
        <f t="shared" si="40"/>
        <v>31.333333333333332</v>
      </c>
      <c r="Q1286" s="91">
        <v>41578.544548611113</v>
      </c>
    </row>
    <row r="1287" spans="1:17" x14ac:dyDescent="0.45">
      <c r="A1287" s="96">
        <v>41579</v>
      </c>
      <c r="B1287" s="97">
        <v>0.54166666666666663</v>
      </c>
      <c r="C1287" s="99">
        <f t="shared" si="41"/>
        <v>13</v>
      </c>
      <c r="D1287" s="98">
        <v>41579.541666666664</v>
      </c>
      <c r="E1287" s="99" t="s">
        <v>1873</v>
      </c>
      <c r="F1287" s="90" t="s">
        <v>61</v>
      </c>
      <c r="G1287" s="90">
        <f>IFERROR(VLOOKUP(E1287,Localities!$B$2:$D$1876,3,0),"Not Found")</f>
        <v>64</v>
      </c>
      <c r="H1287" s="90">
        <f>IFERROR(VLOOKUP(F1287,Localities!$B$2:$D$1876,3,0),"Not Found")</f>
        <v>47</v>
      </c>
      <c r="I1287" s="90" t="s">
        <v>1874</v>
      </c>
      <c r="J1287" s="93" t="s">
        <v>88</v>
      </c>
      <c r="K1287" s="93" t="s">
        <v>85</v>
      </c>
      <c r="L1287" s="90">
        <v>23</v>
      </c>
      <c r="M1287" s="90" t="s">
        <v>83</v>
      </c>
      <c r="N1287" s="94">
        <v>5</v>
      </c>
      <c r="O1287" s="94">
        <v>243</v>
      </c>
      <c r="P1287" s="95">
        <f t="shared" si="40"/>
        <v>16.2</v>
      </c>
      <c r="Q1287" s="91">
        <v>41578.526701388888</v>
      </c>
    </row>
    <row r="1288" spans="1:17" x14ac:dyDescent="0.45">
      <c r="A1288" s="96">
        <v>41579</v>
      </c>
      <c r="B1288" s="97">
        <v>0.72916666666666663</v>
      </c>
      <c r="C1288" s="99">
        <f t="shared" si="41"/>
        <v>17</v>
      </c>
      <c r="D1288" s="98">
        <v>41579.729166666664</v>
      </c>
      <c r="E1288" s="99" t="s">
        <v>43</v>
      </c>
      <c r="F1288" s="90" t="s">
        <v>35</v>
      </c>
      <c r="G1288" s="90">
        <f>IFERROR(VLOOKUP(E1288,Localities!$B$2:$D$1876,3,0),"Not Found")</f>
        <v>60</v>
      </c>
      <c r="H1288" s="90">
        <f>IFERROR(VLOOKUP(F1288,Localities!$B$2:$D$1876,3,0),"Not Found")</f>
        <v>43</v>
      </c>
      <c r="I1288" s="90" t="s">
        <v>1875</v>
      </c>
      <c r="J1288" s="93" t="s">
        <v>104</v>
      </c>
      <c r="K1288" s="93" t="s">
        <v>85</v>
      </c>
      <c r="L1288" s="90">
        <v>59</v>
      </c>
      <c r="M1288" s="90" t="s">
        <v>83</v>
      </c>
      <c r="N1288" s="94">
        <v>6</v>
      </c>
      <c r="O1288" s="94">
        <v>633</v>
      </c>
      <c r="P1288" s="95">
        <f t="shared" si="40"/>
        <v>42.2</v>
      </c>
      <c r="Q1288" s="91">
        <v>41578.527986111112</v>
      </c>
    </row>
    <row r="1289" spans="1:17" x14ac:dyDescent="0.45">
      <c r="A1289" s="96">
        <v>41579</v>
      </c>
      <c r="B1289" s="97">
        <v>0.66666666666666663</v>
      </c>
      <c r="C1289" s="99">
        <f t="shared" si="41"/>
        <v>16</v>
      </c>
      <c r="D1289" s="98">
        <v>41579.666666666664</v>
      </c>
      <c r="E1289" s="99" t="s">
        <v>43</v>
      </c>
      <c r="F1289" s="90" t="s">
        <v>51</v>
      </c>
      <c r="G1289" s="90">
        <f>IFERROR(VLOOKUP(E1289,Localities!$B$2:$D$1876,3,0),"Not Found")</f>
        <v>60</v>
      </c>
      <c r="H1289" s="90">
        <f>IFERROR(VLOOKUP(F1289,Localities!$B$2:$D$1876,3,0),"Not Found")</f>
        <v>51</v>
      </c>
      <c r="I1289" s="90" t="s">
        <v>1876</v>
      </c>
      <c r="J1289" s="93" t="s">
        <v>88</v>
      </c>
      <c r="K1289" s="93" t="s">
        <v>85</v>
      </c>
      <c r="L1289" s="90">
        <v>95</v>
      </c>
      <c r="M1289" s="90" t="s">
        <v>83</v>
      </c>
      <c r="N1289" s="94">
        <v>6</v>
      </c>
      <c r="O1289" s="94">
        <v>901</v>
      </c>
      <c r="P1289" s="95">
        <f t="shared" si="40"/>
        <v>60.06666666666667</v>
      </c>
      <c r="Q1289" s="91">
        <v>41578.531956018516</v>
      </c>
    </row>
    <row r="1290" spans="1:17" x14ac:dyDescent="0.45">
      <c r="A1290" s="96">
        <v>41579</v>
      </c>
      <c r="B1290" s="97">
        <v>0.60416666666666663</v>
      </c>
      <c r="C1290" s="99">
        <f t="shared" si="41"/>
        <v>14</v>
      </c>
      <c r="D1290" s="98">
        <v>41579.604166666664</v>
      </c>
      <c r="E1290" s="99"/>
      <c r="F1290" s="90"/>
      <c r="G1290" s="90" t="str">
        <f>IFERROR(VLOOKUP(E1290,Localities!$B$2:$D$1876,3,0),"Not Found")</f>
        <v>Not Found</v>
      </c>
      <c r="H1290" s="90" t="str">
        <f>IFERROR(VLOOKUP(F1290,Localities!$B$2:$D$1876,3,0),"Not Found")</f>
        <v>Not Found</v>
      </c>
      <c r="I1290" s="90" t="s">
        <v>1877</v>
      </c>
      <c r="J1290" s="93" t="s">
        <v>235</v>
      </c>
      <c r="K1290" s="93" t="s">
        <v>85</v>
      </c>
      <c r="L1290" s="90">
        <v>48</v>
      </c>
      <c r="M1290" s="90" t="s">
        <v>215</v>
      </c>
      <c r="N1290" s="94">
        <v>1</v>
      </c>
      <c r="O1290" s="94">
        <v>958</v>
      </c>
      <c r="P1290" s="95">
        <f t="shared" si="40"/>
        <v>63.866666666666667</v>
      </c>
      <c r="Q1290" s="90" t="s">
        <v>81</v>
      </c>
    </row>
    <row r="1291" spans="1:17" x14ac:dyDescent="0.45">
      <c r="A1291" s="96">
        <v>41579</v>
      </c>
      <c r="B1291" s="97">
        <v>0.22916666666666666</v>
      </c>
      <c r="C1291" s="99">
        <f t="shared" si="41"/>
        <v>5</v>
      </c>
      <c r="D1291" s="98">
        <v>41579.229166666664</v>
      </c>
      <c r="E1291" s="99" t="s">
        <v>294</v>
      </c>
      <c r="F1291" s="90" t="s">
        <v>61</v>
      </c>
      <c r="G1291" s="90">
        <f>IFERROR(VLOOKUP(E1291,Localities!$B$2:$D$1876,3,0),"Not Found")</f>
        <v>54</v>
      </c>
      <c r="H1291" s="90">
        <f>IFERROR(VLOOKUP(F1291,Localities!$B$2:$D$1876,3,0),"Not Found")</f>
        <v>47</v>
      </c>
      <c r="I1291" s="90" t="s">
        <v>1878</v>
      </c>
      <c r="J1291" s="93" t="s">
        <v>88</v>
      </c>
      <c r="K1291" s="93" t="s">
        <v>85</v>
      </c>
      <c r="L1291" s="90">
        <v>127</v>
      </c>
      <c r="M1291" s="90" t="s">
        <v>215</v>
      </c>
      <c r="N1291" s="94">
        <v>1</v>
      </c>
      <c r="O1291" s="94">
        <v>602</v>
      </c>
      <c r="P1291" s="95">
        <f t="shared" si="40"/>
        <v>40.133333333333333</v>
      </c>
      <c r="Q1291" s="90" t="s">
        <v>81</v>
      </c>
    </row>
    <row r="1292" spans="1:17" x14ac:dyDescent="0.45">
      <c r="A1292" s="96">
        <v>41601</v>
      </c>
      <c r="B1292" s="97">
        <v>0.22916666666666666</v>
      </c>
      <c r="C1292" s="99">
        <f t="shared" si="41"/>
        <v>5</v>
      </c>
      <c r="D1292" s="98">
        <v>41601.229166666664</v>
      </c>
      <c r="E1292" s="99" t="s">
        <v>653</v>
      </c>
      <c r="F1292" s="90" t="s">
        <v>266</v>
      </c>
      <c r="G1292" s="90">
        <f>IFERROR(VLOOKUP(E1292,Localities!$B$2:$D$1876,3,0),"Not Found")</f>
        <v>66</v>
      </c>
      <c r="H1292" s="90">
        <f>IFERROR(VLOOKUP(F1292,Localities!$B$2:$D$1876,3,0),"Not Found")</f>
        <v>47</v>
      </c>
      <c r="I1292" s="90" t="s">
        <v>1879</v>
      </c>
      <c r="J1292" s="93" t="s">
        <v>88</v>
      </c>
      <c r="K1292" s="93" t="s">
        <v>85</v>
      </c>
      <c r="L1292" s="90">
        <v>24</v>
      </c>
      <c r="M1292" s="90" t="s">
        <v>83</v>
      </c>
      <c r="N1292" s="94">
        <v>6</v>
      </c>
      <c r="O1292" s="94">
        <v>930</v>
      </c>
      <c r="P1292" s="95">
        <f t="shared" si="40"/>
        <v>62</v>
      </c>
      <c r="Q1292" s="91">
        <v>41600.744768518518</v>
      </c>
    </row>
    <row r="1293" spans="1:17" x14ac:dyDescent="0.45">
      <c r="A1293" s="96">
        <v>41579</v>
      </c>
      <c r="B1293" s="97">
        <v>0.47916666666666669</v>
      </c>
      <c r="C1293" s="99">
        <f t="shared" si="41"/>
        <v>11</v>
      </c>
      <c r="D1293" s="98">
        <v>41579.479166666664</v>
      </c>
      <c r="E1293" s="99" t="s">
        <v>1880</v>
      </c>
      <c r="F1293" s="90" t="s">
        <v>35</v>
      </c>
      <c r="G1293" s="90">
        <f>IFERROR(VLOOKUP(E1293,Localities!$B$2:$D$1876,3,0),"Not Found")</f>
        <v>51</v>
      </c>
      <c r="H1293" s="90">
        <f>IFERROR(VLOOKUP(F1293,Localities!$B$2:$D$1876,3,0),"Not Found")</f>
        <v>43</v>
      </c>
      <c r="I1293" s="90" t="s">
        <v>1881</v>
      </c>
      <c r="J1293" s="93" t="s">
        <v>104</v>
      </c>
      <c r="K1293" s="93" t="s">
        <v>173</v>
      </c>
      <c r="L1293" s="90">
        <v>196</v>
      </c>
      <c r="M1293" s="90" t="s">
        <v>83</v>
      </c>
      <c r="N1293" s="94">
        <v>5</v>
      </c>
      <c r="O1293" s="94">
        <v>800</v>
      </c>
      <c r="P1293" s="95">
        <f t="shared" si="40"/>
        <v>53.333333333333336</v>
      </c>
      <c r="Q1293" s="91">
        <v>41578.537581018521</v>
      </c>
    </row>
    <row r="1294" spans="1:17" x14ac:dyDescent="0.45">
      <c r="A1294" s="96">
        <v>41579</v>
      </c>
      <c r="B1294" s="97">
        <v>0.16666666666666666</v>
      </c>
      <c r="C1294" s="99">
        <f t="shared" si="41"/>
        <v>4</v>
      </c>
      <c r="D1294" s="98">
        <v>41579.166666666664</v>
      </c>
      <c r="E1294" s="99" t="s">
        <v>1680</v>
      </c>
      <c r="F1294" s="90" t="s">
        <v>111</v>
      </c>
      <c r="G1294" s="90">
        <f>IFERROR(VLOOKUP(E1294,Localities!$B$2:$D$1876,3,0),"Not Found")</f>
        <v>28</v>
      </c>
      <c r="H1294" s="90">
        <f>IFERROR(VLOOKUP(F1294,Localities!$B$2:$D$1876,3,0),"Not Found")</f>
        <v>45</v>
      </c>
      <c r="I1294" s="90" t="s">
        <v>1882</v>
      </c>
      <c r="J1294" s="93" t="s">
        <v>87</v>
      </c>
      <c r="K1294" s="93" t="s">
        <v>85</v>
      </c>
      <c r="L1294" s="90">
        <v>147</v>
      </c>
      <c r="M1294" s="90" t="s">
        <v>215</v>
      </c>
      <c r="N1294" s="94">
        <v>1</v>
      </c>
      <c r="O1294" s="94">
        <v>404</v>
      </c>
      <c r="P1294" s="95">
        <f t="shared" si="40"/>
        <v>26.933333333333334</v>
      </c>
      <c r="Q1294" s="90" t="s">
        <v>81</v>
      </c>
    </row>
    <row r="1295" spans="1:17" x14ac:dyDescent="0.45">
      <c r="A1295" s="96">
        <v>41579</v>
      </c>
      <c r="B1295" s="97">
        <v>0.79166666666666663</v>
      </c>
      <c r="C1295" s="99">
        <f t="shared" si="41"/>
        <v>19</v>
      </c>
      <c r="D1295" s="98">
        <v>41579.791666666664</v>
      </c>
      <c r="E1295" s="99" t="s">
        <v>35</v>
      </c>
      <c r="F1295" s="90" t="s">
        <v>146</v>
      </c>
      <c r="G1295" s="90">
        <f>IFERROR(VLOOKUP(E1295,Localities!$B$2:$D$1876,3,0),"Not Found")</f>
        <v>43</v>
      </c>
      <c r="H1295" s="90">
        <f>IFERROR(VLOOKUP(F1295,Localities!$B$2:$D$1876,3,0),"Not Found")</f>
        <v>70</v>
      </c>
      <c r="I1295" s="90" t="s">
        <v>1883</v>
      </c>
      <c r="J1295" s="93" t="s">
        <v>104</v>
      </c>
      <c r="K1295" s="93" t="s">
        <v>85</v>
      </c>
      <c r="L1295" s="90">
        <v>205</v>
      </c>
      <c r="M1295" s="90" t="s">
        <v>83</v>
      </c>
      <c r="N1295" s="94">
        <v>6</v>
      </c>
      <c r="O1295" s="94">
        <v>399</v>
      </c>
      <c r="P1295" s="95">
        <f t="shared" si="40"/>
        <v>26.6</v>
      </c>
      <c r="Q1295" s="91">
        <v>41578.541331018518</v>
      </c>
    </row>
    <row r="1296" spans="1:17" x14ac:dyDescent="0.45">
      <c r="A1296" s="96">
        <v>41579</v>
      </c>
      <c r="B1296" s="97">
        <v>0.625</v>
      </c>
      <c r="C1296" s="99">
        <f t="shared" si="41"/>
        <v>15</v>
      </c>
      <c r="D1296" s="98">
        <v>41579.625</v>
      </c>
      <c r="E1296" s="99" t="s">
        <v>1884</v>
      </c>
      <c r="F1296" s="90" t="s">
        <v>569</v>
      </c>
      <c r="G1296" s="90">
        <f>IFERROR(VLOOKUP(E1296,Localities!$B$2:$D$1876,3,0),"Not Found")</f>
        <v>48</v>
      </c>
      <c r="H1296" s="90">
        <f>IFERROR(VLOOKUP(F1296,Localities!$B$2:$D$1876,3,0),"Not Found")</f>
        <v>73</v>
      </c>
      <c r="I1296" s="90" t="s">
        <v>1885</v>
      </c>
      <c r="J1296" s="93" t="s">
        <v>87</v>
      </c>
      <c r="K1296" s="93" t="s">
        <v>173</v>
      </c>
      <c r="L1296" s="90">
        <v>115</v>
      </c>
      <c r="M1296" s="90" t="s">
        <v>92</v>
      </c>
      <c r="N1296" s="94">
        <v>2</v>
      </c>
      <c r="O1296" s="94">
        <v>681</v>
      </c>
      <c r="P1296" s="95">
        <f t="shared" si="40"/>
        <v>45.4</v>
      </c>
      <c r="Q1296" s="91">
        <v>41578.54314814815</v>
      </c>
    </row>
    <row r="1297" spans="1:17" x14ac:dyDescent="0.45">
      <c r="A1297" s="96">
        <v>41580</v>
      </c>
      <c r="B1297" s="97">
        <v>0.16666666666666666</v>
      </c>
      <c r="C1297" s="99">
        <f t="shared" si="41"/>
        <v>4</v>
      </c>
      <c r="D1297" s="98">
        <v>41580.166666666664</v>
      </c>
      <c r="E1297" s="99" t="s">
        <v>1886</v>
      </c>
      <c r="F1297" s="90" t="s">
        <v>35</v>
      </c>
      <c r="G1297" s="90">
        <f>IFERROR(VLOOKUP(E1297,Localities!$B$2:$D$1876,3,0),"Not Found")</f>
        <v>61</v>
      </c>
      <c r="H1297" s="90">
        <f>IFERROR(VLOOKUP(F1297,Localities!$B$2:$D$1876,3,0),"Not Found")</f>
        <v>43</v>
      </c>
      <c r="I1297" s="90" t="s">
        <v>1887</v>
      </c>
      <c r="J1297" s="93" t="s">
        <v>104</v>
      </c>
      <c r="K1297" s="93" t="s">
        <v>173</v>
      </c>
      <c r="L1297" s="90">
        <v>235</v>
      </c>
      <c r="M1297" s="90" t="s">
        <v>92</v>
      </c>
      <c r="N1297" s="94">
        <v>2</v>
      </c>
      <c r="O1297" s="94">
        <v>258</v>
      </c>
      <c r="P1297" s="95">
        <f t="shared" si="40"/>
        <v>17.2</v>
      </c>
      <c r="Q1297" s="91">
        <v>41578.54314814815</v>
      </c>
    </row>
    <row r="1298" spans="1:17" x14ac:dyDescent="0.45">
      <c r="A1298" s="96">
        <v>41579</v>
      </c>
      <c r="B1298" s="97">
        <v>0.25</v>
      </c>
      <c r="C1298" s="99">
        <f t="shared" si="41"/>
        <v>6</v>
      </c>
      <c r="D1298" s="98">
        <v>41579.25</v>
      </c>
      <c r="E1298" s="99" t="s">
        <v>65</v>
      </c>
      <c r="F1298" s="90" t="s">
        <v>335</v>
      </c>
      <c r="G1298" s="90">
        <f>IFERROR(VLOOKUP(E1298,Localities!$B$2:$D$1876,3,0),"Not Found")</f>
        <v>73</v>
      </c>
      <c r="H1298" s="90">
        <f>IFERROR(VLOOKUP(F1298,Localities!$B$2:$D$1876,3,0),"Not Found")</f>
        <v>70</v>
      </c>
      <c r="I1298" s="90" t="s">
        <v>1888</v>
      </c>
      <c r="J1298" s="93" t="s">
        <v>88</v>
      </c>
      <c r="K1298" s="93" t="s">
        <v>85</v>
      </c>
      <c r="L1298" s="90">
        <v>226</v>
      </c>
      <c r="M1298" s="90" t="s">
        <v>109</v>
      </c>
      <c r="N1298" s="94">
        <v>4</v>
      </c>
      <c r="O1298" s="94">
        <v>223</v>
      </c>
      <c r="P1298" s="95">
        <f t="shared" si="40"/>
        <v>14.866666666666667</v>
      </c>
      <c r="Q1298" s="91">
        <v>41578.544224537036</v>
      </c>
    </row>
    <row r="1299" spans="1:17" x14ac:dyDescent="0.45">
      <c r="A1299" s="96">
        <v>41580</v>
      </c>
      <c r="B1299" s="97">
        <v>0.16666666666666666</v>
      </c>
      <c r="C1299" s="99">
        <f t="shared" si="41"/>
        <v>4</v>
      </c>
      <c r="D1299" s="98">
        <v>41580.166666666664</v>
      </c>
      <c r="E1299" s="99" t="s">
        <v>1886</v>
      </c>
      <c r="F1299" s="90" t="s">
        <v>35</v>
      </c>
      <c r="G1299" s="90">
        <f>IFERROR(VLOOKUP(E1299,Localities!$B$2:$D$1876,3,0),"Not Found")</f>
        <v>61</v>
      </c>
      <c r="H1299" s="90">
        <f>IFERROR(VLOOKUP(F1299,Localities!$B$2:$D$1876,3,0),"Not Found")</f>
        <v>43</v>
      </c>
      <c r="I1299" s="90" t="s">
        <v>1889</v>
      </c>
      <c r="J1299" s="93" t="s">
        <v>104</v>
      </c>
      <c r="K1299" s="93" t="s">
        <v>173</v>
      </c>
      <c r="L1299" s="90">
        <v>269</v>
      </c>
      <c r="M1299" s="90" t="s">
        <v>83</v>
      </c>
      <c r="N1299" s="94">
        <v>6</v>
      </c>
      <c r="O1299" s="94">
        <v>657</v>
      </c>
      <c r="P1299" s="95">
        <f t="shared" si="40"/>
        <v>43.8</v>
      </c>
      <c r="Q1299" s="91">
        <v>41578.545914351853</v>
      </c>
    </row>
    <row r="1300" spans="1:17" x14ac:dyDescent="0.45">
      <c r="A1300" s="96">
        <v>41579</v>
      </c>
      <c r="B1300" s="97">
        <v>0.22916666666666666</v>
      </c>
      <c r="C1300" s="99">
        <f t="shared" si="41"/>
        <v>5</v>
      </c>
      <c r="D1300" s="98">
        <v>41579.229166666664</v>
      </c>
      <c r="E1300" s="99" t="s">
        <v>286</v>
      </c>
      <c r="F1300" s="90" t="s">
        <v>61</v>
      </c>
      <c r="G1300" s="90">
        <f>IFERROR(VLOOKUP(E1300,Localities!$B$2:$D$1876,3,0),"Not Found")</f>
        <v>66</v>
      </c>
      <c r="H1300" s="90">
        <f>IFERROR(VLOOKUP(F1300,Localities!$B$2:$D$1876,3,0),"Not Found")</f>
        <v>47</v>
      </c>
      <c r="I1300" s="90" t="s">
        <v>1890</v>
      </c>
      <c r="J1300" s="93" t="s">
        <v>88</v>
      </c>
      <c r="K1300" s="93" t="s">
        <v>85</v>
      </c>
      <c r="L1300" s="90">
        <v>172</v>
      </c>
      <c r="M1300" s="90" t="s">
        <v>83</v>
      </c>
      <c r="N1300" s="94">
        <v>7</v>
      </c>
      <c r="O1300" s="94">
        <v>662</v>
      </c>
      <c r="P1300" s="95">
        <f t="shared" si="40"/>
        <v>44.133333333333333</v>
      </c>
      <c r="Q1300" s="91">
        <v>41578.545486111114</v>
      </c>
    </row>
    <row r="1301" spans="1:17" x14ac:dyDescent="0.45">
      <c r="A1301" s="96">
        <v>41579</v>
      </c>
      <c r="B1301" s="97">
        <v>0.1875</v>
      </c>
      <c r="C1301" s="99">
        <f t="shared" si="41"/>
        <v>4</v>
      </c>
      <c r="D1301" s="98">
        <v>41579.1875</v>
      </c>
      <c r="E1301" s="99" t="s">
        <v>55</v>
      </c>
      <c r="F1301" s="90" t="s">
        <v>114</v>
      </c>
      <c r="G1301" s="90">
        <f>IFERROR(VLOOKUP(E1301,Localities!$B$2:$D$1876,3,0),"Not Found")</f>
        <v>39</v>
      </c>
      <c r="H1301" s="90">
        <f>IFERROR(VLOOKUP(F1301,Localities!$B$2:$D$1876,3,0),"Not Found")</f>
        <v>27</v>
      </c>
      <c r="I1301" s="90" t="s">
        <v>1891</v>
      </c>
      <c r="J1301" s="93" t="s">
        <v>104</v>
      </c>
      <c r="K1301" s="93" t="s">
        <v>173</v>
      </c>
      <c r="L1301" s="90">
        <v>59</v>
      </c>
      <c r="M1301" s="90" t="s">
        <v>83</v>
      </c>
      <c r="N1301" s="94">
        <v>6</v>
      </c>
      <c r="O1301" s="94">
        <v>733</v>
      </c>
      <c r="P1301" s="95">
        <f t="shared" si="40"/>
        <v>48.866666666666667</v>
      </c>
      <c r="Q1301" s="91">
        <v>41578.548703703702</v>
      </c>
    </row>
    <row r="1302" spans="1:17" x14ac:dyDescent="0.45">
      <c r="A1302" s="96">
        <v>41580</v>
      </c>
      <c r="B1302" s="97">
        <v>0.4375</v>
      </c>
      <c r="C1302" s="99">
        <f t="shared" si="41"/>
        <v>10</v>
      </c>
      <c r="D1302" s="98">
        <v>41580.4375</v>
      </c>
      <c r="E1302" s="99" t="s">
        <v>1544</v>
      </c>
      <c r="F1302" s="90" t="s">
        <v>35</v>
      </c>
      <c r="G1302" s="90">
        <f>IFERROR(VLOOKUP(E1302,Localities!$B$2:$D$1876,3,0),"Not Found")</f>
        <v>27</v>
      </c>
      <c r="H1302" s="90">
        <f>IFERROR(VLOOKUP(F1302,Localities!$B$2:$D$1876,3,0),"Not Found")</f>
        <v>43</v>
      </c>
      <c r="I1302" s="90" t="s">
        <v>1892</v>
      </c>
      <c r="J1302" s="93" t="s">
        <v>104</v>
      </c>
      <c r="K1302" s="93" t="s">
        <v>85</v>
      </c>
      <c r="L1302" s="90">
        <v>254</v>
      </c>
      <c r="M1302" s="90" t="s">
        <v>215</v>
      </c>
      <c r="N1302" s="94">
        <v>1</v>
      </c>
      <c r="O1302" s="94">
        <v>676</v>
      </c>
      <c r="P1302" s="95">
        <f t="shared" si="40"/>
        <v>45.06666666666667</v>
      </c>
      <c r="Q1302" s="90" t="s">
        <v>81</v>
      </c>
    </row>
    <row r="1303" spans="1:17" x14ac:dyDescent="0.45">
      <c r="A1303" s="96">
        <v>41581</v>
      </c>
      <c r="B1303" s="97">
        <v>0.39583333333333331</v>
      </c>
      <c r="C1303" s="99">
        <f t="shared" si="41"/>
        <v>9</v>
      </c>
      <c r="D1303" s="98">
        <v>41581.395833333336</v>
      </c>
      <c r="E1303" s="99" t="s">
        <v>1893</v>
      </c>
      <c r="F1303" s="90" t="s">
        <v>1657</v>
      </c>
      <c r="G1303" s="90">
        <f>IFERROR(VLOOKUP(E1303,Localities!$B$2:$D$1876,3,0),"Not Found")</f>
        <v>50</v>
      </c>
      <c r="H1303" s="90">
        <f>IFERROR(VLOOKUP(F1303,Localities!$B$2:$D$1876,3,0),"Not Found")</f>
        <v>73</v>
      </c>
      <c r="I1303" s="90" t="s">
        <v>1894</v>
      </c>
      <c r="J1303" s="93" t="s">
        <v>98</v>
      </c>
      <c r="K1303" s="93" t="s">
        <v>173</v>
      </c>
      <c r="L1303" s="90"/>
      <c r="M1303" s="90" t="s">
        <v>215</v>
      </c>
      <c r="N1303" s="94">
        <v>1</v>
      </c>
      <c r="O1303" s="94">
        <v>714</v>
      </c>
      <c r="P1303" s="95">
        <f t="shared" si="40"/>
        <v>47.6</v>
      </c>
      <c r="Q1303" s="91">
        <v>41578.548425925925</v>
      </c>
    </row>
    <row r="1304" spans="1:17" x14ac:dyDescent="0.45">
      <c r="A1304" s="96">
        <v>41579</v>
      </c>
      <c r="B1304" s="97">
        <v>0.16666666666666666</v>
      </c>
      <c r="C1304" s="99">
        <f t="shared" si="41"/>
        <v>4</v>
      </c>
      <c r="D1304" s="98">
        <v>41579.166666666664</v>
      </c>
      <c r="E1304" s="99" t="s">
        <v>409</v>
      </c>
      <c r="F1304" s="90" t="s">
        <v>35</v>
      </c>
      <c r="G1304" s="90">
        <f>IFERROR(VLOOKUP(E1304,Localities!$B$2:$D$1876,3,0),"Not Found")</f>
        <v>62</v>
      </c>
      <c r="H1304" s="90">
        <f>IFERROR(VLOOKUP(F1304,Localities!$B$2:$D$1876,3,0),"Not Found")</f>
        <v>43</v>
      </c>
      <c r="I1304" s="90" t="s">
        <v>1895</v>
      </c>
      <c r="J1304" s="93" t="s">
        <v>104</v>
      </c>
      <c r="K1304" s="93" t="s">
        <v>85</v>
      </c>
      <c r="L1304" s="90">
        <v>9818352642</v>
      </c>
      <c r="M1304" s="90" t="s">
        <v>83</v>
      </c>
      <c r="N1304" s="94">
        <v>6</v>
      </c>
      <c r="O1304" s="94">
        <v>909</v>
      </c>
      <c r="P1304" s="95">
        <f t="shared" si="40"/>
        <v>60.6</v>
      </c>
      <c r="Q1304" s="91">
        <v>41578.552662037036</v>
      </c>
    </row>
    <row r="1305" spans="1:17" x14ac:dyDescent="0.45">
      <c r="A1305" s="96">
        <v>41579</v>
      </c>
      <c r="B1305" s="97">
        <v>8.3333333333333329E-2</v>
      </c>
      <c r="C1305" s="99">
        <f t="shared" si="41"/>
        <v>2</v>
      </c>
      <c r="D1305" s="98">
        <v>41579.083333333336</v>
      </c>
      <c r="E1305" s="99" t="s">
        <v>544</v>
      </c>
      <c r="F1305" s="90" t="s">
        <v>114</v>
      </c>
      <c r="G1305" s="90">
        <f>IFERROR(VLOOKUP(E1305,Localities!$B$2:$D$1876,3,0),"Not Found")</f>
        <v>27</v>
      </c>
      <c r="H1305" s="90">
        <f>IFERROR(VLOOKUP(F1305,Localities!$B$2:$D$1876,3,0),"Not Found")</f>
        <v>27</v>
      </c>
      <c r="I1305" s="90" t="s">
        <v>1896</v>
      </c>
      <c r="J1305" s="93" t="s">
        <v>104</v>
      </c>
      <c r="K1305" s="93" t="s">
        <v>85</v>
      </c>
      <c r="L1305" s="90">
        <v>9650904574</v>
      </c>
      <c r="M1305" s="90" t="s">
        <v>83</v>
      </c>
      <c r="N1305" s="94">
        <v>6</v>
      </c>
      <c r="O1305" s="94">
        <v>444</v>
      </c>
      <c r="P1305" s="95">
        <f t="shared" si="40"/>
        <v>29.6</v>
      </c>
      <c r="Q1305" s="91">
        <v>41578.552905092591</v>
      </c>
    </row>
    <row r="1306" spans="1:17" x14ac:dyDescent="0.45">
      <c r="A1306" s="96">
        <v>41589</v>
      </c>
      <c r="B1306" s="97">
        <v>0.33333333333333331</v>
      </c>
      <c r="C1306" s="99">
        <f t="shared" si="41"/>
        <v>8</v>
      </c>
      <c r="D1306" s="98">
        <v>41589.333333333336</v>
      </c>
      <c r="E1306" s="99" t="s">
        <v>61</v>
      </c>
      <c r="F1306" s="90" t="s">
        <v>409</v>
      </c>
      <c r="G1306" s="90">
        <f>IFERROR(VLOOKUP(E1306,Localities!$B$2:$D$1876,3,0),"Not Found")</f>
        <v>47</v>
      </c>
      <c r="H1306" s="90">
        <f>IFERROR(VLOOKUP(F1306,Localities!$B$2:$D$1876,3,0),"Not Found")</f>
        <v>62</v>
      </c>
      <c r="I1306" s="90" t="s">
        <v>1897</v>
      </c>
      <c r="J1306" s="93" t="s">
        <v>88</v>
      </c>
      <c r="K1306" s="93" t="s">
        <v>85</v>
      </c>
      <c r="L1306" s="90">
        <v>9911565798</v>
      </c>
      <c r="M1306" s="90" t="s">
        <v>92</v>
      </c>
      <c r="N1306" s="94">
        <v>4</v>
      </c>
      <c r="O1306" s="94">
        <v>517</v>
      </c>
      <c r="P1306" s="95">
        <f t="shared" si="40"/>
        <v>34.466666666666669</v>
      </c>
      <c r="Q1306" s="91">
        <v>41578.553229166668</v>
      </c>
    </row>
    <row r="1307" spans="1:17" x14ac:dyDescent="0.45">
      <c r="A1307" s="96">
        <v>41579</v>
      </c>
      <c r="B1307" s="97">
        <v>0.25</v>
      </c>
      <c r="C1307" s="99">
        <f t="shared" si="41"/>
        <v>6</v>
      </c>
      <c r="D1307" s="98">
        <v>41579.25</v>
      </c>
      <c r="E1307" s="99" t="s">
        <v>65</v>
      </c>
      <c r="F1307" s="90" t="s">
        <v>335</v>
      </c>
      <c r="G1307" s="90">
        <f>IFERROR(VLOOKUP(E1307,Localities!$B$2:$D$1876,3,0),"Not Found")</f>
        <v>73</v>
      </c>
      <c r="H1307" s="90">
        <f>IFERROR(VLOOKUP(F1307,Localities!$B$2:$D$1876,3,0),"Not Found")</f>
        <v>70</v>
      </c>
      <c r="I1307" s="90" t="s">
        <v>1898</v>
      </c>
      <c r="J1307" s="93" t="s">
        <v>88</v>
      </c>
      <c r="K1307" s="93" t="s">
        <v>85</v>
      </c>
      <c r="L1307" s="90">
        <v>8010080603</v>
      </c>
      <c r="M1307" s="90" t="s">
        <v>83</v>
      </c>
      <c r="N1307" s="94">
        <v>6</v>
      </c>
      <c r="O1307" s="94">
        <v>864</v>
      </c>
      <c r="P1307" s="95">
        <f t="shared" si="40"/>
        <v>57.6</v>
      </c>
      <c r="Q1307" s="91">
        <v>41578.556493055556</v>
      </c>
    </row>
    <row r="1308" spans="1:17" x14ac:dyDescent="0.45">
      <c r="A1308" s="96">
        <v>41592</v>
      </c>
      <c r="B1308" s="97">
        <v>0.625</v>
      </c>
      <c r="C1308" s="99">
        <f t="shared" si="41"/>
        <v>15</v>
      </c>
      <c r="D1308" s="98">
        <v>41592.625</v>
      </c>
      <c r="E1308" s="99" t="s">
        <v>116</v>
      </c>
      <c r="F1308" s="90" t="s">
        <v>146</v>
      </c>
      <c r="G1308" s="90">
        <f>IFERROR(VLOOKUP(E1308,Localities!$B$2:$D$1876,3,0),"Not Found")</f>
        <v>74</v>
      </c>
      <c r="H1308" s="90">
        <f>IFERROR(VLOOKUP(F1308,Localities!$B$2:$D$1876,3,0),"Not Found")</f>
        <v>70</v>
      </c>
      <c r="I1308" s="90" t="s">
        <v>1899</v>
      </c>
      <c r="J1308" s="93" t="s">
        <v>84</v>
      </c>
      <c r="K1308" s="93" t="s">
        <v>85</v>
      </c>
      <c r="L1308" s="90" t="s">
        <v>81</v>
      </c>
      <c r="M1308" s="90" t="s">
        <v>215</v>
      </c>
      <c r="N1308" s="94">
        <v>1</v>
      </c>
      <c r="O1308" s="94">
        <v>831</v>
      </c>
      <c r="P1308" s="95">
        <f t="shared" si="40"/>
        <v>55.4</v>
      </c>
      <c r="Q1308" s="90" t="s">
        <v>81</v>
      </c>
    </row>
    <row r="1309" spans="1:17" x14ac:dyDescent="0.45">
      <c r="A1309" s="96">
        <v>41579</v>
      </c>
      <c r="B1309" s="97">
        <v>0.54166666666666663</v>
      </c>
      <c r="C1309" s="99">
        <f t="shared" si="41"/>
        <v>13</v>
      </c>
      <c r="D1309" s="98">
        <v>41579.541666666664</v>
      </c>
      <c r="E1309" s="99" t="s">
        <v>1772</v>
      </c>
      <c r="F1309" s="90" t="s">
        <v>51</v>
      </c>
      <c r="G1309" s="90">
        <f>IFERROR(VLOOKUP(E1309,Localities!$B$2:$D$1876,3,0),"Not Found")</f>
        <v>61</v>
      </c>
      <c r="H1309" s="90">
        <f>IFERROR(VLOOKUP(F1309,Localities!$B$2:$D$1876,3,0),"Not Found")</f>
        <v>51</v>
      </c>
      <c r="I1309" s="90" t="s">
        <v>1900</v>
      </c>
      <c r="J1309" s="93" t="s">
        <v>88</v>
      </c>
      <c r="K1309" s="93" t="s">
        <v>85</v>
      </c>
      <c r="L1309" s="90">
        <v>9654382703</v>
      </c>
      <c r="M1309" s="90" t="s">
        <v>83</v>
      </c>
      <c r="N1309" s="94">
        <v>6</v>
      </c>
      <c r="O1309" s="94">
        <v>303</v>
      </c>
      <c r="P1309" s="95">
        <f t="shared" si="40"/>
        <v>20.2</v>
      </c>
      <c r="Q1309" s="91">
        <v>41579.363912037035</v>
      </c>
    </row>
    <row r="1310" spans="1:17" x14ac:dyDescent="0.45">
      <c r="A1310" s="96">
        <v>41579</v>
      </c>
      <c r="B1310" s="97">
        <v>0.5625</v>
      </c>
      <c r="C1310" s="99">
        <f t="shared" si="41"/>
        <v>13</v>
      </c>
      <c r="D1310" s="98">
        <v>41579.5625</v>
      </c>
      <c r="E1310" s="99" t="s">
        <v>903</v>
      </c>
      <c r="F1310" s="90" t="s">
        <v>102</v>
      </c>
      <c r="G1310" s="90">
        <f>IFERROR(VLOOKUP(E1310,Localities!$B$2:$D$1876,3,0),"Not Found")</f>
        <v>51</v>
      </c>
      <c r="H1310" s="90">
        <f>IFERROR(VLOOKUP(F1310,Localities!$B$2:$D$1876,3,0),"Not Found")</f>
        <v>47</v>
      </c>
      <c r="I1310" s="90" t="s">
        <v>1901</v>
      </c>
      <c r="J1310" s="93" t="s">
        <v>88</v>
      </c>
      <c r="K1310" s="93" t="s">
        <v>85</v>
      </c>
      <c r="L1310" s="90">
        <v>8826960570</v>
      </c>
      <c r="M1310" s="90" t="s">
        <v>83</v>
      </c>
      <c r="N1310" s="94">
        <v>6</v>
      </c>
      <c r="O1310" s="94">
        <v>235</v>
      </c>
      <c r="P1310" s="95">
        <f t="shared" si="40"/>
        <v>15.666666666666666</v>
      </c>
      <c r="Q1310" s="91">
        <v>41578.55872685185</v>
      </c>
    </row>
    <row r="1311" spans="1:17" x14ac:dyDescent="0.45">
      <c r="A1311" s="96">
        <v>41580</v>
      </c>
      <c r="B1311" s="97">
        <v>0.83333333333333337</v>
      </c>
      <c r="C1311" s="99">
        <f t="shared" si="41"/>
        <v>20</v>
      </c>
      <c r="D1311" s="98">
        <v>41580.833333333336</v>
      </c>
      <c r="E1311" s="99" t="s">
        <v>55</v>
      </c>
      <c r="F1311" s="90" t="s">
        <v>302</v>
      </c>
      <c r="G1311" s="90">
        <f>IFERROR(VLOOKUP(E1311,Localities!$B$2:$D$1876,3,0),"Not Found")</f>
        <v>39</v>
      </c>
      <c r="H1311" s="90">
        <f>IFERROR(VLOOKUP(F1311,Localities!$B$2:$D$1876,3,0),"Not Found")</f>
        <v>71</v>
      </c>
      <c r="I1311" s="90" t="s">
        <v>1902</v>
      </c>
      <c r="J1311" s="93" t="s">
        <v>87</v>
      </c>
      <c r="K1311" s="93" t="s">
        <v>85</v>
      </c>
      <c r="L1311" s="90" t="s">
        <v>81</v>
      </c>
      <c r="M1311" s="90" t="s">
        <v>215</v>
      </c>
      <c r="N1311" s="94">
        <v>1</v>
      </c>
      <c r="O1311" s="94">
        <v>865</v>
      </c>
      <c r="P1311" s="95">
        <f t="shared" si="40"/>
        <v>57.666666666666664</v>
      </c>
      <c r="Q1311" s="90" t="s">
        <v>81</v>
      </c>
    </row>
    <row r="1312" spans="1:17" x14ac:dyDescent="0.45">
      <c r="A1312" s="96">
        <v>41580</v>
      </c>
      <c r="B1312" s="97">
        <v>0.15625</v>
      </c>
      <c r="C1312" s="99">
        <f t="shared" si="41"/>
        <v>3</v>
      </c>
      <c r="D1312" s="98">
        <v>41580.15625</v>
      </c>
      <c r="E1312" s="99" t="s">
        <v>106</v>
      </c>
      <c r="F1312" s="90" t="s">
        <v>255</v>
      </c>
      <c r="G1312" s="90">
        <f>IFERROR(VLOOKUP(E1312,Localities!$B$2:$D$1876,3,0),"Not Found")</f>
        <v>45</v>
      </c>
      <c r="H1312" s="90">
        <f>IFERROR(VLOOKUP(F1312,Localities!$B$2:$D$1876,3,0),"Not Found")</f>
        <v>47</v>
      </c>
      <c r="I1312" s="90" t="s">
        <v>1903</v>
      </c>
      <c r="J1312" s="93" t="s">
        <v>88</v>
      </c>
      <c r="K1312" s="93" t="s">
        <v>85</v>
      </c>
      <c r="L1312" s="90">
        <v>8826224370</v>
      </c>
      <c r="M1312" s="90" t="s">
        <v>83</v>
      </c>
      <c r="N1312" s="94">
        <v>6</v>
      </c>
      <c r="O1312" s="94">
        <v>944</v>
      </c>
      <c r="P1312" s="95">
        <f t="shared" si="40"/>
        <v>62.93333333333333</v>
      </c>
      <c r="Q1312" s="91">
        <v>41578.564953703702</v>
      </c>
    </row>
    <row r="1313" spans="1:17" x14ac:dyDescent="0.45">
      <c r="A1313" s="96">
        <v>41585</v>
      </c>
      <c r="B1313" s="97">
        <v>0.375</v>
      </c>
      <c r="C1313" s="99">
        <f t="shared" si="41"/>
        <v>9</v>
      </c>
      <c r="D1313" s="98">
        <v>41585.375</v>
      </c>
      <c r="E1313" s="99" t="s">
        <v>114</v>
      </c>
      <c r="F1313" s="90" t="s">
        <v>171</v>
      </c>
      <c r="G1313" s="90">
        <f>IFERROR(VLOOKUP(E1313,Localities!$B$2:$D$1876,3,0),"Not Found")</f>
        <v>27</v>
      </c>
      <c r="H1313" s="90" t="str">
        <f>IFERROR(VLOOKUP(F1313,Localities!$B$2:$D$1876,3,0),"Not Found")</f>
        <v>Not Found</v>
      </c>
      <c r="I1313" s="90" t="s">
        <v>1904</v>
      </c>
      <c r="J1313" s="93" t="s">
        <v>104</v>
      </c>
      <c r="K1313" s="93" t="s">
        <v>85</v>
      </c>
      <c r="L1313" s="90">
        <v>9211423004</v>
      </c>
      <c r="M1313" s="90" t="s">
        <v>92</v>
      </c>
      <c r="N1313" s="94">
        <v>4</v>
      </c>
      <c r="O1313" s="94">
        <v>340</v>
      </c>
      <c r="P1313" s="95">
        <f t="shared" si="40"/>
        <v>22.666666666666668</v>
      </c>
      <c r="Q1313" s="91">
        <v>41578.626701388886</v>
      </c>
    </row>
    <row r="1314" spans="1:17" x14ac:dyDescent="0.45">
      <c r="A1314" s="96">
        <v>41579</v>
      </c>
      <c r="B1314" s="97">
        <v>0.92708333333333337</v>
      </c>
      <c r="C1314" s="99">
        <f t="shared" si="41"/>
        <v>22</v>
      </c>
      <c r="D1314" s="98">
        <v>41579.927083333336</v>
      </c>
      <c r="E1314" s="99" t="s">
        <v>35</v>
      </c>
      <c r="F1314" s="90" t="s">
        <v>65</v>
      </c>
      <c r="G1314" s="90">
        <f>IFERROR(VLOOKUP(E1314,Localities!$B$2:$D$1876,3,0),"Not Found")</f>
        <v>43</v>
      </c>
      <c r="H1314" s="90">
        <f>IFERROR(VLOOKUP(F1314,Localities!$B$2:$D$1876,3,0),"Not Found")</f>
        <v>73</v>
      </c>
      <c r="I1314" s="90" t="s">
        <v>1905</v>
      </c>
      <c r="J1314" s="93" t="s">
        <v>104</v>
      </c>
      <c r="K1314" s="93" t="s">
        <v>85</v>
      </c>
      <c r="L1314" s="90">
        <v>8826146148</v>
      </c>
      <c r="M1314" s="90" t="s">
        <v>83</v>
      </c>
      <c r="N1314" s="94">
        <v>6</v>
      </c>
      <c r="O1314" s="94">
        <v>650</v>
      </c>
      <c r="P1314" s="95">
        <f t="shared" si="40"/>
        <v>43.333333333333336</v>
      </c>
      <c r="Q1314" s="91">
        <v>41578.564502314817</v>
      </c>
    </row>
    <row r="1315" spans="1:17" x14ac:dyDescent="0.45">
      <c r="A1315" s="96">
        <v>41579</v>
      </c>
      <c r="B1315" s="97">
        <v>0.5</v>
      </c>
      <c r="C1315" s="99">
        <f t="shared" si="41"/>
        <v>12</v>
      </c>
      <c r="D1315" s="98">
        <v>41579.5</v>
      </c>
      <c r="E1315" s="99" t="s">
        <v>1906</v>
      </c>
      <c r="F1315" s="90" t="s">
        <v>35</v>
      </c>
      <c r="G1315" s="90">
        <f>IFERROR(VLOOKUP(E1315,Localities!$B$2:$D$1876,3,0),"Not Found")</f>
        <v>64</v>
      </c>
      <c r="H1315" s="90">
        <f>IFERROR(VLOOKUP(F1315,Localities!$B$2:$D$1876,3,0),"Not Found")</f>
        <v>43</v>
      </c>
      <c r="I1315" s="90" t="s">
        <v>1907</v>
      </c>
      <c r="J1315" s="93" t="s">
        <v>104</v>
      </c>
      <c r="K1315" s="93" t="s">
        <v>85</v>
      </c>
      <c r="L1315" s="90">
        <v>8285145607</v>
      </c>
      <c r="M1315" s="90" t="s">
        <v>83</v>
      </c>
      <c r="N1315" s="94">
        <v>6</v>
      </c>
      <c r="O1315" s="94">
        <v>865</v>
      </c>
      <c r="P1315" s="95">
        <f t="shared" si="40"/>
        <v>57.666666666666664</v>
      </c>
      <c r="Q1315" s="91">
        <v>41578.566805555558</v>
      </c>
    </row>
    <row r="1316" spans="1:17" x14ac:dyDescent="0.45">
      <c r="A1316" s="96">
        <v>41583</v>
      </c>
      <c r="B1316" s="97">
        <v>0.60416666666666663</v>
      </c>
      <c r="C1316" s="99">
        <f t="shared" si="41"/>
        <v>14</v>
      </c>
      <c r="D1316" s="98">
        <v>41583.604166666664</v>
      </c>
      <c r="E1316" s="99" t="s">
        <v>35</v>
      </c>
      <c r="F1316" s="90" t="s">
        <v>1906</v>
      </c>
      <c r="G1316" s="90">
        <f>IFERROR(VLOOKUP(E1316,Localities!$B$2:$D$1876,3,0),"Not Found")</f>
        <v>43</v>
      </c>
      <c r="H1316" s="90">
        <f>IFERROR(VLOOKUP(F1316,Localities!$B$2:$D$1876,3,0),"Not Found")</f>
        <v>64</v>
      </c>
      <c r="I1316" s="90" t="s">
        <v>1908</v>
      </c>
      <c r="J1316" s="93" t="s">
        <v>104</v>
      </c>
      <c r="K1316" s="93" t="s">
        <v>85</v>
      </c>
      <c r="L1316" s="90">
        <v>8826807421</v>
      </c>
      <c r="M1316" s="90" t="s">
        <v>83</v>
      </c>
      <c r="N1316" s="94">
        <v>6</v>
      </c>
      <c r="O1316" s="94">
        <v>531</v>
      </c>
      <c r="P1316" s="95">
        <f t="shared" si="40"/>
        <v>35.4</v>
      </c>
      <c r="Q1316" s="91">
        <v>41578.567511574074</v>
      </c>
    </row>
    <row r="1317" spans="1:17" x14ac:dyDescent="0.45">
      <c r="A1317" s="96">
        <v>41579</v>
      </c>
      <c r="B1317" s="97">
        <v>0.40625</v>
      </c>
      <c r="C1317" s="99">
        <f t="shared" si="41"/>
        <v>9</v>
      </c>
      <c r="D1317" s="98">
        <v>41579.40625</v>
      </c>
      <c r="E1317" s="99" t="s">
        <v>695</v>
      </c>
      <c r="F1317" s="90" t="s">
        <v>114</v>
      </c>
      <c r="G1317" s="90">
        <f>IFERROR(VLOOKUP(E1317,Localities!$B$2:$D$1876,3,0),"Not Found")</f>
        <v>72</v>
      </c>
      <c r="H1317" s="90">
        <f>IFERROR(VLOOKUP(F1317,Localities!$B$2:$D$1876,3,0),"Not Found")</f>
        <v>27</v>
      </c>
      <c r="I1317" s="90" t="s">
        <v>1909</v>
      </c>
      <c r="J1317" s="93" t="s">
        <v>104</v>
      </c>
      <c r="K1317" s="93" t="s">
        <v>85</v>
      </c>
      <c r="L1317" s="90">
        <v>9873948599</v>
      </c>
      <c r="M1317" s="90" t="s">
        <v>83</v>
      </c>
      <c r="N1317" s="94">
        <v>5</v>
      </c>
      <c r="O1317" s="94">
        <v>934</v>
      </c>
      <c r="P1317" s="95">
        <f t="shared" si="40"/>
        <v>62.266666666666666</v>
      </c>
      <c r="Q1317" s="91">
        <v>41578.570960648147</v>
      </c>
    </row>
    <row r="1318" spans="1:17" x14ac:dyDescent="0.45">
      <c r="A1318" s="96">
        <v>41579</v>
      </c>
      <c r="B1318" s="97">
        <v>0</v>
      </c>
      <c r="C1318" s="99">
        <f t="shared" si="41"/>
        <v>0</v>
      </c>
      <c r="D1318" s="98">
        <v>41579</v>
      </c>
      <c r="E1318" s="99" t="s">
        <v>1772</v>
      </c>
      <c r="F1318" s="90"/>
      <c r="G1318" s="90">
        <f>IFERROR(VLOOKUP(E1318,Localities!$B$2:$D$1876,3,0),"Not Found")</f>
        <v>61</v>
      </c>
      <c r="H1318" s="90" t="str">
        <f>IFERROR(VLOOKUP(F1318,Localities!$B$2:$D$1876,3,0),"Not Found")</f>
        <v>Not Found</v>
      </c>
      <c r="I1318" s="90" t="s">
        <v>1910</v>
      </c>
      <c r="J1318" s="93" t="s">
        <v>98</v>
      </c>
      <c r="K1318" s="93" t="s">
        <v>173</v>
      </c>
      <c r="L1318" s="90" t="s">
        <v>81</v>
      </c>
      <c r="M1318" s="90" t="s">
        <v>92</v>
      </c>
      <c r="N1318" s="94">
        <v>2</v>
      </c>
      <c r="O1318" s="94">
        <v>947</v>
      </c>
      <c r="P1318" s="95">
        <f t="shared" si="40"/>
        <v>63.133333333333333</v>
      </c>
      <c r="Q1318" s="91">
        <v>41578.57371527778</v>
      </c>
    </row>
    <row r="1319" spans="1:17" x14ac:dyDescent="0.45">
      <c r="A1319" s="96">
        <v>41579</v>
      </c>
      <c r="B1319" s="97">
        <v>0.20833333333333334</v>
      </c>
      <c r="C1319" s="99">
        <f t="shared" si="41"/>
        <v>5</v>
      </c>
      <c r="D1319" s="98">
        <v>41579.208333333336</v>
      </c>
      <c r="E1319" s="99" t="s">
        <v>496</v>
      </c>
      <c r="F1319" s="90" t="s">
        <v>61</v>
      </c>
      <c r="G1319" s="90">
        <f>IFERROR(VLOOKUP(E1319,Localities!$B$2:$D$1876,3,0),"Not Found")</f>
        <v>60</v>
      </c>
      <c r="H1319" s="90">
        <f>IFERROR(VLOOKUP(F1319,Localities!$B$2:$D$1876,3,0),"Not Found")</f>
        <v>47</v>
      </c>
      <c r="I1319" s="90" t="s">
        <v>1911</v>
      </c>
      <c r="J1319" s="93" t="s">
        <v>88</v>
      </c>
      <c r="K1319" s="93" t="s">
        <v>85</v>
      </c>
      <c r="L1319" s="90" t="s">
        <v>81</v>
      </c>
      <c r="M1319" s="90" t="s">
        <v>215</v>
      </c>
      <c r="N1319" s="94">
        <v>1</v>
      </c>
      <c r="O1319" s="94">
        <v>992</v>
      </c>
      <c r="P1319" s="95">
        <f t="shared" si="40"/>
        <v>66.13333333333334</v>
      </c>
      <c r="Q1319" s="90" t="s">
        <v>81</v>
      </c>
    </row>
    <row r="1320" spans="1:17" x14ac:dyDescent="0.45">
      <c r="A1320" s="96">
        <v>41579</v>
      </c>
      <c r="B1320" s="97">
        <v>0.20833333333333334</v>
      </c>
      <c r="C1320" s="99">
        <f t="shared" si="41"/>
        <v>5</v>
      </c>
      <c r="D1320" s="98">
        <v>41579.208333333336</v>
      </c>
      <c r="E1320" s="99" t="s">
        <v>725</v>
      </c>
      <c r="F1320" s="90" t="s">
        <v>61</v>
      </c>
      <c r="G1320" s="90">
        <f>IFERROR(VLOOKUP(E1320,Localities!$B$2:$D$1876,3,0),"Not Found")</f>
        <v>61</v>
      </c>
      <c r="H1320" s="90">
        <f>IFERROR(VLOOKUP(F1320,Localities!$B$2:$D$1876,3,0),"Not Found")</f>
        <v>47</v>
      </c>
      <c r="I1320" s="90" t="s">
        <v>1912</v>
      </c>
      <c r="J1320" s="93" t="s">
        <v>88</v>
      </c>
      <c r="K1320" s="93" t="s">
        <v>85</v>
      </c>
      <c r="L1320" s="90">
        <v>9818669750</v>
      </c>
      <c r="M1320" s="90" t="s">
        <v>83</v>
      </c>
      <c r="N1320" s="94">
        <v>6</v>
      </c>
      <c r="O1320" s="94">
        <v>591</v>
      </c>
      <c r="P1320" s="95">
        <f t="shared" si="40"/>
        <v>39.4</v>
      </c>
      <c r="Q1320" s="91">
        <v>41578.580104166664</v>
      </c>
    </row>
    <row r="1321" spans="1:17" x14ac:dyDescent="0.45">
      <c r="A1321" s="96">
        <v>41580</v>
      </c>
      <c r="B1321" s="97">
        <v>0.625</v>
      </c>
      <c r="C1321" s="99">
        <f t="shared" si="41"/>
        <v>15</v>
      </c>
      <c r="D1321" s="98">
        <v>41580.625</v>
      </c>
      <c r="E1321" s="99" t="s">
        <v>1913</v>
      </c>
      <c r="F1321" s="90" t="s">
        <v>114</v>
      </c>
      <c r="G1321" s="90">
        <f>IFERROR(VLOOKUP(E1321,Localities!$B$2:$D$1876,3,0),"Not Found")</f>
        <v>53</v>
      </c>
      <c r="H1321" s="90">
        <f>IFERROR(VLOOKUP(F1321,Localities!$B$2:$D$1876,3,0),"Not Found")</f>
        <v>27</v>
      </c>
      <c r="I1321" s="90" t="s">
        <v>1914</v>
      </c>
      <c r="J1321" s="93" t="s">
        <v>104</v>
      </c>
      <c r="K1321" s="93" t="s">
        <v>85</v>
      </c>
      <c r="L1321" s="90" t="s">
        <v>81</v>
      </c>
      <c r="M1321" s="90" t="s">
        <v>215</v>
      </c>
      <c r="N1321" s="94">
        <v>1</v>
      </c>
      <c r="O1321" s="94">
        <v>778</v>
      </c>
      <c r="P1321" s="95">
        <f t="shared" si="40"/>
        <v>51.866666666666667</v>
      </c>
      <c r="Q1321" s="90" t="s">
        <v>81</v>
      </c>
    </row>
    <row r="1322" spans="1:17" x14ac:dyDescent="0.45">
      <c r="A1322" s="96">
        <v>41579</v>
      </c>
      <c r="B1322" s="97">
        <v>0.20833333333333334</v>
      </c>
      <c r="C1322" s="99">
        <f t="shared" si="41"/>
        <v>5</v>
      </c>
      <c r="D1322" s="98">
        <v>41579.208333333336</v>
      </c>
      <c r="E1322" s="99" t="s">
        <v>206</v>
      </c>
      <c r="F1322" s="90" t="s">
        <v>35</v>
      </c>
      <c r="G1322" s="90">
        <f>IFERROR(VLOOKUP(E1322,Localities!$B$2:$D$1876,3,0),"Not Found")</f>
        <v>50</v>
      </c>
      <c r="H1322" s="90">
        <f>IFERROR(VLOOKUP(F1322,Localities!$B$2:$D$1876,3,0),"Not Found")</f>
        <v>43</v>
      </c>
      <c r="I1322" s="90" t="s">
        <v>1915</v>
      </c>
      <c r="J1322" s="93" t="s">
        <v>104</v>
      </c>
      <c r="K1322" s="93" t="s">
        <v>85</v>
      </c>
      <c r="L1322" s="90" t="s">
        <v>81</v>
      </c>
      <c r="M1322" s="90" t="s">
        <v>92</v>
      </c>
      <c r="N1322" s="94">
        <v>2</v>
      </c>
      <c r="O1322" s="94">
        <v>592</v>
      </c>
      <c r="P1322" s="95">
        <f t="shared" si="40"/>
        <v>39.466666666666669</v>
      </c>
      <c r="Q1322" s="91">
        <v>41578.583009259259</v>
      </c>
    </row>
    <row r="1323" spans="1:17" x14ac:dyDescent="0.45">
      <c r="A1323" s="96">
        <v>41579</v>
      </c>
      <c r="B1323" s="97">
        <v>0.59375</v>
      </c>
      <c r="C1323" s="99">
        <f t="shared" si="41"/>
        <v>14</v>
      </c>
      <c r="D1323" s="98">
        <v>41579.59375</v>
      </c>
      <c r="E1323" s="99" t="s">
        <v>35</v>
      </c>
      <c r="F1323" s="90" t="s">
        <v>1916</v>
      </c>
      <c r="G1323" s="90">
        <f>IFERROR(VLOOKUP(E1323,Localities!$B$2:$D$1876,3,0),"Not Found")</f>
        <v>43</v>
      </c>
      <c r="H1323" s="90">
        <f>IFERROR(VLOOKUP(F1323,Localities!$B$2:$D$1876,3,0),"Not Found")</f>
        <v>73</v>
      </c>
      <c r="I1323" s="90" t="s">
        <v>1917</v>
      </c>
      <c r="J1323" s="93" t="s">
        <v>104</v>
      </c>
      <c r="K1323" s="93" t="s">
        <v>85</v>
      </c>
      <c r="L1323" s="90">
        <v>9818302742</v>
      </c>
      <c r="M1323" s="90" t="s">
        <v>83</v>
      </c>
      <c r="N1323" s="94">
        <v>6</v>
      </c>
      <c r="O1323" s="94">
        <v>990</v>
      </c>
      <c r="P1323" s="95">
        <f t="shared" si="40"/>
        <v>66</v>
      </c>
      <c r="Q1323" s="91">
        <v>41578.58320601852</v>
      </c>
    </row>
    <row r="1324" spans="1:17" x14ac:dyDescent="0.45">
      <c r="A1324" s="96">
        <v>41579</v>
      </c>
      <c r="B1324" s="97">
        <v>0.75</v>
      </c>
      <c r="C1324" s="99">
        <f t="shared" si="41"/>
        <v>18</v>
      </c>
      <c r="D1324" s="98">
        <v>41579.75</v>
      </c>
      <c r="E1324" s="99" t="s">
        <v>618</v>
      </c>
      <c r="F1324" s="90" t="s">
        <v>35</v>
      </c>
      <c r="G1324" s="90">
        <f>IFERROR(VLOOKUP(E1324,Localities!$B$2:$D$1876,3,0),"Not Found")</f>
        <v>59</v>
      </c>
      <c r="H1324" s="90">
        <f>IFERROR(VLOOKUP(F1324,Localities!$B$2:$D$1876,3,0),"Not Found")</f>
        <v>43</v>
      </c>
      <c r="I1324" s="90" t="s">
        <v>1918</v>
      </c>
      <c r="J1324" s="93" t="s">
        <v>104</v>
      </c>
      <c r="K1324" s="93" t="s">
        <v>85</v>
      </c>
      <c r="L1324" s="90" t="s">
        <v>81</v>
      </c>
      <c r="M1324" s="90" t="s">
        <v>92</v>
      </c>
      <c r="N1324" s="94">
        <v>2</v>
      </c>
      <c r="O1324" s="94">
        <v>473</v>
      </c>
      <c r="P1324" s="95">
        <f t="shared" si="40"/>
        <v>31.533333333333335</v>
      </c>
      <c r="Q1324" s="91">
        <v>41578.583518518521</v>
      </c>
    </row>
    <row r="1325" spans="1:17" x14ac:dyDescent="0.45">
      <c r="A1325" s="96">
        <v>41582</v>
      </c>
      <c r="B1325" s="97">
        <v>0.875</v>
      </c>
      <c r="C1325" s="99">
        <f t="shared" si="41"/>
        <v>21</v>
      </c>
      <c r="D1325" s="98">
        <v>41582.875</v>
      </c>
      <c r="E1325" s="99" t="s">
        <v>35</v>
      </c>
      <c r="F1325" s="90" t="s">
        <v>139</v>
      </c>
      <c r="G1325" s="90">
        <f>IFERROR(VLOOKUP(E1325,Localities!$B$2:$D$1876,3,0),"Not Found")</f>
        <v>43</v>
      </c>
      <c r="H1325" s="90">
        <f>IFERROR(VLOOKUP(F1325,Localities!$B$2:$D$1876,3,0),"Not Found")</f>
        <v>61</v>
      </c>
      <c r="I1325" s="90" t="s">
        <v>1919</v>
      </c>
      <c r="J1325" s="93" t="s">
        <v>104</v>
      </c>
      <c r="K1325" s="93" t="s">
        <v>85</v>
      </c>
      <c r="L1325" s="90">
        <v>9718177509</v>
      </c>
      <c r="M1325" s="90" t="s">
        <v>83</v>
      </c>
      <c r="N1325" s="94">
        <v>6</v>
      </c>
      <c r="O1325" s="94">
        <v>338</v>
      </c>
      <c r="P1325" s="95">
        <f t="shared" si="40"/>
        <v>22.533333333333335</v>
      </c>
      <c r="Q1325" s="91">
        <v>41578.584456018521</v>
      </c>
    </row>
    <row r="1326" spans="1:17" x14ac:dyDescent="0.45">
      <c r="A1326" s="96">
        <v>41584</v>
      </c>
      <c r="B1326" s="97">
        <v>0.3125</v>
      </c>
      <c r="C1326" s="99">
        <f t="shared" si="41"/>
        <v>7</v>
      </c>
      <c r="D1326" s="98">
        <v>41584.3125</v>
      </c>
      <c r="E1326" s="99" t="s">
        <v>297</v>
      </c>
      <c r="F1326" s="90" t="s">
        <v>35</v>
      </c>
      <c r="G1326" s="90">
        <f>IFERROR(VLOOKUP(E1326,Localities!$B$2:$D$1876,3,0),"Not Found")</f>
        <v>45</v>
      </c>
      <c r="H1326" s="90">
        <f>IFERROR(VLOOKUP(F1326,Localities!$B$2:$D$1876,3,0),"Not Found")</f>
        <v>43</v>
      </c>
      <c r="I1326" s="90" t="s">
        <v>1920</v>
      </c>
      <c r="J1326" s="93" t="s">
        <v>104</v>
      </c>
      <c r="K1326" s="93" t="s">
        <v>173</v>
      </c>
      <c r="L1326" s="90" t="s">
        <v>81</v>
      </c>
      <c r="M1326" s="90" t="s">
        <v>92</v>
      </c>
      <c r="N1326" s="94">
        <v>2</v>
      </c>
      <c r="O1326" s="94">
        <v>645</v>
      </c>
      <c r="P1326" s="95">
        <f t="shared" si="40"/>
        <v>43</v>
      </c>
      <c r="Q1326" s="91">
        <v>41578.587604166663</v>
      </c>
    </row>
    <row r="1327" spans="1:17" x14ac:dyDescent="0.45">
      <c r="A1327" s="96">
        <v>41579</v>
      </c>
      <c r="B1327" s="97">
        <v>0.20833333333333334</v>
      </c>
      <c r="C1327" s="99">
        <f t="shared" si="41"/>
        <v>5</v>
      </c>
      <c r="D1327" s="98">
        <v>41579.208333333336</v>
      </c>
      <c r="E1327" s="99" t="s">
        <v>343</v>
      </c>
      <c r="F1327" s="90" t="s">
        <v>61</v>
      </c>
      <c r="G1327" s="90">
        <f>IFERROR(VLOOKUP(E1327,Localities!$B$2:$D$1876,3,0),"Not Found")</f>
        <v>72</v>
      </c>
      <c r="H1327" s="90">
        <f>IFERROR(VLOOKUP(F1327,Localities!$B$2:$D$1876,3,0),"Not Found")</f>
        <v>47</v>
      </c>
      <c r="I1327" s="90" t="s">
        <v>1921</v>
      </c>
      <c r="J1327" s="93" t="s">
        <v>88</v>
      </c>
      <c r="K1327" s="93" t="s">
        <v>85</v>
      </c>
      <c r="L1327" s="90">
        <v>9582645829</v>
      </c>
      <c r="M1327" s="90" t="s">
        <v>83</v>
      </c>
      <c r="N1327" s="94">
        <v>6</v>
      </c>
      <c r="O1327" s="94">
        <v>862</v>
      </c>
      <c r="P1327" s="95">
        <f t="shared" si="40"/>
        <v>57.466666666666669</v>
      </c>
      <c r="Q1327" s="91">
        <v>41578.585069444445</v>
      </c>
    </row>
    <row r="1328" spans="1:17" x14ac:dyDescent="0.45">
      <c r="A1328" s="96">
        <v>41582</v>
      </c>
      <c r="B1328" s="97">
        <v>0.60416666666666663</v>
      </c>
      <c r="C1328" s="99">
        <f t="shared" si="41"/>
        <v>14</v>
      </c>
      <c r="D1328" s="98">
        <v>41582.604166666664</v>
      </c>
      <c r="E1328" s="99" t="s">
        <v>465</v>
      </c>
      <c r="F1328" s="90" t="s">
        <v>35</v>
      </c>
      <c r="G1328" s="90">
        <f>IFERROR(VLOOKUP(E1328,Localities!$B$2:$D$1876,3,0),"Not Found")</f>
        <v>71</v>
      </c>
      <c r="H1328" s="90">
        <f>IFERROR(VLOOKUP(F1328,Localities!$B$2:$D$1876,3,0),"Not Found")</f>
        <v>43</v>
      </c>
      <c r="I1328" s="90" t="s">
        <v>1922</v>
      </c>
      <c r="J1328" s="93" t="s">
        <v>104</v>
      </c>
      <c r="K1328" s="93" t="s">
        <v>85</v>
      </c>
      <c r="L1328" s="90">
        <v>8376915304</v>
      </c>
      <c r="M1328" s="90" t="s">
        <v>83</v>
      </c>
      <c r="N1328" s="94">
        <v>6</v>
      </c>
      <c r="O1328" s="94">
        <v>447</v>
      </c>
      <c r="P1328" s="95">
        <f t="shared" si="40"/>
        <v>29.8</v>
      </c>
      <c r="Q1328" s="91">
        <v>41578.627442129633</v>
      </c>
    </row>
    <row r="1329" spans="1:17" x14ac:dyDescent="0.45">
      <c r="A1329" s="96">
        <v>41582</v>
      </c>
      <c r="B1329" s="97">
        <v>0.90625</v>
      </c>
      <c r="C1329" s="99">
        <f t="shared" si="41"/>
        <v>21</v>
      </c>
      <c r="D1329" s="98">
        <v>41582.90625</v>
      </c>
      <c r="E1329" s="99" t="s">
        <v>1923</v>
      </c>
      <c r="F1329" s="90" t="s">
        <v>61</v>
      </c>
      <c r="G1329" s="90">
        <f>IFERROR(VLOOKUP(E1329,Localities!$B$2:$D$1876,3,0),"Not Found")</f>
        <v>51</v>
      </c>
      <c r="H1329" s="90">
        <f>IFERROR(VLOOKUP(F1329,Localities!$B$2:$D$1876,3,0),"Not Found")</f>
        <v>47</v>
      </c>
      <c r="I1329" s="90" t="s">
        <v>1924</v>
      </c>
      <c r="J1329" s="93" t="s">
        <v>87</v>
      </c>
      <c r="K1329" s="93" t="s">
        <v>173</v>
      </c>
      <c r="L1329" s="90">
        <v>8800379395</v>
      </c>
      <c r="M1329" s="90" t="s">
        <v>83</v>
      </c>
      <c r="N1329" s="94">
        <v>6</v>
      </c>
      <c r="O1329" s="94">
        <v>592</v>
      </c>
      <c r="P1329" s="95">
        <f t="shared" si="40"/>
        <v>39.466666666666669</v>
      </c>
      <c r="Q1329" s="91">
        <v>41578.593113425923</v>
      </c>
    </row>
    <row r="1330" spans="1:17" x14ac:dyDescent="0.45">
      <c r="A1330" s="96">
        <v>41579</v>
      </c>
      <c r="B1330" s="97">
        <v>0.60416666666666663</v>
      </c>
      <c r="C1330" s="99">
        <f t="shared" si="41"/>
        <v>14</v>
      </c>
      <c r="D1330" s="98">
        <v>41579.604166666664</v>
      </c>
      <c r="E1330" s="99" t="s">
        <v>723</v>
      </c>
      <c r="F1330" s="90" t="s">
        <v>35</v>
      </c>
      <c r="G1330" s="90">
        <f>IFERROR(VLOOKUP(E1330,Localities!$B$2:$D$1876,3,0),"Not Found")</f>
        <v>60</v>
      </c>
      <c r="H1330" s="90">
        <f>IFERROR(VLOOKUP(F1330,Localities!$B$2:$D$1876,3,0),"Not Found")</f>
        <v>43</v>
      </c>
      <c r="I1330" s="90" t="s">
        <v>1925</v>
      </c>
      <c r="J1330" s="93" t="s">
        <v>104</v>
      </c>
      <c r="K1330" s="93" t="s">
        <v>85</v>
      </c>
      <c r="L1330" s="90">
        <v>9266631133</v>
      </c>
      <c r="M1330" s="90" t="s">
        <v>83</v>
      </c>
      <c r="N1330" s="94">
        <v>6</v>
      </c>
      <c r="O1330" s="94">
        <v>664</v>
      </c>
      <c r="P1330" s="95">
        <f t="shared" si="40"/>
        <v>44.266666666666666</v>
      </c>
      <c r="Q1330" s="91">
        <v>41578.591770833336</v>
      </c>
    </row>
    <row r="1331" spans="1:17" x14ac:dyDescent="0.45">
      <c r="A1331" s="96">
        <v>41580</v>
      </c>
      <c r="B1331" s="97">
        <v>0.53125</v>
      </c>
      <c r="C1331" s="99">
        <f t="shared" si="41"/>
        <v>12</v>
      </c>
      <c r="D1331" s="98">
        <v>41580.53125</v>
      </c>
      <c r="E1331" s="99" t="s">
        <v>859</v>
      </c>
      <c r="F1331" s="90" t="s">
        <v>114</v>
      </c>
      <c r="G1331" s="90">
        <f>IFERROR(VLOOKUP(E1331,Localities!$B$2:$D$1876,3,0),"Not Found")</f>
        <v>66</v>
      </c>
      <c r="H1331" s="90">
        <f>IFERROR(VLOOKUP(F1331,Localities!$B$2:$D$1876,3,0),"Not Found")</f>
        <v>27</v>
      </c>
      <c r="I1331" s="90" t="s">
        <v>1926</v>
      </c>
      <c r="J1331" s="93" t="s">
        <v>104</v>
      </c>
      <c r="K1331" s="93" t="s">
        <v>85</v>
      </c>
      <c r="L1331" s="90" t="s">
        <v>81</v>
      </c>
      <c r="M1331" s="90" t="s">
        <v>215</v>
      </c>
      <c r="N1331" s="94">
        <v>1</v>
      </c>
      <c r="O1331" s="94">
        <v>984</v>
      </c>
      <c r="P1331" s="95">
        <f t="shared" si="40"/>
        <v>65.599999999999994</v>
      </c>
      <c r="Q1331" s="90" t="s">
        <v>81</v>
      </c>
    </row>
    <row r="1332" spans="1:17" x14ac:dyDescent="0.45">
      <c r="A1332" s="96">
        <v>41579</v>
      </c>
      <c r="B1332" s="97">
        <v>0.22916666666666666</v>
      </c>
      <c r="C1332" s="99">
        <f t="shared" si="41"/>
        <v>5</v>
      </c>
      <c r="D1332" s="98">
        <v>41579.229166666664</v>
      </c>
      <c r="E1332" s="99" t="s">
        <v>1927</v>
      </c>
      <c r="F1332" s="90" t="s">
        <v>114</v>
      </c>
      <c r="G1332" s="90">
        <f>IFERROR(VLOOKUP(E1332,Localities!$B$2:$D$1876,3,0),"Not Found")</f>
        <v>74</v>
      </c>
      <c r="H1332" s="90">
        <f>IFERROR(VLOOKUP(F1332,Localities!$B$2:$D$1876,3,0),"Not Found")</f>
        <v>27</v>
      </c>
      <c r="I1332" s="90" t="s">
        <v>1928</v>
      </c>
      <c r="J1332" s="93" t="s">
        <v>104</v>
      </c>
      <c r="K1332" s="93" t="s">
        <v>85</v>
      </c>
      <c r="L1332" s="90" t="s">
        <v>81</v>
      </c>
      <c r="M1332" s="90" t="s">
        <v>215</v>
      </c>
      <c r="N1332" s="94">
        <v>1</v>
      </c>
      <c r="O1332" s="94">
        <v>811</v>
      </c>
      <c r="P1332" s="95">
        <f t="shared" si="40"/>
        <v>54.06666666666667</v>
      </c>
      <c r="Q1332" s="90" t="s">
        <v>81</v>
      </c>
    </row>
    <row r="1333" spans="1:17" x14ac:dyDescent="0.45">
      <c r="A1333" s="96">
        <v>41583</v>
      </c>
      <c r="B1333" s="97">
        <v>0.9375</v>
      </c>
      <c r="C1333" s="99">
        <f t="shared" si="41"/>
        <v>22</v>
      </c>
      <c r="D1333" s="98">
        <v>41583.9375</v>
      </c>
      <c r="E1333" s="99" t="s">
        <v>61</v>
      </c>
      <c r="F1333" s="90" t="s">
        <v>343</v>
      </c>
      <c r="G1333" s="90">
        <f>IFERROR(VLOOKUP(E1333,Localities!$B$2:$D$1876,3,0),"Not Found")</f>
        <v>47</v>
      </c>
      <c r="H1333" s="90">
        <f>IFERROR(VLOOKUP(F1333,Localities!$B$2:$D$1876,3,0),"Not Found")</f>
        <v>72</v>
      </c>
      <c r="I1333" s="90" t="s">
        <v>1929</v>
      </c>
      <c r="J1333" s="93" t="s">
        <v>87</v>
      </c>
      <c r="K1333" s="93" t="s">
        <v>173</v>
      </c>
      <c r="L1333" s="90">
        <v>9560068792</v>
      </c>
      <c r="M1333" s="90" t="s">
        <v>83</v>
      </c>
      <c r="N1333" s="94">
        <v>6</v>
      </c>
      <c r="O1333" s="94">
        <v>501</v>
      </c>
      <c r="P1333" s="95">
        <f t="shared" si="40"/>
        <v>33.4</v>
      </c>
      <c r="Q1333" s="91">
        <v>41578.601493055554</v>
      </c>
    </row>
    <row r="1334" spans="1:17" x14ac:dyDescent="0.45">
      <c r="A1334" s="96">
        <v>41579</v>
      </c>
      <c r="B1334" s="97">
        <v>4.1666666666666664E-2</v>
      </c>
      <c r="C1334" s="99">
        <f t="shared" si="41"/>
        <v>1</v>
      </c>
      <c r="D1334" s="98">
        <v>41579.041666666664</v>
      </c>
      <c r="E1334" s="99" t="s">
        <v>114</v>
      </c>
      <c r="F1334" s="90" t="s">
        <v>1143</v>
      </c>
      <c r="G1334" s="90">
        <f>IFERROR(VLOOKUP(E1334,Localities!$B$2:$D$1876,3,0),"Not Found")</f>
        <v>27</v>
      </c>
      <c r="H1334" s="90">
        <f>IFERROR(VLOOKUP(F1334,Localities!$B$2:$D$1876,3,0),"Not Found")</f>
        <v>66</v>
      </c>
      <c r="I1334" s="90" t="s">
        <v>1930</v>
      </c>
      <c r="J1334" s="93" t="s">
        <v>104</v>
      </c>
      <c r="K1334" s="93" t="s">
        <v>173</v>
      </c>
      <c r="L1334" s="90">
        <v>9871788485</v>
      </c>
      <c r="M1334" s="90" t="s">
        <v>83</v>
      </c>
      <c r="N1334" s="94">
        <v>6</v>
      </c>
      <c r="O1334" s="94">
        <v>968</v>
      </c>
      <c r="P1334" s="95">
        <f t="shared" si="40"/>
        <v>64.533333333333331</v>
      </c>
      <c r="Q1334" s="91">
        <v>41578.605231481481</v>
      </c>
    </row>
    <row r="1335" spans="1:17" x14ac:dyDescent="0.45">
      <c r="A1335" s="96">
        <v>41579</v>
      </c>
      <c r="B1335" s="97">
        <v>0.38541666666666669</v>
      </c>
      <c r="C1335" s="99">
        <f t="shared" si="41"/>
        <v>9</v>
      </c>
      <c r="D1335" s="98">
        <v>41579.385416666664</v>
      </c>
      <c r="E1335" s="99" t="s">
        <v>1931</v>
      </c>
      <c r="F1335" s="90" t="s">
        <v>35</v>
      </c>
      <c r="G1335" s="90">
        <f>IFERROR(VLOOKUP(E1335,Localities!$B$2:$D$1876,3,0),"Not Found")</f>
        <v>53</v>
      </c>
      <c r="H1335" s="90">
        <f>IFERROR(VLOOKUP(F1335,Localities!$B$2:$D$1876,3,0),"Not Found")</f>
        <v>43</v>
      </c>
      <c r="I1335" s="90" t="s">
        <v>1932</v>
      </c>
      <c r="J1335" s="93" t="s">
        <v>104</v>
      </c>
      <c r="K1335" s="93" t="s">
        <v>85</v>
      </c>
      <c r="L1335" s="90">
        <v>9891469512</v>
      </c>
      <c r="M1335" s="90" t="s">
        <v>83</v>
      </c>
      <c r="N1335" s="94">
        <v>7</v>
      </c>
      <c r="O1335" s="94">
        <v>500</v>
      </c>
      <c r="P1335" s="95">
        <f t="shared" si="40"/>
        <v>33.333333333333336</v>
      </c>
      <c r="Q1335" s="91">
        <v>41578.604768518519</v>
      </c>
    </row>
    <row r="1336" spans="1:17" x14ac:dyDescent="0.45">
      <c r="A1336" s="96">
        <v>41579</v>
      </c>
      <c r="B1336" s="97">
        <v>0.44791666666666669</v>
      </c>
      <c r="C1336" s="99">
        <f t="shared" si="41"/>
        <v>10</v>
      </c>
      <c r="D1336" s="98">
        <v>41579.447916666664</v>
      </c>
      <c r="E1336" s="99" t="s">
        <v>725</v>
      </c>
      <c r="F1336" s="90" t="s">
        <v>1695</v>
      </c>
      <c r="G1336" s="90">
        <f>IFERROR(VLOOKUP(E1336,Localities!$B$2:$D$1876,3,0),"Not Found")</f>
        <v>61</v>
      </c>
      <c r="H1336" s="90">
        <f>IFERROR(VLOOKUP(F1336,Localities!$B$2:$D$1876,3,0),"Not Found")</f>
        <v>66</v>
      </c>
      <c r="I1336" s="90" t="s">
        <v>1933</v>
      </c>
      <c r="J1336" s="93" t="s">
        <v>87</v>
      </c>
      <c r="K1336" s="93" t="s">
        <v>85</v>
      </c>
      <c r="L1336" s="90">
        <v>9953557944</v>
      </c>
      <c r="M1336" s="90" t="s">
        <v>83</v>
      </c>
      <c r="N1336" s="94">
        <v>5</v>
      </c>
      <c r="O1336" s="94">
        <v>239</v>
      </c>
      <c r="P1336" s="95">
        <f t="shared" ref="P1336:P1399" si="42">O1336/15</f>
        <v>15.933333333333334</v>
      </c>
      <c r="Q1336" s="91">
        <v>41578.607141203705</v>
      </c>
    </row>
    <row r="1337" spans="1:17" x14ac:dyDescent="0.45">
      <c r="A1337" s="96">
        <v>41579</v>
      </c>
      <c r="B1337" s="97">
        <v>8.3333333333333329E-2</v>
      </c>
      <c r="C1337" s="99">
        <f t="shared" si="41"/>
        <v>2</v>
      </c>
      <c r="D1337" s="98">
        <v>41579.083333333336</v>
      </c>
      <c r="E1337" s="99" t="s">
        <v>114</v>
      </c>
      <c r="F1337" s="90" t="s">
        <v>889</v>
      </c>
      <c r="G1337" s="90">
        <f>IFERROR(VLOOKUP(E1337,Localities!$B$2:$D$1876,3,0),"Not Found")</f>
        <v>27</v>
      </c>
      <c r="H1337" s="90">
        <f>IFERROR(VLOOKUP(F1337,Localities!$B$2:$D$1876,3,0),"Not Found")</f>
        <v>53</v>
      </c>
      <c r="I1337" s="90" t="s">
        <v>1934</v>
      </c>
      <c r="J1337" s="93" t="s">
        <v>104</v>
      </c>
      <c r="K1337" s="93" t="s">
        <v>85</v>
      </c>
      <c r="L1337" s="90">
        <v>9810479871</v>
      </c>
      <c r="M1337" s="90" t="s">
        <v>105</v>
      </c>
      <c r="N1337" s="94">
        <v>5</v>
      </c>
      <c r="O1337" s="94">
        <v>553</v>
      </c>
      <c r="P1337" s="95">
        <f t="shared" si="42"/>
        <v>36.866666666666667</v>
      </c>
      <c r="Q1337" s="91">
        <v>41578.608252314814</v>
      </c>
    </row>
    <row r="1338" spans="1:17" x14ac:dyDescent="0.45">
      <c r="A1338" s="96">
        <v>41579</v>
      </c>
      <c r="B1338" s="97">
        <v>0.36458333333333331</v>
      </c>
      <c r="C1338" s="99">
        <f t="shared" si="41"/>
        <v>8</v>
      </c>
      <c r="D1338" s="98">
        <v>41579.364583333336</v>
      </c>
      <c r="E1338" s="99" t="s">
        <v>1935</v>
      </c>
      <c r="F1338" s="90" t="s">
        <v>35</v>
      </c>
      <c r="G1338" s="90">
        <f>IFERROR(VLOOKUP(E1338,Localities!$B$2:$D$1876,3,0),"Not Found")</f>
        <v>74</v>
      </c>
      <c r="H1338" s="90">
        <f>IFERROR(VLOOKUP(F1338,Localities!$B$2:$D$1876,3,0),"Not Found")</f>
        <v>43</v>
      </c>
      <c r="I1338" s="90" t="s">
        <v>1936</v>
      </c>
      <c r="J1338" s="93" t="s">
        <v>104</v>
      </c>
      <c r="K1338" s="93" t="s">
        <v>85</v>
      </c>
      <c r="L1338" s="90">
        <v>8800379395</v>
      </c>
      <c r="M1338" s="90" t="s">
        <v>83</v>
      </c>
      <c r="N1338" s="94">
        <v>5</v>
      </c>
      <c r="O1338" s="94">
        <v>259</v>
      </c>
      <c r="P1338" s="95">
        <f t="shared" si="42"/>
        <v>17.266666666666666</v>
      </c>
      <c r="Q1338" s="91">
        <v>41578.610833333332</v>
      </c>
    </row>
    <row r="1339" spans="1:17" x14ac:dyDescent="0.45">
      <c r="A1339" s="96">
        <v>41579</v>
      </c>
      <c r="B1339" s="97">
        <v>0.17708333333333334</v>
      </c>
      <c r="C1339" s="99">
        <f t="shared" si="41"/>
        <v>4</v>
      </c>
      <c r="D1339" s="98">
        <v>41579.177083333336</v>
      </c>
      <c r="E1339" s="99" t="s">
        <v>903</v>
      </c>
      <c r="F1339" s="90" t="s">
        <v>35</v>
      </c>
      <c r="G1339" s="90">
        <f>IFERROR(VLOOKUP(E1339,Localities!$B$2:$D$1876,3,0),"Not Found")</f>
        <v>51</v>
      </c>
      <c r="H1339" s="90">
        <f>IFERROR(VLOOKUP(F1339,Localities!$B$2:$D$1876,3,0),"Not Found")</f>
        <v>43</v>
      </c>
      <c r="I1339" s="90" t="s">
        <v>1937</v>
      </c>
      <c r="J1339" s="93" t="s">
        <v>104</v>
      </c>
      <c r="K1339" s="93" t="s">
        <v>173</v>
      </c>
      <c r="L1339" s="90">
        <v>9811386335</v>
      </c>
      <c r="M1339" s="90" t="s">
        <v>83</v>
      </c>
      <c r="N1339" s="94">
        <v>6</v>
      </c>
      <c r="O1339" s="94">
        <v>420</v>
      </c>
      <c r="P1339" s="95">
        <f t="shared" si="42"/>
        <v>28</v>
      </c>
      <c r="Q1339" s="91">
        <v>41578.624826388892</v>
      </c>
    </row>
    <row r="1340" spans="1:17" x14ac:dyDescent="0.45">
      <c r="A1340" s="96">
        <v>41579</v>
      </c>
      <c r="B1340" s="97">
        <v>0.54166666666666663</v>
      </c>
      <c r="C1340" s="99">
        <f t="shared" si="41"/>
        <v>13</v>
      </c>
      <c r="D1340" s="98">
        <v>41579.541666666664</v>
      </c>
      <c r="E1340" s="99" t="s">
        <v>1884</v>
      </c>
      <c r="F1340" s="90" t="s">
        <v>569</v>
      </c>
      <c r="G1340" s="90">
        <f>IFERROR(VLOOKUP(E1340,Localities!$B$2:$D$1876,3,0),"Not Found")</f>
        <v>48</v>
      </c>
      <c r="H1340" s="90">
        <f>IFERROR(VLOOKUP(F1340,Localities!$B$2:$D$1876,3,0),"Not Found")</f>
        <v>73</v>
      </c>
      <c r="I1340" s="90" t="s">
        <v>1938</v>
      </c>
      <c r="J1340" s="93" t="s">
        <v>87</v>
      </c>
      <c r="K1340" s="93" t="s">
        <v>173</v>
      </c>
      <c r="L1340" s="90" t="s">
        <v>81</v>
      </c>
      <c r="M1340" s="90" t="s">
        <v>92</v>
      </c>
      <c r="N1340" s="94">
        <v>2</v>
      </c>
      <c r="O1340" s="94">
        <v>802</v>
      </c>
      <c r="P1340" s="95">
        <f t="shared" si="42"/>
        <v>53.466666666666669</v>
      </c>
      <c r="Q1340" s="91">
        <v>41578.615381944444</v>
      </c>
    </row>
    <row r="1341" spans="1:17" x14ac:dyDescent="0.45">
      <c r="A1341" s="96">
        <v>41579</v>
      </c>
      <c r="B1341" s="97">
        <v>0.6875</v>
      </c>
      <c r="C1341" s="99">
        <f t="shared" si="41"/>
        <v>16</v>
      </c>
      <c r="D1341" s="98">
        <v>41579.6875</v>
      </c>
      <c r="E1341" s="99" t="s">
        <v>120</v>
      </c>
      <c r="F1341" s="90" t="s">
        <v>1939</v>
      </c>
      <c r="G1341" s="90">
        <f>IFERROR(VLOOKUP(E1341,Localities!$B$2:$D$1876,3,0),"Not Found")</f>
        <v>50</v>
      </c>
      <c r="H1341" s="90">
        <f>IFERROR(VLOOKUP(F1341,Localities!$B$2:$D$1876,3,0),"Not Found")</f>
        <v>53</v>
      </c>
      <c r="I1341" s="90" t="s">
        <v>1940</v>
      </c>
      <c r="J1341" s="93" t="s">
        <v>87</v>
      </c>
      <c r="K1341" s="93" t="s">
        <v>85</v>
      </c>
      <c r="L1341" s="90">
        <v>9711303231</v>
      </c>
      <c r="M1341" s="90" t="s">
        <v>83</v>
      </c>
      <c r="N1341" s="94">
        <v>6</v>
      </c>
      <c r="O1341" s="94">
        <v>395</v>
      </c>
      <c r="P1341" s="95">
        <f t="shared" si="42"/>
        <v>26.333333333333332</v>
      </c>
      <c r="Q1341" s="91">
        <v>41578.613715277781</v>
      </c>
    </row>
    <row r="1342" spans="1:17" x14ac:dyDescent="0.45">
      <c r="A1342" s="96">
        <v>41586</v>
      </c>
      <c r="B1342" s="97">
        <v>0.83333333333333337</v>
      </c>
      <c r="C1342" s="99">
        <f t="shared" si="41"/>
        <v>20</v>
      </c>
      <c r="D1342" s="98">
        <v>41586.833333333336</v>
      </c>
      <c r="E1342" s="99" t="s">
        <v>1941</v>
      </c>
      <c r="F1342" s="90" t="s">
        <v>237</v>
      </c>
      <c r="G1342" s="90">
        <f>IFERROR(VLOOKUP(E1342,Localities!$B$2:$D$1876,3,0),"Not Found")</f>
        <v>47</v>
      </c>
      <c r="H1342" s="90">
        <f>IFERROR(VLOOKUP(F1342,Localities!$B$2:$D$1876,3,0),"Not Found")</f>
        <v>38</v>
      </c>
      <c r="I1342" s="90" t="s">
        <v>1942</v>
      </c>
      <c r="J1342" s="93" t="s">
        <v>87</v>
      </c>
      <c r="K1342" s="93" t="s">
        <v>85</v>
      </c>
      <c r="L1342" s="90">
        <v>9136036548</v>
      </c>
      <c r="M1342" s="90" t="s">
        <v>83</v>
      </c>
      <c r="N1342" s="94">
        <v>6</v>
      </c>
      <c r="O1342" s="94">
        <v>920</v>
      </c>
      <c r="P1342" s="95">
        <f t="shared" si="42"/>
        <v>61.333333333333336</v>
      </c>
      <c r="Q1342" s="91">
        <v>41586.750844907408</v>
      </c>
    </row>
    <row r="1343" spans="1:17" x14ac:dyDescent="0.45">
      <c r="A1343" s="96">
        <v>41579</v>
      </c>
      <c r="B1343" s="97">
        <v>0.54166666666666663</v>
      </c>
      <c r="C1343" s="99">
        <f t="shared" si="41"/>
        <v>13</v>
      </c>
      <c r="D1343" s="98">
        <v>41579.541666666664</v>
      </c>
      <c r="E1343" s="99" t="s">
        <v>1884</v>
      </c>
      <c r="F1343" s="90" t="s">
        <v>569</v>
      </c>
      <c r="G1343" s="90">
        <f>IFERROR(VLOOKUP(E1343,Localities!$B$2:$D$1876,3,0),"Not Found")</f>
        <v>48</v>
      </c>
      <c r="H1343" s="90">
        <f>IFERROR(VLOOKUP(F1343,Localities!$B$2:$D$1876,3,0),"Not Found")</f>
        <v>73</v>
      </c>
      <c r="I1343" s="90" t="s">
        <v>1943</v>
      </c>
      <c r="J1343" s="93" t="s">
        <v>87</v>
      </c>
      <c r="K1343" s="93" t="s">
        <v>173</v>
      </c>
      <c r="L1343" s="90" t="s">
        <v>81</v>
      </c>
      <c r="M1343" s="90" t="s">
        <v>92</v>
      </c>
      <c r="N1343" s="94">
        <v>2</v>
      </c>
      <c r="O1343" s="94">
        <v>340</v>
      </c>
      <c r="P1343" s="95">
        <f t="shared" si="42"/>
        <v>22.666666666666668</v>
      </c>
      <c r="Q1343" s="91">
        <v>41578.615393518521</v>
      </c>
    </row>
    <row r="1344" spans="1:17" x14ac:dyDescent="0.45">
      <c r="A1344" s="96">
        <v>41580</v>
      </c>
      <c r="B1344" s="97">
        <v>0.25</v>
      </c>
      <c r="C1344" s="99">
        <f t="shared" si="41"/>
        <v>6</v>
      </c>
      <c r="D1344" s="98">
        <v>41580.25</v>
      </c>
      <c r="E1344" s="99" t="s">
        <v>51</v>
      </c>
      <c r="F1344" s="90" t="s">
        <v>1944</v>
      </c>
      <c r="G1344" s="90">
        <f>IFERROR(VLOOKUP(E1344,Localities!$B$2:$D$1876,3,0),"Not Found")</f>
        <v>51</v>
      </c>
      <c r="H1344" s="90">
        <f>IFERROR(VLOOKUP(F1344,Localities!$B$2:$D$1876,3,0),"Not Found")</f>
        <v>42</v>
      </c>
      <c r="I1344" s="90" t="s">
        <v>1945</v>
      </c>
      <c r="J1344" s="93" t="s">
        <v>88</v>
      </c>
      <c r="K1344" s="93" t="s">
        <v>85</v>
      </c>
      <c r="L1344" s="90">
        <v>9899128417</v>
      </c>
      <c r="M1344" s="90" t="s">
        <v>83</v>
      </c>
      <c r="N1344" s="94">
        <v>6</v>
      </c>
      <c r="O1344" s="94">
        <v>597</v>
      </c>
      <c r="P1344" s="95">
        <f t="shared" si="42"/>
        <v>39.799999999999997</v>
      </c>
      <c r="Q1344" s="91">
        <v>41578.615405092591</v>
      </c>
    </row>
    <row r="1345" spans="1:17" x14ac:dyDescent="0.45">
      <c r="A1345" s="96">
        <v>41583</v>
      </c>
      <c r="B1345" s="97">
        <v>0.30208333333333331</v>
      </c>
      <c r="C1345" s="99">
        <f t="shared" si="41"/>
        <v>7</v>
      </c>
      <c r="D1345" s="98">
        <v>41583.302083333336</v>
      </c>
      <c r="E1345" s="99" t="s">
        <v>1946</v>
      </c>
      <c r="F1345" s="90" t="s">
        <v>35</v>
      </c>
      <c r="G1345" s="90">
        <f>IFERROR(VLOOKUP(E1345,Localities!$B$2:$D$1876,3,0),"Not Found")</f>
        <v>59</v>
      </c>
      <c r="H1345" s="90">
        <f>IFERROR(VLOOKUP(F1345,Localities!$B$2:$D$1876,3,0),"Not Found")</f>
        <v>43</v>
      </c>
      <c r="I1345" s="90" t="s">
        <v>1947</v>
      </c>
      <c r="J1345" s="93" t="s">
        <v>104</v>
      </c>
      <c r="K1345" s="93" t="s">
        <v>173</v>
      </c>
      <c r="L1345" s="90">
        <v>8586852472</v>
      </c>
      <c r="M1345" s="90" t="s">
        <v>83</v>
      </c>
      <c r="N1345" s="94">
        <v>6</v>
      </c>
      <c r="O1345" s="94">
        <v>768</v>
      </c>
      <c r="P1345" s="95">
        <f t="shared" si="42"/>
        <v>51.2</v>
      </c>
      <c r="Q1345" s="91">
        <v>41582.848738425928</v>
      </c>
    </row>
    <row r="1346" spans="1:17" x14ac:dyDescent="0.45">
      <c r="A1346" s="96">
        <v>41579</v>
      </c>
      <c r="B1346" s="97">
        <v>0.1875</v>
      </c>
      <c r="C1346" s="99">
        <f t="shared" si="41"/>
        <v>4</v>
      </c>
      <c r="D1346" s="98">
        <v>41579.1875</v>
      </c>
      <c r="E1346" s="99" t="s">
        <v>1818</v>
      </c>
      <c r="F1346" s="90" t="s">
        <v>61</v>
      </c>
      <c r="G1346" s="90">
        <f>IFERROR(VLOOKUP(E1346,Localities!$B$2:$D$1876,3,0),"Not Found")</f>
        <v>66</v>
      </c>
      <c r="H1346" s="90">
        <f>IFERROR(VLOOKUP(F1346,Localities!$B$2:$D$1876,3,0),"Not Found")</f>
        <v>47</v>
      </c>
      <c r="I1346" s="90" t="s">
        <v>1948</v>
      </c>
      <c r="J1346" s="93" t="s">
        <v>88</v>
      </c>
      <c r="K1346" s="93" t="s">
        <v>85</v>
      </c>
      <c r="L1346" s="90">
        <v>9213869819</v>
      </c>
      <c r="M1346" s="90" t="s">
        <v>83</v>
      </c>
      <c r="N1346" s="94">
        <v>6</v>
      </c>
      <c r="O1346" s="94">
        <v>486</v>
      </c>
      <c r="P1346" s="95">
        <f t="shared" si="42"/>
        <v>32.4</v>
      </c>
      <c r="Q1346" s="91">
        <v>41578.626527777778</v>
      </c>
    </row>
    <row r="1347" spans="1:17" x14ac:dyDescent="0.45">
      <c r="A1347" s="96">
        <v>41579</v>
      </c>
      <c r="B1347" s="97">
        <v>0.23958333333333334</v>
      </c>
      <c r="C1347" s="99">
        <f t="shared" ref="C1347:C1410" si="43">HOUR(B1347)</f>
        <v>5</v>
      </c>
      <c r="D1347" s="98">
        <v>41579.239583333336</v>
      </c>
      <c r="E1347" s="99" t="s">
        <v>1949</v>
      </c>
      <c r="F1347" s="90" t="s">
        <v>171</v>
      </c>
      <c r="G1347" s="90" t="str">
        <f>IFERROR(VLOOKUP(E1347,Localities!$B$2:$D$1876,3,0),"Not Found")</f>
        <v>Not Found</v>
      </c>
      <c r="H1347" s="90" t="str">
        <f>IFERROR(VLOOKUP(F1347,Localities!$B$2:$D$1876,3,0),"Not Found")</f>
        <v>Not Found</v>
      </c>
      <c r="I1347" s="90" t="s">
        <v>1950</v>
      </c>
      <c r="J1347" s="93" t="s">
        <v>104</v>
      </c>
      <c r="K1347" s="93" t="s">
        <v>173</v>
      </c>
      <c r="L1347" s="90" t="s">
        <v>81</v>
      </c>
      <c r="M1347" s="90" t="s">
        <v>215</v>
      </c>
      <c r="N1347" s="94">
        <v>1</v>
      </c>
      <c r="O1347" s="94">
        <v>350</v>
      </c>
      <c r="P1347" s="95">
        <f t="shared" si="42"/>
        <v>23.333333333333332</v>
      </c>
      <c r="Q1347" s="91">
        <v>41578.619525462964</v>
      </c>
    </row>
    <row r="1348" spans="1:17" x14ac:dyDescent="0.45">
      <c r="A1348" s="96">
        <v>41579</v>
      </c>
      <c r="B1348" s="97">
        <v>0.52083333333333337</v>
      </c>
      <c r="C1348" s="99">
        <f t="shared" si="43"/>
        <v>12</v>
      </c>
      <c r="D1348" s="98">
        <v>41579.520833333336</v>
      </c>
      <c r="E1348" s="99" t="s">
        <v>226</v>
      </c>
      <c r="F1348" s="90"/>
      <c r="G1348" s="90">
        <f>IFERROR(VLOOKUP(E1348,Localities!$B$2:$D$1876,3,0),"Not Found")</f>
        <v>60</v>
      </c>
      <c r="H1348" s="90" t="str">
        <f>IFERROR(VLOOKUP(F1348,Localities!$B$2:$D$1876,3,0),"Not Found")</f>
        <v>Not Found</v>
      </c>
      <c r="I1348" s="90" t="s">
        <v>1951</v>
      </c>
      <c r="J1348" s="93" t="s">
        <v>235</v>
      </c>
      <c r="K1348" s="93" t="s">
        <v>85</v>
      </c>
      <c r="L1348" s="90">
        <v>8375063829</v>
      </c>
      <c r="M1348" s="90" t="s">
        <v>83</v>
      </c>
      <c r="N1348" s="94">
        <v>6</v>
      </c>
      <c r="O1348" s="94">
        <v>427</v>
      </c>
      <c r="P1348" s="95">
        <f t="shared" si="42"/>
        <v>28.466666666666665</v>
      </c>
      <c r="Q1348" s="91">
        <v>41578.619652777779</v>
      </c>
    </row>
    <row r="1349" spans="1:17" x14ac:dyDescent="0.45">
      <c r="A1349" s="96">
        <v>41579</v>
      </c>
      <c r="B1349" s="97">
        <v>0.54166666666666663</v>
      </c>
      <c r="C1349" s="99">
        <f t="shared" si="43"/>
        <v>13</v>
      </c>
      <c r="D1349" s="98">
        <v>41579.541666666664</v>
      </c>
      <c r="E1349" s="99" t="s">
        <v>1884</v>
      </c>
      <c r="F1349" s="90" t="s">
        <v>569</v>
      </c>
      <c r="G1349" s="90">
        <f>IFERROR(VLOOKUP(E1349,Localities!$B$2:$D$1876,3,0),"Not Found")</f>
        <v>48</v>
      </c>
      <c r="H1349" s="90">
        <f>IFERROR(VLOOKUP(F1349,Localities!$B$2:$D$1876,3,0),"Not Found")</f>
        <v>73</v>
      </c>
      <c r="I1349" s="90" t="s">
        <v>1952</v>
      </c>
      <c r="J1349" s="93" t="s">
        <v>87</v>
      </c>
      <c r="K1349" s="93" t="s">
        <v>173</v>
      </c>
      <c r="L1349" s="90">
        <v>9958534337</v>
      </c>
      <c r="M1349" s="90" t="s">
        <v>83</v>
      </c>
      <c r="N1349" s="94">
        <v>6</v>
      </c>
      <c r="O1349" s="94">
        <v>776</v>
      </c>
      <c r="P1349" s="95">
        <f t="shared" si="42"/>
        <v>51.733333333333334</v>
      </c>
      <c r="Q1349" s="91">
        <v>41578.626516203702</v>
      </c>
    </row>
    <row r="1350" spans="1:17" x14ac:dyDescent="0.45">
      <c r="A1350" s="96">
        <v>41579</v>
      </c>
      <c r="B1350" s="97">
        <v>0.58333333333333337</v>
      </c>
      <c r="C1350" s="99">
        <f t="shared" si="43"/>
        <v>14</v>
      </c>
      <c r="D1350" s="98">
        <v>41579.583333333336</v>
      </c>
      <c r="E1350" s="99" t="s">
        <v>1334</v>
      </c>
      <c r="F1350" s="90" t="s">
        <v>255</v>
      </c>
      <c r="G1350" s="90">
        <f>IFERROR(VLOOKUP(E1350,Localities!$B$2:$D$1876,3,0),"Not Found")</f>
        <v>73</v>
      </c>
      <c r="H1350" s="90">
        <f>IFERROR(VLOOKUP(F1350,Localities!$B$2:$D$1876,3,0),"Not Found")</f>
        <v>47</v>
      </c>
      <c r="I1350" s="90" t="s">
        <v>1953</v>
      </c>
      <c r="J1350" s="93" t="s">
        <v>88</v>
      </c>
      <c r="K1350" s="93" t="s">
        <v>85</v>
      </c>
      <c r="L1350" s="90">
        <v>9971253346</v>
      </c>
      <c r="M1350" s="90" t="s">
        <v>109</v>
      </c>
      <c r="N1350" s="94">
        <v>5</v>
      </c>
      <c r="O1350" s="94">
        <v>738</v>
      </c>
      <c r="P1350" s="95">
        <f t="shared" si="42"/>
        <v>49.2</v>
      </c>
      <c r="Q1350" s="91">
        <v>41578.63548611111</v>
      </c>
    </row>
    <row r="1351" spans="1:17" x14ac:dyDescent="0.45">
      <c r="A1351" s="96">
        <v>41579</v>
      </c>
      <c r="B1351" s="97">
        <v>0.36458333333333331</v>
      </c>
      <c r="C1351" s="99">
        <f t="shared" si="43"/>
        <v>8</v>
      </c>
      <c r="D1351" s="98">
        <v>41579.364583333336</v>
      </c>
      <c r="E1351" s="99" t="s">
        <v>35</v>
      </c>
      <c r="F1351" s="90"/>
      <c r="G1351" s="90">
        <f>IFERROR(VLOOKUP(E1351,Localities!$B$2:$D$1876,3,0),"Not Found")</f>
        <v>43</v>
      </c>
      <c r="H1351" s="90" t="str">
        <f>IFERROR(VLOOKUP(F1351,Localities!$B$2:$D$1876,3,0),"Not Found")</f>
        <v>Not Found</v>
      </c>
      <c r="I1351" s="90" t="s">
        <v>1954</v>
      </c>
      <c r="J1351" s="93" t="s">
        <v>235</v>
      </c>
      <c r="K1351" s="93" t="s">
        <v>85</v>
      </c>
      <c r="L1351" s="90">
        <v>9560131497</v>
      </c>
      <c r="M1351" s="90" t="s">
        <v>83</v>
      </c>
      <c r="N1351" s="94">
        <v>5</v>
      </c>
      <c r="O1351" s="94">
        <v>871</v>
      </c>
      <c r="P1351" s="95">
        <f t="shared" si="42"/>
        <v>58.06666666666667</v>
      </c>
      <c r="Q1351" s="91">
        <v>41578.628275462965</v>
      </c>
    </row>
    <row r="1352" spans="1:17" x14ac:dyDescent="0.45">
      <c r="A1352" s="96">
        <v>41579</v>
      </c>
      <c r="B1352" s="97">
        <v>0.54166666666666663</v>
      </c>
      <c r="C1352" s="99">
        <f t="shared" si="43"/>
        <v>13</v>
      </c>
      <c r="D1352" s="98">
        <v>41579.541666666664</v>
      </c>
      <c r="E1352" s="99" t="s">
        <v>1884</v>
      </c>
      <c r="F1352" s="90" t="s">
        <v>569</v>
      </c>
      <c r="G1352" s="90">
        <f>IFERROR(VLOOKUP(E1352,Localities!$B$2:$D$1876,3,0),"Not Found")</f>
        <v>48</v>
      </c>
      <c r="H1352" s="90">
        <f>IFERROR(VLOOKUP(F1352,Localities!$B$2:$D$1876,3,0),"Not Found")</f>
        <v>73</v>
      </c>
      <c r="I1352" s="90" t="s">
        <v>1955</v>
      </c>
      <c r="J1352" s="93" t="s">
        <v>87</v>
      </c>
      <c r="K1352" s="93" t="s">
        <v>173</v>
      </c>
      <c r="L1352" s="90">
        <v>9953173604</v>
      </c>
      <c r="M1352" s="90" t="s">
        <v>83</v>
      </c>
      <c r="N1352" s="94">
        <v>6</v>
      </c>
      <c r="O1352" s="94">
        <v>584</v>
      </c>
      <c r="P1352" s="95">
        <f t="shared" si="42"/>
        <v>38.93333333333333</v>
      </c>
      <c r="Q1352" s="91">
        <v>41578.632118055553</v>
      </c>
    </row>
    <row r="1353" spans="1:17" x14ac:dyDescent="0.45">
      <c r="A1353" s="96">
        <v>41579</v>
      </c>
      <c r="B1353" s="97">
        <v>0.21875</v>
      </c>
      <c r="C1353" s="99">
        <f t="shared" si="43"/>
        <v>5</v>
      </c>
      <c r="D1353" s="98">
        <v>41579.21875</v>
      </c>
      <c r="E1353" s="99" t="s">
        <v>1956</v>
      </c>
      <c r="F1353" s="90" t="s">
        <v>1957</v>
      </c>
      <c r="G1353" s="90">
        <f>IFERROR(VLOOKUP(E1353,Localities!$B$2:$D$1876,3,0),"Not Found")</f>
        <v>38</v>
      </c>
      <c r="H1353" s="90">
        <f>IFERROR(VLOOKUP(F1353,Localities!$B$2:$D$1876,3,0),"Not Found")</f>
        <v>47</v>
      </c>
      <c r="I1353" s="90" t="s">
        <v>1958</v>
      </c>
      <c r="J1353" s="93" t="s">
        <v>87</v>
      </c>
      <c r="K1353" s="93" t="s">
        <v>85</v>
      </c>
      <c r="L1353" s="90" t="s">
        <v>81</v>
      </c>
      <c r="M1353" s="90" t="s">
        <v>215</v>
      </c>
      <c r="N1353" s="94">
        <v>1</v>
      </c>
      <c r="O1353" s="94">
        <v>271</v>
      </c>
      <c r="P1353" s="95">
        <f t="shared" si="42"/>
        <v>18.066666666666666</v>
      </c>
      <c r="Q1353" s="90" t="s">
        <v>81</v>
      </c>
    </row>
    <row r="1354" spans="1:17" x14ac:dyDescent="0.45">
      <c r="A1354" s="96">
        <v>41579</v>
      </c>
      <c r="B1354" s="97">
        <v>0.6875</v>
      </c>
      <c r="C1354" s="99">
        <f t="shared" si="43"/>
        <v>16</v>
      </c>
      <c r="D1354" s="98">
        <v>41579.6875</v>
      </c>
      <c r="E1354" s="99" t="s">
        <v>1772</v>
      </c>
      <c r="F1354" s="90" t="s">
        <v>114</v>
      </c>
      <c r="G1354" s="90">
        <f>IFERROR(VLOOKUP(E1354,Localities!$B$2:$D$1876,3,0),"Not Found")</f>
        <v>61</v>
      </c>
      <c r="H1354" s="90">
        <f>IFERROR(VLOOKUP(F1354,Localities!$B$2:$D$1876,3,0),"Not Found")</f>
        <v>27</v>
      </c>
      <c r="I1354" s="90" t="s">
        <v>1959</v>
      </c>
      <c r="J1354" s="93" t="s">
        <v>104</v>
      </c>
      <c r="K1354" s="93" t="s">
        <v>510</v>
      </c>
      <c r="L1354" s="90">
        <v>9958238809</v>
      </c>
      <c r="M1354" s="90" t="s">
        <v>83</v>
      </c>
      <c r="N1354" s="94">
        <v>5</v>
      </c>
      <c r="O1354" s="94">
        <v>632</v>
      </c>
      <c r="P1354" s="95">
        <f t="shared" si="42"/>
        <v>42.133333333333333</v>
      </c>
      <c r="Q1354" s="91">
        <v>41578.638333333336</v>
      </c>
    </row>
    <row r="1355" spans="1:17" x14ac:dyDescent="0.45">
      <c r="A1355" s="96">
        <v>41580</v>
      </c>
      <c r="B1355" s="97">
        <v>0.52083333333333337</v>
      </c>
      <c r="C1355" s="99">
        <f t="shared" si="43"/>
        <v>12</v>
      </c>
      <c r="D1355" s="98">
        <v>41580.520833333336</v>
      </c>
      <c r="E1355" s="99" t="s">
        <v>35</v>
      </c>
      <c r="F1355" s="90" t="s">
        <v>375</v>
      </c>
      <c r="G1355" s="90">
        <f>IFERROR(VLOOKUP(E1355,Localities!$B$2:$D$1876,3,0),"Not Found")</f>
        <v>43</v>
      </c>
      <c r="H1355" s="90">
        <f>IFERROR(VLOOKUP(F1355,Localities!$B$2:$D$1876,3,0),"Not Found")</f>
        <v>47</v>
      </c>
      <c r="I1355" s="90" t="s">
        <v>1960</v>
      </c>
      <c r="J1355" s="93" t="s">
        <v>104</v>
      </c>
      <c r="K1355" s="93" t="s">
        <v>173</v>
      </c>
      <c r="L1355" s="90">
        <v>9211711348</v>
      </c>
      <c r="M1355" s="90" t="s">
        <v>83</v>
      </c>
      <c r="N1355" s="94">
        <v>6</v>
      </c>
      <c r="O1355" s="94">
        <v>882</v>
      </c>
      <c r="P1355" s="95">
        <f t="shared" si="42"/>
        <v>58.8</v>
      </c>
      <c r="Q1355" s="91">
        <v>41578.634791666664</v>
      </c>
    </row>
    <row r="1356" spans="1:17" x14ac:dyDescent="0.45">
      <c r="A1356" s="96">
        <v>41582</v>
      </c>
      <c r="B1356" s="97">
        <v>0.61458333333333337</v>
      </c>
      <c r="C1356" s="99">
        <f t="shared" si="43"/>
        <v>14</v>
      </c>
      <c r="D1356" s="98">
        <v>41582.614583333336</v>
      </c>
      <c r="E1356" s="99" t="s">
        <v>209</v>
      </c>
      <c r="F1356" s="90" t="s">
        <v>35</v>
      </c>
      <c r="G1356" s="90">
        <f>IFERROR(VLOOKUP(E1356,Localities!$B$2:$D$1876,3,0),"Not Found")</f>
        <v>47</v>
      </c>
      <c r="H1356" s="90">
        <f>IFERROR(VLOOKUP(F1356,Localities!$B$2:$D$1876,3,0),"Not Found")</f>
        <v>43</v>
      </c>
      <c r="I1356" s="90" t="s">
        <v>1961</v>
      </c>
      <c r="J1356" s="93" t="s">
        <v>104</v>
      </c>
      <c r="K1356" s="93" t="s">
        <v>173</v>
      </c>
      <c r="L1356" s="90">
        <v>9891026455</v>
      </c>
      <c r="M1356" s="90" t="s">
        <v>92</v>
      </c>
      <c r="N1356" s="94">
        <v>4</v>
      </c>
      <c r="O1356" s="94">
        <v>706</v>
      </c>
      <c r="P1356" s="95">
        <f t="shared" si="42"/>
        <v>47.06666666666667</v>
      </c>
      <c r="Q1356" s="91">
        <v>41578.642245370371</v>
      </c>
    </row>
    <row r="1357" spans="1:17" x14ac:dyDescent="0.45">
      <c r="A1357" s="96">
        <v>41579</v>
      </c>
      <c r="B1357" s="97">
        <v>0.35416666666666669</v>
      </c>
      <c r="C1357" s="99">
        <f t="shared" si="43"/>
        <v>8</v>
      </c>
      <c r="D1357" s="98">
        <v>41579.354166666664</v>
      </c>
      <c r="E1357" s="99" t="s">
        <v>496</v>
      </c>
      <c r="F1357" s="90" t="s">
        <v>73</v>
      </c>
      <c r="G1357" s="90">
        <f>IFERROR(VLOOKUP(E1357,Localities!$B$2:$D$1876,3,0),"Not Found")</f>
        <v>60</v>
      </c>
      <c r="H1357" s="90">
        <f>IFERROR(VLOOKUP(F1357,Localities!$B$2:$D$1876,3,0),"Not Found")</f>
        <v>61</v>
      </c>
      <c r="I1357" s="90" t="s">
        <v>1962</v>
      </c>
      <c r="J1357" s="93" t="s">
        <v>87</v>
      </c>
      <c r="K1357" s="93" t="s">
        <v>85</v>
      </c>
      <c r="L1357" s="90" t="s">
        <v>81</v>
      </c>
      <c r="M1357" s="90" t="s">
        <v>215</v>
      </c>
      <c r="N1357" s="94">
        <v>1</v>
      </c>
      <c r="O1357" s="94">
        <v>803</v>
      </c>
      <c r="P1357" s="95">
        <f t="shared" si="42"/>
        <v>53.533333333333331</v>
      </c>
      <c r="Q1357" s="90" t="s">
        <v>81</v>
      </c>
    </row>
    <row r="1358" spans="1:17" x14ac:dyDescent="0.45">
      <c r="A1358" s="96">
        <v>41579</v>
      </c>
      <c r="B1358" s="97">
        <v>0.16666666666666666</v>
      </c>
      <c r="C1358" s="99">
        <f t="shared" si="43"/>
        <v>4</v>
      </c>
      <c r="D1358" s="98">
        <v>41579.166666666664</v>
      </c>
      <c r="E1358" s="99" t="s">
        <v>1963</v>
      </c>
      <c r="F1358" s="90" t="s">
        <v>61</v>
      </c>
      <c r="G1358" s="90">
        <f>IFERROR(VLOOKUP(E1358,Localities!$B$2:$D$1876,3,0),"Not Found")</f>
        <v>61</v>
      </c>
      <c r="H1358" s="90">
        <f>IFERROR(VLOOKUP(F1358,Localities!$B$2:$D$1876,3,0),"Not Found")</f>
        <v>47</v>
      </c>
      <c r="I1358" s="90" t="s">
        <v>1964</v>
      </c>
      <c r="J1358" s="93" t="s">
        <v>87</v>
      </c>
      <c r="K1358" s="93" t="s">
        <v>173</v>
      </c>
      <c r="L1358" s="90">
        <v>9990924589</v>
      </c>
      <c r="M1358" s="90" t="s">
        <v>83</v>
      </c>
      <c r="N1358" s="94">
        <v>6</v>
      </c>
      <c r="O1358" s="94">
        <v>320</v>
      </c>
      <c r="P1358" s="95">
        <f t="shared" si="42"/>
        <v>21.333333333333332</v>
      </c>
      <c r="Q1358" s="91">
        <v>41578.6403587963</v>
      </c>
    </row>
    <row r="1359" spans="1:17" x14ac:dyDescent="0.45">
      <c r="A1359" s="96">
        <v>41579</v>
      </c>
      <c r="B1359" s="97">
        <v>0.34375</v>
      </c>
      <c r="C1359" s="99">
        <f t="shared" si="43"/>
        <v>8</v>
      </c>
      <c r="D1359" s="98">
        <v>41579.34375</v>
      </c>
      <c r="E1359" s="99" t="s">
        <v>1965</v>
      </c>
      <c r="F1359" s="90" t="s">
        <v>379</v>
      </c>
      <c r="G1359" s="90">
        <f>IFERROR(VLOOKUP(E1359,Localities!$B$2:$D$1876,3,0),"Not Found")</f>
        <v>70</v>
      </c>
      <c r="H1359" s="90">
        <f>IFERROR(VLOOKUP(F1359,Localities!$B$2:$D$1876,3,0),"Not Found")</f>
        <v>66</v>
      </c>
      <c r="I1359" s="90" t="s">
        <v>1966</v>
      </c>
      <c r="J1359" s="93" t="s">
        <v>87</v>
      </c>
      <c r="K1359" s="93" t="s">
        <v>85</v>
      </c>
      <c r="L1359" s="90">
        <v>9871744119</v>
      </c>
      <c r="M1359" s="90" t="s">
        <v>83</v>
      </c>
      <c r="N1359" s="94">
        <v>6</v>
      </c>
      <c r="O1359" s="94">
        <v>254</v>
      </c>
      <c r="P1359" s="95">
        <f t="shared" si="42"/>
        <v>16.933333333333334</v>
      </c>
      <c r="Q1359" s="91">
        <v>41578.651192129626</v>
      </c>
    </row>
    <row r="1360" spans="1:17" x14ac:dyDescent="0.45">
      <c r="A1360" s="96">
        <v>41579</v>
      </c>
      <c r="B1360" s="97">
        <v>0.20833333333333334</v>
      </c>
      <c r="C1360" s="99">
        <f t="shared" si="43"/>
        <v>5</v>
      </c>
      <c r="D1360" s="98">
        <v>41579.208333333336</v>
      </c>
      <c r="E1360" s="99" t="s">
        <v>1818</v>
      </c>
      <c r="F1360" s="90" t="s">
        <v>114</v>
      </c>
      <c r="G1360" s="90">
        <f>IFERROR(VLOOKUP(E1360,Localities!$B$2:$D$1876,3,0),"Not Found")</f>
        <v>66</v>
      </c>
      <c r="H1360" s="90">
        <f>IFERROR(VLOOKUP(F1360,Localities!$B$2:$D$1876,3,0),"Not Found")</f>
        <v>27</v>
      </c>
      <c r="I1360" s="90" t="s">
        <v>1967</v>
      </c>
      <c r="J1360" s="93" t="s">
        <v>104</v>
      </c>
      <c r="K1360" s="93" t="s">
        <v>85</v>
      </c>
      <c r="L1360" s="90">
        <v>9953173604</v>
      </c>
      <c r="M1360" s="90" t="s">
        <v>83</v>
      </c>
      <c r="N1360" s="94">
        <v>6</v>
      </c>
      <c r="O1360" s="94">
        <v>320</v>
      </c>
      <c r="P1360" s="95">
        <f t="shared" si="42"/>
        <v>21.333333333333332</v>
      </c>
      <c r="Q1360" s="91">
        <v>41578.652337962965</v>
      </c>
    </row>
    <row r="1361" spans="1:17" x14ac:dyDescent="0.45">
      <c r="A1361" s="96">
        <v>41579</v>
      </c>
      <c r="B1361" s="97">
        <v>0.25</v>
      </c>
      <c r="C1361" s="99">
        <f t="shared" si="43"/>
        <v>6</v>
      </c>
      <c r="D1361" s="98">
        <v>41579.25</v>
      </c>
      <c r="E1361" s="99" t="s">
        <v>379</v>
      </c>
      <c r="F1361" s="90" t="s">
        <v>35</v>
      </c>
      <c r="G1361" s="90">
        <f>IFERROR(VLOOKUP(E1361,Localities!$B$2:$D$1876,3,0),"Not Found")</f>
        <v>66</v>
      </c>
      <c r="H1361" s="90">
        <f>IFERROR(VLOOKUP(F1361,Localities!$B$2:$D$1876,3,0),"Not Found")</f>
        <v>43</v>
      </c>
      <c r="I1361" s="90" t="s">
        <v>1968</v>
      </c>
      <c r="J1361" s="93" t="s">
        <v>104</v>
      </c>
      <c r="K1361" s="93" t="s">
        <v>85</v>
      </c>
      <c r="L1361" s="90">
        <v>9213869819</v>
      </c>
      <c r="M1361" s="90" t="s">
        <v>83</v>
      </c>
      <c r="N1361" s="94">
        <v>6</v>
      </c>
      <c r="O1361" s="94">
        <v>809</v>
      </c>
      <c r="P1361" s="95">
        <f t="shared" si="42"/>
        <v>53.93333333333333</v>
      </c>
      <c r="Q1361" s="91">
        <v>41578.659456018519</v>
      </c>
    </row>
    <row r="1362" spans="1:17" x14ac:dyDescent="0.45">
      <c r="A1362" s="96">
        <v>41579</v>
      </c>
      <c r="B1362" s="97">
        <v>0.1875</v>
      </c>
      <c r="C1362" s="99">
        <f t="shared" si="43"/>
        <v>4</v>
      </c>
      <c r="D1362" s="98">
        <v>41579.1875</v>
      </c>
      <c r="E1362" s="99" t="s">
        <v>1969</v>
      </c>
      <c r="F1362" s="90" t="s">
        <v>1557</v>
      </c>
      <c r="G1362" s="90">
        <f>IFERROR(VLOOKUP(E1362,Localities!$B$2:$D$1876,3,0),"Not Found")</f>
        <v>28</v>
      </c>
      <c r="H1362" s="90">
        <f>IFERROR(VLOOKUP(F1362,Localities!$B$2:$D$1876,3,0),"Not Found")</f>
        <v>45</v>
      </c>
      <c r="I1362" s="90" t="s">
        <v>1970</v>
      </c>
      <c r="J1362" s="93" t="s">
        <v>87</v>
      </c>
      <c r="K1362" s="93" t="s">
        <v>173</v>
      </c>
      <c r="L1362" s="90">
        <v>8287823311</v>
      </c>
      <c r="M1362" s="90" t="s">
        <v>83</v>
      </c>
      <c r="N1362" s="94">
        <v>6</v>
      </c>
      <c r="O1362" s="94">
        <v>693</v>
      </c>
      <c r="P1362" s="95">
        <f t="shared" si="42"/>
        <v>46.2</v>
      </c>
      <c r="Q1362" s="91">
        <v>41578.662476851852</v>
      </c>
    </row>
    <row r="1363" spans="1:17" x14ac:dyDescent="0.45">
      <c r="A1363" s="96">
        <v>41579</v>
      </c>
      <c r="B1363" s="97">
        <v>0.625</v>
      </c>
      <c r="C1363" s="99">
        <f t="shared" si="43"/>
        <v>15</v>
      </c>
      <c r="D1363" s="98">
        <v>41579.625</v>
      </c>
      <c r="E1363" s="99" t="s">
        <v>207</v>
      </c>
      <c r="F1363" s="90" t="s">
        <v>61</v>
      </c>
      <c r="G1363" s="90">
        <f>IFERROR(VLOOKUP(E1363,Localities!$B$2:$D$1876,3,0),"Not Found")</f>
        <v>60</v>
      </c>
      <c r="H1363" s="90">
        <f>IFERROR(VLOOKUP(F1363,Localities!$B$2:$D$1876,3,0),"Not Found")</f>
        <v>47</v>
      </c>
      <c r="I1363" s="90" t="s">
        <v>1971</v>
      </c>
      <c r="J1363" s="93" t="s">
        <v>87</v>
      </c>
      <c r="K1363" s="93" t="s">
        <v>173</v>
      </c>
      <c r="L1363" s="90" t="s">
        <v>81</v>
      </c>
      <c r="M1363" s="90" t="s">
        <v>92</v>
      </c>
      <c r="N1363" s="94">
        <v>2</v>
      </c>
      <c r="O1363" s="94">
        <v>929</v>
      </c>
      <c r="P1363" s="95">
        <f t="shared" si="42"/>
        <v>61.93333333333333</v>
      </c>
      <c r="Q1363" s="91">
        <v>41578.662604166668</v>
      </c>
    </row>
    <row r="1364" spans="1:17" x14ac:dyDescent="0.45">
      <c r="A1364" s="96">
        <v>41580</v>
      </c>
      <c r="B1364" s="97">
        <v>0.47916666666666669</v>
      </c>
      <c r="C1364" s="99">
        <f t="shared" si="43"/>
        <v>11</v>
      </c>
      <c r="D1364" s="98">
        <v>41580.479166666664</v>
      </c>
      <c r="E1364" s="99" t="s">
        <v>61</v>
      </c>
      <c r="F1364" s="90" t="s">
        <v>114</v>
      </c>
      <c r="G1364" s="90">
        <f>IFERROR(VLOOKUP(E1364,Localities!$B$2:$D$1876,3,0),"Not Found")</f>
        <v>47</v>
      </c>
      <c r="H1364" s="90">
        <f>IFERROR(VLOOKUP(F1364,Localities!$B$2:$D$1876,3,0),"Not Found")</f>
        <v>27</v>
      </c>
      <c r="I1364" s="90" t="s">
        <v>1972</v>
      </c>
      <c r="J1364" s="93" t="s">
        <v>104</v>
      </c>
      <c r="K1364" s="93" t="s">
        <v>85</v>
      </c>
      <c r="L1364" s="90">
        <v>9990924589</v>
      </c>
      <c r="M1364" s="90" t="s">
        <v>83</v>
      </c>
      <c r="N1364" s="94">
        <v>6</v>
      </c>
      <c r="O1364" s="94">
        <v>377</v>
      </c>
      <c r="P1364" s="95">
        <f t="shared" si="42"/>
        <v>25.133333333333333</v>
      </c>
      <c r="Q1364" s="91">
        <v>41578.663587962961</v>
      </c>
    </row>
    <row r="1365" spans="1:17" x14ac:dyDescent="0.45">
      <c r="A1365" s="96">
        <v>41579</v>
      </c>
      <c r="B1365" s="97">
        <v>0.20833333333333334</v>
      </c>
      <c r="C1365" s="99">
        <f t="shared" si="43"/>
        <v>5</v>
      </c>
      <c r="D1365" s="98">
        <v>41579.208333333336</v>
      </c>
      <c r="E1365" s="99" t="s">
        <v>753</v>
      </c>
      <c r="F1365" s="90" t="s">
        <v>61</v>
      </c>
      <c r="G1365" s="90">
        <f>IFERROR(VLOOKUP(E1365,Localities!$B$2:$D$1876,3,0),"Not Found")</f>
        <v>28</v>
      </c>
      <c r="H1365" s="90">
        <f>IFERROR(VLOOKUP(F1365,Localities!$B$2:$D$1876,3,0),"Not Found")</f>
        <v>47</v>
      </c>
      <c r="I1365" s="90" t="s">
        <v>1973</v>
      </c>
      <c r="J1365" s="93" t="s">
        <v>87</v>
      </c>
      <c r="K1365" s="93" t="s">
        <v>173</v>
      </c>
      <c r="L1365" s="90">
        <v>8586852472</v>
      </c>
      <c r="M1365" s="90" t="s">
        <v>83</v>
      </c>
      <c r="N1365" s="94">
        <v>6</v>
      </c>
      <c r="O1365" s="94">
        <v>866</v>
      </c>
      <c r="P1365" s="95">
        <f t="shared" si="42"/>
        <v>57.733333333333334</v>
      </c>
      <c r="Q1365" s="91">
        <v>41578.66542824074</v>
      </c>
    </row>
    <row r="1366" spans="1:17" x14ac:dyDescent="0.45">
      <c r="A1366" s="96">
        <v>41579</v>
      </c>
      <c r="B1366" s="97">
        <v>0.72916666666666663</v>
      </c>
      <c r="C1366" s="99">
        <f t="shared" si="43"/>
        <v>17</v>
      </c>
      <c r="D1366" s="98">
        <v>41579.729166666664</v>
      </c>
      <c r="E1366" s="99" t="s">
        <v>1974</v>
      </c>
      <c r="F1366" s="90"/>
      <c r="G1366" s="90">
        <f>IFERROR(VLOOKUP(E1366,Localities!$B$2:$D$1876,3,0),"Not Found")</f>
        <v>50</v>
      </c>
      <c r="H1366" s="90" t="str">
        <f>IFERROR(VLOOKUP(F1366,Localities!$B$2:$D$1876,3,0),"Not Found")</f>
        <v>Not Found</v>
      </c>
      <c r="I1366" s="90" t="s">
        <v>1975</v>
      </c>
      <c r="J1366" s="93" t="s">
        <v>235</v>
      </c>
      <c r="K1366" s="93" t="s">
        <v>85</v>
      </c>
      <c r="L1366" s="90" t="s">
        <v>81</v>
      </c>
      <c r="M1366" s="90" t="s">
        <v>215</v>
      </c>
      <c r="N1366" s="94">
        <v>1</v>
      </c>
      <c r="O1366" s="94">
        <v>362</v>
      </c>
      <c r="P1366" s="95">
        <f t="shared" si="42"/>
        <v>24.133333333333333</v>
      </c>
      <c r="Q1366" s="90" t="s">
        <v>81</v>
      </c>
    </row>
    <row r="1367" spans="1:17" x14ac:dyDescent="0.45">
      <c r="A1367" s="96">
        <v>41579</v>
      </c>
      <c r="B1367" s="97">
        <v>0.45833333333333331</v>
      </c>
      <c r="C1367" s="99">
        <f t="shared" si="43"/>
        <v>11</v>
      </c>
      <c r="D1367" s="98">
        <v>41579.458333333336</v>
      </c>
      <c r="E1367" s="99" t="s">
        <v>61</v>
      </c>
      <c r="F1367" s="90" t="s">
        <v>1976</v>
      </c>
      <c r="G1367" s="90">
        <f>IFERROR(VLOOKUP(E1367,Localities!$B$2:$D$1876,3,0),"Not Found")</f>
        <v>47</v>
      </c>
      <c r="H1367" s="90">
        <f>IFERROR(VLOOKUP(F1367,Localities!$B$2:$D$1876,3,0),"Not Found")</f>
        <v>64</v>
      </c>
      <c r="I1367" s="90" t="s">
        <v>1977</v>
      </c>
      <c r="J1367" s="93" t="s">
        <v>87</v>
      </c>
      <c r="K1367" s="93" t="s">
        <v>85</v>
      </c>
      <c r="L1367" s="90">
        <v>8447706888</v>
      </c>
      <c r="M1367" s="90" t="s">
        <v>92</v>
      </c>
      <c r="N1367" s="94">
        <v>5</v>
      </c>
      <c r="O1367" s="94">
        <v>842</v>
      </c>
      <c r="P1367" s="95">
        <f t="shared" si="42"/>
        <v>56.133333333333333</v>
      </c>
      <c r="Q1367" s="91">
        <v>41578.666400462964</v>
      </c>
    </row>
    <row r="1368" spans="1:17" x14ac:dyDescent="0.45">
      <c r="A1368" s="96">
        <v>41580</v>
      </c>
      <c r="B1368" s="97">
        <v>0.97916666666666663</v>
      </c>
      <c r="C1368" s="99">
        <f t="shared" si="43"/>
        <v>23</v>
      </c>
      <c r="D1368" s="98">
        <v>41580.979166666664</v>
      </c>
      <c r="E1368" s="99" t="s">
        <v>59</v>
      </c>
      <c r="F1368" s="90" t="s">
        <v>1557</v>
      </c>
      <c r="G1368" s="90">
        <f>IFERROR(VLOOKUP(E1368,Localities!$B$2:$D$1876,3,0),"Not Found")</f>
        <v>52</v>
      </c>
      <c r="H1368" s="90">
        <f>IFERROR(VLOOKUP(F1368,Localities!$B$2:$D$1876,3,0),"Not Found")</f>
        <v>45</v>
      </c>
      <c r="I1368" s="90" t="s">
        <v>1978</v>
      </c>
      <c r="J1368" s="93" t="s">
        <v>87</v>
      </c>
      <c r="K1368" s="93" t="s">
        <v>85</v>
      </c>
      <c r="L1368" s="90" t="s">
        <v>81</v>
      </c>
      <c r="M1368" s="90" t="s">
        <v>215</v>
      </c>
      <c r="N1368" s="94">
        <v>1</v>
      </c>
      <c r="O1368" s="94">
        <v>879</v>
      </c>
      <c r="P1368" s="95">
        <f t="shared" si="42"/>
        <v>58.6</v>
      </c>
      <c r="Q1368" s="90" t="s">
        <v>81</v>
      </c>
    </row>
    <row r="1369" spans="1:17" x14ac:dyDescent="0.45">
      <c r="A1369" s="96">
        <v>41579</v>
      </c>
      <c r="B1369" s="97">
        <v>0.375</v>
      </c>
      <c r="C1369" s="99">
        <f t="shared" si="43"/>
        <v>9</v>
      </c>
      <c r="D1369" s="98">
        <v>41579.375</v>
      </c>
      <c r="E1369" s="99" t="s">
        <v>278</v>
      </c>
      <c r="F1369" s="90"/>
      <c r="G1369" s="90">
        <f>IFERROR(VLOOKUP(E1369,Localities!$B$2:$D$1876,3,0),"Not Found")</f>
        <v>70</v>
      </c>
      <c r="H1369" s="90" t="str">
        <f>IFERROR(VLOOKUP(F1369,Localities!$B$2:$D$1876,3,0),"Not Found")</f>
        <v>Not Found</v>
      </c>
      <c r="I1369" s="90" t="s">
        <v>1979</v>
      </c>
      <c r="J1369" s="93" t="s">
        <v>235</v>
      </c>
      <c r="K1369" s="93" t="s">
        <v>85</v>
      </c>
      <c r="L1369" s="90">
        <v>8826248941</v>
      </c>
      <c r="M1369" s="90" t="s">
        <v>83</v>
      </c>
      <c r="N1369" s="94">
        <v>6</v>
      </c>
      <c r="O1369" s="94">
        <v>238</v>
      </c>
      <c r="P1369" s="95">
        <f t="shared" si="42"/>
        <v>15.866666666666667</v>
      </c>
      <c r="Q1369" s="91">
        <v>41578.668541666666</v>
      </c>
    </row>
    <row r="1370" spans="1:17" x14ac:dyDescent="0.45">
      <c r="A1370" s="96">
        <v>41579</v>
      </c>
      <c r="B1370" s="97">
        <v>0.77083333333333337</v>
      </c>
      <c r="C1370" s="99">
        <f t="shared" si="43"/>
        <v>18</v>
      </c>
      <c r="D1370" s="98">
        <v>41579.770833333336</v>
      </c>
      <c r="E1370" s="99" t="s">
        <v>199</v>
      </c>
      <c r="F1370" s="90" t="s">
        <v>1654</v>
      </c>
      <c r="G1370" s="90">
        <f>IFERROR(VLOOKUP(E1370,Localities!$B$2:$D$1876,3,0),"Not Found")</f>
        <v>61</v>
      </c>
      <c r="H1370" s="90">
        <f>IFERROR(VLOOKUP(F1370,Localities!$B$2:$D$1876,3,0),"Not Found")</f>
        <v>62</v>
      </c>
      <c r="I1370" s="90" t="s">
        <v>1980</v>
      </c>
      <c r="J1370" s="93" t="s">
        <v>87</v>
      </c>
      <c r="K1370" s="93" t="s">
        <v>85</v>
      </c>
      <c r="L1370" s="90">
        <v>8826709338</v>
      </c>
      <c r="M1370" s="90" t="s">
        <v>83</v>
      </c>
      <c r="N1370" s="94">
        <v>6</v>
      </c>
      <c r="O1370" s="94">
        <v>897</v>
      </c>
      <c r="P1370" s="95">
        <f t="shared" si="42"/>
        <v>59.8</v>
      </c>
      <c r="Q1370" s="91">
        <v>41579.470625000002</v>
      </c>
    </row>
    <row r="1371" spans="1:17" x14ac:dyDescent="0.45">
      <c r="A1371" s="96">
        <v>41579</v>
      </c>
      <c r="B1371" s="97">
        <v>0.58333333333333337</v>
      </c>
      <c r="C1371" s="99">
        <f t="shared" si="43"/>
        <v>14</v>
      </c>
      <c r="D1371" s="98">
        <v>41579.583333333336</v>
      </c>
      <c r="E1371" s="99" t="s">
        <v>988</v>
      </c>
      <c r="F1371" s="90" t="s">
        <v>255</v>
      </c>
      <c r="G1371" s="90">
        <f>IFERROR(VLOOKUP(E1371,Localities!$B$2:$D$1876,3,0),"Not Found")</f>
        <v>59</v>
      </c>
      <c r="H1371" s="90">
        <f>IFERROR(VLOOKUP(F1371,Localities!$B$2:$D$1876,3,0),"Not Found")</f>
        <v>47</v>
      </c>
      <c r="I1371" s="90" t="s">
        <v>1981</v>
      </c>
      <c r="J1371" s="93" t="s">
        <v>88</v>
      </c>
      <c r="K1371" s="93" t="s">
        <v>85</v>
      </c>
      <c r="L1371" s="90">
        <v>9818946408</v>
      </c>
      <c r="M1371" s="90" t="s">
        <v>83</v>
      </c>
      <c r="N1371" s="94">
        <v>6</v>
      </c>
      <c r="O1371" s="94">
        <v>375</v>
      </c>
      <c r="P1371" s="95">
        <f t="shared" si="42"/>
        <v>25</v>
      </c>
      <c r="Q1371" s="91">
        <v>41578.673958333333</v>
      </c>
    </row>
    <row r="1372" spans="1:17" x14ac:dyDescent="0.45">
      <c r="A1372" s="96">
        <v>41581</v>
      </c>
      <c r="B1372" s="97">
        <v>0.20833333333333334</v>
      </c>
      <c r="C1372" s="99">
        <f t="shared" si="43"/>
        <v>5</v>
      </c>
      <c r="D1372" s="98">
        <v>41581.208333333336</v>
      </c>
      <c r="E1372" s="99" t="s">
        <v>640</v>
      </c>
      <c r="F1372" s="90"/>
      <c r="G1372" s="90">
        <f>IFERROR(VLOOKUP(E1372,Localities!$B$2:$D$1876,3,0),"Not Found")</f>
        <v>66</v>
      </c>
      <c r="H1372" s="90" t="str">
        <f>IFERROR(VLOOKUP(F1372,Localities!$B$2:$D$1876,3,0),"Not Found")</f>
        <v>Not Found</v>
      </c>
      <c r="I1372" s="90" t="s">
        <v>1982</v>
      </c>
      <c r="J1372" s="93" t="s">
        <v>235</v>
      </c>
      <c r="K1372" s="93" t="s">
        <v>85</v>
      </c>
      <c r="L1372" s="90">
        <v>9711847673</v>
      </c>
      <c r="M1372" s="90" t="s">
        <v>83</v>
      </c>
      <c r="N1372" s="94">
        <v>6</v>
      </c>
      <c r="O1372" s="94">
        <v>318</v>
      </c>
      <c r="P1372" s="95">
        <f t="shared" si="42"/>
        <v>21.2</v>
      </c>
      <c r="Q1372" s="91">
        <v>41578.692106481481</v>
      </c>
    </row>
    <row r="1373" spans="1:17" x14ac:dyDescent="0.45">
      <c r="A1373" s="96">
        <v>41579</v>
      </c>
      <c r="B1373" s="97">
        <v>0.75</v>
      </c>
      <c r="C1373" s="99">
        <f t="shared" si="43"/>
        <v>18</v>
      </c>
      <c r="D1373" s="98">
        <v>41579.75</v>
      </c>
      <c r="E1373" s="99" t="s">
        <v>1544</v>
      </c>
      <c r="F1373" s="90" t="s">
        <v>111</v>
      </c>
      <c r="G1373" s="90">
        <f>IFERROR(VLOOKUP(E1373,Localities!$B$2:$D$1876,3,0),"Not Found")</f>
        <v>27</v>
      </c>
      <c r="H1373" s="90">
        <f>IFERROR(VLOOKUP(F1373,Localities!$B$2:$D$1876,3,0),"Not Found")</f>
        <v>45</v>
      </c>
      <c r="I1373" s="90" t="s">
        <v>1983</v>
      </c>
      <c r="J1373" s="93" t="s">
        <v>88</v>
      </c>
      <c r="K1373" s="93" t="s">
        <v>85</v>
      </c>
      <c r="L1373" s="90">
        <v>9818086180</v>
      </c>
      <c r="M1373" s="90" t="s">
        <v>83</v>
      </c>
      <c r="N1373" s="94">
        <v>7</v>
      </c>
      <c r="O1373" s="94">
        <v>865</v>
      </c>
      <c r="P1373" s="95">
        <f t="shared" si="42"/>
        <v>57.666666666666664</v>
      </c>
      <c r="Q1373" s="91">
        <v>41578.680254629631</v>
      </c>
    </row>
    <row r="1374" spans="1:17" x14ac:dyDescent="0.45">
      <c r="A1374" s="96">
        <v>41591</v>
      </c>
      <c r="B1374" s="97">
        <v>0.41666666666666669</v>
      </c>
      <c r="C1374" s="99">
        <f t="shared" si="43"/>
        <v>10</v>
      </c>
      <c r="D1374" s="98">
        <v>41591.416666666664</v>
      </c>
      <c r="E1374" s="99" t="s">
        <v>111</v>
      </c>
      <c r="F1374" s="90" t="s">
        <v>1544</v>
      </c>
      <c r="G1374" s="90">
        <f>IFERROR(VLOOKUP(E1374,Localities!$B$2:$D$1876,3,0),"Not Found")</f>
        <v>45</v>
      </c>
      <c r="H1374" s="90">
        <f>IFERROR(VLOOKUP(F1374,Localities!$B$2:$D$1876,3,0),"Not Found")</f>
        <v>27</v>
      </c>
      <c r="I1374" s="90" t="s">
        <v>1984</v>
      </c>
      <c r="J1374" s="93" t="s">
        <v>88</v>
      </c>
      <c r="K1374" s="93" t="s">
        <v>85</v>
      </c>
      <c r="L1374" s="90">
        <v>9958646493</v>
      </c>
      <c r="M1374" s="90" t="s">
        <v>83</v>
      </c>
      <c r="N1374" s="94">
        <v>6</v>
      </c>
      <c r="O1374" s="94">
        <v>773</v>
      </c>
      <c r="P1374" s="95">
        <f t="shared" si="42"/>
        <v>51.533333333333331</v>
      </c>
      <c r="Q1374" s="91">
        <v>41578.681076388886</v>
      </c>
    </row>
    <row r="1375" spans="1:17" x14ac:dyDescent="0.45">
      <c r="A1375" s="96">
        <v>41579</v>
      </c>
      <c r="B1375" s="97">
        <v>0.47916666666666669</v>
      </c>
      <c r="C1375" s="99">
        <f t="shared" si="43"/>
        <v>11</v>
      </c>
      <c r="D1375" s="98">
        <v>41579.479166666664</v>
      </c>
      <c r="E1375" s="99" t="s">
        <v>35</v>
      </c>
      <c r="F1375" s="90" t="s">
        <v>544</v>
      </c>
      <c r="G1375" s="90">
        <f>IFERROR(VLOOKUP(E1375,Localities!$B$2:$D$1876,3,0),"Not Found")</f>
        <v>43</v>
      </c>
      <c r="H1375" s="90">
        <f>IFERROR(VLOOKUP(F1375,Localities!$B$2:$D$1876,3,0),"Not Found")</f>
        <v>27</v>
      </c>
      <c r="I1375" s="90" t="s">
        <v>1985</v>
      </c>
      <c r="J1375" s="93" t="s">
        <v>104</v>
      </c>
      <c r="K1375" s="93" t="s">
        <v>85</v>
      </c>
      <c r="L1375" s="90">
        <v>9999471540</v>
      </c>
      <c r="M1375" s="90" t="s">
        <v>83</v>
      </c>
      <c r="N1375" s="94">
        <v>6</v>
      </c>
      <c r="O1375" s="94">
        <v>948</v>
      </c>
      <c r="P1375" s="95">
        <f t="shared" si="42"/>
        <v>63.2</v>
      </c>
      <c r="Q1375" s="91">
        <v>41578.681759259256</v>
      </c>
    </row>
    <row r="1376" spans="1:17" x14ac:dyDescent="0.45">
      <c r="A1376" s="96">
        <v>41579</v>
      </c>
      <c r="B1376" s="97">
        <v>3.125E-2</v>
      </c>
      <c r="C1376" s="99">
        <f t="shared" si="43"/>
        <v>0</v>
      </c>
      <c r="D1376" s="98">
        <v>41579.03125</v>
      </c>
      <c r="E1376" s="99" t="s">
        <v>496</v>
      </c>
      <c r="F1376" s="90" t="s">
        <v>114</v>
      </c>
      <c r="G1376" s="90">
        <f>IFERROR(VLOOKUP(E1376,Localities!$B$2:$D$1876,3,0),"Not Found")</f>
        <v>60</v>
      </c>
      <c r="H1376" s="90">
        <f>IFERROR(VLOOKUP(F1376,Localities!$B$2:$D$1876,3,0),"Not Found")</f>
        <v>27</v>
      </c>
      <c r="I1376" s="90" t="s">
        <v>1986</v>
      </c>
      <c r="J1376" s="93" t="s">
        <v>104</v>
      </c>
      <c r="K1376" s="93" t="s">
        <v>173</v>
      </c>
      <c r="L1376" s="90">
        <v>7838464769</v>
      </c>
      <c r="M1376" s="90" t="s">
        <v>83</v>
      </c>
      <c r="N1376" s="94">
        <v>6</v>
      </c>
      <c r="O1376" s="94">
        <v>937</v>
      </c>
      <c r="P1376" s="95">
        <f t="shared" si="42"/>
        <v>62.466666666666669</v>
      </c>
      <c r="Q1376" s="91">
        <v>41578.684872685182</v>
      </c>
    </row>
    <row r="1377" spans="1:17" x14ac:dyDescent="0.45">
      <c r="A1377" s="96">
        <v>41579</v>
      </c>
      <c r="B1377" s="97">
        <v>0.17708333333333334</v>
      </c>
      <c r="C1377" s="99">
        <f t="shared" si="43"/>
        <v>4</v>
      </c>
      <c r="D1377" s="98">
        <v>41579.177083333336</v>
      </c>
      <c r="E1377" s="99" t="s">
        <v>859</v>
      </c>
      <c r="F1377" s="90" t="s">
        <v>114</v>
      </c>
      <c r="G1377" s="90">
        <f>IFERROR(VLOOKUP(E1377,Localities!$B$2:$D$1876,3,0),"Not Found")</f>
        <v>66</v>
      </c>
      <c r="H1377" s="90">
        <f>IFERROR(VLOOKUP(F1377,Localities!$B$2:$D$1876,3,0),"Not Found")</f>
        <v>27</v>
      </c>
      <c r="I1377" s="90" t="s">
        <v>1987</v>
      </c>
      <c r="J1377" s="93" t="s">
        <v>104</v>
      </c>
      <c r="K1377" s="93" t="s">
        <v>85</v>
      </c>
      <c r="L1377" s="90">
        <v>9810740034</v>
      </c>
      <c r="M1377" s="90" t="s">
        <v>83</v>
      </c>
      <c r="N1377" s="94">
        <v>6</v>
      </c>
      <c r="O1377" s="94">
        <v>921</v>
      </c>
      <c r="P1377" s="95">
        <f t="shared" si="42"/>
        <v>61.4</v>
      </c>
      <c r="Q1377" s="91">
        <v>41578.692037037035</v>
      </c>
    </row>
    <row r="1378" spans="1:17" x14ac:dyDescent="0.45">
      <c r="A1378" s="96">
        <v>41580</v>
      </c>
      <c r="B1378" s="97">
        <v>0.88541666666666663</v>
      </c>
      <c r="C1378" s="99">
        <f t="shared" si="43"/>
        <v>21</v>
      </c>
      <c r="D1378" s="98">
        <v>41580.885416666664</v>
      </c>
      <c r="E1378" s="99" t="s">
        <v>35</v>
      </c>
      <c r="F1378" s="90" t="s">
        <v>65</v>
      </c>
      <c r="G1378" s="90">
        <f>IFERROR(VLOOKUP(E1378,Localities!$B$2:$D$1876,3,0),"Not Found")</f>
        <v>43</v>
      </c>
      <c r="H1378" s="90">
        <f>IFERROR(VLOOKUP(F1378,Localities!$B$2:$D$1876,3,0),"Not Found")</f>
        <v>73</v>
      </c>
      <c r="I1378" s="90" t="s">
        <v>1988</v>
      </c>
      <c r="J1378" s="93" t="s">
        <v>104</v>
      </c>
      <c r="K1378" s="93" t="s">
        <v>85</v>
      </c>
      <c r="L1378" s="90">
        <v>9136535400</v>
      </c>
      <c r="M1378" s="90" t="s">
        <v>83</v>
      </c>
      <c r="N1378" s="94">
        <v>6</v>
      </c>
      <c r="O1378" s="94">
        <v>940</v>
      </c>
      <c r="P1378" s="95">
        <f t="shared" si="42"/>
        <v>62.666666666666664</v>
      </c>
      <c r="Q1378" s="91">
        <v>41578.698564814818</v>
      </c>
    </row>
    <row r="1379" spans="1:17" x14ac:dyDescent="0.45">
      <c r="A1379" s="96">
        <v>41579</v>
      </c>
      <c r="B1379" s="97">
        <v>0.1875</v>
      </c>
      <c r="C1379" s="99">
        <f t="shared" si="43"/>
        <v>4</v>
      </c>
      <c r="D1379" s="98">
        <v>41579.1875</v>
      </c>
      <c r="E1379" s="99" t="s">
        <v>1989</v>
      </c>
      <c r="F1379" s="90" t="s">
        <v>61</v>
      </c>
      <c r="G1379" s="90">
        <f>IFERROR(VLOOKUP(E1379,Localities!$B$2:$D$1876,3,0),"Not Found")</f>
        <v>74</v>
      </c>
      <c r="H1379" s="90">
        <f>IFERROR(VLOOKUP(F1379,Localities!$B$2:$D$1876,3,0),"Not Found")</f>
        <v>47</v>
      </c>
      <c r="I1379" s="90" t="s">
        <v>1990</v>
      </c>
      <c r="J1379" s="93" t="s">
        <v>87</v>
      </c>
      <c r="K1379" s="93" t="s">
        <v>173</v>
      </c>
      <c r="L1379" s="90">
        <v>9582645829</v>
      </c>
      <c r="M1379" s="90" t="s">
        <v>92</v>
      </c>
      <c r="N1379" s="94">
        <v>4</v>
      </c>
      <c r="O1379" s="94">
        <v>681</v>
      </c>
      <c r="P1379" s="95">
        <f t="shared" si="42"/>
        <v>45.4</v>
      </c>
      <c r="Q1379" s="91">
        <v>41578.706990740742</v>
      </c>
    </row>
    <row r="1380" spans="1:17" x14ac:dyDescent="0.45">
      <c r="A1380" s="96">
        <v>41579</v>
      </c>
      <c r="B1380" s="97">
        <v>0.47916666666666669</v>
      </c>
      <c r="C1380" s="99">
        <f t="shared" si="43"/>
        <v>11</v>
      </c>
      <c r="D1380" s="98">
        <v>41579.479166666664</v>
      </c>
      <c r="E1380" s="99" t="s">
        <v>43</v>
      </c>
      <c r="F1380" s="90" t="s">
        <v>67</v>
      </c>
      <c r="G1380" s="90">
        <f>IFERROR(VLOOKUP(E1380,Localities!$B$2:$D$1876,3,0),"Not Found")</f>
        <v>60</v>
      </c>
      <c r="H1380" s="90">
        <f>IFERROR(VLOOKUP(F1380,Localities!$B$2:$D$1876,3,0),"Not Found")</f>
        <v>42</v>
      </c>
      <c r="I1380" s="90" t="s">
        <v>1991</v>
      </c>
      <c r="J1380" s="93" t="s">
        <v>87</v>
      </c>
      <c r="K1380" s="93" t="s">
        <v>173</v>
      </c>
      <c r="L1380" s="90">
        <v>9971934936</v>
      </c>
      <c r="M1380" s="90" t="s">
        <v>83</v>
      </c>
      <c r="N1380" s="94">
        <v>6</v>
      </c>
      <c r="O1380" s="94">
        <v>631</v>
      </c>
      <c r="P1380" s="95">
        <f t="shared" si="42"/>
        <v>42.06666666666667</v>
      </c>
      <c r="Q1380" s="91">
        <v>41578.707002314812</v>
      </c>
    </row>
    <row r="1381" spans="1:17" x14ac:dyDescent="0.45">
      <c r="A1381" s="96">
        <v>41586</v>
      </c>
      <c r="B1381" s="97">
        <v>0.20833333333333334</v>
      </c>
      <c r="C1381" s="99">
        <f t="shared" si="43"/>
        <v>5</v>
      </c>
      <c r="D1381" s="98">
        <v>41586.208333333336</v>
      </c>
      <c r="E1381" s="99" t="s">
        <v>496</v>
      </c>
      <c r="F1381" s="90" t="s">
        <v>114</v>
      </c>
      <c r="G1381" s="90">
        <f>IFERROR(VLOOKUP(E1381,Localities!$B$2:$D$1876,3,0),"Not Found")</f>
        <v>60</v>
      </c>
      <c r="H1381" s="90">
        <f>IFERROR(VLOOKUP(F1381,Localities!$B$2:$D$1876,3,0),"Not Found")</f>
        <v>27</v>
      </c>
      <c r="I1381" s="90" t="s">
        <v>1992</v>
      </c>
      <c r="J1381" s="93" t="s">
        <v>104</v>
      </c>
      <c r="K1381" s="93" t="s">
        <v>85</v>
      </c>
      <c r="L1381" s="90" t="s">
        <v>81</v>
      </c>
      <c r="M1381" s="90" t="s">
        <v>92</v>
      </c>
      <c r="N1381" s="94">
        <v>2</v>
      </c>
      <c r="O1381" s="94">
        <v>592</v>
      </c>
      <c r="P1381" s="95">
        <f t="shared" si="42"/>
        <v>39.466666666666669</v>
      </c>
      <c r="Q1381" s="91">
        <v>41585.662453703706</v>
      </c>
    </row>
    <row r="1382" spans="1:17" x14ac:dyDescent="0.45">
      <c r="A1382" s="96">
        <v>41579</v>
      </c>
      <c r="B1382" s="97">
        <v>0.20833333333333334</v>
      </c>
      <c r="C1382" s="99">
        <f t="shared" si="43"/>
        <v>5</v>
      </c>
      <c r="D1382" s="98">
        <v>41579.208333333336</v>
      </c>
      <c r="E1382" s="99" t="s">
        <v>903</v>
      </c>
      <c r="F1382" s="90" t="s">
        <v>51</v>
      </c>
      <c r="G1382" s="90">
        <f>IFERROR(VLOOKUP(E1382,Localities!$B$2:$D$1876,3,0),"Not Found")</f>
        <v>51</v>
      </c>
      <c r="H1382" s="90">
        <f>IFERROR(VLOOKUP(F1382,Localities!$B$2:$D$1876,3,0),"Not Found")</f>
        <v>51</v>
      </c>
      <c r="I1382" s="90" t="s">
        <v>1993</v>
      </c>
      <c r="J1382" s="93" t="s">
        <v>88</v>
      </c>
      <c r="K1382" s="93" t="s">
        <v>85</v>
      </c>
      <c r="L1382" s="90">
        <v>9891225629</v>
      </c>
      <c r="M1382" s="90" t="s">
        <v>83</v>
      </c>
      <c r="N1382" s="94">
        <v>6</v>
      </c>
      <c r="O1382" s="94">
        <v>346</v>
      </c>
      <c r="P1382" s="95">
        <f t="shared" si="42"/>
        <v>23.066666666666666</v>
      </c>
      <c r="Q1382" s="91">
        <v>41578.714236111111</v>
      </c>
    </row>
    <row r="1383" spans="1:17" x14ac:dyDescent="0.45">
      <c r="A1383" s="96">
        <v>41579</v>
      </c>
      <c r="B1383" s="97">
        <v>0</v>
      </c>
      <c r="C1383" s="99">
        <f t="shared" si="43"/>
        <v>0</v>
      </c>
      <c r="D1383" s="98">
        <v>41579</v>
      </c>
      <c r="E1383" s="99" t="s">
        <v>114</v>
      </c>
      <c r="F1383" s="90" t="s">
        <v>114</v>
      </c>
      <c r="G1383" s="90">
        <f>IFERROR(VLOOKUP(E1383,Localities!$B$2:$D$1876,3,0),"Not Found")</f>
        <v>27</v>
      </c>
      <c r="H1383" s="90">
        <f>IFERROR(VLOOKUP(F1383,Localities!$B$2:$D$1876,3,0),"Not Found")</f>
        <v>27</v>
      </c>
      <c r="I1383" s="90" t="s">
        <v>1994</v>
      </c>
      <c r="J1383" s="93" t="s">
        <v>104</v>
      </c>
      <c r="K1383" s="93" t="s">
        <v>173</v>
      </c>
      <c r="L1383" s="90">
        <v>8287823311</v>
      </c>
      <c r="M1383" s="90" t="s">
        <v>83</v>
      </c>
      <c r="N1383" s="94">
        <v>6</v>
      </c>
      <c r="O1383" s="94">
        <v>916</v>
      </c>
      <c r="P1383" s="95">
        <f t="shared" si="42"/>
        <v>61.06666666666667</v>
      </c>
      <c r="Q1383" s="91">
        <v>41578.795868055553</v>
      </c>
    </row>
    <row r="1384" spans="1:17" x14ac:dyDescent="0.45">
      <c r="A1384" s="96">
        <v>41579</v>
      </c>
      <c r="B1384" s="97">
        <v>0.29166666666666669</v>
      </c>
      <c r="C1384" s="99">
        <f t="shared" si="43"/>
        <v>7</v>
      </c>
      <c r="D1384" s="98">
        <v>41579.291666666664</v>
      </c>
      <c r="E1384" s="99" t="s">
        <v>1995</v>
      </c>
      <c r="F1384" s="90" t="s">
        <v>35</v>
      </c>
      <c r="G1384" s="90">
        <f>IFERROR(VLOOKUP(E1384,Localities!$B$2:$D$1876,3,0),"Not Found")</f>
        <v>60</v>
      </c>
      <c r="H1384" s="90">
        <f>IFERROR(VLOOKUP(F1384,Localities!$B$2:$D$1876,3,0),"Not Found")</f>
        <v>43</v>
      </c>
      <c r="I1384" s="90" t="s">
        <v>1996</v>
      </c>
      <c r="J1384" s="93" t="s">
        <v>104</v>
      </c>
      <c r="K1384" s="93" t="s">
        <v>85</v>
      </c>
      <c r="L1384" s="90">
        <v>7838784524</v>
      </c>
      <c r="M1384" s="90" t="s">
        <v>83</v>
      </c>
      <c r="N1384" s="94">
        <v>7</v>
      </c>
      <c r="O1384" s="94">
        <v>469</v>
      </c>
      <c r="P1384" s="95">
        <f t="shared" si="42"/>
        <v>31.266666666666666</v>
      </c>
      <c r="Q1384" s="91">
        <v>41578.716354166667</v>
      </c>
    </row>
    <row r="1385" spans="1:17" x14ac:dyDescent="0.45">
      <c r="A1385" s="96">
        <v>41579</v>
      </c>
      <c r="B1385" s="97">
        <v>0.48958333333333331</v>
      </c>
      <c r="C1385" s="99">
        <f t="shared" si="43"/>
        <v>11</v>
      </c>
      <c r="D1385" s="98">
        <v>41579.489583333336</v>
      </c>
      <c r="E1385" s="99" t="s">
        <v>1995</v>
      </c>
      <c r="F1385" s="90" t="s">
        <v>35</v>
      </c>
      <c r="G1385" s="90">
        <f>IFERROR(VLOOKUP(E1385,Localities!$B$2:$D$1876,3,0),"Not Found")</f>
        <v>60</v>
      </c>
      <c r="H1385" s="90">
        <f>IFERROR(VLOOKUP(F1385,Localities!$B$2:$D$1876,3,0),"Not Found")</f>
        <v>43</v>
      </c>
      <c r="I1385" s="90" t="s">
        <v>1997</v>
      </c>
      <c r="J1385" s="93" t="s">
        <v>104</v>
      </c>
      <c r="K1385" s="93" t="s">
        <v>85</v>
      </c>
      <c r="L1385" s="90">
        <v>9958127656</v>
      </c>
      <c r="M1385" s="90" t="s">
        <v>83</v>
      </c>
      <c r="N1385" s="94">
        <v>6</v>
      </c>
      <c r="O1385" s="94">
        <v>649</v>
      </c>
      <c r="P1385" s="95">
        <f t="shared" si="42"/>
        <v>43.266666666666666</v>
      </c>
      <c r="Q1385" s="91">
        <v>41578.716724537036</v>
      </c>
    </row>
    <row r="1386" spans="1:17" x14ac:dyDescent="0.45">
      <c r="A1386" s="96">
        <v>41579</v>
      </c>
      <c r="B1386" s="97">
        <v>0.66666666666666663</v>
      </c>
      <c r="C1386" s="99">
        <f t="shared" si="43"/>
        <v>16</v>
      </c>
      <c r="D1386" s="98">
        <v>41579.666666666664</v>
      </c>
      <c r="E1386" s="99" t="s">
        <v>529</v>
      </c>
      <c r="F1386" s="90" t="s">
        <v>114</v>
      </c>
      <c r="G1386" s="90">
        <f>IFERROR(VLOOKUP(E1386,Localities!$B$2:$D$1876,3,0),"Not Found")</f>
        <v>72</v>
      </c>
      <c r="H1386" s="90">
        <f>IFERROR(VLOOKUP(F1386,Localities!$B$2:$D$1876,3,0),"Not Found")</f>
        <v>27</v>
      </c>
      <c r="I1386" s="90" t="s">
        <v>1998</v>
      </c>
      <c r="J1386" s="93" t="s">
        <v>104</v>
      </c>
      <c r="K1386" s="93" t="s">
        <v>85</v>
      </c>
      <c r="L1386" s="90" t="s">
        <v>81</v>
      </c>
      <c r="M1386" s="90" t="s">
        <v>215</v>
      </c>
      <c r="N1386" s="94">
        <v>1</v>
      </c>
      <c r="O1386" s="94">
        <v>873</v>
      </c>
      <c r="P1386" s="95">
        <f t="shared" si="42"/>
        <v>58.2</v>
      </c>
      <c r="Q1386" s="90" t="s">
        <v>81</v>
      </c>
    </row>
    <row r="1387" spans="1:17" x14ac:dyDescent="0.45">
      <c r="A1387" s="96">
        <v>41579</v>
      </c>
      <c r="B1387" s="97">
        <v>0.64583333333333337</v>
      </c>
      <c r="C1387" s="99">
        <f t="shared" si="43"/>
        <v>15</v>
      </c>
      <c r="D1387" s="98">
        <v>41579.645833333336</v>
      </c>
      <c r="E1387" s="99" t="s">
        <v>207</v>
      </c>
      <c r="F1387" s="90" t="s">
        <v>114</v>
      </c>
      <c r="G1387" s="90">
        <f>IFERROR(VLOOKUP(E1387,Localities!$B$2:$D$1876,3,0),"Not Found")</f>
        <v>60</v>
      </c>
      <c r="H1387" s="90">
        <f>IFERROR(VLOOKUP(F1387,Localities!$B$2:$D$1876,3,0),"Not Found")</f>
        <v>27</v>
      </c>
      <c r="I1387" s="90" t="s">
        <v>1999</v>
      </c>
      <c r="J1387" s="93" t="s">
        <v>104</v>
      </c>
      <c r="K1387" s="93" t="s">
        <v>85</v>
      </c>
      <c r="L1387" s="90">
        <v>9654820467</v>
      </c>
      <c r="M1387" s="90" t="s">
        <v>83</v>
      </c>
      <c r="N1387" s="94">
        <v>6</v>
      </c>
      <c r="O1387" s="94">
        <v>632</v>
      </c>
      <c r="P1387" s="95">
        <f t="shared" si="42"/>
        <v>42.133333333333333</v>
      </c>
      <c r="Q1387" s="91">
        <v>41579.514548611114</v>
      </c>
    </row>
    <row r="1388" spans="1:17" x14ac:dyDescent="0.45">
      <c r="A1388" s="96">
        <v>41579</v>
      </c>
      <c r="B1388" s="97">
        <v>0.23958333333333334</v>
      </c>
      <c r="C1388" s="99">
        <f t="shared" si="43"/>
        <v>5</v>
      </c>
      <c r="D1388" s="98">
        <v>41579.239583333336</v>
      </c>
      <c r="E1388" s="99" t="s">
        <v>1772</v>
      </c>
      <c r="F1388" s="90" t="s">
        <v>1654</v>
      </c>
      <c r="G1388" s="90">
        <f>IFERROR(VLOOKUP(E1388,Localities!$B$2:$D$1876,3,0),"Not Found")</f>
        <v>61</v>
      </c>
      <c r="H1388" s="90">
        <f>IFERROR(VLOOKUP(F1388,Localities!$B$2:$D$1876,3,0),"Not Found")</f>
        <v>62</v>
      </c>
      <c r="I1388" s="90" t="s">
        <v>2000</v>
      </c>
      <c r="J1388" s="93" t="s">
        <v>88</v>
      </c>
      <c r="K1388" s="93" t="s">
        <v>85</v>
      </c>
      <c r="L1388" s="90" t="s">
        <v>81</v>
      </c>
      <c r="M1388" s="90" t="s">
        <v>92</v>
      </c>
      <c r="N1388" s="94">
        <v>2</v>
      </c>
      <c r="O1388" s="94">
        <v>222</v>
      </c>
      <c r="P1388" s="95">
        <f t="shared" si="42"/>
        <v>14.8</v>
      </c>
      <c r="Q1388" s="91">
        <v>41578.723356481481</v>
      </c>
    </row>
    <row r="1389" spans="1:17" x14ac:dyDescent="0.45">
      <c r="A1389" s="96">
        <v>41579</v>
      </c>
      <c r="B1389" s="97">
        <v>0.21875</v>
      </c>
      <c r="C1389" s="99">
        <f t="shared" si="43"/>
        <v>5</v>
      </c>
      <c r="D1389" s="98">
        <v>41579.21875</v>
      </c>
      <c r="E1389" s="99" t="s">
        <v>231</v>
      </c>
      <c r="F1389" s="90" t="s">
        <v>35</v>
      </c>
      <c r="G1389" s="90">
        <f>IFERROR(VLOOKUP(E1389,Localities!$B$2:$D$1876,3,0),"Not Found")</f>
        <v>52</v>
      </c>
      <c r="H1389" s="90">
        <f>IFERROR(VLOOKUP(F1389,Localities!$B$2:$D$1876,3,0),"Not Found")</f>
        <v>43</v>
      </c>
      <c r="I1389" s="90" t="s">
        <v>2001</v>
      </c>
      <c r="J1389" s="93" t="s">
        <v>104</v>
      </c>
      <c r="K1389" s="93" t="s">
        <v>85</v>
      </c>
      <c r="L1389" s="90">
        <v>9717691875</v>
      </c>
      <c r="M1389" s="90" t="s">
        <v>83</v>
      </c>
      <c r="N1389" s="94">
        <v>6</v>
      </c>
      <c r="O1389" s="94">
        <v>784</v>
      </c>
      <c r="P1389" s="95">
        <f t="shared" si="42"/>
        <v>52.266666666666666</v>
      </c>
      <c r="Q1389" s="91">
        <v>41578.724432870367</v>
      </c>
    </row>
    <row r="1390" spans="1:17" x14ac:dyDescent="0.45">
      <c r="A1390" s="96">
        <v>41580</v>
      </c>
      <c r="B1390" s="97">
        <v>0.58333333333333337</v>
      </c>
      <c r="C1390" s="99">
        <f t="shared" si="43"/>
        <v>14</v>
      </c>
      <c r="D1390" s="98">
        <v>41580.583333333336</v>
      </c>
      <c r="E1390" s="99" t="s">
        <v>725</v>
      </c>
      <c r="F1390" s="90" t="s">
        <v>61</v>
      </c>
      <c r="G1390" s="90">
        <f>IFERROR(VLOOKUP(E1390,Localities!$B$2:$D$1876,3,0),"Not Found")</f>
        <v>61</v>
      </c>
      <c r="H1390" s="90">
        <f>IFERROR(VLOOKUP(F1390,Localities!$B$2:$D$1876,3,0),"Not Found")</f>
        <v>47</v>
      </c>
      <c r="I1390" s="90" t="s">
        <v>2002</v>
      </c>
      <c r="J1390" s="93" t="s">
        <v>87</v>
      </c>
      <c r="K1390" s="93" t="s">
        <v>173</v>
      </c>
      <c r="L1390" s="90">
        <v>9136013841</v>
      </c>
      <c r="M1390" s="90" t="s">
        <v>92</v>
      </c>
      <c r="N1390" s="94">
        <v>4</v>
      </c>
      <c r="O1390" s="94">
        <v>316</v>
      </c>
      <c r="P1390" s="95">
        <f t="shared" si="42"/>
        <v>21.066666666666666</v>
      </c>
      <c r="Q1390" s="91">
        <v>41578.726458333331</v>
      </c>
    </row>
    <row r="1391" spans="1:17" x14ac:dyDescent="0.45">
      <c r="A1391" s="96">
        <v>41595</v>
      </c>
      <c r="B1391" s="97">
        <v>0.19791666666666666</v>
      </c>
      <c r="C1391" s="99">
        <f t="shared" si="43"/>
        <v>4</v>
      </c>
      <c r="D1391" s="98">
        <v>41595.197916666664</v>
      </c>
      <c r="E1391" s="99" t="s">
        <v>608</v>
      </c>
      <c r="F1391" s="90" t="s">
        <v>35</v>
      </c>
      <c r="G1391" s="90">
        <f>IFERROR(VLOOKUP(E1391,Localities!$B$2:$D$1876,3,0),"Not Found")</f>
        <v>61</v>
      </c>
      <c r="H1391" s="90">
        <f>IFERROR(VLOOKUP(F1391,Localities!$B$2:$D$1876,3,0),"Not Found")</f>
        <v>43</v>
      </c>
      <c r="I1391" s="90" t="s">
        <v>2003</v>
      </c>
      <c r="J1391" s="93" t="s">
        <v>104</v>
      </c>
      <c r="K1391" s="93" t="s">
        <v>173</v>
      </c>
      <c r="L1391" s="90">
        <v>9582786778</v>
      </c>
      <c r="M1391" s="90" t="s">
        <v>83</v>
      </c>
      <c r="N1391" s="94">
        <v>6</v>
      </c>
      <c r="O1391" s="94">
        <v>618</v>
      </c>
      <c r="P1391" s="95">
        <f t="shared" si="42"/>
        <v>41.2</v>
      </c>
      <c r="Q1391" s="91">
        <v>41583.651805555557</v>
      </c>
    </row>
    <row r="1392" spans="1:17" x14ac:dyDescent="0.45">
      <c r="A1392" s="96">
        <v>41579</v>
      </c>
      <c r="B1392" s="97">
        <v>0.34375</v>
      </c>
      <c r="C1392" s="99">
        <f t="shared" si="43"/>
        <v>8</v>
      </c>
      <c r="D1392" s="98">
        <v>41579.34375</v>
      </c>
      <c r="E1392" s="99" t="s">
        <v>784</v>
      </c>
      <c r="F1392" s="90" t="s">
        <v>2004</v>
      </c>
      <c r="G1392" s="90">
        <f>IFERROR(VLOOKUP(E1392,Localities!$B$2:$D$1876,3,0),"Not Found")</f>
        <v>53</v>
      </c>
      <c r="H1392" s="90">
        <f>IFERROR(VLOOKUP(F1392,Localities!$B$2:$D$1876,3,0),"Not Found")</f>
        <v>73</v>
      </c>
      <c r="I1392" s="90" t="s">
        <v>2005</v>
      </c>
      <c r="J1392" s="93" t="s">
        <v>87</v>
      </c>
      <c r="K1392" s="93" t="s">
        <v>85</v>
      </c>
      <c r="L1392" s="90">
        <v>7827294803</v>
      </c>
      <c r="M1392" s="90" t="s">
        <v>83</v>
      </c>
      <c r="N1392" s="94">
        <v>6</v>
      </c>
      <c r="O1392" s="94">
        <v>752</v>
      </c>
      <c r="P1392" s="95">
        <f t="shared" si="42"/>
        <v>50.133333333333333</v>
      </c>
      <c r="Q1392" s="91">
        <v>41578.726365740738</v>
      </c>
    </row>
    <row r="1393" spans="1:17" x14ac:dyDescent="0.45">
      <c r="A1393" s="96">
        <v>41579</v>
      </c>
      <c r="B1393" s="97">
        <v>2.0833333333333332E-2</v>
      </c>
      <c r="C1393" s="99">
        <f t="shared" si="43"/>
        <v>0</v>
      </c>
      <c r="D1393" s="98">
        <v>41579.020833333336</v>
      </c>
      <c r="E1393" s="99" t="s">
        <v>753</v>
      </c>
      <c r="F1393" s="90" t="s">
        <v>114</v>
      </c>
      <c r="G1393" s="90">
        <f>IFERROR(VLOOKUP(E1393,Localities!$B$2:$D$1876,3,0),"Not Found")</f>
        <v>28</v>
      </c>
      <c r="H1393" s="90">
        <f>IFERROR(VLOOKUP(F1393,Localities!$B$2:$D$1876,3,0),"Not Found")</f>
        <v>27</v>
      </c>
      <c r="I1393" s="90" t="s">
        <v>2006</v>
      </c>
      <c r="J1393" s="93" t="s">
        <v>104</v>
      </c>
      <c r="K1393" s="93" t="s">
        <v>85</v>
      </c>
      <c r="L1393" s="90">
        <v>9650904574</v>
      </c>
      <c r="M1393" s="90" t="s">
        <v>83</v>
      </c>
      <c r="N1393" s="94">
        <v>6</v>
      </c>
      <c r="O1393" s="94">
        <v>633</v>
      </c>
      <c r="P1393" s="95">
        <f t="shared" si="42"/>
        <v>42.2</v>
      </c>
      <c r="Q1393" s="91">
        <v>41578.726423611108</v>
      </c>
    </row>
    <row r="1394" spans="1:17" x14ac:dyDescent="0.45">
      <c r="A1394" s="96">
        <v>41579</v>
      </c>
      <c r="B1394" s="97">
        <v>0.41666666666666669</v>
      </c>
      <c r="C1394" s="99">
        <f t="shared" si="43"/>
        <v>10</v>
      </c>
      <c r="D1394" s="98">
        <v>41579.416666666664</v>
      </c>
      <c r="E1394" s="99" t="s">
        <v>2007</v>
      </c>
      <c r="F1394" s="90" t="s">
        <v>114</v>
      </c>
      <c r="G1394" s="90" t="str">
        <f>IFERROR(VLOOKUP(E1394,Localities!$B$2:$D$1876,3,0),"Not Found")</f>
        <v>Not Found</v>
      </c>
      <c r="H1394" s="90">
        <f>IFERROR(VLOOKUP(F1394,Localities!$B$2:$D$1876,3,0),"Not Found")</f>
        <v>27</v>
      </c>
      <c r="I1394" s="90" t="s">
        <v>2008</v>
      </c>
      <c r="J1394" s="93" t="s">
        <v>104</v>
      </c>
      <c r="K1394" s="93" t="s">
        <v>85</v>
      </c>
      <c r="L1394" s="90" t="s">
        <v>81</v>
      </c>
      <c r="M1394" s="90" t="s">
        <v>215</v>
      </c>
      <c r="N1394" s="94">
        <v>1</v>
      </c>
      <c r="O1394" s="94">
        <v>330</v>
      </c>
      <c r="P1394" s="95">
        <f t="shared" si="42"/>
        <v>22</v>
      </c>
      <c r="Q1394" s="90" t="s">
        <v>81</v>
      </c>
    </row>
    <row r="1395" spans="1:17" x14ac:dyDescent="0.45">
      <c r="A1395" s="96">
        <v>41584</v>
      </c>
      <c r="B1395" s="97">
        <v>0.97916666666666663</v>
      </c>
      <c r="C1395" s="99">
        <f t="shared" si="43"/>
        <v>23</v>
      </c>
      <c r="D1395" s="98">
        <v>41584.979166666664</v>
      </c>
      <c r="E1395" s="99" t="s">
        <v>401</v>
      </c>
      <c r="F1395" s="90" t="s">
        <v>39</v>
      </c>
      <c r="G1395" s="90">
        <f>IFERROR(VLOOKUP(E1395,Localities!$B$2:$D$1876,3,0),"Not Found")</f>
        <v>53</v>
      </c>
      <c r="H1395" s="90">
        <f>IFERROR(VLOOKUP(F1395,Localities!$B$2:$D$1876,3,0),"Not Found")</f>
        <v>28</v>
      </c>
      <c r="I1395" s="90" t="s">
        <v>2009</v>
      </c>
      <c r="J1395" s="93" t="s">
        <v>87</v>
      </c>
      <c r="K1395" s="93" t="s">
        <v>510</v>
      </c>
      <c r="L1395" s="90">
        <v>8285735939</v>
      </c>
      <c r="M1395" s="90" t="s">
        <v>83</v>
      </c>
      <c r="N1395" s="94">
        <v>6</v>
      </c>
      <c r="O1395" s="94">
        <v>820</v>
      </c>
      <c r="P1395" s="95">
        <f t="shared" si="42"/>
        <v>54.666666666666664</v>
      </c>
      <c r="Q1395" s="91">
        <v>41584.887662037036</v>
      </c>
    </row>
    <row r="1396" spans="1:17" x14ac:dyDescent="0.45">
      <c r="A1396" s="96">
        <v>41579</v>
      </c>
      <c r="B1396" s="97">
        <v>0.38541666666666669</v>
      </c>
      <c r="C1396" s="99">
        <f t="shared" si="43"/>
        <v>9</v>
      </c>
      <c r="D1396" s="98">
        <v>41579.385416666664</v>
      </c>
      <c r="E1396" s="99" t="s">
        <v>1521</v>
      </c>
      <c r="F1396" s="90" t="s">
        <v>278</v>
      </c>
      <c r="G1396" s="90">
        <f>IFERROR(VLOOKUP(E1396,Localities!$B$2:$D$1876,3,0),"Not Found")</f>
        <v>71</v>
      </c>
      <c r="H1396" s="90">
        <f>IFERROR(VLOOKUP(F1396,Localities!$B$2:$D$1876,3,0),"Not Found")</f>
        <v>70</v>
      </c>
      <c r="I1396" s="90" t="s">
        <v>2010</v>
      </c>
      <c r="J1396" s="93" t="s">
        <v>87</v>
      </c>
      <c r="K1396" s="93" t="s">
        <v>85</v>
      </c>
      <c r="L1396" s="90">
        <v>9311601997</v>
      </c>
      <c r="M1396" s="90" t="s">
        <v>83</v>
      </c>
      <c r="N1396" s="94">
        <v>7</v>
      </c>
      <c r="O1396" s="94">
        <v>944</v>
      </c>
      <c r="P1396" s="95">
        <f t="shared" si="42"/>
        <v>62.93333333333333</v>
      </c>
      <c r="Q1396" s="91">
        <v>41578.729108796295</v>
      </c>
    </row>
    <row r="1397" spans="1:17" x14ac:dyDescent="0.45">
      <c r="A1397" s="96">
        <v>41579</v>
      </c>
      <c r="B1397" s="97">
        <v>0.25</v>
      </c>
      <c r="C1397" s="99">
        <f t="shared" si="43"/>
        <v>6</v>
      </c>
      <c r="D1397" s="98">
        <v>41579.25</v>
      </c>
      <c r="E1397" s="99" t="s">
        <v>2011</v>
      </c>
      <c r="F1397" s="90" t="s">
        <v>51</v>
      </c>
      <c r="G1397" s="90">
        <f>IFERROR(VLOOKUP(E1397,Localities!$B$2:$D$1876,3,0),"Not Found")</f>
        <v>60</v>
      </c>
      <c r="H1397" s="90">
        <f>IFERROR(VLOOKUP(F1397,Localities!$B$2:$D$1876,3,0),"Not Found")</f>
        <v>51</v>
      </c>
      <c r="I1397" s="90" t="s">
        <v>2012</v>
      </c>
      <c r="J1397" s="93" t="s">
        <v>88</v>
      </c>
      <c r="K1397" s="93" t="s">
        <v>85</v>
      </c>
      <c r="L1397" s="90">
        <v>9582786778</v>
      </c>
      <c r="M1397" s="90" t="s">
        <v>83</v>
      </c>
      <c r="N1397" s="94">
        <v>6</v>
      </c>
      <c r="O1397" s="94">
        <v>425</v>
      </c>
      <c r="P1397" s="95">
        <f t="shared" si="42"/>
        <v>28.333333333333332</v>
      </c>
      <c r="Q1397" s="91">
        <v>41578.730243055557</v>
      </c>
    </row>
    <row r="1398" spans="1:17" x14ac:dyDescent="0.45">
      <c r="A1398" s="96">
        <v>41580</v>
      </c>
      <c r="B1398" s="97">
        <v>0.32291666666666669</v>
      </c>
      <c r="C1398" s="99">
        <f t="shared" si="43"/>
        <v>7</v>
      </c>
      <c r="D1398" s="98">
        <v>41580.322916666664</v>
      </c>
      <c r="E1398" s="99" t="s">
        <v>898</v>
      </c>
      <c r="F1398" s="90" t="s">
        <v>35</v>
      </c>
      <c r="G1398" s="90">
        <f>IFERROR(VLOOKUP(E1398,Localities!$B$2:$D$1876,3,0),"Not Found")</f>
        <v>60</v>
      </c>
      <c r="H1398" s="90">
        <f>IFERROR(VLOOKUP(F1398,Localities!$B$2:$D$1876,3,0),"Not Found")</f>
        <v>43</v>
      </c>
      <c r="I1398" s="90" t="s">
        <v>2013</v>
      </c>
      <c r="J1398" s="93" t="s">
        <v>104</v>
      </c>
      <c r="K1398" s="93" t="s">
        <v>85</v>
      </c>
      <c r="L1398" s="90">
        <v>9971773466</v>
      </c>
      <c r="M1398" s="90" t="s">
        <v>83</v>
      </c>
      <c r="N1398" s="94">
        <v>6</v>
      </c>
      <c r="O1398" s="94">
        <v>264</v>
      </c>
      <c r="P1398" s="95">
        <f t="shared" si="42"/>
        <v>17.600000000000001</v>
      </c>
      <c r="Q1398" s="91">
        <v>41578.730983796297</v>
      </c>
    </row>
    <row r="1399" spans="1:17" x14ac:dyDescent="0.45">
      <c r="A1399" s="96">
        <v>41579</v>
      </c>
      <c r="B1399" s="97">
        <v>0.25</v>
      </c>
      <c r="C1399" s="99">
        <f t="shared" si="43"/>
        <v>6</v>
      </c>
      <c r="D1399" s="98">
        <v>41579.25</v>
      </c>
      <c r="E1399" s="99" t="s">
        <v>2014</v>
      </c>
      <c r="F1399" s="90" t="s">
        <v>111</v>
      </c>
      <c r="G1399" s="90">
        <f>IFERROR(VLOOKUP(E1399,Localities!$B$2:$D$1876,3,0),"Not Found")</f>
        <v>52</v>
      </c>
      <c r="H1399" s="90">
        <f>IFERROR(VLOOKUP(F1399,Localities!$B$2:$D$1876,3,0),"Not Found")</f>
        <v>45</v>
      </c>
      <c r="I1399" s="90" t="s">
        <v>2015</v>
      </c>
      <c r="J1399" s="93" t="s">
        <v>87</v>
      </c>
      <c r="K1399" s="93" t="s">
        <v>173</v>
      </c>
      <c r="L1399" s="90">
        <v>9910741751</v>
      </c>
      <c r="M1399" s="90" t="s">
        <v>83</v>
      </c>
      <c r="N1399" s="94">
        <v>6</v>
      </c>
      <c r="O1399" s="94">
        <v>327</v>
      </c>
      <c r="P1399" s="95">
        <f t="shared" si="42"/>
        <v>21.8</v>
      </c>
      <c r="Q1399" s="91">
        <v>41578.732002314813</v>
      </c>
    </row>
    <row r="1400" spans="1:17" x14ac:dyDescent="0.45">
      <c r="A1400" s="96">
        <v>41584</v>
      </c>
      <c r="B1400" s="97">
        <v>0.64583333333333337</v>
      </c>
      <c r="C1400" s="99">
        <f t="shared" si="43"/>
        <v>15</v>
      </c>
      <c r="D1400" s="98">
        <v>41584.645833333336</v>
      </c>
      <c r="E1400" s="99" t="s">
        <v>35</v>
      </c>
      <c r="F1400" s="90" t="s">
        <v>898</v>
      </c>
      <c r="G1400" s="90">
        <f>IFERROR(VLOOKUP(E1400,Localities!$B$2:$D$1876,3,0),"Not Found")</f>
        <v>43</v>
      </c>
      <c r="H1400" s="90">
        <f>IFERROR(VLOOKUP(F1400,Localities!$B$2:$D$1876,3,0),"Not Found")</f>
        <v>60</v>
      </c>
      <c r="I1400" s="90" t="s">
        <v>2016</v>
      </c>
      <c r="J1400" s="93" t="s">
        <v>104</v>
      </c>
      <c r="K1400" s="93" t="s">
        <v>85</v>
      </c>
      <c r="L1400" s="90">
        <v>8743085400</v>
      </c>
      <c r="M1400" s="90" t="s">
        <v>92</v>
      </c>
      <c r="N1400" s="94">
        <v>5</v>
      </c>
      <c r="O1400" s="94">
        <v>603</v>
      </c>
      <c r="P1400" s="95">
        <f t="shared" ref="P1400:P1463" si="44">O1400/15</f>
        <v>40.200000000000003</v>
      </c>
      <c r="Q1400" s="91">
        <v>41578.732106481482</v>
      </c>
    </row>
    <row r="1401" spans="1:17" x14ac:dyDescent="0.45">
      <c r="A1401" s="96">
        <v>41579</v>
      </c>
      <c r="B1401" s="97">
        <v>0.27083333333333331</v>
      </c>
      <c r="C1401" s="99">
        <f t="shared" si="43"/>
        <v>6</v>
      </c>
      <c r="D1401" s="98">
        <v>41579.270833333336</v>
      </c>
      <c r="E1401" s="99" t="s">
        <v>714</v>
      </c>
      <c r="F1401" s="90" t="s">
        <v>61</v>
      </c>
      <c r="G1401" s="90">
        <f>IFERROR(VLOOKUP(E1401,Localities!$B$2:$D$1876,3,0),"Not Found")</f>
        <v>28</v>
      </c>
      <c r="H1401" s="90">
        <f>IFERROR(VLOOKUP(F1401,Localities!$B$2:$D$1876,3,0),"Not Found")</f>
        <v>47</v>
      </c>
      <c r="I1401" s="90" t="s">
        <v>2017</v>
      </c>
      <c r="J1401" s="93" t="s">
        <v>88</v>
      </c>
      <c r="K1401" s="93" t="s">
        <v>85</v>
      </c>
      <c r="L1401" s="90">
        <v>7503749384</v>
      </c>
      <c r="M1401" s="90" t="s">
        <v>83</v>
      </c>
      <c r="N1401" s="94">
        <v>7</v>
      </c>
      <c r="O1401" s="94">
        <v>442</v>
      </c>
      <c r="P1401" s="95">
        <f t="shared" si="44"/>
        <v>29.466666666666665</v>
      </c>
      <c r="Q1401" s="91">
        <v>41578.733368055553</v>
      </c>
    </row>
    <row r="1402" spans="1:17" x14ac:dyDescent="0.45">
      <c r="A1402" s="96">
        <v>41579</v>
      </c>
      <c r="B1402" s="97">
        <v>0.1875</v>
      </c>
      <c r="C1402" s="99">
        <f t="shared" si="43"/>
        <v>4</v>
      </c>
      <c r="D1402" s="98">
        <v>41579.1875</v>
      </c>
      <c r="E1402" s="99" t="s">
        <v>2018</v>
      </c>
      <c r="F1402" s="90" t="s">
        <v>35</v>
      </c>
      <c r="G1402" s="90" t="str">
        <f>IFERROR(VLOOKUP(E1402,Localities!$B$2:$D$1876,3,0),"Not Found")</f>
        <v>Not Found</v>
      </c>
      <c r="H1402" s="90">
        <f>IFERROR(VLOOKUP(F1402,Localities!$B$2:$D$1876,3,0),"Not Found")</f>
        <v>43</v>
      </c>
      <c r="I1402" s="90" t="s">
        <v>2019</v>
      </c>
      <c r="J1402" s="93" t="s">
        <v>104</v>
      </c>
      <c r="K1402" s="93" t="s">
        <v>85</v>
      </c>
      <c r="L1402" s="90">
        <v>8802634181</v>
      </c>
      <c r="M1402" s="90" t="s">
        <v>83</v>
      </c>
      <c r="N1402" s="94">
        <v>6</v>
      </c>
      <c r="O1402" s="94">
        <v>571</v>
      </c>
      <c r="P1402" s="95">
        <f t="shared" si="44"/>
        <v>38.06666666666667</v>
      </c>
      <c r="Q1402" s="91">
        <v>41578.734189814815</v>
      </c>
    </row>
    <row r="1403" spans="1:17" x14ac:dyDescent="0.45">
      <c r="A1403" s="96">
        <v>41579</v>
      </c>
      <c r="B1403" s="97">
        <v>0.41666666666666669</v>
      </c>
      <c r="C1403" s="99">
        <f t="shared" si="43"/>
        <v>10</v>
      </c>
      <c r="D1403" s="98">
        <v>41579.416666666664</v>
      </c>
      <c r="E1403" s="99" t="s">
        <v>2020</v>
      </c>
      <c r="F1403" s="90" t="s">
        <v>114</v>
      </c>
      <c r="G1403" s="90">
        <f>IFERROR(VLOOKUP(E1403,Localities!$B$2:$D$1876,3,0),"Not Found")</f>
        <v>52</v>
      </c>
      <c r="H1403" s="90">
        <f>IFERROR(VLOOKUP(F1403,Localities!$B$2:$D$1876,3,0),"Not Found")</f>
        <v>27</v>
      </c>
      <c r="I1403" s="90" t="s">
        <v>2021</v>
      </c>
      <c r="J1403" s="93" t="s">
        <v>87</v>
      </c>
      <c r="K1403" s="93" t="s">
        <v>173</v>
      </c>
      <c r="L1403" s="90">
        <v>8285804508</v>
      </c>
      <c r="M1403" s="90" t="s">
        <v>83</v>
      </c>
      <c r="N1403" s="94">
        <v>6</v>
      </c>
      <c r="O1403" s="94">
        <v>289</v>
      </c>
      <c r="P1403" s="95">
        <f t="shared" si="44"/>
        <v>19.266666666666666</v>
      </c>
      <c r="Q1403" s="91">
        <v>41578.737557870372</v>
      </c>
    </row>
    <row r="1404" spans="1:17" x14ac:dyDescent="0.45">
      <c r="A1404" s="96">
        <v>41579</v>
      </c>
      <c r="B1404" s="97">
        <v>0.36458333333333331</v>
      </c>
      <c r="C1404" s="99">
        <f t="shared" si="43"/>
        <v>8</v>
      </c>
      <c r="D1404" s="98">
        <v>41579.364583333336</v>
      </c>
      <c r="E1404" s="99" t="s">
        <v>2022</v>
      </c>
      <c r="F1404" s="90" t="s">
        <v>687</v>
      </c>
      <c r="G1404" s="90">
        <f>IFERROR(VLOOKUP(E1404,Localities!$B$2:$D$1876,3,0),"Not Found")</f>
        <v>65</v>
      </c>
      <c r="H1404" s="90">
        <f>IFERROR(VLOOKUP(F1404,Localities!$B$2:$D$1876,3,0),"Not Found")</f>
        <v>48</v>
      </c>
      <c r="I1404" s="90" t="s">
        <v>2023</v>
      </c>
      <c r="J1404" s="93" t="s">
        <v>88</v>
      </c>
      <c r="K1404" s="93" t="s">
        <v>85</v>
      </c>
      <c r="L1404" s="90">
        <v>8285145607</v>
      </c>
      <c r="M1404" s="90" t="s">
        <v>83</v>
      </c>
      <c r="N1404" s="94">
        <v>6</v>
      </c>
      <c r="O1404" s="94">
        <v>424</v>
      </c>
      <c r="P1404" s="95">
        <f t="shared" si="44"/>
        <v>28.266666666666666</v>
      </c>
      <c r="Q1404" s="91">
        <v>41578.735636574071</v>
      </c>
    </row>
    <row r="1405" spans="1:17" x14ac:dyDescent="0.45">
      <c r="A1405" s="96">
        <v>41579</v>
      </c>
      <c r="B1405" s="97">
        <v>0.73958333333333337</v>
      </c>
      <c r="C1405" s="99">
        <f t="shared" si="43"/>
        <v>17</v>
      </c>
      <c r="D1405" s="98">
        <v>41579.739583333336</v>
      </c>
      <c r="E1405" s="99" t="s">
        <v>35</v>
      </c>
      <c r="F1405" s="90" t="s">
        <v>1976</v>
      </c>
      <c r="G1405" s="90">
        <f>IFERROR(VLOOKUP(E1405,Localities!$B$2:$D$1876,3,0),"Not Found")</f>
        <v>43</v>
      </c>
      <c r="H1405" s="90">
        <f>IFERROR(VLOOKUP(F1405,Localities!$B$2:$D$1876,3,0),"Not Found")</f>
        <v>64</v>
      </c>
      <c r="I1405" s="90" t="s">
        <v>2024</v>
      </c>
      <c r="J1405" s="93" t="s">
        <v>104</v>
      </c>
      <c r="K1405" s="93" t="s">
        <v>85</v>
      </c>
      <c r="L1405" s="90">
        <v>9212450772</v>
      </c>
      <c r="M1405" s="90" t="s">
        <v>83</v>
      </c>
      <c r="N1405" s="94">
        <v>6</v>
      </c>
      <c r="O1405" s="94">
        <v>455</v>
      </c>
      <c r="P1405" s="95">
        <f t="shared" si="44"/>
        <v>30.333333333333332</v>
      </c>
      <c r="Q1405" s="91">
        <v>41579.458067129628</v>
      </c>
    </row>
    <row r="1406" spans="1:17" x14ac:dyDescent="0.45">
      <c r="A1406" s="96">
        <v>41579</v>
      </c>
      <c r="B1406" s="97">
        <v>0.20833333333333334</v>
      </c>
      <c r="C1406" s="99">
        <f t="shared" si="43"/>
        <v>5</v>
      </c>
      <c r="D1406" s="98">
        <v>41579.208333333336</v>
      </c>
      <c r="E1406" s="99" t="s">
        <v>139</v>
      </c>
      <c r="F1406" s="90" t="s">
        <v>61</v>
      </c>
      <c r="G1406" s="90">
        <f>IFERROR(VLOOKUP(E1406,Localities!$B$2:$D$1876,3,0),"Not Found")</f>
        <v>61</v>
      </c>
      <c r="H1406" s="90">
        <f>IFERROR(VLOOKUP(F1406,Localities!$B$2:$D$1876,3,0),"Not Found")</f>
        <v>47</v>
      </c>
      <c r="I1406" s="90" t="s">
        <v>2025</v>
      </c>
      <c r="J1406" s="93" t="s">
        <v>87</v>
      </c>
      <c r="K1406" s="93" t="s">
        <v>173</v>
      </c>
      <c r="L1406" s="90">
        <v>9717046870</v>
      </c>
      <c r="M1406" s="90" t="s">
        <v>83</v>
      </c>
      <c r="N1406" s="94">
        <v>6</v>
      </c>
      <c r="O1406" s="94">
        <v>924</v>
      </c>
      <c r="P1406" s="95">
        <f t="shared" si="44"/>
        <v>61.6</v>
      </c>
      <c r="Q1406" s="91">
        <v>41578.753321759257</v>
      </c>
    </row>
    <row r="1407" spans="1:17" x14ac:dyDescent="0.45">
      <c r="A1407" s="96">
        <v>41579</v>
      </c>
      <c r="B1407" s="97">
        <v>0.17708333333333334</v>
      </c>
      <c r="C1407" s="99">
        <f t="shared" si="43"/>
        <v>4</v>
      </c>
      <c r="D1407" s="98">
        <v>41579.177083333336</v>
      </c>
      <c r="E1407" s="99" t="s">
        <v>268</v>
      </c>
      <c r="F1407" s="90" t="s">
        <v>114</v>
      </c>
      <c r="G1407" s="90">
        <f>IFERROR(VLOOKUP(E1407,Localities!$B$2:$D$1876,3,0),"Not Found")</f>
        <v>52</v>
      </c>
      <c r="H1407" s="90">
        <f>IFERROR(VLOOKUP(F1407,Localities!$B$2:$D$1876,3,0),"Not Found")</f>
        <v>27</v>
      </c>
      <c r="I1407" s="90" t="s">
        <v>2026</v>
      </c>
      <c r="J1407" s="93" t="s">
        <v>104</v>
      </c>
      <c r="K1407" s="93" t="s">
        <v>85</v>
      </c>
      <c r="L1407" s="90">
        <v>9210695920</v>
      </c>
      <c r="M1407" s="90" t="s">
        <v>92</v>
      </c>
      <c r="N1407" s="94">
        <v>5</v>
      </c>
      <c r="O1407" s="94">
        <v>324</v>
      </c>
      <c r="P1407" s="95">
        <f t="shared" si="44"/>
        <v>21.6</v>
      </c>
      <c r="Q1407" s="91">
        <v>41578.737175925926</v>
      </c>
    </row>
    <row r="1408" spans="1:17" x14ac:dyDescent="0.45">
      <c r="A1408" s="96">
        <v>41579</v>
      </c>
      <c r="B1408" s="97">
        <v>0.33333333333333331</v>
      </c>
      <c r="C1408" s="99">
        <f t="shared" si="43"/>
        <v>8</v>
      </c>
      <c r="D1408" s="98">
        <v>41579.333333333336</v>
      </c>
      <c r="E1408" s="99" t="s">
        <v>1544</v>
      </c>
      <c r="F1408" s="90" t="s">
        <v>1478</v>
      </c>
      <c r="G1408" s="90">
        <f>IFERROR(VLOOKUP(E1408,Localities!$B$2:$D$1876,3,0),"Not Found")</f>
        <v>27</v>
      </c>
      <c r="H1408" s="90">
        <f>IFERROR(VLOOKUP(F1408,Localities!$B$2:$D$1876,3,0),"Not Found")</f>
        <v>44</v>
      </c>
      <c r="I1408" s="90" t="s">
        <v>2027</v>
      </c>
      <c r="J1408" s="93" t="s">
        <v>87</v>
      </c>
      <c r="K1408" s="93" t="s">
        <v>85</v>
      </c>
      <c r="L1408" s="90" t="s">
        <v>81</v>
      </c>
      <c r="M1408" s="90" t="s">
        <v>92</v>
      </c>
      <c r="N1408" s="94">
        <v>2</v>
      </c>
      <c r="O1408" s="94">
        <v>387</v>
      </c>
      <c r="P1408" s="95">
        <f t="shared" si="44"/>
        <v>25.8</v>
      </c>
      <c r="Q1408" s="91">
        <v>41578.738877314812</v>
      </c>
    </row>
    <row r="1409" spans="1:17" x14ac:dyDescent="0.45">
      <c r="A1409" s="96">
        <v>41582</v>
      </c>
      <c r="B1409" s="97">
        <v>0.67708333333333337</v>
      </c>
      <c r="C1409" s="99">
        <f t="shared" si="43"/>
        <v>16</v>
      </c>
      <c r="D1409" s="98">
        <v>41582.677083333336</v>
      </c>
      <c r="E1409" s="99" t="s">
        <v>207</v>
      </c>
      <c r="F1409" s="90" t="s">
        <v>41</v>
      </c>
      <c r="G1409" s="90">
        <f>IFERROR(VLOOKUP(E1409,Localities!$B$2:$D$1876,3,0),"Not Found")</f>
        <v>60</v>
      </c>
      <c r="H1409" s="90">
        <f>IFERROR(VLOOKUP(F1409,Localities!$B$2:$D$1876,3,0),"Not Found")</f>
        <v>50</v>
      </c>
      <c r="I1409" s="90" t="s">
        <v>2028</v>
      </c>
      <c r="J1409" s="93" t="s">
        <v>87</v>
      </c>
      <c r="K1409" s="93" t="s">
        <v>85</v>
      </c>
      <c r="L1409" s="90">
        <v>8882374317</v>
      </c>
      <c r="M1409" s="90" t="s">
        <v>83</v>
      </c>
      <c r="N1409" s="94">
        <v>7</v>
      </c>
      <c r="O1409" s="94">
        <v>950</v>
      </c>
      <c r="P1409" s="95">
        <f t="shared" si="44"/>
        <v>63.333333333333336</v>
      </c>
      <c r="Q1409" s="91">
        <v>41582.603831018518</v>
      </c>
    </row>
    <row r="1410" spans="1:17" x14ac:dyDescent="0.45">
      <c r="A1410" s="96">
        <v>41579</v>
      </c>
      <c r="B1410" s="97">
        <v>0.19791666666666666</v>
      </c>
      <c r="C1410" s="99">
        <f t="shared" si="43"/>
        <v>4</v>
      </c>
      <c r="D1410" s="98">
        <v>41579.197916666664</v>
      </c>
      <c r="E1410" s="99" t="s">
        <v>59</v>
      </c>
      <c r="F1410" s="90" t="s">
        <v>102</v>
      </c>
      <c r="G1410" s="90">
        <f>IFERROR(VLOOKUP(E1410,Localities!$B$2:$D$1876,3,0),"Not Found")</f>
        <v>52</v>
      </c>
      <c r="H1410" s="90">
        <f>IFERROR(VLOOKUP(F1410,Localities!$B$2:$D$1876,3,0),"Not Found")</f>
        <v>47</v>
      </c>
      <c r="I1410" s="90" t="s">
        <v>2029</v>
      </c>
      <c r="J1410" s="93" t="s">
        <v>88</v>
      </c>
      <c r="K1410" s="93" t="s">
        <v>85</v>
      </c>
      <c r="L1410" s="90">
        <v>8826709338</v>
      </c>
      <c r="M1410" s="90" t="s">
        <v>83</v>
      </c>
      <c r="N1410" s="94">
        <v>6</v>
      </c>
      <c r="O1410" s="94">
        <v>417</v>
      </c>
      <c r="P1410" s="95">
        <f t="shared" si="44"/>
        <v>27.8</v>
      </c>
      <c r="Q1410" s="91">
        <v>41578.745625000003</v>
      </c>
    </row>
    <row r="1411" spans="1:17" x14ac:dyDescent="0.45">
      <c r="A1411" s="96">
        <v>41579</v>
      </c>
      <c r="B1411" s="97">
        <v>0.22916666666666666</v>
      </c>
      <c r="C1411" s="99">
        <f t="shared" ref="C1411:C1474" si="45">HOUR(B1411)</f>
        <v>5</v>
      </c>
      <c r="D1411" s="98">
        <v>41579.229166666664</v>
      </c>
      <c r="E1411" s="99" t="s">
        <v>555</v>
      </c>
      <c r="F1411" s="90" t="s">
        <v>61</v>
      </c>
      <c r="G1411" s="90">
        <f>IFERROR(VLOOKUP(E1411,Localities!$B$2:$D$1876,3,0),"Not Found")</f>
        <v>28</v>
      </c>
      <c r="H1411" s="90">
        <f>IFERROR(VLOOKUP(F1411,Localities!$B$2:$D$1876,3,0),"Not Found")</f>
        <v>47</v>
      </c>
      <c r="I1411" s="90" t="s">
        <v>2030</v>
      </c>
      <c r="J1411" s="93" t="s">
        <v>88</v>
      </c>
      <c r="K1411" s="93" t="s">
        <v>85</v>
      </c>
      <c r="L1411" s="90">
        <v>9911229001</v>
      </c>
      <c r="M1411" s="90" t="s">
        <v>83</v>
      </c>
      <c r="N1411" s="94">
        <v>6</v>
      </c>
      <c r="O1411" s="94">
        <v>398</v>
      </c>
      <c r="P1411" s="95">
        <f t="shared" si="44"/>
        <v>26.533333333333335</v>
      </c>
      <c r="Q1411" s="91">
        <v>41578.749247685184</v>
      </c>
    </row>
    <row r="1412" spans="1:17" x14ac:dyDescent="0.45">
      <c r="A1412" s="96">
        <v>41579</v>
      </c>
      <c r="B1412" s="97">
        <v>0.67708333333333337</v>
      </c>
      <c r="C1412" s="99">
        <f t="shared" si="45"/>
        <v>16</v>
      </c>
      <c r="D1412" s="98">
        <v>41579.677083333336</v>
      </c>
      <c r="E1412" s="99" t="s">
        <v>496</v>
      </c>
      <c r="F1412" s="90" t="s">
        <v>35</v>
      </c>
      <c r="G1412" s="90">
        <f>IFERROR(VLOOKUP(E1412,Localities!$B$2:$D$1876,3,0),"Not Found")</f>
        <v>60</v>
      </c>
      <c r="H1412" s="90">
        <f>IFERROR(VLOOKUP(F1412,Localities!$B$2:$D$1876,3,0),"Not Found")</f>
        <v>43</v>
      </c>
      <c r="I1412" s="90" t="s">
        <v>2031</v>
      </c>
      <c r="J1412" s="93" t="s">
        <v>104</v>
      </c>
      <c r="K1412" s="93" t="s">
        <v>85</v>
      </c>
      <c r="L1412" s="90">
        <v>9717691875</v>
      </c>
      <c r="M1412" s="90" t="s">
        <v>83</v>
      </c>
      <c r="N1412" s="94">
        <v>6</v>
      </c>
      <c r="O1412" s="94">
        <v>864</v>
      </c>
      <c r="P1412" s="95">
        <f t="shared" si="44"/>
        <v>57.6</v>
      </c>
      <c r="Q1412" s="91">
        <v>41578.750520833331</v>
      </c>
    </row>
    <row r="1413" spans="1:17" x14ac:dyDescent="0.45">
      <c r="A1413" s="96">
        <v>41580</v>
      </c>
      <c r="B1413" s="97">
        <v>0.11458333333333333</v>
      </c>
      <c r="C1413" s="99">
        <f t="shared" si="45"/>
        <v>2</v>
      </c>
      <c r="D1413" s="98">
        <v>41580.114583333336</v>
      </c>
      <c r="E1413" s="99" t="s">
        <v>2032</v>
      </c>
      <c r="F1413" s="90" t="s">
        <v>2033</v>
      </c>
      <c r="G1413" s="90" t="str">
        <f>IFERROR(VLOOKUP(E1413,Localities!$B$2:$D$1876,3,0),"Not Found")</f>
        <v>Not Found</v>
      </c>
      <c r="H1413" s="90" t="str">
        <f>IFERROR(VLOOKUP(F1413,Localities!$B$2:$D$1876,3,0),"Not Found")</f>
        <v>Not Found</v>
      </c>
      <c r="I1413" s="90" t="s">
        <v>2034</v>
      </c>
      <c r="J1413" s="93" t="s">
        <v>235</v>
      </c>
      <c r="K1413" s="93" t="s">
        <v>173</v>
      </c>
      <c r="L1413" s="90" t="s">
        <v>81</v>
      </c>
      <c r="M1413" s="90" t="s">
        <v>215</v>
      </c>
      <c r="N1413" s="94">
        <v>1</v>
      </c>
      <c r="O1413" s="94">
        <v>792</v>
      </c>
      <c r="P1413" s="95">
        <f t="shared" si="44"/>
        <v>52.8</v>
      </c>
      <c r="Q1413" s="91">
        <v>41578.755960648145</v>
      </c>
    </row>
    <row r="1414" spans="1:17" x14ac:dyDescent="0.45">
      <c r="A1414" s="96">
        <v>41579</v>
      </c>
      <c r="B1414" s="97">
        <v>0</v>
      </c>
      <c r="C1414" s="99">
        <f t="shared" si="45"/>
        <v>0</v>
      </c>
      <c r="D1414" s="98">
        <v>41579</v>
      </c>
      <c r="E1414" s="99" t="s">
        <v>35</v>
      </c>
      <c r="F1414" s="90" t="s">
        <v>2035</v>
      </c>
      <c r="G1414" s="90">
        <f>IFERROR(VLOOKUP(E1414,Localities!$B$2:$D$1876,3,0),"Not Found")</f>
        <v>43</v>
      </c>
      <c r="H1414" s="90">
        <f>IFERROR(VLOOKUP(F1414,Localities!$B$2:$D$1876,3,0),"Not Found")</f>
        <v>50</v>
      </c>
      <c r="I1414" s="90" t="s">
        <v>2036</v>
      </c>
      <c r="J1414" s="93" t="s">
        <v>104</v>
      </c>
      <c r="K1414" s="93" t="s">
        <v>85</v>
      </c>
      <c r="L1414" s="90">
        <v>9810981674</v>
      </c>
      <c r="M1414" s="90" t="s">
        <v>83</v>
      </c>
      <c r="N1414" s="94">
        <v>6</v>
      </c>
      <c r="O1414" s="94">
        <v>349</v>
      </c>
      <c r="P1414" s="95">
        <f t="shared" si="44"/>
        <v>23.266666666666666</v>
      </c>
      <c r="Q1414" s="91">
        <v>41578.757719907408</v>
      </c>
    </row>
    <row r="1415" spans="1:17" x14ac:dyDescent="0.45">
      <c r="A1415" s="96">
        <v>41579</v>
      </c>
      <c r="B1415" s="97">
        <v>0.6875</v>
      </c>
      <c r="C1415" s="99">
        <f t="shared" si="45"/>
        <v>16</v>
      </c>
      <c r="D1415" s="98">
        <v>41579.6875</v>
      </c>
      <c r="E1415" s="99" t="s">
        <v>1462</v>
      </c>
      <c r="F1415" s="90" t="s">
        <v>313</v>
      </c>
      <c r="G1415" s="90">
        <f>IFERROR(VLOOKUP(E1415,Localities!$B$2:$D$1876,3,0),"Not Found")</f>
        <v>50</v>
      </c>
      <c r="H1415" s="90">
        <f>IFERROR(VLOOKUP(F1415,Localities!$B$2:$D$1876,3,0),"Not Found")</f>
        <v>40</v>
      </c>
      <c r="I1415" s="90" t="s">
        <v>2037</v>
      </c>
      <c r="J1415" s="93" t="s">
        <v>87</v>
      </c>
      <c r="K1415" s="93" t="s">
        <v>85</v>
      </c>
      <c r="L1415" s="90">
        <v>9818874994</v>
      </c>
      <c r="M1415" s="90" t="s">
        <v>83</v>
      </c>
      <c r="N1415" s="94">
        <v>7</v>
      </c>
      <c r="O1415" s="94">
        <v>443</v>
      </c>
      <c r="P1415" s="95">
        <f t="shared" si="44"/>
        <v>29.533333333333335</v>
      </c>
      <c r="Q1415" s="91">
        <v>41578.758750000001</v>
      </c>
    </row>
    <row r="1416" spans="1:17" x14ac:dyDescent="0.45">
      <c r="A1416" s="96">
        <v>41579</v>
      </c>
      <c r="B1416" s="97">
        <v>0.38541666666666669</v>
      </c>
      <c r="C1416" s="99">
        <f t="shared" si="45"/>
        <v>9</v>
      </c>
      <c r="D1416" s="98">
        <v>41579.385416666664</v>
      </c>
      <c r="E1416" s="99" t="s">
        <v>2035</v>
      </c>
      <c r="F1416" s="90" t="s">
        <v>2035</v>
      </c>
      <c r="G1416" s="90">
        <f>IFERROR(VLOOKUP(E1416,Localities!$B$2:$D$1876,3,0),"Not Found")</f>
        <v>50</v>
      </c>
      <c r="H1416" s="90">
        <f>IFERROR(VLOOKUP(F1416,Localities!$B$2:$D$1876,3,0),"Not Found")</f>
        <v>50</v>
      </c>
      <c r="I1416" s="90" t="s">
        <v>2038</v>
      </c>
      <c r="J1416" s="93" t="s">
        <v>98</v>
      </c>
      <c r="K1416" s="93" t="s">
        <v>85</v>
      </c>
      <c r="L1416" s="90">
        <v>9818874994</v>
      </c>
      <c r="M1416" s="90" t="s">
        <v>83</v>
      </c>
      <c r="N1416" s="94">
        <v>7</v>
      </c>
      <c r="O1416" s="94">
        <v>721</v>
      </c>
      <c r="P1416" s="95">
        <f t="shared" si="44"/>
        <v>48.06666666666667</v>
      </c>
      <c r="Q1416" s="91">
        <v>41578.845034722224</v>
      </c>
    </row>
    <row r="1417" spans="1:17" x14ac:dyDescent="0.45">
      <c r="A1417" s="96">
        <v>41579</v>
      </c>
      <c r="B1417" s="97">
        <v>0.32291666666666669</v>
      </c>
      <c r="C1417" s="99">
        <f t="shared" si="45"/>
        <v>7</v>
      </c>
      <c r="D1417" s="98">
        <v>41579.322916666664</v>
      </c>
      <c r="E1417" s="99" t="s">
        <v>1269</v>
      </c>
      <c r="F1417" s="90" t="s">
        <v>903</v>
      </c>
      <c r="G1417" s="90">
        <f>IFERROR(VLOOKUP(E1417,Localities!$B$2:$D$1876,3,0),"Not Found")</f>
        <v>61</v>
      </c>
      <c r="H1417" s="90">
        <f>IFERROR(VLOOKUP(F1417,Localities!$B$2:$D$1876,3,0),"Not Found")</f>
        <v>51</v>
      </c>
      <c r="I1417" s="90" t="s">
        <v>2039</v>
      </c>
      <c r="J1417" s="93" t="s">
        <v>87</v>
      </c>
      <c r="K1417" s="93" t="s">
        <v>85</v>
      </c>
      <c r="L1417" s="90">
        <v>9818352642</v>
      </c>
      <c r="M1417" s="90" t="s">
        <v>83</v>
      </c>
      <c r="N1417" s="94">
        <v>6</v>
      </c>
      <c r="O1417" s="94">
        <v>331</v>
      </c>
      <c r="P1417" s="95">
        <f t="shared" si="44"/>
        <v>22.066666666666666</v>
      </c>
      <c r="Q1417" s="91">
        <v>41578.759606481479</v>
      </c>
    </row>
    <row r="1418" spans="1:17" x14ac:dyDescent="0.45">
      <c r="A1418" s="96">
        <v>41579</v>
      </c>
      <c r="B1418" s="97">
        <v>0.29166666666666669</v>
      </c>
      <c r="C1418" s="99">
        <f t="shared" si="45"/>
        <v>7</v>
      </c>
      <c r="D1418" s="98">
        <v>41579.291666666664</v>
      </c>
      <c r="E1418" s="99" t="s">
        <v>65</v>
      </c>
      <c r="F1418" s="90" t="s">
        <v>114</v>
      </c>
      <c r="G1418" s="90">
        <f>IFERROR(VLOOKUP(E1418,Localities!$B$2:$D$1876,3,0),"Not Found")</f>
        <v>73</v>
      </c>
      <c r="H1418" s="90">
        <f>IFERROR(VLOOKUP(F1418,Localities!$B$2:$D$1876,3,0),"Not Found")</f>
        <v>27</v>
      </c>
      <c r="I1418" s="90" t="s">
        <v>2040</v>
      </c>
      <c r="J1418" s="93" t="s">
        <v>104</v>
      </c>
      <c r="K1418" s="93" t="s">
        <v>85</v>
      </c>
      <c r="L1418" s="90" t="s">
        <v>81</v>
      </c>
      <c r="M1418" s="90" t="s">
        <v>92</v>
      </c>
      <c r="N1418" s="94">
        <v>2</v>
      </c>
      <c r="O1418" s="94">
        <v>876</v>
      </c>
      <c r="P1418" s="95">
        <f t="shared" si="44"/>
        <v>58.4</v>
      </c>
      <c r="Q1418" s="91">
        <v>41578.759652777779</v>
      </c>
    </row>
    <row r="1419" spans="1:17" x14ac:dyDescent="0.45">
      <c r="A1419" s="96">
        <v>41579</v>
      </c>
      <c r="B1419" s="97">
        <v>0.66666666666666663</v>
      </c>
      <c r="C1419" s="99">
        <f t="shared" si="45"/>
        <v>16</v>
      </c>
      <c r="D1419" s="98">
        <v>41579.666666666664</v>
      </c>
      <c r="E1419" s="99" t="s">
        <v>903</v>
      </c>
      <c r="F1419" s="90" t="s">
        <v>1269</v>
      </c>
      <c r="G1419" s="90">
        <f>IFERROR(VLOOKUP(E1419,Localities!$B$2:$D$1876,3,0),"Not Found")</f>
        <v>51</v>
      </c>
      <c r="H1419" s="90">
        <f>IFERROR(VLOOKUP(F1419,Localities!$B$2:$D$1876,3,0),"Not Found")</f>
        <v>61</v>
      </c>
      <c r="I1419" s="90" t="s">
        <v>2041</v>
      </c>
      <c r="J1419" s="93" t="s">
        <v>87</v>
      </c>
      <c r="K1419" s="93" t="s">
        <v>85</v>
      </c>
      <c r="L1419" s="90">
        <v>9718823872</v>
      </c>
      <c r="M1419" s="90" t="s">
        <v>83</v>
      </c>
      <c r="N1419" s="94">
        <v>6</v>
      </c>
      <c r="O1419" s="94">
        <v>229</v>
      </c>
      <c r="P1419" s="95">
        <f t="shared" si="44"/>
        <v>15.266666666666667</v>
      </c>
      <c r="Q1419" s="91">
        <v>41578.760254629633</v>
      </c>
    </row>
    <row r="1420" spans="1:17" x14ac:dyDescent="0.45">
      <c r="A1420" s="96">
        <v>41585</v>
      </c>
      <c r="B1420" s="97">
        <v>0.625</v>
      </c>
      <c r="C1420" s="99">
        <f t="shared" si="45"/>
        <v>15</v>
      </c>
      <c r="D1420" s="98">
        <v>41585.625</v>
      </c>
      <c r="E1420" s="99" t="s">
        <v>2042</v>
      </c>
      <c r="F1420" s="90" t="s">
        <v>35</v>
      </c>
      <c r="G1420" s="90">
        <f>IFERROR(VLOOKUP(E1420,Localities!$B$2:$D$1876,3,0),"Not Found")</f>
        <v>32</v>
      </c>
      <c r="H1420" s="90">
        <f>IFERROR(VLOOKUP(F1420,Localities!$B$2:$D$1876,3,0),"Not Found")</f>
        <v>43</v>
      </c>
      <c r="I1420" s="90" t="s">
        <v>2043</v>
      </c>
      <c r="J1420" s="93" t="s">
        <v>104</v>
      </c>
      <c r="K1420" s="93" t="s">
        <v>173</v>
      </c>
      <c r="L1420" s="90">
        <v>8860232478</v>
      </c>
      <c r="M1420" s="90" t="s">
        <v>92</v>
      </c>
      <c r="N1420" s="94">
        <v>4</v>
      </c>
      <c r="O1420" s="94">
        <v>668</v>
      </c>
      <c r="P1420" s="95">
        <f t="shared" si="44"/>
        <v>44.533333333333331</v>
      </c>
      <c r="Q1420" s="91">
        <v>41578.951365740744</v>
      </c>
    </row>
    <row r="1421" spans="1:17" x14ac:dyDescent="0.45">
      <c r="A1421" s="96">
        <v>41579</v>
      </c>
      <c r="B1421" s="97">
        <v>0.22916666666666666</v>
      </c>
      <c r="C1421" s="99">
        <f t="shared" si="45"/>
        <v>5</v>
      </c>
      <c r="D1421" s="98">
        <v>41579.229166666664</v>
      </c>
      <c r="E1421" s="99" t="s">
        <v>1361</v>
      </c>
      <c r="F1421" s="90" t="s">
        <v>2044</v>
      </c>
      <c r="G1421" s="90">
        <f>IFERROR(VLOOKUP(E1421,Localities!$B$2:$D$1876,3,0),"Not Found")</f>
        <v>70</v>
      </c>
      <c r="H1421" s="90">
        <f>IFERROR(VLOOKUP(F1421,Localities!$B$2:$D$1876,3,0),"Not Found")</f>
        <v>59</v>
      </c>
      <c r="I1421" s="90" t="s">
        <v>2045</v>
      </c>
      <c r="J1421" s="93" t="s">
        <v>87</v>
      </c>
      <c r="K1421" s="93" t="s">
        <v>85</v>
      </c>
      <c r="L1421" s="90">
        <v>9654382703</v>
      </c>
      <c r="M1421" s="90" t="s">
        <v>83</v>
      </c>
      <c r="N1421" s="94">
        <v>6</v>
      </c>
      <c r="O1421" s="94">
        <v>409</v>
      </c>
      <c r="P1421" s="95">
        <f t="shared" si="44"/>
        <v>27.266666666666666</v>
      </c>
      <c r="Q1421" s="91">
        <v>41578.763865740744</v>
      </c>
    </row>
    <row r="1422" spans="1:17" x14ac:dyDescent="0.45">
      <c r="A1422" s="96">
        <v>41579</v>
      </c>
      <c r="B1422" s="97">
        <v>0.8125</v>
      </c>
      <c r="C1422" s="99">
        <f t="shared" si="45"/>
        <v>19</v>
      </c>
      <c r="D1422" s="98">
        <v>41579.8125</v>
      </c>
      <c r="E1422" s="99" t="s">
        <v>1263</v>
      </c>
      <c r="F1422" s="90" t="s">
        <v>114</v>
      </c>
      <c r="G1422" s="90">
        <f>IFERROR(VLOOKUP(E1422,Localities!$B$2:$D$1876,3,0),"Not Found")</f>
        <v>66</v>
      </c>
      <c r="H1422" s="90">
        <f>IFERROR(VLOOKUP(F1422,Localities!$B$2:$D$1876,3,0),"Not Found")</f>
        <v>27</v>
      </c>
      <c r="I1422" s="90" t="s">
        <v>2046</v>
      </c>
      <c r="J1422" s="93" t="s">
        <v>104</v>
      </c>
      <c r="K1422" s="93" t="s">
        <v>173</v>
      </c>
      <c r="L1422" s="90">
        <v>7827294803</v>
      </c>
      <c r="M1422" s="90" t="s">
        <v>83</v>
      </c>
      <c r="N1422" s="94">
        <v>6</v>
      </c>
      <c r="O1422" s="94">
        <v>810</v>
      </c>
      <c r="P1422" s="95">
        <f t="shared" si="44"/>
        <v>54</v>
      </c>
      <c r="Q1422" s="91">
        <v>41578.765347222223</v>
      </c>
    </row>
    <row r="1423" spans="1:17" x14ac:dyDescent="0.45">
      <c r="A1423" s="96">
        <v>41579</v>
      </c>
      <c r="B1423" s="97">
        <v>0.10416666666666667</v>
      </c>
      <c r="C1423" s="99">
        <f t="shared" si="45"/>
        <v>2</v>
      </c>
      <c r="D1423" s="98">
        <v>41579.104166666664</v>
      </c>
      <c r="E1423" s="99" t="s">
        <v>362</v>
      </c>
      <c r="F1423" s="90" t="s">
        <v>1518</v>
      </c>
      <c r="G1423" s="90">
        <f>IFERROR(VLOOKUP(E1423,Localities!$B$2:$D$1876,3,0),"Not Found")</f>
        <v>37</v>
      </c>
      <c r="H1423" s="90">
        <f>IFERROR(VLOOKUP(F1423,Localities!$B$2:$D$1876,3,0),"Not Found")</f>
        <v>54</v>
      </c>
      <c r="I1423" s="90" t="s">
        <v>2047</v>
      </c>
      <c r="J1423" s="93" t="s">
        <v>87</v>
      </c>
      <c r="K1423" s="93" t="s">
        <v>85</v>
      </c>
      <c r="L1423" s="90">
        <v>8826709338</v>
      </c>
      <c r="M1423" s="90" t="s">
        <v>83</v>
      </c>
      <c r="N1423" s="94">
        <v>6</v>
      </c>
      <c r="O1423" s="94">
        <v>902</v>
      </c>
      <c r="P1423" s="95">
        <f t="shared" si="44"/>
        <v>60.133333333333333</v>
      </c>
      <c r="Q1423" s="91">
        <v>41578.765462962961</v>
      </c>
    </row>
    <row r="1424" spans="1:17" x14ac:dyDescent="0.45">
      <c r="A1424" s="96">
        <v>41580</v>
      </c>
      <c r="B1424" s="97">
        <v>0.61458333333333337</v>
      </c>
      <c r="C1424" s="99">
        <f t="shared" si="45"/>
        <v>14</v>
      </c>
      <c r="D1424" s="98">
        <v>41580.614583333336</v>
      </c>
      <c r="E1424" s="99" t="s">
        <v>55</v>
      </c>
      <c r="F1424" s="90" t="s">
        <v>35</v>
      </c>
      <c r="G1424" s="90">
        <f>IFERROR(VLOOKUP(E1424,Localities!$B$2:$D$1876,3,0),"Not Found")</f>
        <v>39</v>
      </c>
      <c r="H1424" s="90">
        <f>IFERROR(VLOOKUP(F1424,Localities!$B$2:$D$1876,3,0),"Not Found")</f>
        <v>43</v>
      </c>
      <c r="I1424" s="90" t="s">
        <v>2048</v>
      </c>
      <c r="J1424" s="93" t="s">
        <v>104</v>
      </c>
      <c r="K1424" s="93" t="s">
        <v>85</v>
      </c>
      <c r="L1424" s="90">
        <v>9540071120</v>
      </c>
      <c r="M1424" s="90" t="s">
        <v>83</v>
      </c>
      <c r="N1424" s="94">
        <v>6</v>
      </c>
      <c r="O1424" s="94">
        <v>615</v>
      </c>
      <c r="P1424" s="95">
        <f t="shared" si="44"/>
        <v>41</v>
      </c>
      <c r="Q1424" s="91">
        <v>41578.766539351855</v>
      </c>
    </row>
    <row r="1425" spans="1:17" x14ac:dyDescent="0.45">
      <c r="A1425" s="96">
        <v>41584</v>
      </c>
      <c r="B1425" s="97">
        <v>0.70833333333333337</v>
      </c>
      <c r="C1425" s="99">
        <f t="shared" si="45"/>
        <v>17</v>
      </c>
      <c r="D1425" s="98">
        <v>41584.708333333336</v>
      </c>
      <c r="E1425" s="99" t="s">
        <v>1512</v>
      </c>
      <c r="F1425" s="90" t="s">
        <v>2049</v>
      </c>
      <c r="G1425" s="90">
        <f>IFERROR(VLOOKUP(E1425,Localities!$B$2:$D$1876,3,0),"Not Found")</f>
        <v>52</v>
      </c>
      <c r="H1425" s="90">
        <f>IFERROR(VLOOKUP(F1425,Localities!$B$2:$D$1876,3,0),"Not Found")</f>
        <v>65</v>
      </c>
      <c r="I1425" s="90" t="s">
        <v>2050</v>
      </c>
      <c r="J1425" s="93" t="s">
        <v>87</v>
      </c>
      <c r="K1425" s="93" t="s">
        <v>85</v>
      </c>
      <c r="L1425" s="90">
        <v>9313164292</v>
      </c>
      <c r="M1425" s="90" t="s">
        <v>83</v>
      </c>
      <c r="N1425" s="94">
        <v>6</v>
      </c>
      <c r="O1425" s="94">
        <v>732</v>
      </c>
      <c r="P1425" s="95">
        <f t="shared" si="44"/>
        <v>48.8</v>
      </c>
      <c r="Q1425" s="91">
        <v>41584.477592592593</v>
      </c>
    </row>
    <row r="1426" spans="1:17" x14ac:dyDescent="0.45">
      <c r="A1426" s="96">
        <v>41579</v>
      </c>
      <c r="B1426" s="97">
        <v>0.25</v>
      </c>
      <c r="C1426" s="99">
        <f t="shared" si="45"/>
        <v>6</v>
      </c>
      <c r="D1426" s="98">
        <v>41579.25</v>
      </c>
      <c r="E1426" s="99" t="s">
        <v>811</v>
      </c>
      <c r="F1426" s="90" t="s">
        <v>61</v>
      </c>
      <c r="G1426" s="90">
        <f>IFERROR(VLOOKUP(E1426,Localities!$B$2:$D$1876,3,0),"Not Found")</f>
        <v>66</v>
      </c>
      <c r="H1426" s="90">
        <f>IFERROR(VLOOKUP(F1426,Localities!$B$2:$D$1876,3,0),"Not Found")</f>
        <v>47</v>
      </c>
      <c r="I1426" s="90" t="s">
        <v>2051</v>
      </c>
      <c r="J1426" s="93" t="s">
        <v>88</v>
      </c>
      <c r="K1426" s="93" t="s">
        <v>85</v>
      </c>
      <c r="L1426" s="90">
        <v>9582574388</v>
      </c>
      <c r="M1426" s="90" t="s">
        <v>83</v>
      </c>
      <c r="N1426" s="94">
        <v>6</v>
      </c>
      <c r="O1426" s="94">
        <v>347</v>
      </c>
      <c r="P1426" s="95">
        <f t="shared" si="44"/>
        <v>23.133333333333333</v>
      </c>
      <c r="Q1426" s="91">
        <v>41578.768437500003</v>
      </c>
    </row>
    <row r="1427" spans="1:17" x14ac:dyDescent="0.45">
      <c r="A1427" s="96">
        <v>41579</v>
      </c>
      <c r="B1427" s="97">
        <v>0.27083333333333331</v>
      </c>
      <c r="C1427" s="99">
        <f t="shared" si="45"/>
        <v>6</v>
      </c>
      <c r="D1427" s="98">
        <v>41579.270833333336</v>
      </c>
      <c r="E1427" s="99" t="s">
        <v>701</v>
      </c>
      <c r="F1427" s="90" t="s">
        <v>114</v>
      </c>
      <c r="G1427" s="90">
        <f>IFERROR(VLOOKUP(E1427,Localities!$B$2:$D$1876,3,0),"Not Found")</f>
        <v>60</v>
      </c>
      <c r="H1427" s="90">
        <f>IFERROR(VLOOKUP(F1427,Localities!$B$2:$D$1876,3,0),"Not Found")</f>
        <v>27</v>
      </c>
      <c r="I1427" s="90" t="s">
        <v>2052</v>
      </c>
      <c r="J1427" s="93" t="s">
        <v>104</v>
      </c>
      <c r="K1427" s="93" t="s">
        <v>85</v>
      </c>
      <c r="L1427" s="90">
        <v>9718082613</v>
      </c>
      <c r="M1427" s="90" t="s">
        <v>83</v>
      </c>
      <c r="N1427" s="94">
        <v>6</v>
      </c>
      <c r="O1427" s="94">
        <v>224</v>
      </c>
      <c r="P1427" s="95">
        <f t="shared" si="44"/>
        <v>14.933333333333334</v>
      </c>
      <c r="Q1427" s="91">
        <v>41578.960138888891</v>
      </c>
    </row>
    <row r="1428" spans="1:17" x14ac:dyDescent="0.45">
      <c r="A1428" s="96">
        <v>41579</v>
      </c>
      <c r="B1428" s="97">
        <v>0.47916666666666669</v>
      </c>
      <c r="C1428" s="99">
        <f t="shared" si="45"/>
        <v>11</v>
      </c>
      <c r="D1428" s="98">
        <v>41579.479166666664</v>
      </c>
      <c r="E1428" s="99" t="s">
        <v>35</v>
      </c>
      <c r="F1428" s="90" t="s">
        <v>35</v>
      </c>
      <c r="G1428" s="90">
        <f>IFERROR(VLOOKUP(E1428,Localities!$B$2:$D$1876,3,0),"Not Found")</f>
        <v>43</v>
      </c>
      <c r="H1428" s="90">
        <f>IFERROR(VLOOKUP(F1428,Localities!$B$2:$D$1876,3,0),"Not Found")</f>
        <v>43</v>
      </c>
      <c r="I1428" s="90" t="s">
        <v>2053</v>
      </c>
      <c r="J1428" s="93" t="s">
        <v>84</v>
      </c>
      <c r="K1428" s="93" t="s">
        <v>85</v>
      </c>
      <c r="L1428" s="90">
        <v>9971783630</v>
      </c>
      <c r="M1428" s="90" t="s">
        <v>83</v>
      </c>
      <c r="N1428" s="94">
        <v>5</v>
      </c>
      <c r="O1428" s="94">
        <v>570</v>
      </c>
      <c r="P1428" s="95">
        <f t="shared" si="44"/>
        <v>38</v>
      </c>
      <c r="Q1428" s="91">
        <v>41578.774386574078</v>
      </c>
    </row>
    <row r="1429" spans="1:17" x14ac:dyDescent="0.45">
      <c r="A1429" s="96">
        <v>41579</v>
      </c>
      <c r="B1429" s="97">
        <v>0.25</v>
      </c>
      <c r="C1429" s="99">
        <f t="shared" si="45"/>
        <v>6</v>
      </c>
      <c r="D1429" s="98">
        <v>41579.25</v>
      </c>
      <c r="E1429" s="99" t="s">
        <v>513</v>
      </c>
      <c r="F1429" s="90" t="s">
        <v>35</v>
      </c>
      <c r="G1429" s="90">
        <f>IFERROR(VLOOKUP(E1429,Localities!$B$2:$D$1876,3,0),"Not Found")</f>
        <v>59</v>
      </c>
      <c r="H1429" s="90">
        <f>IFERROR(VLOOKUP(F1429,Localities!$B$2:$D$1876,3,0),"Not Found")</f>
        <v>43</v>
      </c>
      <c r="I1429" s="90" t="s">
        <v>2054</v>
      </c>
      <c r="J1429" s="93" t="s">
        <v>104</v>
      </c>
      <c r="K1429" s="93" t="s">
        <v>85</v>
      </c>
      <c r="L1429" s="90">
        <v>9716241219</v>
      </c>
      <c r="M1429" s="90" t="s">
        <v>83</v>
      </c>
      <c r="N1429" s="94">
        <v>6</v>
      </c>
      <c r="O1429" s="94">
        <v>491</v>
      </c>
      <c r="P1429" s="95">
        <f t="shared" si="44"/>
        <v>32.733333333333334</v>
      </c>
      <c r="Q1429" s="91">
        <v>41578.775185185186</v>
      </c>
    </row>
    <row r="1430" spans="1:17" x14ac:dyDescent="0.45">
      <c r="A1430" s="96">
        <v>41579</v>
      </c>
      <c r="B1430" s="97">
        <v>0.45833333333333331</v>
      </c>
      <c r="C1430" s="99">
        <f t="shared" si="45"/>
        <v>11</v>
      </c>
      <c r="D1430" s="98">
        <v>41579.458333333336</v>
      </c>
      <c r="E1430" s="99" t="s">
        <v>255</v>
      </c>
      <c r="F1430" s="90" t="s">
        <v>2055</v>
      </c>
      <c r="G1430" s="90">
        <f>IFERROR(VLOOKUP(E1430,Localities!$B$2:$D$1876,3,0),"Not Found")</f>
        <v>47</v>
      </c>
      <c r="H1430" s="90">
        <f>IFERROR(VLOOKUP(F1430,Localities!$B$2:$D$1876,3,0),"Not Found")</f>
        <v>62</v>
      </c>
      <c r="I1430" s="90" t="s">
        <v>2056</v>
      </c>
      <c r="J1430" s="93" t="s">
        <v>88</v>
      </c>
      <c r="K1430" s="93" t="s">
        <v>85</v>
      </c>
      <c r="L1430" s="90">
        <v>9910082826</v>
      </c>
      <c r="M1430" s="90" t="s">
        <v>83</v>
      </c>
      <c r="N1430" s="94">
        <v>6</v>
      </c>
      <c r="O1430" s="94">
        <v>756</v>
      </c>
      <c r="P1430" s="95">
        <f t="shared" si="44"/>
        <v>50.4</v>
      </c>
      <c r="Q1430" s="91">
        <v>41578.778078703705</v>
      </c>
    </row>
    <row r="1431" spans="1:17" x14ac:dyDescent="0.45">
      <c r="A1431" s="96">
        <v>41579</v>
      </c>
      <c r="B1431" s="97">
        <v>0.875</v>
      </c>
      <c r="C1431" s="99">
        <f t="shared" si="45"/>
        <v>21</v>
      </c>
      <c r="D1431" s="98">
        <v>41579.875</v>
      </c>
      <c r="E1431" s="99" t="s">
        <v>126</v>
      </c>
      <c r="F1431" s="90" t="s">
        <v>67</v>
      </c>
      <c r="G1431" s="90">
        <f>IFERROR(VLOOKUP(E1431,Localities!$B$2:$D$1876,3,0),"Not Found")</f>
        <v>60</v>
      </c>
      <c r="H1431" s="90">
        <f>IFERROR(VLOOKUP(F1431,Localities!$B$2:$D$1876,3,0),"Not Found")</f>
        <v>42</v>
      </c>
      <c r="I1431" s="90" t="s">
        <v>2057</v>
      </c>
      <c r="J1431" s="93" t="s">
        <v>87</v>
      </c>
      <c r="K1431" s="93" t="s">
        <v>85</v>
      </c>
      <c r="L1431" s="90" t="s">
        <v>81</v>
      </c>
      <c r="M1431" s="90" t="s">
        <v>109</v>
      </c>
      <c r="N1431" s="94">
        <v>2</v>
      </c>
      <c r="O1431" s="94">
        <v>958</v>
      </c>
      <c r="P1431" s="95">
        <f t="shared" si="44"/>
        <v>63.866666666666667</v>
      </c>
      <c r="Q1431" s="91">
        <v>41578.778171296297</v>
      </c>
    </row>
    <row r="1432" spans="1:17" x14ac:dyDescent="0.45">
      <c r="A1432" s="96">
        <v>41585</v>
      </c>
      <c r="B1432" s="97">
        <v>0.92708333333333337</v>
      </c>
      <c r="C1432" s="99">
        <f t="shared" si="45"/>
        <v>22</v>
      </c>
      <c r="D1432" s="98">
        <v>41585.927083333336</v>
      </c>
      <c r="E1432" s="99" t="s">
        <v>984</v>
      </c>
      <c r="F1432" s="90" t="s">
        <v>903</v>
      </c>
      <c r="G1432" s="90">
        <f>IFERROR(VLOOKUP(E1432,Localities!$B$2:$D$1876,3,0),"Not Found")</f>
        <v>31</v>
      </c>
      <c r="H1432" s="90">
        <f>IFERROR(VLOOKUP(F1432,Localities!$B$2:$D$1876,3,0),"Not Found")</f>
        <v>51</v>
      </c>
      <c r="I1432" s="90" t="s">
        <v>2058</v>
      </c>
      <c r="J1432" s="93" t="s">
        <v>88</v>
      </c>
      <c r="K1432" s="93" t="s">
        <v>85</v>
      </c>
      <c r="L1432" s="90">
        <v>9718177509</v>
      </c>
      <c r="M1432" s="90" t="s">
        <v>83</v>
      </c>
      <c r="N1432" s="94">
        <v>6</v>
      </c>
      <c r="O1432" s="94">
        <v>407</v>
      </c>
      <c r="P1432" s="95">
        <f t="shared" si="44"/>
        <v>27.133333333333333</v>
      </c>
      <c r="Q1432" s="91">
        <v>41578.780046296299</v>
      </c>
    </row>
    <row r="1433" spans="1:17" x14ac:dyDescent="0.45">
      <c r="A1433" s="96">
        <v>41579</v>
      </c>
      <c r="B1433" s="97">
        <v>0.35416666666666669</v>
      </c>
      <c r="C1433" s="99">
        <f t="shared" si="45"/>
        <v>8</v>
      </c>
      <c r="D1433" s="98">
        <v>41579.354166666664</v>
      </c>
      <c r="E1433" s="99" t="s">
        <v>223</v>
      </c>
      <c r="F1433" s="90" t="s">
        <v>114</v>
      </c>
      <c r="G1433" s="90">
        <f>IFERROR(VLOOKUP(E1433,Localities!$B$2:$D$1876,3,0),"Not Found")</f>
        <v>53</v>
      </c>
      <c r="H1433" s="90">
        <f>IFERROR(VLOOKUP(F1433,Localities!$B$2:$D$1876,3,0),"Not Found")</f>
        <v>27</v>
      </c>
      <c r="I1433" s="90" t="s">
        <v>2059</v>
      </c>
      <c r="J1433" s="93" t="s">
        <v>104</v>
      </c>
      <c r="K1433" s="93" t="s">
        <v>85</v>
      </c>
      <c r="L1433" s="90">
        <v>9910787261</v>
      </c>
      <c r="M1433" s="90" t="s">
        <v>83</v>
      </c>
      <c r="N1433" s="94">
        <v>6</v>
      </c>
      <c r="O1433" s="94">
        <v>865</v>
      </c>
      <c r="P1433" s="95">
        <f t="shared" si="44"/>
        <v>57.666666666666664</v>
      </c>
      <c r="Q1433" s="91">
        <v>41578.780486111114</v>
      </c>
    </row>
    <row r="1434" spans="1:17" x14ac:dyDescent="0.45">
      <c r="A1434" s="96">
        <v>41579</v>
      </c>
      <c r="B1434" s="97">
        <v>0</v>
      </c>
      <c r="C1434" s="99">
        <f t="shared" si="45"/>
        <v>0</v>
      </c>
      <c r="D1434" s="98">
        <v>41579</v>
      </c>
      <c r="E1434" s="99" t="s">
        <v>114</v>
      </c>
      <c r="F1434" s="90" t="s">
        <v>465</v>
      </c>
      <c r="G1434" s="90">
        <f>IFERROR(VLOOKUP(E1434,Localities!$B$2:$D$1876,3,0),"Not Found")</f>
        <v>27</v>
      </c>
      <c r="H1434" s="90">
        <f>IFERROR(VLOOKUP(F1434,Localities!$B$2:$D$1876,3,0),"Not Found")</f>
        <v>71</v>
      </c>
      <c r="I1434" s="90" t="s">
        <v>2060</v>
      </c>
      <c r="J1434" s="93" t="s">
        <v>104</v>
      </c>
      <c r="K1434" s="93" t="s">
        <v>85</v>
      </c>
      <c r="L1434" s="90">
        <v>9015328029</v>
      </c>
      <c r="M1434" s="90" t="s">
        <v>92</v>
      </c>
      <c r="N1434" s="94">
        <v>7</v>
      </c>
      <c r="O1434" s="94">
        <v>564</v>
      </c>
      <c r="P1434" s="95">
        <f t="shared" si="44"/>
        <v>37.6</v>
      </c>
      <c r="Q1434" s="91">
        <v>41578.782164351855</v>
      </c>
    </row>
    <row r="1435" spans="1:17" x14ac:dyDescent="0.45">
      <c r="A1435" s="96">
        <v>41579</v>
      </c>
      <c r="B1435" s="97">
        <v>1.0416666666666666E-2</v>
      </c>
      <c r="C1435" s="99">
        <f t="shared" si="45"/>
        <v>0</v>
      </c>
      <c r="D1435" s="98">
        <v>41579.010416666664</v>
      </c>
      <c r="E1435" s="99" t="s">
        <v>35</v>
      </c>
      <c r="F1435" s="90" t="s">
        <v>171</v>
      </c>
      <c r="G1435" s="90">
        <f>IFERROR(VLOOKUP(E1435,Localities!$B$2:$D$1876,3,0),"Not Found")</f>
        <v>43</v>
      </c>
      <c r="H1435" s="90" t="str">
        <f>IFERROR(VLOOKUP(F1435,Localities!$B$2:$D$1876,3,0),"Not Found")</f>
        <v>Not Found</v>
      </c>
      <c r="I1435" s="90" t="s">
        <v>2061</v>
      </c>
      <c r="J1435" s="93" t="s">
        <v>104</v>
      </c>
      <c r="K1435" s="93" t="s">
        <v>85</v>
      </c>
      <c r="L1435" s="90">
        <v>9871371055</v>
      </c>
      <c r="M1435" s="90" t="s">
        <v>83</v>
      </c>
      <c r="N1435" s="94">
        <v>7</v>
      </c>
      <c r="O1435" s="94">
        <v>428</v>
      </c>
      <c r="P1435" s="95">
        <f t="shared" si="44"/>
        <v>28.533333333333335</v>
      </c>
      <c r="Q1435" s="91">
        <v>41578.790706018517</v>
      </c>
    </row>
    <row r="1436" spans="1:17" x14ac:dyDescent="0.45">
      <c r="A1436" s="96">
        <v>41579</v>
      </c>
      <c r="B1436" s="97">
        <v>3.125E-2</v>
      </c>
      <c r="C1436" s="99">
        <f t="shared" si="45"/>
        <v>0</v>
      </c>
      <c r="D1436" s="98">
        <v>41579.03125</v>
      </c>
      <c r="E1436" s="99" t="s">
        <v>114</v>
      </c>
      <c r="F1436" s="90" t="s">
        <v>465</v>
      </c>
      <c r="G1436" s="90">
        <f>IFERROR(VLOOKUP(E1436,Localities!$B$2:$D$1876,3,0),"Not Found")</f>
        <v>27</v>
      </c>
      <c r="H1436" s="90">
        <f>IFERROR(VLOOKUP(F1436,Localities!$B$2:$D$1876,3,0),"Not Found")</f>
        <v>71</v>
      </c>
      <c r="I1436" s="90" t="s">
        <v>2062</v>
      </c>
      <c r="J1436" s="93" t="s">
        <v>104</v>
      </c>
      <c r="K1436" s="93" t="s">
        <v>85</v>
      </c>
      <c r="L1436" s="90">
        <v>9953568421</v>
      </c>
      <c r="M1436" s="90" t="s">
        <v>83</v>
      </c>
      <c r="N1436" s="94">
        <v>6</v>
      </c>
      <c r="O1436" s="94">
        <v>586</v>
      </c>
      <c r="P1436" s="95">
        <f t="shared" si="44"/>
        <v>39.06666666666667</v>
      </c>
      <c r="Q1436" s="91">
        <v>41578.785636574074</v>
      </c>
    </row>
    <row r="1437" spans="1:17" x14ac:dyDescent="0.45">
      <c r="A1437" s="96">
        <v>41579</v>
      </c>
      <c r="B1437" s="97">
        <v>0.38541666666666669</v>
      </c>
      <c r="C1437" s="99">
        <f t="shared" si="45"/>
        <v>9</v>
      </c>
      <c r="D1437" s="98">
        <v>41579.385416666664</v>
      </c>
      <c r="E1437" s="99" t="s">
        <v>2063</v>
      </c>
      <c r="F1437" s="90" t="s">
        <v>1579</v>
      </c>
      <c r="G1437" s="90">
        <f>IFERROR(VLOOKUP(E1437,Localities!$B$2:$D$1876,3,0),"Not Found")</f>
        <v>53</v>
      </c>
      <c r="H1437" s="90">
        <f>IFERROR(VLOOKUP(F1437,Localities!$B$2:$D$1876,3,0),"Not Found")</f>
        <v>62</v>
      </c>
      <c r="I1437" s="90" t="s">
        <v>2064</v>
      </c>
      <c r="J1437" s="93" t="s">
        <v>87</v>
      </c>
      <c r="K1437" s="93" t="s">
        <v>85</v>
      </c>
      <c r="L1437" s="90">
        <v>8826960570</v>
      </c>
      <c r="M1437" s="90" t="s">
        <v>83</v>
      </c>
      <c r="N1437" s="94">
        <v>6</v>
      </c>
      <c r="O1437" s="94">
        <v>883</v>
      </c>
      <c r="P1437" s="95">
        <f t="shared" si="44"/>
        <v>58.866666666666667</v>
      </c>
      <c r="Q1437" s="91">
        <v>41578.785775462966</v>
      </c>
    </row>
    <row r="1438" spans="1:17" x14ac:dyDescent="0.45">
      <c r="A1438" s="96">
        <v>41579</v>
      </c>
      <c r="B1438" s="97">
        <v>0.70833333333333337</v>
      </c>
      <c r="C1438" s="99">
        <f t="shared" si="45"/>
        <v>17</v>
      </c>
      <c r="D1438" s="98">
        <v>41579.708333333336</v>
      </c>
      <c r="E1438" s="99" t="s">
        <v>1579</v>
      </c>
      <c r="F1438" s="90" t="s">
        <v>2063</v>
      </c>
      <c r="G1438" s="90">
        <f>IFERROR(VLOOKUP(E1438,Localities!$B$2:$D$1876,3,0),"Not Found")</f>
        <v>62</v>
      </c>
      <c r="H1438" s="90">
        <f>IFERROR(VLOOKUP(F1438,Localities!$B$2:$D$1876,3,0),"Not Found")</f>
        <v>53</v>
      </c>
      <c r="I1438" s="90" t="s">
        <v>2065</v>
      </c>
      <c r="J1438" s="93" t="s">
        <v>87</v>
      </c>
      <c r="K1438" s="93" t="s">
        <v>85</v>
      </c>
      <c r="L1438" s="90">
        <v>9891392331</v>
      </c>
      <c r="M1438" s="90" t="s">
        <v>83</v>
      </c>
      <c r="N1438" s="94">
        <v>6</v>
      </c>
      <c r="O1438" s="94">
        <v>742</v>
      </c>
      <c r="P1438" s="95">
        <f t="shared" si="44"/>
        <v>49.466666666666669</v>
      </c>
      <c r="Q1438" s="91">
        <v>41578.786157407405</v>
      </c>
    </row>
    <row r="1439" spans="1:17" x14ac:dyDescent="0.45">
      <c r="A1439" s="96">
        <v>41580</v>
      </c>
      <c r="B1439" s="97">
        <v>0.1875</v>
      </c>
      <c r="C1439" s="99">
        <f t="shared" si="45"/>
        <v>4</v>
      </c>
      <c r="D1439" s="98">
        <v>41580.1875</v>
      </c>
      <c r="E1439" s="99" t="s">
        <v>2063</v>
      </c>
      <c r="F1439" s="90" t="s">
        <v>35</v>
      </c>
      <c r="G1439" s="90">
        <f>IFERROR(VLOOKUP(E1439,Localities!$B$2:$D$1876,3,0),"Not Found")</f>
        <v>53</v>
      </c>
      <c r="H1439" s="90">
        <f>IFERROR(VLOOKUP(F1439,Localities!$B$2:$D$1876,3,0),"Not Found")</f>
        <v>43</v>
      </c>
      <c r="I1439" s="90" t="s">
        <v>2066</v>
      </c>
      <c r="J1439" s="93" t="s">
        <v>104</v>
      </c>
      <c r="K1439" s="93" t="s">
        <v>85</v>
      </c>
      <c r="L1439" s="90">
        <v>9958534337</v>
      </c>
      <c r="M1439" s="90" t="s">
        <v>83</v>
      </c>
      <c r="N1439" s="94">
        <v>6</v>
      </c>
      <c r="O1439" s="94">
        <v>532</v>
      </c>
      <c r="P1439" s="95">
        <f t="shared" si="44"/>
        <v>35.466666666666669</v>
      </c>
      <c r="Q1439" s="91">
        <v>41578.786666666667</v>
      </c>
    </row>
    <row r="1440" spans="1:17" x14ac:dyDescent="0.45">
      <c r="A1440" s="96">
        <v>41583</v>
      </c>
      <c r="B1440" s="97">
        <v>0.46875</v>
      </c>
      <c r="C1440" s="99">
        <f t="shared" si="45"/>
        <v>11</v>
      </c>
      <c r="D1440" s="98">
        <v>41583.46875</v>
      </c>
      <c r="E1440" s="99" t="s">
        <v>61</v>
      </c>
      <c r="F1440" s="90" t="s">
        <v>41</v>
      </c>
      <c r="G1440" s="90">
        <f>IFERROR(VLOOKUP(E1440,Localities!$B$2:$D$1876,3,0),"Not Found")</f>
        <v>47</v>
      </c>
      <c r="H1440" s="90">
        <f>IFERROR(VLOOKUP(F1440,Localities!$B$2:$D$1876,3,0),"Not Found")</f>
        <v>50</v>
      </c>
      <c r="I1440" s="90" t="s">
        <v>2067</v>
      </c>
      <c r="J1440" s="93" t="s">
        <v>87</v>
      </c>
      <c r="K1440" s="93" t="s">
        <v>173</v>
      </c>
      <c r="L1440" s="90">
        <v>8750949451</v>
      </c>
      <c r="M1440" s="90" t="s">
        <v>83</v>
      </c>
      <c r="N1440" s="94">
        <v>6</v>
      </c>
      <c r="O1440" s="94">
        <v>709</v>
      </c>
      <c r="P1440" s="95">
        <f t="shared" si="44"/>
        <v>47.266666666666666</v>
      </c>
      <c r="Q1440" s="91">
        <v>41578.787546296298</v>
      </c>
    </row>
    <row r="1441" spans="1:17" x14ac:dyDescent="0.45">
      <c r="A1441" s="96">
        <v>41579</v>
      </c>
      <c r="B1441" s="97">
        <v>0.15625</v>
      </c>
      <c r="C1441" s="99">
        <f t="shared" si="45"/>
        <v>3</v>
      </c>
      <c r="D1441" s="98">
        <v>41579.15625</v>
      </c>
      <c r="E1441" s="99" t="s">
        <v>597</v>
      </c>
      <c r="F1441" s="90" t="s">
        <v>35</v>
      </c>
      <c r="G1441" s="90">
        <f>IFERROR(VLOOKUP(E1441,Localities!$B$2:$D$1876,3,0),"Not Found")</f>
        <v>45</v>
      </c>
      <c r="H1441" s="90">
        <f>IFERROR(VLOOKUP(F1441,Localities!$B$2:$D$1876,3,0),"Not Found")</f>
        <v>43</v>
      </c>
      <c r="I1441" s="90" t="s">
        <v>2068</v>
      </c>
      <c r="J1441" s="93" t="s">
        <v>104</v>
      </c>
      <c r="K1441" s="93" t="s">
        <v>173</v>
      </c>
      <c r="L1441" s="90">
        <v>9716241219</v>
      </c>
      <c r="M1441" s="90" t="s">
        <v>83</v>
      </c>
      <c r="N1441" s="94">
        <v>6</v>
      </c>
      <c r="O1441" s="94">
        <v>832</v>
      </c>
      <c r="P1441" s="95">
        <f t="shared" si="44"/>
        <v>55.466666666666669</v>
      </c>
      <c r="Q1441" s="91">
        <v>41578.793090277781</v>
      </c>
    </row>
    <row r="1442" spans="1:17" x14ac:dyDescent="0.45">
      <c r="A1442" s="96">
        <v>41579</v>
      </c>
      <c r="B1442" s="97">
        <v>0.57291666666666663</v>
      </c>
      <c r="C1442" s="99">
        <f t="shared" si="45"/>
        <v>13</v>
      </c>
      <c r="D1442" s="98">
        <v>41579.572916666664</v>
      </c>
      <c r="E1442" s="99" t="s">
        <v>2069</v>
      </c>
      <c r="F1442" s="90" t="s">
        <v>35</v>
      </c>
      <c r="G1442" s="90">
        <f>IFERROR(VLOOKUP(E1442,Localities!$B$2:$D$1876,3,0),"Not Found")</f>
        <v>66</v>
      </c>
      <c r="H1442" s="90">
        <f>IFERROR(VLOOKUP(F1442,Localities!$B$2:$D$1876,3,0),"Not Found")</f>
        <v>43</v>
      </c>
      <c r="I1442" s="90" t="s">
        <v>2070</v>
      </c>
      <c r="J1442" s="93" t="s">
        <v>104</v>
      </c>
      <c r="K1442" s="93" t="s">
        <v>510</v>
      </c>
      <c r="L1442" s="90">
        <v>9560286907</v>
      </c>
      <c r="M1442" s="90" t="s">
        <v>83</v>
      </c>
      <c r="N1442" s="94">
        <v>6</v>
      </c>
      <c r="O1442" s="94">
        <v>890</v>
      </c>
      <c r="P1442" s="95">
        <f t="shared" si="44"/>
        <v>59.333333333333336</v>
      </c>
      <c r="Q1442" s="91">
        <v>41578.8121875</v>
      </c>
    </row>
    <row r="1443" spans="1:17" x14ac:dyDescent="0.45">
      <c r="A1443" s="96">
        <v>41579</v>
      </c>
      <c r="B1443" s="97">
        <v>0</v>
      </c>
      <c r="C1443" s="99">
        <f t="shared" si="45"/>
        <v>0</v>
      </c>
      <c r="D1443" s="98">
        <v>41579</v>
      </c>
      <c r="E1443" s="99" t="s">
        <v>283</v>
      </c>
      <c r="F1443" s="90" t="s">
        <v>343</v>
      </c>
      <c r="G1443" s="90">
        <f>IFERROR(VLOOKUP(E1443,Localities!$B$2:$D$1876,3,0),"Not Found")</f>
        <v>28</v>
      </c>
      <c r="H1443" s="90">
        <f>IFERROR(VLOOKUP(F1443,Localities!$B$2:$D$1876,3,0),"Not Found")</f>
        <v>72</v>
      </c>
      <c r="I1443" s="90" t="s">
        <v>2071</v>
      </c>
      <c r="J1443" s="93" t="s">
        <v>87</v>
      </c>
      <c r="K1443" s="93" t="s">
        <v>85</v>
      </c>
      <c r="L1443" s="90">
        <v>9810878574</v>
      </c>
      <c r="M1443" s="90" t="s">
        <v>83</v>
      </c>
      <c r="N1443" s="94">
        <v>6</v>
      </c>
      <c r="O1443" s="94">
        <v>603</v>
      </c>
      <c r="P1443" s="95">
        <f t="shared" si="44"/>
        <v>40.200000000000003</v>
      </c>
      <c r="Q1443" s="91">
        <v>41578.79420138889</v>
      </c>
    </row>
    <row r="1444" spans="1:17" x14ac:dyDescent="0.45">
      <c r="A1444" s="96">
        <v>41579</v>
      </c>
      <c r="B1444" s="97">
        <v>0.21875</v>
      </c>
      <c r="C1444" s="99">
        <f t="shared" si="45"/>
        <v>5</v>
      </c>
      <c r="D1444" s="98">
        <v>41579.21875</v>
      </c>
      <c r="E1444" s="99" t="s">
        <v>2072</v>
      </c>
      <c r="F1444" s="90" t="s">
        <v>61</v>
      </c>
      <c r="G1444" s="90">
        <f>IFERROR(VLOOKUP(E1444,Localities!$B$2:$D$1876,3,0),"Not Found")</f>
        <v>62</v>
      </c>
      <c r="H1444" s="90">
        <f>IFERROR(VLOOKUP(F1444,Localities!$B$2:$D$1876,3,0),"Not Found")</f>
        <v>47</v>
      </c>
      <c r="I1444" s="90" t="s">
        <v>2073</v>
      </c>
      <c r="J1444" s="93" t="s">
        <v>88</v>
      </c>
      <c r="K1444" s="93" t="s">
        <v>85</v>
      </c>
      <c r="L1444" s="90">
        <v>9650305675</v>
      </c>
      <c r="M1444" s="90" t="s">
        <v>83</v>
      </c>
      <c r="N1444" s="94">
        <v>6</v>
      </c>
      <c r="O1444" s="94">
        <v>956</v>
      </c>
      <c r="P1444" s="95">
        <f t="shared" si="44"/>
        <v>63.733333333333334</v>
      </c>
      <c r="Q1444" s="91">
        <v>41578.794490740744</v>
      </c>
    </row>
    <row r="1445" spans="1:17" x14ac:dyDescent="0.45">
      <c r="A1445" s="96">
        <v>41579</v>
      </c>
      <c r="B1445" s="97">
        <v>6.25E-2</v>
      </c>
      <c r="C1445" s="99">
        <f t="shared" si="45"/>
        <v>1</v>
      </c>
      <c r="D1445" s="98">
        <v>41579.0625</v>
      </c>
      <c r="E1445" s="99" t="s">
        <v>114</v>
      </c>
      <c r="F1445" s="90" t="s">
        <v>63</v>
      </c>
      <c r="G1445" s="90">
        <f>IFERROR(VLOOKUP(E1445,Localities!$B$2:$D$1876,3,0),"Not Found")</f>
        <v>27</v>
      </c>
      <c r="H1445" s="90">
        <f>IFERROR(VLOOKUP(F1445,Localities!$B$2:$D$1876,3,0),"Not Found")</f>
        <v>66</v>
      </c>
      <c r="I1445" s="90" t="s">
        <v>2074</v>
      </c>
      <c r="J1445" s="93" t="s">
        <v>104</v>
      </c>
      <c r="K1445" s="93" t="s">
        <v>85</v>
      </c>
      <c r="L1445" s="90">
        <v>9871489624</v>
      </c>
      <c r="M1445" s="90" t="s">
        <v>92</v>
      </c>
      <c r="N1445" s="94">
        <v>5</v>
      </c>
      <c r="O1445" s="94">
        <v>946</v>
      </c>
      <c r="P1445" s="95">
        <f t="shared" si="44"/>
        <v>63.06666666666667</v>
      </c>
      <c r="Q1445" s="91">
        <v>41578.795972222222</v>
      </c>
    </row>
    <row r="1446" spans="1:17" x14ac:dyDescent="0.45">
      <c r="A1446" s="96">
        <v>41579</v>
      </c>
      <c r="B1446" s="97">
        <v>0.23958333333333334</v>
      </c>
      <c r="C1446" s="99">
        <f t="shared" si="45"/>
        <v>5</v>
      </c>
      <c r="D1446" s="98">
        <v>41579.239583333336</v>
      </c>
      <c r="E1446" s="99" t="s">
        <v>459</v>
      </c>
      <c r="F1446" s="90" t="s">
        <v>61</v>
      </c>
      <c r="G1446" s="90">
        <f>IFERROR(VLOOKUP(E1446,Localities!$B$2:$D$1876,3,0),"Not Found")</f>
        <v>61</v>
      </c>
      <c r="H1446" s="90">
        <f>IFERROR(VLOOKUP(F1446,Localities!$B$2:$D$1876,3,0),"Not Found")</f>
        <v>47</v>
      </c>
      <c r="I1446" s="90" t="s">
        <v>2075</v>
      </c>
      <c r="J1446" s="93" t="s">
        <v>88</v>
      </c>
      <c r="K1446" s="93" t="s">
        <v>85</v>
      </c>
      <c r="L1446" s="90">
        <v>9891821042</v>
      </c>
      <c r="M1446" s="90" t="s">
        <v>83</v>
      </c>
      <c r="N1446" s="94">
        <v>6</v>
      </c>
      <c r="O1446" s="94">
        <v>925</v>
      </c>
      <c r="P1446" s="95">
        <f t="shared" si="44"/>
        <v>61.666666666666664</v>
      </c>
      <c r="Q1446" s="91">
        <v>41578.796342592592</v>
      </c>
    </row>
    <row r="1447" spans="1:17" x14ac:dyDescent="0.45">
      <c r="A1447" s="96">
        <v>41586</v>
      </c>
      <c r="B1447" s="97">
        <v>0.23958333333333334</v>
      </c>
      <c r="C1447" s="99">
        <f t="shared" si="45"/>
        <v>5</v>
      </c>
      <c r="D1447" s="98">
        <v>41586.239583333336</v>
      </c>
      <c r="E1447" s="99" t="s">
        <v>1557</v>
      </c>
      <c r="F1447" s="90" t="s">
        <v>188</v>
      </c>
      <c r="G1447" s="90">
        <f>IFERROR(VLOOKUP(E1447,Localities!$B$2:$D$1876,3,0),"Not Found")</f>
        <v>45</v>
      </c>
      <c r="H1447" s="90">
        <f>IFERROR(VLOOKUP(F1447,Localities!$B$2:$D$1876,3,0),"Not Found")</f>
        <v>51</v>
      </c>
      <c r="I1447" s="90" t="s">
        <v>2076</v>
      </c>
      <c r="J1447" s="93" t="s">
        <v>87</v>
      </c>
      <c r="K1447" s="93" t="s">
        <v>85</v>
      </c>
      <c r="L1447" s="90">
        <v>9654092914</v>
      </c>
      <c r="M1447" s="90" t="s">
        <v>83</v>
      </c>
      <c r="N1447" s="94">
        <v>6</v>
      </c>
      <c r="O1447" s="94">
        <v>802</v>
      </c>
      <c r="P1447" s="95">
        <f t="shared" si="44"/>
        <v>53.466666666666669</v>
      </c>
      <c r="Q1447" s="91">
        <v>41585.972766203704</v>
      </c>
    </row>
    <row r="1448" spans="1:17" x14ac:dyDescent="0.45">
      <c r="A1448" s="96">
        <v>41579</v>
      </c>
      <c r="B1448" s="97">
        <v>0.5</v>
      </c>
      <c r="C1448" s="99">
        <f t="shared" si="45"/>
        <v>12</v>
      </c>
      <c r="D1448" s="98">
        <v>41579.5</v>
      </c>
      <c r="E1448" s="99" t="s">
        <v>59</v>
      </c>
      <c r="F1448" s="90" t="s">
        <v>1047</v>
      </c>
      <c r="G1448" s="90">
        <f>IFERROR(VLOOKUP(E1448,Localities!$B$2:$D$1876,3,0),"Not Found")</f>
        <v>52</v>
      </c>
      <c r="H1448" s="90">
        <f>IFERROR(VLOOKUP(F1448,Localities!$B$2:$D$1876,3,0),"Not Found")</f>
        <v>64</v>
      </c>
      <c r="I1448" s="90" t="s">
        <v>2077</v>
      </c>
      <c r="J1448" s="93" t="s">
        <v>87</v>
      </c>
      <c r="K1448" s="93" t="s">
        <v>85</v>
      </c>
      <c r="L1448" s="90" t="s">
        <v>81</v>
      </c>
      <c r="M1448" s="90" t="s">
        <v>215</v>
      </c>
      <c r="N1448" s="94">
        <v>1</v>
      </c>
      <c r="O1448" s="94">
        <v>360</v>
      </c>
      <c r="P1448" s="95">
        <f t="shared" si="44"/>
        <v>24</v>
      </c>
      <c r="Q1448" s="90" t="s">
        <v>81</v>
      </c>
    </row>
    <row r="1449" spans="1:17" x14ac:dyDescent="0.45">
      <c r="A1449" s="96">
        <v>41579</v>
      </c>
      <c r="B1449" s="97">
        <v>0.52083333333333337</v>
      </c>
      <c r="C1449" s="99">
        <f t="shared" si="45"/>
        <v>12</v>
      </c>
      <c r="D1449" s="98">
        <v>41579.520833333336</v>
      </c>
      <c r="E1449" s="99" t="s">
        <v>943</v>
      </c>
      <c r="F1449" s="90" t="s">
        <v>43</v>
      </c>
      <c r="G1449" s="90">
        <f>IFERROR(VLOOKUP(E1449,Localities!$B$2:$D$1876,3,0),"Not Found")</f>
        <v>62</v>
      </c>
      <c r="H1449" s="90">
        <f>IFERROR(VLOOKUP(F1449,Localities!$B$2:$D$1876,3,0),"Not Found")</f>
        <v>60</v>
      </c>
      <c r="I1449" s="90" t="s">
        <v>2078</v>
      </c>
      <c r="J1449" s="93" t="s">
        <v>87</v>
      </c>
      <c r="K1449" s="93" t="s">
        <v>85</v>
      </c>
      <c r="L1449" s="90">
        <v>9810057186</v>
      </c>
      <c r="M1449" s="90" t="s">
        <v>109</v>
      </c>
      <c r="N1449" s="94">
        <v>4</v>
      </c>
      <c r="O1449" s="94">
        <v>378</v>
      </c>
      <c r="P1449" s="95">
        <f t="shared" si="44"/>
        <v>25.2</v>
      </c>
      <c r="Q1449" s="91">
        <v>41578.969629629632</v>
      </c>
    </row>
    <row r="1450" spans="1:17" x14ac:dyDescent="0.45">
      <c r="A1450" s="96">
        <v>41579</v>
      </c>
      <c r="B1450" s="97">
        <v>0.3125</v>
      </c>
      <c r="C1450" s="99">
        <f t="shared" si="45"/>
        <v>7</v>
      </c>
      <c r="D1450" s="98">
        <v>41579.3125</v>
      </c>
      <c r="E1450" s="99" t="s">
        <v>496</v>
      </c>
      <c r="F1450" s="90" t="s">
        <v>35</v>
      </c>
      <c r="G1450" s="90">
        <f>IFERROR(VLOOKUP(E1450,Localities!$B$2:$D$1876,3,0),"Not Found")</f>
        <v>60</v>
      </c>
      <c r="H1450" s="90">
        <f>IFERROR(VLOOKUP(F1450,Localities!$B$2:$D$1876,3,0),"Not Found")</f>
        <v>43</v>
      </c>
      <c r="I1450" s="90" t="s">
        <v>2079</v>
      </c>
      <c r="J1450" s="93" t="s">
        <v>104</v>
      </c>
      <c r="K1450" s="93" t="s">
        <v>173</v>
      </c>
      <c r="L1450" s="90">
        <v>9716241219</v>
      </c>
      <c r="M1450" s="90" t="s">
        <v>83</v>
      </c>
      <c r="N1450" s="94">
        <v>7</v>
      </c>
      <c r="O1450" s="94">
        <v>909</v>
      </c>
      <c r="P1450" s="95">
        <f t="shared" si="44"/>
        <v>60.6</v>
      </c>
      <c r="Q1450" s="91">
        <v>41578.807013888887</v>
      </c>
    </row>
    <row r="1451" spans="1:17" x14ac:dyDescent="0.45">
      <c r="A1451" s="96">
        <v>41579</v>
      </c>
      <c r="B1451" s="97">
        <v>0.1875</v>
      </c>
      <c r="C1451" s="99">
        <f t="shared" si="45"/>
        <v>4</v>
      </c>
      <c r="D1451" s="98">
        <v>41579.1875</v>
      </c>
      <c r="E1451" s="99" t="s">
        <v>47</v>
      </c>
      <c r="F1451" s="90" t="s">
        <v>51</v>
      </c>
      <c r="G1451" s="90">
        <f>IFERROR(VLOOKUP(E1451,Localities!$B$2:$D$1876,3,0),"Not Found")</f>
        <v>59</v>
      </c>
      <c r="H1451" s="90">
        <f>IFERROR(VLOOKUP(F1451,Localities!$B$2:$D$1876,3,0),"Not Found")</f>
        <v>51</v>
      </c>
      <c r="I1451" s="90" t="s">
        <v>2080</v>
      </c>
      <c r="J1451" s="93" t="s">
        <v>88</v>
      </c>
      <c r="K1451" s="93" t="s">
        <v>85</v>
      </c>
      <c r="L1451" s="90">
        <v>9971253346</v>
      </c>
      <c r="M1451" s="90" t="s">
        <v>83</v>
      </c>
      <c r="N1451" s="94">
        <v>6</v>
      </c>
      <c r="O1451" s="94">
        <v>248</v>
      </c>
      <c r="P1451" s="95">
        <f t="shared" si="44"/>
        <v>16.533333333333335</v>
      </c>
      <c r="Q1451" s="91">
        <v>41578.806122685186</v>
      </c>
    </row>
    <row r="1452" spans="1:17" x14ac:dyDescent="0.45">
      <c r="A1452" s="96">
        <v>41579</v>
      </c>
      <c r="B1452" s="97">
        <v>0.23958333333333334</v>
      </c>
      <c r="C1452" s="99">
        <f t="shared" si="45"/>
        <v>5</v>
      </c>
      <c r="D1452" s="98">
        <v>41579.239583333336</v>
      </c>
      <c r="E1452" s="99" t="s">
        <v>152</v>
      </c>
      <c r="F1452" s="90" t="s">
        <v>1616</v>
      </c>
      <c r="G1452" s="90">
        <f>IFERROR(VLOOKUP(E1452,Localities!$B$2:$D$1876,3,0),"Not Found")</f>
        <v>27</v>
      </c>
      <c r="H1452" s="90">
        <f>IFERROR(VLOOKUP(F1452,Localities!$B$2:$D$1876,3,0),"Not Found")</f>
        <v>59</v>
      </c>
      <c r="I1452" s="90" t="s">
        <v>2081</v>
      </c>
      <c r="J1452" s="93" t="s">
        <v>87</v>
      </c>
      <c r="K1452" s="93" t="s">
        <v>85</v>
      </c>
      <c r="L1452" s="90">
        <v>9818352642</v>
      </c>
      <c r="M1452" s="90" t="s">
        <v>83</v>
      </c>
      <c r="N1452" s="94">
        <v>6</v>
      </c>
      <c r="O1452" s="94">
        <v>480</v>
      </c>
      <c r="P1452" s="95">
        <f t="shared" si="44"/>
        <v>32</v>
      </c>
      <c r="Q1452" s="91">
        <v>41578.806770833333</v>
      </c>
    </row>
    <row r="1453" spans="1:17" x14ac:dyDescent="0.45">
      <c r="A1453" s="96">
        <v>41579</v>
      </c>
      <c r="B1453" s="97">
        <v>0.27083333333333331</v>
      </c>
      <c r="C1453" s="99">
        <f t="shared" si="45"/>
        <v>6</v>
      </c>
      <c r="D1453" s="98">
        <v>41579.270833333336</v>
      </c>
      <c r="E1453" s="99" t="s">
        <v>2082</v>
      </c>
      <c r="F1453" s="90" t="s">
        <v>1036</v>
      </c>
      <c r="G1453" s="90">
        <f>IFERROR(VLOOKUP(E1453,Localities!$B$2:$D$1876,3,0),"Not Found")</f>
        <v>40</v>
      </c>
      <c r="H1453" s="90">
        <f>IFERROR(VLOOKUP(F1453,Localities!$B$2:$D$1876,3,0),"Not Found")</f>
        <v>71</v>
      </c>
      <c r="I1453" s="90" t="s">
        <v>2083</v>
      </c>
      <c r="J1453" s="93" t="s">
        <v>87</v>
      </c>
      <c r="K1453" s="93" t="s">
        <v>85</v>
      </c>
      <c r="L1453" s="90">
        <v>9311601997</v>
      </c>
      <c r="M1453" s="90" t="s">
        <v>83</v>
      </c>
      <c r="N1453" s="94">
        <v>5</v>
      </c>
      <c r="O1453" s="94">
        <v>707</v>
      </c>
      <c r="P1453" s="95">
        <f t="shared" si="44"/>
        <v>47.133333333333333</v>
      </c>
      <c r="Q1453" s="91">
        <v>41578.882534722223</v>
      </c>
    </row>
    <row r="1454" spans="1:17" x14ac:dyDescent="0.45">
      <c r="A1454" s="96">
        <v>41579</v>
      </c>
      <c r="B1454" s="97">
        <v>0.21875</v>
      </c>
      <c r="C1454" s="99">
        <f t="shared" si="45"/>
        <v>5</v>
      </c>
      <c r="D1454" s="98">
        <v>41579.21875</v>
      </c>
      <c r="E1454" s="99" t="s">
        <v>73</v>
      </c>
      <c r="F1454" s="90" t="s">
        <v>61</v>
      </c>
      <c r="G1454" s="90">
        <f>IFERROR(VLOOKUP(E1454,Localities!$B$2:$D$1876,3,0),"Not Found")</f>
        <v>61</v>
      </c>
      <c r="H1454" s="90">
        <f>IFERROR(VLOOKUP(F1454,Localities!$B$2:$D$1876,3,0),"Not Found")</f>
        <v>47</v>
      </c>
      <c r="I1454" s="90" t="s">
        <v>2084</v>
      </c>
      <c r="J1454" s="93" t="s">
        <v>87</v>
      </c>
      <c r="K1454" s="93" t="s">
        <v>85</v>
      </c>
      <c r="L1454" s="90">
        <v>9910787261</v>
      </c>
      <c r="M1454" s="90" t="s">
        <v>83</v>
      </c>
      <c r="N1454" s="94">
        <v>6</v>
      </c>
      <c r="O1454" s="94">
        <v>884</v>
      </c>
      <c r="P1454" s="95">
        <f t="shared" si="44"/>
        <v>58.93333333333333</v>
      </c>
      <c r="Q1454" s="91">
        <v>41578.809861111113</v>
      </c>
    </row>
    <row r="1455" spans="1:17" x14ac:dyDescent="0.45">
      <c r="A1455" s="96">
        <v>41579</v>
      </c>
      <c r="B1455" s="97">
        <v>0.60416666666666663</v>
      </c>
      <c r="C1455" s="99">
        <f t="shared" si="45"/>
        <v>14</v>
      </c>
      <c r="D1455" s="98">
        <v>41579.604166666664</v>
      </c>
      <c r="E1455" s="99" t="s">
        <v>128</v>
      </c>
      <c r="F1455" s="90" t="s">
        <v>51</v>
      </c>
      <c r="G1455" s="90">
        <f>IFERROR(VLOOKUP(E1455,Localities!$B$2:$D$1876,3,0),"Not Found")</f>
        <v>70</v>
      </c>
      <c r="H1455" s="90">
        <f>IFERROR(VLOOKUP(F1455,Localities!$B$2:$D$1876,3,0),"Not Found")</f>
        <v>51</v>
      </c>
      <c r="I1455" s="90" t="s">
        <v>2085</v>
      </c>
      <c r="J1455" s="93" t="s">
        <v>88</v>
      </c>
      <c r="K1455" s="93" t="s">
        <v>85</v>
      </c>
      <c r="L1455" s="90">
        <v>9711303231</v>
      </c>
      <c r="M1455" s="90" t="s">
        <v>83</v>
      </c>
      <c r="N1455" s="94">
        <v>6</v>
      </c>
      <c r="O1455" s="94">
        <v>497</v>
      </c>
      <c r="P1455" s="95">
        <f t="shared" si="44"/>
        <v>33.133333333333333</v>
      </c>
      <c r="Q1455" s="91">
        <v>41578.810266203705</v>
      </c>
    </row>
    <row r="1456" spans="1:17" x14ac:dyDescent="0.45">
      <c r="A1456" s="96">
        <v>41579</v>
      </c>
      <c r="B1456" s="97">
        <v>0.35416666666666669</v>
      </c>
      <c r="C1456" s="99">
        <f t="shared" si="45"/>
        <v>8</v>
      </c>
      <c r="D1456" s="98">
        <v>41579.354166666664</v>
      </c>
      <c r="E1456" s="99" t="s">
        <v>2086</v>
      </c>
      <c r="F1456" s="90" t="s">
        <v>120</v>
      </c>
      <c r="G1456" s="90">
        <f>IFERROR(VLOOKUP(E1456,Localities!$B$2:$D$1876,3,0),"Not Found")</f>
        <v>70</v>
      </c>
      <c r="H1456" s="90">
        <f>IFERROR(VLOOKUP(F1456,Localities!$B$2:$D$1876,3,0),"Not Found")</f>
        <v>50</v>
      </c>
      <c r="I1456" s="90" t="s">
        <v>2087</v>
      </c>
      <c r="J1456" s="93" t="s">
        <v>87</v>
      </c>
      <c r="K1456" s="93" t="s">
        <v>85</v>
      </c>
      <c r="L1456" s="90">
        <v>9313066312</v>
      </c>
      <c r="M1456" s="90" t="s">
        <v>83</v>
      </c>
      <c r="N1456" s="94">
        <v>6</v>
      </c>
      <c r="O1456" s="94">
        <v>687</v>
      </c>
      <c r="P1456" s="95">
        <f t="shared" si="44"/>
        <v>45.8</v>
      </c>
      <c r="Q1456" s="91">
        <v>41578.928541666668</v>
      </c>
    </row>
    <row r="1457" spans="1:17" x14ac:dyDescent="0.45">
      <c r="A1457" s="96">
        <v>41579</v>
      </c>
      <c r="B1457" s="97">
        <v>0.1875</v>
      </c>
      <c r="C1457" s="99">
        <f t="shared" si="45"/>
        <v>4</v>
      </c>
      <c r="D1457" s="98">
        <v>41579.1875</v>
      </c>
      <c r="E1457" s="99" t="s">
        <v>114</v>
      </c>
      <c r="F1457" s="90" t="s">
        <v>162</v>
      </c>
      <c r="G1457" s="90">
        <f>IFERROR(VLOOKUP(E1457,Localities!$B$2:$D$1876,3,0),"Not Found")</f>
        <v>27</v>
      </c>
      <c r="H1457" s="90">
        <f>IFERROR(VLOOKUP(F1457,Localities!$B$2:$D$1876,3,0),"Not Found")</f>
        <v>60</v>
      </c>
      <c r="I1457" s="90" t="s">
        <v>2088</v>
      </c>
      <c r="J1457" s="93" t="s">
        <v>104</v>
      </c>
      <c r="K1457" s="93" t="s">
        <v>85</v>
      </c>
      <c r="L1457" s="90">
        <v>8826224370</v>
      </c>
      <c r="M1457" s="90" t="s">
        <v>83</v>
      </c>
      <c r="N1457" s="94">
        <v>7</v>
      </c>
      <c r="O1457" s="94">
        <v>676</v>
      </c>
      <c r="P1457" s="95">
        <f t="shared" si="44"/>
        <v>45.06666666666667</v>
      </c>
      <c r="Q1457" s="91">
        <v>41578.816770833335</v>
      </c>
    </row>
    <row r="1458" spans="1:17" x14ac:dyDescent="0.45">
      <c r="A1458" s="96">
        <v>41581</v>
      </c>
      <c r="B1458" s="97">
        <v>0.54166666666666663</v>
      </c>
      <c r="C1458" s="99">
        <f t="shared" si="45"/>
        <v>13</v>
      </c>
      <c r="D1458" s="98">
        <v>41581.541666666664</v>
      </c>
      <c r="E1458" s="99" t="s">
        <v>65</v>
      </c>
      <c r="F1458" s="90" t="s">
        <v>114</v>
      </c>
      <c r="G1458" s="90">
        <f>IFERROR(VLOOKUP(E1458,Localities!$B$2:$D$1876,3,0),"Not Found")</f>
        <v>73</v>
      </c>
      <c r="H1458" s="90">
        <f>IFERROR(VLOOKUP(F1458,Localities!$B$2:$D$1876,3,0),"Not Found")</f>
        <v>27</v>
      </c>
      <c r="I1458" s="90" t="s">
        <v>2089</v>
      </c>
      <c r="J1458" s="93" t="s">
        <v>104</v>
      </c>
      <c r="K1458" s="93" t="s">
        <v>85</v>
      </c>
      <c r="L1458" s="90">
        <v>9971934936</v>
      </c>
      <c r="M1458" s="90" t="s">
        <v>83</v>
      </c>
      <c r="N1458" s="94">
        <v>6</v>
      </c>
      <c r="O1458" s="94">
        <v>875</v>
      </c>
      <c r="P1458" s="95">
        <f t="shared" si="44"/>
        <v>58.333333333333336</v>
      </c>
      <c r="Q1458" s="91">
        <v>41578.818078703705</v>
      </c>
    </row>
    <row r="1459" spans="1:17" x14ac:dyDescent="0.45">
      <c r="A1459" s="96">
        <v>41579</v>
      </c>
      <c r="B1459" s="97">
        <v>0.47916666666666669</v>
      </c>
      <c r="C1459" s="99">
        <f t="shared" si="45"/>
        <v>11</v>
      </c>
      <c r="D1459" s="98">
        <v>41579.479166666664</v>
      </c>
      <c r="E1459" s="99" t="s">
        <v>209</v>
      </c>
      <c r="F1459" s="90" t="s">
        <v>2090</v>
      </c>
      <c r="G1459" s="90">
        <f>IFERROR(VLOOKUP(E1459,Localities!$B$2:$D$1876,3,0),"Not Found")</f>
        <v>47</v>
      </c>
      <c r="H1459" s="90">
        <f>IFERROR(VLOOKUP(F1459,Localities!$B$2:$D$1876,3,0),"Not Found")</f>
        <v>60</v>
      </c>
      <c r="I1459" s="90" t="s">
        <v>2091</v>
      </c>
      <c r="J1459" s="93" t="s">
        <v>87</v>
      </c>
      <c r="K1459" s="93" t="s">
        <v>85</v>
      </c>
      <c r="L1459" s="90">
        <v>8826791584</v>
      </c>
      <c r="M1459" s="90" t="s">
        <v>83</v>
      </c>
      <c r="N1459" s="94">
        <v>6</v>
      </c>
      <c r="O1459" s="94">
        <v>931</v>
      </c>
      <c r="P1459" s="95">
        <f t="shared" si="44"/>
        <v>62.06666666666667</v>
      </c>
      <c r="Q1459" s="91">
        <v>41578.818819444445</v>
      </c>
    </row>
    <row r="1460" spans="1:17" x14ac:dyDescent="0.45">
      <c r="A1460" s="96">
        <v>41579</v>
      </c>
      <c r="B1460" s="97">
        <v>0.83333333333333337</v>
      </c>
      <c r="C1460" s="99">
        <f t="shared" si="45"/>
        <v>20</v>
      </c>
      <c r="D1460" s="98">
        <v>41579.833333333336</v>
      </c>
      <c r="E1460" s="99" t="s">
        <v>513</v>
      </c>
      <c r="F1460" s="90" t="s">
        <v>1312</v>
      </c>
      <c r="G1460" s="90">
        <f>IFERROR(VLOOKUP(E1460,Localities!$B$2:$D$1876,3,0),"Not Found")</f>
        <v>59</v>
      </c>
      <c r="H1460" s="90">
        <f>IFERROR(VLOOKUP(F1460,Localities!$B$2:$D$1876,3,0),"Not Found")</f>
        <v>53</v>
      </c>
      <c r="I1460" s="90" t="s">
        <v>2092</v>
      </c>
      <c r="J1460" s="93" t="s">
        <v>87</v>
      </c>
      <c r="K1460" s="93" t="s">
        <v>85</v>
      </c>
      <c r="L1460" s="90">
        <v>9899117785</v>
      </c>
      <c r="M1460" s="90" t="s">
        <v>83</v>
      </c>
      <c r="N1460" s="94">
        <v>6</v>
      </c>
      <c r="O1460" s="94">
        <v>573</v>
      </c>
      <c r="P1460" s="95">
        <f t="shared" si="44"/>
        <v>38.200000000000003</v>
      </c>
      <c r="Q1460" s="91">
        <v>41578.821215277778</v>
      </c>
    </row>
    <row r="1461" spans="1:17" x14ac:dyDescent="0.45">
      <c r="A1461" s="96">
        <v>41579</v>
      </c>
      <c r="B1461" s="97">
        <v>0.25</v>
      </c>
      <c r="C1461" s="99">
        <f t="shared" si="45"/>
        <v>6</v>
      </c>
      <c r="D1461" s="98">
        <v>41579.25</v>
      </c>
      <c r="E1461" s="99" t="s">
        <v>1939</v>
      </c>
      <c r="F1461" s="90" t="s">
        <v>114</v>
      </c>
      <c r="G1461" s="90">
        <f>IFERROR(VLOOKUP(E1461,Localities!$B$2:$D$1876,3,0),"Not Found")</f>
        <v>53</v>
      </c>
      <c r="H1461" s="90">
        <f>IFERROR(VLOOKUP(F1461,Localities!$B$2:$D$1876,3,0),"Not Found")</f>
        <v>27</v>
      </c>
      <c r="I1461" s="90" t="s">
        <v>2093</v>
      </c>
      <c r="J1461" s="93" t="s">
        <v>104</v>
      </c>
      <c r="K1461" s="93" t="s">
        <v>85</v>
      </c>
      <c r="L1461" s="90">
        <v>8375921013</v>
      </c>
      <c r="M1461" s="90" t="s">
        <v>83</v>
      </c>
      <c r="N1461" s="94">
        <v>6</v>
      </c>
      <c r="O1461" s="94">
        <v>401</v>
      </c>
      <c r="P1461" s="95">
        <f t="shared" si="44"/>
        <v>26.733333333333334</v>
      </c>
      <c r="Q1461" s="91">
        <v>41578.821747685186</v>
      </c>
    </row>
    <row r="1462" spans="1:17" x14ac:dyDescent="0.45">
      <c r="A1462" s="96">
        <v>41579</v>
      </c>
      <c r="B1462" s="97">
        <v>0.21875</v>
      </c>
      <c r="C1462" s="99">
        <f t="shared" si="45"/>
        <v>5</v>
      </c>
      <c r="D1462" s="98">
        <v>41579.21875</v>
      </c>
      <c r="E1462" s="99" t="s">
        <v>723</v>
      </c>
      <c r="F1462" s="90" t="s">
        <v>35</v>
      </c>
      <c r="G1462" s="90">
        <f>IFERROR(VLOOKUP(E1462,Localities!$B$2:$D$1876,3,0),"Not Found")</f>
        <v>60</v>
      </c>
      <c r="H1462" s="90">
        <f>IFERROR(VLOOKUP(F1462,Localities!$B$2:$D$1876,3,0),"Not Found")</f>
        <v>43</v>
      </c>
      <c r="I1462" s="90" t="s">
        <v>2094</v>
      </c>
      <c r="J1462" s="93" t="s">
        <v>104</v>
      </c>
      <c r="K1462" s="93" t="s">
        <v>85</v>
      </c>
      <c r="L1462" s="90">
        <v>9718082613</v>
      </c>
      <c r="M1462" s="90" t="s">
        <v>83</v>
      </c>
      <c r="N1462" s="94">
        <v>6</v>
      </c>
      <c r="O1462" s="94">
        <v>406</v>
      </c>
      <c r="P1462" s="95">
        <f t="shared" si="44"/>
        <v>27.066666666666666</v>
      </c>
      <c r="Q1462" s="91">
        <v>41578.823981481481</v>
      </c>
    </row>
    <row r="1463" spans="1:17" x14ac:dyDescent="0.45">
      <c r="A1463" s="96">
        <v>41579</v>
      </c>
      <c r="B1463" s="97">
        <v>0.17708333333333334</v>
      </c>
      <c r="C1463" s="99">
        <f t="shared" si="45"/>
        <v>4</v>
      </c>
      <c r="D1463" s="98">
        <v>41579.177083333336</v>
      </c>
      <c r="E1463" s="99" t="s">
        <v>723</v>
      </c>
      <c r="F1463" s="90" t="s">
        <v>35</v>
      </c>
      <c r="G1463" s="90">
        <f>IFERROR(VLOOKUP(E1463,Localities!$B$2:$D$1876,3,0),"Not Found")</f>
        <v>60</v>
      </c>
      <c r="H1463" s="90">
        <f>IFERROR(VLOOKUP(F1463,Localities!$B$2:$D$1876,3,0),"Not Found")</f>
        <v>43</v>
      </c>
      <c r="I1463" s="90" t="s">
        <v>2095</v>
      </c>
      <c r="J1463" s="93" t="s">
        <v>104</v>
      </c>
      <c r="K1463" s="93" t="s">
        <v>85</v>
      </c>
      <c r="L1463" s="90">
        <v>9650305675</v>
      </c>
      <c r="M1463" s="90" t="s">
        <v>83</v>
      </c>
      <c r="N1463" s="94">
        <v>6</v>
      </c>
      <c r="O1463" s="94">
        <v>941</v>
      </c>
      <c r="P1463" s="95">
        <f t="shared" si="44"/>
        <v>62.733333333333334</v>
      </c>
      <c r="Q1463" s="91">
        <v>41578.824189814812</v>
      </c>
    </row>
    <row r="1464" spans="1:17" x14ac:dyDescent="0.45">
      <c r="A1464" s="96">
        <v>41580</v>
      </c>
      <c r="B1464" s="97">
        <v>0.48958333333333331</v>
      </c>
      <c r="C1464" s="99">
        <f t="shared" si="45"/>
        <v>11</v>
      </c>
      <c r="D1464" s="98">
        <v>41580.489583333336</v>
      </c>
      <c r="E1464" s="99" t="s">
        <v>2096</v>
      </c>
      <c r="F1464" s="90"/>
      <c r="G1464" s="90" t="str">
        <f>IFERROR(VLOOKUP(E1464,Localities!$B$2:$D$1876,3,0),"Not Found")</f>
        <v>Not Found</v>
      </c>
      <c r="H1464" s="90" t="str">
        <f>IFERROR(VLOOKUP(F1464,Localities!$B$2:$D$1876,3,0),"Not Found")</f>
        <v>Not Found</v>
      </c>
      <c r="I1464" s="90" t="s">
        <v>2097</v>
      </c>
      <c r="J1464" s="93" t="s">
        <v>235</v>
      </c>
      <c r="K1464" s="93" t="s">
        <v>85</v>
      </c>
      <c r="L1464" s="90">
        <v>9911839985</v>
      </c>
      <c r="M1464" s="90" t="s">
        <v>83</v>
      </c>
      <c r="N1464" s="94">
        <v>5</v>
      </c>
      <c r="O1464" s="94">
        <v>835</v>
      </c>
      <c r="P1464" s="95">
        <f t="shared" ref="P1464:P1527" si="46">O1464/15</f>
        <v>55.666666666666664</v>
      </c>
      <c r="Q1464" s="91">
        <v>41578.914699074077</v>
      </c>
    </row>
    <row r="1465" spans="1:17" x14ac:dyDescent="0.45">
      <c r="A1465" s="96">
        <v>41579</v>
      </c>
      <c r="B1465" s="97">
        <v>0.55208333333333337</v>
      </c>
      <c r="C1465" s="99">
        <f t="shared" si="45"/>
        <v>13</v>
      </c>
      <c r="D1465" s="98">
        <v>41579.552083333336</v>
      </c>
      <c r="E1465" s="99" t="s">
        <v>150</v>
      </c>
      <c r="F1465" s="90" t="s">
        <v>114</v>
      </c>
      <c r="G1465" s="90">
        <f>IFERROR(VLOOKUP(E1465,Localities!$B$2:$D$1876,3,0),"Not Found")</f>
        <v>66</v>
      </c>
      <c r="H1465" s="90">
        <f>IFERROR(VLOOKUP(F1465,Localities!$B$2:$D$1876,3,0),"Not Found")</f>
        <v>27</v>
      </c>
      <c r="I1465" s="90" t="s">
        <v>2098</v>
      </c>
      <c r="J1465" s="93" t="s">
        <v>104</v>
      </c>
      <c r="K1465" s="93" t="s">
        <v>85</v>
      </c>
      <c r="L1465" s="90">
        <v>9711847673</v>
      </c>
      <c r="M1465" s="90" t="s">
        <v>83</v>
      </c>
      <c r="N1465" s="94">
        <v>6</v>
      </c>
      <c r="O1465" s="94">
        <v>382</v>
      </c>
      <c r="P1465" s="95">
        <f t="shared" si="46"/>
        <v>25.466666666666665</v>
      </c>
      <c r="Q1465" s="91">
        <v>41578.826921296299</v>
      </c>
    </row>
    <row r="1466" spans="1:17" x14ac:dyDescent="0.45">
      <c r="A1466" s="96">
        <v>41579</v>
      </c>
      <c r="B1466" s="97">
        <v>0.27083333333333331</v>
      </c>
      <c r="C1466" s="99">
        <f t="shared" si="45"/>
        <v>6</v>
      </c>
      <c r="D1466" s="98">
        <v>41579.270833333336</v>
      </c>
      <c r="E1466" s="99" t="s">
        <v>1579</v>
      </c>
      <c r="F1466" s="90" t="s">
        <v>35</v>
      </c>
      <c r="G1466" s="90">
        <f>IFERROR(VLOOKUP(E1466,Localities!$B$2:$D$1876,3,0),"Not Found")</f>
        <v>62</v>
      </c>
      <c r="H1466" s="90">
        <f>IFERROR(VLOOKUP(F1466,Localities!$B$2:$D$1876,3,0),"Not Found")</f>
        <v>43</v>
      </c>
      <c r="I1466" s="90" t="s">
        <v>2099</v>
      </c>
      <c r="J1466" s="93" t="s">
        <v>104</v>
      </c>
      <c r="K1466" s="93" t="s">
        <v>173</v>
      </c>
      <c r="L1466" s="90">
        <v>9971773466</v>
      </c>
      <c r="M1466" s="90" t="s">
        <v>83</v>
      </c>
      <c r="N1466" s="94">
        <v>6</v>
      </c>
      <c r="O1466" s="94">
        <v>773</v>
      </c>
      <c r="P1466" s="95">
        <f t="shared" si="46"/>
        <v>51.533333333333331</v>
      </c>
      <c r="Q1466" s="91">
        <v>41578.834780092591</v>
      </c>
    </row>
    <row r="1467" spans="1:17" x14ac:dyDescent="0.45">
      <c r="A1467" s="96">
        <v>41579</v>
      </c>
      <c r="B1467" s="97">
        <v>0.23958333333333334</v>
      </c>
      <c r="C1467" s="99">
        <f t="shared" si="45"/>
        <v>5</v>
      </c>
      <c r="D1467" s="98">
        <v>41579.239583333336</v>
      </c>
      <c r="E1467" s="99" t="s">
        <v>409</v>
      </c>
      <c r="F1467" s="90"/>
      <c r="G1467" s="90">
        <f>IFERROR(VLOOKUP(E1467,Localities!$B$2:$D$1876,3,0),"Not Found")</f>
        <v>62</v>
      </c>
      <c r="H1467" s="90" t="str">
        <f>IFERROR(VLOOKUP(F1467,Localities!$B$2:$D$1876,3,0),"Not Found")</f>
        <v>Not Found</v>
      </c>
      <c r="I1467" s="90" t="s">
        <v>2100</v>
      </c>
      <c r="J1467" s="93" t="s">
        <v>235</v>
      </c>
      <c r="K1467" s="93" t="s">
        <v>85</v>
      </c>
      <c r="L1467" s="90">
        <v>8744859277</v>
      </c>
      <c r="M1467" s="90" t="s">
        <v>83</v>
      </c>
      <c r="N1467" s="94">
        <v>6</v>
      </c>
      <c r="O1467" s="94">
        <v>365</v>
      </c>
      <c r="P1467" s="95">
        <f t="shared" si="46"/>
        <v>24.333333333333332</v>
      </c>
      <c r="Q1467" s="91">
        <v>41578.832789351851</v>
      </c>
    </row>
    <row r="1468" spans="1:17" x14ac:dyDescent="0.45">
      <c r="A1468" s="96">
        <v>41579</v>
      </c>
      <c r="B1468" s="97">
        <v>0.6875</v>
      </c>
      <c r="C1468" s="99">
        <f t="shared" si="45"/>
        <v>16</v>
      </c>
      <c r="D1468" s="98">
        <v>41579.6875</v>
      </c>
      <c r="E1468" s="99" t="s">
        <v>45</v>
      </c>
      <c r="F1468" s="90" t="s">
        <v>102</v>
      </c>
      <c r="G1468" s="90">
        <f>IFERROR(VLOOKUP(E1468,Localities!$B$2:$D$1876,3,0),"Not Found")</f>
        <v>62</v>
      </c>
      <c r="H1468" s="90">
        <f>IFERROR(VLOOKUP(F1468,Localities!$B$2:$D$1876,3,0),"Not Found")</f>
        <v>47</v>
      </c>
      <c r="I1468" s="90" t="s">
        <v>2101</v>
      </c>
      <c r="J1468" s="93" t="s">
        <v>88</v>
      </c>
      <c r="K1468" s="93" t="s">
        <v>85</v>
      </c>
      <c r="L1468" s="90">
        <v>9911218868</v>
      </c>
      <c r="M1468" s="90" t="s">
        <v>83</v>
      </c>
      <c r="N1468" s="94">
        <v>6</v>
      </c>
      <c r="O1468" s="94">
        <v>939</v>
      </c>
      <c r="P1468" s="95">
        <f t="shared" si="46"/>
        <v>62.6</v>
      </c>
      <c r="Q1468" s="91">
        <v>41578.834722222222</v>
      </c>
    </row>
    <row r="1469" spans="1:17" x14ac:dyDescent="0.45">
      <c r="A1469" s="96">
        <v>41579</v>
      </c>
      <c r="B1469" s="97">
        <v>0.46875</v>
      </c>
      <c r="C1469" s="99">
        <f t="shared" si="45"/>
        <v>11</v>
      </c>
      <c r="D1469" s="98">
        <v>41579.46875</v>
      </c>
      <c r="E1469" s="99" t="s">
        <v>2102</v>
      </c>
      <c r="F1469" s="90" t="s">
        <v>1557</v>
      </c>
      <c r="G1469" s="90">
        <f>IFERROR(VLOOKUP(E1469,Localities!$B$2:$D$1876,3,0),"Not Found")</f>
        <v>62</v>
      </c>
      <c r="H1469" s="90">
        <f>IFERROR(VLOOKUP(F1469,Localities!$B$2:$D$1876,3,0),"Not Found")</f>
        <v>45</v>
      </c>
      <c r="I1469" s="90" t="s">
        <v>2103</v>
      </c>
      <c r="J1469" s="93" t="s">
        <v>87</v>
      </c>
      <c r="K1469" s="93" t="s">
        <v>510</v>
      </c>
      <c r="L1469" s="90">
        <v>9711303231</v>
      </c>
      <c r="M1469" s="90" t="s">
        <v>83</v>
      </c>
      <c r="N1469" s="94">
        <v>6</v>
      </c>
      <c r="O1469" s="94">
        <v>790</v>
      </c>
      <c r="P1469" s="95">
        <f t="shared" si="46"/>
        <v>52.666666666666664</v>
      </c>
      <c r="Q1469" s="91">
        <v>41578.840821759259</v>
      </c>
    </row>
    <row r="1470" spans="1:17" x14ac:dyDescent="0.45">
      <c r="A1470" s="96">
        <v>41579</v>
      </c>
      <c r="B1470" s="97">
        <v>0.20833333333333334</v>
      </c>
      <c r="C1470" s="99">
        <f t="shared" si="45"/>
        <v>5</v>
      </c>
      <c r="D1470" s="98">
        <v>41579.208333333336</v>
      </c>
      <c r="E1470" s="99" t="s">
        <v>731</v>
      </c>
      <c r="F1470" s="90" t="s">
        <v>1557</v>
      </c>
      <c r="G1470" s="90">
        <f>IFERROR(VLOOKUP(E1470,Localities!$B$2:$D$1876,3,0),"Not Found")</f>
        <v>66</v>
      </c>
      <c r="H1470" s="90">
        <f>IFERROR(VLOOKUP(F1470,Localities!$B$2:$D$1876,3,0),"Not Found")</f>
        <v>45</v>
      </c>
      <c r="I1470" s="90" t="s">
        <v>2104</v>
      </c>
      <c r="J1470" s="93" t="s">
        <v>88</v>
      </c>
      <c r="K1470" s="93" t="s">
        <v>85</v>
      </c>
      <c r="L1470" s="90">
        <v>9811274381</v>
      </c>
      <c r="M1470" s="90" t="s">
        <v>83</v>
      </c>
      <c r="N1470" s="94">
        <v>5</v>
      </c>
      <c r="O1470" s="94">
        <v>411</v>
      </c>
      <c r="P1470" s="95">
        <f t="shared" si="46"/>
        <v>27.4</v>
      </c>
      <c r="Q1470" s="91">
        <v>41578.842974537038</v>
      </c>
    </row>
    <row r="1471" spans="1:17" x14ac:dyDescent="0.45">
      <c r="A1471" s="96">
        <v>41579</v>
      </c>
      <c r="B1471" s="97">
        <v>0.26041666666666669</v>
      </c>
      <c r="C1471" s="99">
        <f t="shared" si="45"/>
        <v>6</v>
      </c>
      <c r="D1471" s="98">
        <v>41579.260416666664</v>
      </c>
      <c r="E1471" s="99" t="s">
        <v>1269</v>
      </c>
      <c r="F1471" s="90" t="s">
        <v>35</v>
      </c>
      <c r="G1471" s="90">
        <f>IFERROR(VLOOKUP(E1471,Localities!$B$2:$D$1876,3,0),"Not Found")</f>
        <v>61</v>
      </c>
      <c r="H1471" s="90">
        <f>IFERROR(VLOOKUP(F1471,Localities!$B$2:$D$1876,3,0),"Not Found")</f>
        <v>43</v>
      </c>
      <c r="I1471" s="90" t="s">
        <v>2105</v>
      </c>
      <c r="J1471" s="93" t="s">
        <v>104</v>
      </c>
      <c r="K1471" s="93" t="s">
        <v>85</v>
      </c>
      <c r="L1471" s="90">
        <v>9990924589</v>
      </c>
      <c r="M1471" s="90" t="s">
        <v>211</v>
      </c>
      <c r="N1471" s="94">
        <v>6</v>
      </c>
      <c r="O1471" s="94">
        <v>757</v>
      </c>
      <c r="P1471" s="95">
        <f t="shared" si="46"/>
        <v>50.466666666666669</v>
      </c>
      <c r="Q1471" s="91">
        <v>41578.844814814816</v>
      </c>
    </row>
    <row r="1472" spans="1:17" x14ac:dyDescent="0.45">
      <c r="A1472" s="96">
        <v>41579</v>
      </c>
      <c r="B1472" s="97">
        <v>0.55208333333333337</v>
      </c>
      <c r="C1472" s="99">
        <f t="shared" si="45"/>
        <v>13</v>
      </c>
      <c r="D1472" s="98">
        <v>41579.552083333336</v>
      </c>
      <c r="E1472" s="99" t="s">
        <v>126</v>
      </c>
      <c r="F1472" s="90" t="s">
        <v>35</v>
      </c>
      <c r="G1472" s="90">
        <f>IFERROR(VLOOKUP(E1472,Localities!$B$2:$D$1876,3,0),"Not Found")</f>
        <v>60</v>
      </c>
      <c r="H1472" s="90">
        <f>IFERROR(VLOOKUP(F1472,Localities!$B$2:$D$1876,3,0),"Not Found")</f>
        <v>43</v>
      </c>
      <c r="I1472" s="90" t="s">
        <v>2106</v>
      </c>
      <c r="J1472" s="93" t="s">
        <v>104</v>
      </c>
      <c r="K1472" s="93" t="s">
        <v>85</v>
      </c>
      <c r="L1472" s="90">
        <v>9891180990</v>
      </c>
      <c r="M1472" s="90" t="s">
        <v>83</v>
      </c>
      <c r="N1472" s="94">
        <v>6</v>
      </c>
      <c r="O1472" s="94">
        <v>857</v>
      </c>
      <c r="P1472" s="95">
        <f t="shared" si="46"/>
        <v>57.133333333333333</v>
      </c>
      <c r="Q1472" s="91">
        <v>41578.846631944441</v>
      </c>
    </row>
    <row r="1473" spans="1:17" x14ac:dyDescent="0.45">
      <c r="A1473" s="96">
        <v>41579</v>
      </c>
      <c r="B1473" s="97">
        <v>0.27083333333333331</v>
      </c>
      <c r="C1473" s="99">
        <f t="shared" si="45"/>
        <v>6</v>
      </c>
      <c r="D1473" s="98">
        <v>41579.270833333336</v>
      </c>
      <c r="E1473" s="99" t="s">
        <v>1654</v>
      </c>
      <c r="F1473" s="90" t="s">
        <v>424</v>
      </c>
      <c r="G1473" s="90">
        <f>IFERROR(VLOOKUP(E1473,Localities!$B$2:$D$1876,3,0),"Not Found")</f>
        <v>62</v>
      </c>
      <c r="H1473" s="90">
        <f>IFERROR(VLOOKUP(F1473,Localities!$B$2:$D$1876,3,0),"Not Found")</f>
        <v>60</v>
      </c>
      <c r="I1473" s="90" t="s">
        <v>2107</v>
      </c>
      <c r="J1473" s="93" t="s">
        <v>88</v>
      </c>
      <c r="K1473" s="93" t="s">
        <v>85</v>
      </c>
      <c r="L1473" s="90" t="s">
        <v>81</v>
      </c>
      <c r="M1473" s="90" t="s">
        <v>92</v>
      </c>
      <c r="N1473" s="94">
        <v>2</v>
      </c>
      <c r="O1473" s="94">
        <v>564</v>
      </c>
      <c r="P1473" s="95">
        <f t="shared" si="46"/>
        <v>37.6</v>
      </c>
      <c r="Q1473" s="91">
        <v>41578.847581018519</v>
      </c>
    </row>
    <row r="1474" spans="1:17" x14ac:dyDescent="0.45">
      <c r="A1474" s="96">
        <v>41579</v>
      </c>
      <c r="B1474" s="97">
        <v>0.16666666666666666</v>
      </c>
      <c r="C1474" s="99">
        <f t="shared" si="45"/>
        <v>4</v>
      </c>
      <c r="D1474" s="98">
        <v>41579.166666666664</v>
      </c>
      <c r="E1474" s="99" t="s">
        <v>2108</v>
      </c>
      <c r="F1474" s="90" t="s">
        <v>102</v>
      </c>
      <c r="G1474" s="90">
        <f>IFERROR(VLOOKUP(E1474,Localities!$B$2:$D$1876,3,0),"Not Found")</f>
        <v>51</v>
      </c>
      <c r="H1474" s="90">
        <f>IFERROR(VLOOKUP(F1474,Localities!$B$2:$D$1876,3,0),"Not Found")</f>
        <v>47</v>
      </c>
      <c r="I1474" s="90" t="s">
        <v>2109</v>
      </c>
      <c r="J1474" s="93" t="s">
        <v>88</v>
      </c>
      <c r="K1474" s="93" t="s">
        <v>85</v>
      </c>
      <c r="L1474" s="90">
        <v>9891326017</v>
      </c>
      <c r="M1474" s="90" t="s">
        <v>83</v>
      </c>
      <c r="N1474" s="94">
        <v>6</v>
      </c>
      <c r="O1474" s="94">
        <v>831</v>
      </c>
      <c r="P1474" s="95">
        <f t="shared" si="46"/>
        <v>55.4</v>
      </c>
      <c r="Q1474" s="91">
        <v>41578.848379629628</v>
      </c>
    </row>
    <row r="1475" spans="1:17" x14ac:dyDescent="0.45">
      <c r="A1475" s="96">
        <v>41579</v>
      </c>
      <c r="B1475" s="97">
        <v>0.5</v>
      </c>
      <c r="C1475" s="99">
        <f t="shared" ref="C1475:C1538" si="47">HOUR(B1475)</f>
        <v>12</v>
      </c>
      <c r="D1475" s="98">
        <v>41579.5</v>
      </c>
      <c r="E1475" s="99" t="s">
        <v>228</v>
      </c>
      <c r="F1475" s="90" t="s">
        <v>61</v>
      </c>
      <c r="G1475" s="90">
        <f>IFERROR(VLOOKUP(E1475,Localities!$B$2:$D$1876,3,0),"Not Found")</f>
        <v>44</v>
      </c>
      <c r="H1475" s="90">
        <f>IFERROR(VLOOKUP(F1475,Localities!$B$2:$D$1876,3,0),"Not Found")</f>
        <v>47</v>
      </c>
      <c r="I1475" s="90" t="s">
        <v>2110</v>
      </c>
      <c r="J1475" s="93" t="s">
        <v>88</v>
      </c>
      <c r="K1475" s="93" t="s">
        <v>85</v>
      </c>
      <c r="L1475" s="90">
        <v>8527564836</v>
      </c>
      <c r="M1475" s="90" t="s">
        <v>83</v>
      </c>
      <c r="N1475" s="94">
        <v>6</v>
      </c>
      <c r="O1475" s="94">
        <v>848</v>
      </c>
      <c r="P1475" s="95">
        <f t="shared" si="46"/>
        <v>56.533333333333331</v>
      </c>
      <c r="Q1475" s="91">
        <v>41578.851689814815</v>
      </c>
    </row>
    <row r="1476" spans="1:17" x14ac:dyDescent="0.45">
      <c r="A1476" s="96">
        <v>41579</v>
      </c>
      <c r="B1476" s="97">
        <v>0.20833333333333334</v>
      </c>
      <c r="C1476" s="99">
        <f t="shared" si="47"/>
        <v>5</v>
      </c>
      <c r="D1476" s="98">
        <v>41579.208333333336</v>
      </c>
      <c r="E1476" s="99" t="s">
        <v>304</v>
      </c>
      <c r="F1476" s="90" t="s">
        <v>61</v>
      </c>
      <c r="G1476" s="90">
        <f>IFERROR(VLOOKUP(E1476,Localities!$B$2:$D$1876,3,0),"Not Found")</f>
        <v>42</v>
      </c>
      <c r="H1476" s="90">
        <f>IFERROR(VLOOKUP(F1476,Localities!$B$2:$D$1876,3,0),"Not Found")</f>
        <v>47</v>
      </c>
      <c r="I1476" s="90" t="s">
        <v>2111</v>
      </c>
      <c r="J1476" s="93" t="s">
        <v>88</v>
      </c>
      <c r="K1476" s="93" t="s">
        <v>85</v>
      </c>
      <c r="L1476" s="90">
        <v>9210988952</v>
      </c>
      <c r="M1476" s="90" t="s">
        <v>83</v>
      </c>
      <c r="N1476" s="94">
        <v>6</v>
      </c>
      <c r="O1476" s="94">
        <v>865</v>
      </c>
      <c r="P1476" s="95">
        <f t="shared" si="46"/>
        <v>57.666666666666664</v>
      </c>
      <c r="Q1476" s="91">
        <v>41578.852314814816</v>
      </c>
    </row>
    <row r="1477" spans="1:17" x14ac:dyDescent="0.45">
      <c r="A1477" s="96">
        <v>41579</v>
      </c>
      <c r="B1477" s="97">
        <v>0.27083333333333331</v>
      </c>
      <c r="C1477" s="99">
        <f t="shared" si="47"/>
        <v>6</v>
      </c>
      <c r="D1477" s="98">
        <v>41579.270833333336</v>
      </c>
      <c r="E1477" s="99" t="s">
        <v>1023</v>
      </c>
      <c r="F1477" s="90" t="s">
        <v>35</v>
      </c>
      <c r="G1477" s="90">
        <f>IFERROR(VLOOKUP(E1477,Localities!$B$2:$D$1876,3,0),"Not Found")</f>
        <v>42</v>
      </c>
      <c r="H1477" s="90">
        <f>IFERROR(VLOOKUP(F1477,Localities!$B$2:$D$1876,3,0),"Not Found")</f>
        <v>43</v>
      </c>
      <c r="I1477" s="90" t="s">
        <v>2112</v>
      </c>
      <c r="J1477" s="93" t="s">
        <v>104</v>
      </c>
      <c r="K1477" s="93" t="s">
        <v>85</v>
      </c>
      <c r="L1477" s="90">
        <v>9650258061</v>
      </c>
      <c r="M1477" s="90" t="s">
        <v>83</v>
      </c>
      <c r="N1477" s="94">
        <v>6</v>
      </c>
      <c r="O1477" s="94">
        <v>621</v>
      </c>
      <c r="P1477" s="95">
        <f t="shared" si="46"/>
        <v>41.4</v>
      </c>
      <c r="Q1477" s="91">
        <v>41578.931979166664</v>
      </c>
    </row>
    <row r="1478" spans="1:17" x14ac:dyDescent="0.45">
      <c r="A1478" s="96">
        <v>41579</v>
      </c>
      <c r="B1478" s="97">
        <v>0.38541666666666669</v>
      </c>
      <c r="C1478" s="99">
        <f t="shared" si="47"/>
        <v>9</v>
      </c>
      <c r="D1478" s="98">
        <v>41579.385416666664</v>
      </c>
      <c r="E1478" s="99" t="s">
        <v>2113</v>
      </c>
      <c r="F1478" s="90" t="s">
        <v>207</v>
      </c>
      <c r="G1478" s="90">
        <f>IFERROR(VLOOKUP(E1478,Localities!$B$2:$D$1876,3,0),"Not Found")</f>
        <v>60</v>
      </c>
      <c r="H1478" s="90">
        <f>IFERROR(VLOOKUP(F1478,Localities!$B$2:$D$1876,3,0),"Not Found")</f>
        <v>60</v>
      </c>
      <c r="I1478" s="90" t="s">
        <v>2114</v>
      </c>
      <c r="J1478" s="93" t="s">
        <v>87</v>
      </c>
      <c r="K1478" s="93" t="s">
        <v>85</v>
      </c>
      <c r="L1478" s="90">
        <v>9136013841</v>
      </c>
      <c r="M1478" s="90" t="s">
        <v>83</v>
      </c>
      <c r="N1478" s="94">
        <v>6</v>
      </c>
      <c r="O1478" s="94">
        <v>655</v>
      </c>
      <c r="P1478" s="95">
        <f t="shared" si="46"/>
        <v>43.666666666666664</v>
      </c>
      <c r="Q1478" s="91">
        <v>41578.854178240741</v>
      </c>
    </row>
    <row r="1479" spans="1:17" x14ac:dyDescent="0.45">
      <c r="A1479" s="96">
        <v>41579</v>
      </c>
      <c r="B1479" s="97">
        <v>0.29166666666666669</v>
      </c>
      <c r="C1479" s="99">
        <f t="shared" si="47"/>
        <v>7</v>
      </c>
      <c r="D1479" s="98">
        <v>41579.291666666664</v>
      </c>
      <c r="E1479" s="99" t="s">
        <v>65</v>
      </c>
      <c r="F1479" s="90" t="s">
        <v>51</v>
      </c>
      <c r="G1479" s="90">
        <f>IFERROR(VLOOKUP(E1479,Localities!$B$2:$D$1876,3,0),"Not Found")</f>
        <v>73</v>
      </c>
      <c r="H1479" s="90">
        <f>IFERROR(VLOOKUP(F1479,Localities!$B$2:$D$1876,3,0),"Not Found")</f>
        <v>51</v>
      </c>
      <c r="I1479" s="90" t="s">
        <v>2115</v>
      </c>
      <c r="J1479" s="93" t="s">
        <v>88</v>
      </c>
      <c r="K1479" s="93" t="s">
        <v>85</v>
      </c>
      <c r="L1479" s="90">
        <v>9210695920</v>
      </c>
      <c r="M1479" s="90" t="s">
        <v>83</v>
      </c>
      <c r="N1479" s="94">
        <v>6</v>
      </c>
      <c r="O1479" s="94">
        <v>320</v>
      </c>
      <c r="P1479" s="95">
        <f t="shared" si="46"/>
        <v>21.333333333333332</v>
      </c>
      <c r="Q1479" s="91">
        <v>41578.857175925928</v>
      </c>
    </row>
    <row r="1480" spans="1:17" x14ac:dyDescent="0.45">
      <c r="A1480" s="96">
        <v>41579</v>
      </c>
      <c r="B1480" s="97">
        <v>0.35416666666666669</v>
      </c>
      <c r="C1480" s="99">
        <f t="shared" si="47"/>
        <v>8</v>
      </c>
      <c r="D1480" s="98">
        <v>41579.354166666664</v>
      </c>
      <c r="E1480" s="99" t="s">
        <v>1468</v>
      </c>
      <c r="F1480" s="90" t="s">
        <v>37</v>
      </c>
      <c r="G1480" s="90">
        <f>IFERROR(VLOOKUP(E1480,Localities!$B$2:$D$1876,3,0),"Not Found")</f>
        <v>32</v>
      </c>
      <c r="H1480" s="90">
        <f>IFERROR(VLOOKUP(F1480,Localities!$B$2:$D$1876,3,0),"Not Found")</f>
        <v>48</v>
      </c>
      <c r="I1480" s="90" t="s">
        <v>2116</v>
      </c>
      <c r="J1480" s="93" t="s">
        <v>87</v>
      </c>
      <c r="K1480" s="93" t="s">
        <v>85</v>
      </c>
      <c r="L1480" s="90">
        <v>8826791584</v>
      </c>
      <c r="M1480" s="90" t="s">
        <v>83</v>
      </c>
      <c r="N1480" s="94">
        <v>6</v>
      </c>
      <c r="O1480" s="94">
        <v>789</v>
      </c>
      <c r="P1480" s="95">
        <f t="shared" si="46"/>
        <v>52.6</v>
      </c>
      <c r="Q1480" s="91">
        <v>41578.861724537041</v>
      </c>
    </row>
    <row r="1481" spans="1:17" x14ac:dyDescent="0.45">
      <c r="A1481" s="96">
        <v>41579</v>
      </c>
      <c r="B1481" s="97">
        <v>0.23958333333333334</v>
      </c>
      <c r="C1481" s="99">
        <f t="shared" si="47"/>
        <v>5</v>
      </c>
      <c r="D1481" s="98">
        <v>41579.239583333336</v>
      </c>
      <c r="E1481" s="99" t="s">
        <v>290</v>
      </c>
      <c r="F1481" s="90" t="s">
        <v>35</v>
      </c>
      <c r="G1481" s="90">
        <f>IFERROR(VLOOKUP(E1481,Localities!$B$2:$D$1876,3,0),"Not Found")</f>
        <v>42</v>
      </c>
      <c r="H1481" s="90">
        <f>IFERROR(VLOOKUP(F1481,Localities!$B$2:$D$1876,3,0),"Not Found")</f>
        <v>43</v>
      </c>
      <c r="I1481" s="90" t="s">
        <v>2117</v>
      </c>
      <c r="J1481" s="93" t="s">
        <v>104</v>
      </c>
      <c r="K1481" s="93" t="s">
        <v>85</v>
      </c>
      <c r="L1481" s="90">
        <v>8800229399</v>
      </c>
      <c r="M1481" s="90" t="s">
        <v>83</v>
      </c>
      <c r="N1481" s="94">
        <v>6</v>
      </c>
      <c r="O1481" s="94">
        <v>921</v>
      </c>
      <c r="P1481" s="95">
        <f t="shared" si="46"/>
        <v>61.4</v>
      </c>
      <c r="Q1481" s="91">
        <v>41578.862824074073</v>
      </c>
    </row>
    <row r="1482" spans="1:17" x14ac:dyDescent="0.45">
      <c r="A1482" s="96">
        <v>41579</v>
      </c>
      <c r="B1482" s="97">
        <v>0.29166666666666669</v>
      </c>
      <c r="C1482" s="99">
        <f t="shared" si="47"/>
        <v>7</v>
      </c>
      <c r="D1482" s="98">
        <v>41579.291666666664</v>
      </c>
      <c r="E1482" s="99" t="s">
        <v>43</v>
      </c>
      <c r="F1482" s="90" t="s">
        <v>51</v>
      </c>
      <c r="G1482" s="90">
        <f>IFERROR(VLOOKUP(E1482,Localities!$B$2:$D$1876,3,0),"Not Found")</f>
        <v>60</v>
      </c>
      <c r="H1482" s="90">
        <f>IFERROR(VLOOKUP(F1482,Localities!$B$2:$D$1876,3,0),"Not Found")</f>
        <v>51</v>
      </c>
      <c r="I1482" s="90" t="s">
        <v>2118</v>
      </c>
      <c r="J1482" s="93" t="s">
        <v>88</v>
      </c>
      <c r="K1482" s="93" t="s">
        <v>85</v>
      </c>
      <c r="L1482" s="90">
        <v>8285804508</v>
      </c>
      <c r="M1482" s="90" t="s">
        <v>83</v>
      </c>
      <c r="N1482" s="94">
        <v>7</v>
      </c>
      <c r="O1482" s="94">
        <v>535</v>
      </c>
      <c r="P1482" s="95">
        <f t="shared" si="46"/>
        <v>35.666666666666664</v>
      </c>
      <c r="Q1482" s="91">
        <v>41578.86314814815</v>
      </c>
    </row>
    <row r="1483" spans="1:17" x14ac:dyDescent="0.45">
      <c r="A1483" s="96">
        <v>41579</v>
      </c>
      <c r="B1483" s="97">
        <v>0.1875</v>
      </c>
      <c r="C1483" s="99">
        <f t="shared" si="47"/>
        <v>4</v>
      </c>
      <c r="D1483" s="98">
        <v>41579.1875</v>
      </c>
      <c r="E1483" s="99" t="s">
        <v>138</v>
      </c>
      <c r="F1483" s="90" t="s">
        <v>61</v>
      </c>
      <c r="G1483" s="90">
        <f>IFERROR(VLOOKUP(E1483,Localities!$B$2:$D$1876,3,0),"Not Found")</f>
        <v>59</v>
      </c>
      <c r="H1483" s="90">
        <f>IFERROR(VLOOKUP(F1483,Localities!$B$2:$D$1876,3,0),"Not Found")</f>
        <v>47</v>
      </c>
      <c r="I1483" s="90" t="s">
        <v>2119</v>
      </c>
      <c r="J1483" s="93" t="s">
        <v>87</v>
      </c>
      <c r="K1483" s="93" t="s">
        <v>173</v>
      </c>
      <c r="L1483" s="90">
        <v>9958238809</v>
      </c>
      <c r="M1483" s="90" t="s">
        <v>83</v>
      </c>
      <c r="N1483" s="94">
        <v>7</v>
      </c>
      <c r="O1483" s="94">
        <v>328</v>
      </c>
      <c r="P1483" s="95">
        <f t="shared" si="46"/>
        <v>21.866666666666667</v>
      </c>
      <c r="Q1483" s="91">
        <v>41578.865300925929</v>
      </c>
    </row>
    <row r="1484" spans="1:17" x14ac:dyDescent="0.45">
      <c r="A1484" s="96">
        <v>41579</v>
      </c>
      <c r="B1484" s="97">
        <v>0.19791666666666666</v>
      </c>
      <c r="C1484" s="99">
        <f t="shared" si="47"/>
        <v>4</v>
      </c>
      <c r="D1484" s="98">
        <v>41579.197916666664</v>
      </c>
      <c r="E1484" s="99" t="s">
        <v>2120</v>
      </c>
      <c r="F1484" s="90" t="s">
        <v>61</v>
      </c>
      <c r="G1484" s="90">
        <f>IFERROR(VLOOKUP(E1484,Localities!$B$2:$D$1876,3,0),"Not Found")</f>
        <v>28</v>
      </c>
      <c r="H1484" s="90">
        <f>IFERROR(VLOOKUP(F1484,Localities!$B$2:$D$1876,3,0),"Not Found")</f>
        <v>47</v>
      </c>
      <c r="I1484" s="90" t="s">
        <v>2121</v>
      </c>
      <c r="J1484" s="93" t="s">
        <v>87</v>
      </c>
      <c r="K1484" s="93" t="s">
        <v>173</v>
      </c>
      <c r="L1484" s="90">
        <v>9868622263</v>
      </c>
      <c r="M1484" s="90" t="s">
        <v>83</v>
      </c>
      <c r="N1484" s="94">
        <v>6</v>
      </c>
      <c r="O1484" s="94">
        <v>754</v>
      </c>
      <c r="P1484" s="95">
        <f t="shared" si="46"/>
        <v>50.266666666666666</v>
      </c>
      <c r="Q1484" s="91">
        <v>41578.865300925929</v>
      </c>
    </row>
    <row r="1485" spans="1:17" x14ac:dyDescent="0.45">
      <c r="A1485" s="96">
        <v>41579</v>
      </c>
      <c r="B1485" s="97">
        <v>0.20833333333333334</v>
      </c>
      <c r="C1485" s="99">
        <f t="shared" si="47"/>
        <v>5</v>
      </c>
      <c r="D1485" s="98">
        <v>41579.208333333336</v>
      </c>
      <c r="E1485" s="99" t="s">
        <v>59</v>
      </c>
      <c r="F1485" s="90" t="s">
        <v>111</v>
      </c>
      <c r="G1485" s="90">
        <f>IFERROR(VLOOKUP(E1485,Localities!$B$2:$D$1876,3,0),"Not Found")</f>
        <v>52</v>
      </c>
      <c r="H1485" s="90">
        <f>IFERROR(VLOOKUP(F1485,Localities!$B$2:$D$1876,3,0),"Not Found")</f>
        <v>45</v>
      </c>
      <c r="I1485" s="90" t="s">
        <v>2122</v>
      </c>
      <c r="J1485" s="93" t="s">
        <v>88</v>
      </c>
      <c r="K1485" s="93" t="s">
        <v>85</v>
      </c>
      <c r="L1485" s="90">
        <v>8744970021</v>
      </c>
      <c r="M1485" s="90" t="s">
        <v>83</v>
      </c>
      <c r="N1485" s="94">
        <v>6</v>
      </c>
      <c r="O1485" s="94">
        <v>709</v>
      </c>
      <c r="P1485" s="95">
        <f t="shared" si="46"/>
        <v>47.266666666666666</v>
      </c>
      <c r="Q1485" s="91">
        <v>41578.865358796298</v>
      </c>
    </row>
    <row r="1486" spans="1:17" x14ac:dyDescent="0.45">
      <c r="A1486" s="96">
        <v>41579</v>
      </c>
      <c r="B1486" s="97">
        <v>0.35416666666666669</v>
      </c>
      <c r="C1486" s="99">
        <f t="shared" si="47"/>
        <v>8</v>
      </c>
      <c r="D1486" s="98">
        <v>41579.354166666664</v>
      </c>
      <c r="E1486" s="99" t="s">
        <v>459</v>
      </c>
      <c r="F1486" s="90" t="s">
        <v>35</v>
      </c>
      <c r="G1486" s="90">
        <f>IFERROR(VLOOKUP(E1486,Localities!$B$2:$D$1876,3,0),"Not Found")</f>
        <v>61</v>
      </c>
      <c r="H1486" s="90">
        <f>IFERROR(VLOOKUP(F1486,Localities!$B$2:$D$1876,3,0),"Not Found")</f>
        <v>43</v>
      </c>
      <c r="I1486" s="90" t="s">
        <v>2123</v>
      </c>
      <c r="J1486" s="93" t="s">
        <v>104</v>
      </c>
      <c r="K1486" s="93" t="s">
        <v>510</v>
      </c>
      <c r="L1486" s="90">
        <v>9818811856</v>
      </c>
      <c r="M1486" s="90" t="s">
        <v>83</v>
      </c>
      <c r="N1486" s="94">
        <v>6</v>
      </c>
      <c r="O1486" s="94">
        <v>463</v>
      </c>
      <c r="P1486" s="95">
        <f t="shared" si="46"/>
        <v>30.866666666666667</v>
      </c>
      <c r="Q1486" s="91">
        <v>41578.868807870371</v>
      </c>
    </row>
    <row r="1487" spans="1:17" x14ac:dyDescent="0.45">
      <c r="A1487" s="96">
        <v>41579</v>
      </c>
      <c r="B1487" s="97">
        <v>0.55208333333333337</v>
      </c>
      <c r="C1487" s="99">
        <f t="shared" si="47"/>
        <v>13</v>
      </c>
      <c r="D1487" s="98">
        <v>41579.552083333336</v>
      </c>
      <c r="E1487" s="99" t="s">
        <v>204</v>
      </c>
      <c r="F1487" s="90" t="s">
        <v>51</v>
      </c>
      <c r="G1487" s="90">
        <f>IFERROR(VLOOKUP(E1487,Localities!$B$2:$D$1876,3,0),"Not Found")</f>
        <v>61</v>
      </c>
      <c r="H1487" s="90">
        <f>IFERROR(VLOOKUP(F1487,Localities!$B$2:$D$1876,3,0),"Not Found")</f>
        <v>51</v>
      </c>
      <c r="I1487" s="90" t="s">
        <v>2124</v>
      </c>
      <c r="J1487" s="93" t="s">
        <v>88</v>
      </c>
      <c r="K1487" s="93" t="s">
        <v>85</v>
      </c>
      <c r="L1487" s="90">
        <v>9582574388</v>
      </c>
      <c r="M1487" s="90" t="s">
        <v>83</v>
      </c>
      <c r="N1487" s="94">
        <v>6</v>
      </c>
      <c r="O1487" s="94">
        <v>264</v>
      </c>
      <c r="P1487" s="95">
        <f t="shared" si="46"/>
        <v>17.600000000000001</v>
      </c>
      <c r="Q1487" s="91">
        <v>41578.866759259261</v>
      </c>
    </row>
    <row r="1488" spans="1:17" x14ac:dyDescent="0.45">
      <c r="A1488" s="96">
        <v>41579</v>
      </c>
      <c r="B1488" s="97">
        <v>0.33333333333333331</v>
      </c>
      <c r="C1488" s="99">
        <f t="shared" si="47"/>
        <v>8</v>
      </c>
      <c r="D1488" s="98">
        <v>41579.333333333336</v>
      </c>
      <c r="E1488" s="99" t="s">
        <v>1939</v>
      </c>
      <c r="F1488" s="90" t="s">
        <v>35</v>
      </c>
      <c r="G1488" s="90">
        <f>IFERROR(VLOOKUP(E1488,Localities!$B$2:$D$1876,3,0),"Not Found")</f>
        <v>53</v>
      </c>
      <c r="H1488" s="90">
        <f>IFERROR(VLOOKUP(F1488,Localities!$B$2:$D$1876,3,0),"Not Found")</f>
        <v>43</v>
      </c>
      <c r="I1488" s="90" t="s">
        <v>2125</v>
      </c>
      <c r="J1488" s="93" t="s">
        <v>104</v>
      </c>
      <c r="K1488" s="93" t="s">
        <v>85</v>
      </c>
      <c r="L1488" s="90">
        <v>9717691875</v>
      </c>
      <c r="M1488" s="90" t="s">
        <v>83</v>
      </c>
      <c r="N1488" s="94">
        <v>6</v>
      </c>
      <c r="O1488" s="94">
        <v>626</v>
      </c>
      <c r="P1488" s="95">
        <f t="shared" si="46"/>
        <v>41.733333333333334</v>
      </c>
      <c r="Q1488" s="91">
        <v>41578.867337962962</v>
      </c>
    </row>
    <row r="1489" spans="1:17" x14ac:dyDescent="0.45">
      <c r="A1489" s="96">
        <v>41585</v>
      </c>
      <c r="B1489" s="97">
        <v>0.40625</v>
      </c>
      <c r="C1489" s="99">
        <f t="shared" si="47"/>
        <v>9</v>
      </c>
      <c r="D1489" s="98">
        <v>41585.40625</v>
      </c>
      <c r="E1489" s="99" t="s">
        <v>274</v>
      </c>
      <c r="F1489" s="90" t="s">
        <v>117</v>
      </c>
      <c r="G1489" s="90">
        <f>IFERROR(VLOOKUP(E1489,Localities!$B$2:$D$1876,3,0),"Not Found")</f>
        <v>53</v>
      </c>
      <c r="H1489" s="90">
        <f>IFERROR(VLOOKUP(F1489,Localities!$B$2:$D$1876,3,0),"Not Found")</f>
        <v>28</v>
      </c>
      <c r="I1489" s="90" t="s">
        <v>2126</v>
      </c>
      <c r="J1489" s="93" t="s">
        <v>87</v>
      </c>
      <c r="K1489" s="93" t="s">
        <v>85</v>
      </c>
      <c r="L1489" s="90">
        <v>9958582194</v>
      </c>
      <c r="M1489" s="90" t="s">
        <v>83</v>
      </c>
      <c r="N1489" s="94">
        <v>6</v>
      </c>
      <c r="O1489" s="94">
        <v>756</v>
      </c>
      <c r="P1489" s="95">
        <f t="shared" si="46"/>
        <v>50.4</v>
      </c>
      <c r="Q1489" s="91">
        <v>41585.358749999999</v>
      </c>
    </row>
    <row r="1490" spans="1:17" x14ac:dyDescent="0.45">
      <c r="A1490" s="96">
        <v>41583</v>
      </c>
      <c r="B1490" s="97">
        <v>0.89583333333333337</v>
      </c>
      <c r="C1490" s="99">
        <f t="shared" si="47"/>
        <v>21</v>
      </c>
      <c r="D1490" s="98">
        <v>41583.895833333336</v>
      </c>
      <c r="E1490" s="99" t="s">
        <v>1654</v>
      </c>
      <c r="F1490" s="90" t="s">
        <v>204</v>
      </c>
      <c r="G1490" s="90">
        <f>IFERROR(VLOOKUP(E1490,Localities!$B$2:$D$1876,3,0),"Not Found")</f>
        <v>62</v>
      </c>
      <c r="H1490" s="90">
        <f>IFERROR(VLOOKUP(F1490,Localities!$B$2:$D$1876,3,0),"Not Found")</f>
        <v>61</v>
      </c>
      <c r="I1490" s="90" t="s">
        <v>2127</v>
      </c>
      <c r="J1490" s="93" t="s">
        <v>88</v>
      </c>
      <c r="K1490" s="93" t="s">
        <v>85</v>
      </c>
      <c r="L1490" s="90">
        <v>9911367173</v>
      </c>
      <c r="M1490" s="90" t="s">
        <v>83</v>
      </c>
      <c r="N1490" s="94">
        <v>6</v>
      </c>
      <c r="O1490" s="94">
        <v>484</v>
      </c>
      <c r="P1490" s="95">
        <f t="shared" si="46"/>
        <v>32.266666666666666</v>
      </c>
      <c r="Q1490" s="91">
        <v>41578.867534722223</v>
      </c>
    </row>
    <row r="1491" spans="1:17" x14ac:dyDescent="0.45">
      <c r="A1491" s="96">
        <v>41579</v>
      </c>
      <c r="B1491" s="97">
        <v>0</v>
      </c>
      <c r="C1491" s="99">
        <f t="shared" si="47"/>
        <v>0</v>
      </c>
      <c r="D1491" s="98">
        <v>41579</v>
      </c>
      <c r="E1491" s="99" t="s">
        <v>35</v>
      </c>
      <c r="F1491" s="90" t="s">
        <v>35</v>
      </c>
      <c r="G1491" s="90">
        <f>IFERROR(VLOOKUP(E1491,Localities!$B$2:$D$1876,3,0),"Not Found")</f>
        <v>43</v>
      </c>
      <c r="H1491" s="90">
        <f>IFERROR(VLOOKUP(F1491,Localities!$B$2:$D$1876,3,0),"Not Found")</f>
        <v>43</v>
      </c>
      <c r="I1491" s="90" t="s">
        <v>2128</v>
      </c>
      <c r="J1491" s="93" t="s">
        <v>104</v>
      </c>
      <c r="K1491" s="93" t="s">
        <v>173</v>
      </c>
      <c r="L1491" s="90" t="s">
        <v>81</v>
      </c>
      <c r="M1491" s="90" t="s">
        <v>215</v>
      </c>
      <c r="N1491" s="94">
        <v>1</v>
      </c>
      <c r="O1491" s="94">
        <v>874</v>
      </c>
      <c r="P1491" s="95">
        <f t="shared" si="46"/>
        <v>58.266666666666666</v>
      </c>
      <c r="Q1491" s="90" t="s">
        <v>81</v>
      </c>
    </row>
    <row r="1492" spans="1:17" x14ac:dyDescent="0.45">
      <c r="A1492" s="96">
        <v>41579</v>
      </c>
      <c r="B1492" s="97">
        <v>0.84375</v>
      </c>
      <c r="C1492" s="99">
        <f t="shared" si="47"/>
        <v>20</v>
      </c>
      <c r="D1492" s="98">
        <v>41579.84375</v>
      </c>
      <c r="E1492" s="99" t="s">
        <v>35</v>
      </c>
      <c r="F1492" s="90" t="s">
        <v>122</v>
      </c>
      <c r="G1492" s="90">
        <f>IFERROR(VLOOKUP(E1492,Localities!$B$2:$D$1876,3,0),"Not Found")</f>
        <v>43</v>
      </c>
      <c r="H1492" s="90">
        <f>IFERROR(VLOOKUP(F1492,Localities!$B$2:$D$1876,3,0),"Not Found")</f>
        <v>38</v>
      </c>
      <c r="I1492" s="90" t="s">
        <v>2129</v>
      </c>
      <c r="J1492" s="93" t="s">
        <v>104</v>
      </c>
      <c r="K1492" s="93" t="s">
        <v>85</v>
      </c>
      <c r="L1492" s="90">
        <v>9211634375</v>
      </c>
      <c r="M1492" s="90" t="s">
        <v>83</v>
      </c>
      <c r="N1492" s="94">
        <v>6</v>
      </c>
      <c r="O1492" s="94">
        <v>487</v>
      </c>
      <c r="P1492" s="95">
        <f t="shared" si="46"/>
        <v>32.466666666666669</v>
      </c>
      <c r="Q1492" s="91">
        <v>41578.869606481479</v>
      </c>
    </row>
    <row r="1493" spans="1:17" x14ac:dyDescent="0.45">
      <c r="A1493" s="96">
        <v>41579</v>
      </c>
      <c r="B1493" s="97">
        <v>0.91666666666666663</v>
      </c>
      <c r="C1493" s="99">
        <f t="shared" si="47"/>
        <v>22</v>
      </c>
      <c r="D1493" s="98">
        <v>41579.916666666664</v>
      </c>
      <c r="E1493" s="99" t="s">
        <v>266</v>
      </c>
      <c r="F1493" s="90" t="s">
        <v>409</v>
      </c>
      <c r="G1493" s="90">
        <f>IFERROR(VLOOKUP(E1493,Localities!$B$2:$D$1876,3,0),"Not Found")</f>
        <v>47</v>
      </c>
      <c r="H1493" s="90">
        <f>IFERROR(VLOOKUP(F1493,Localities!$B$2:$D$1876,3,0),"Not Found")</f>
        <v>62</v>
      </c>
      <c r="I1493" s="90" t="s">
        <v>2130</v>
      </c>
      <c r="J1493" s="93" t="s">
        <v>87</v>
      </c>
      <c r="K1493" s="93" t="s">
        <v>173</v>
      </c>
      <c r="L1493" s="90">
        <v>9718082613</v>
      </c>
      <c r="M1493" s="90" t="s">
        <v>92</v>
      </c>
      <c r="N1493" s="94">
        <v>4</v>
      </c>
      <c r="O1493" s="94">
        <v>445</v>
      </c>
      <c r="P1493" s="95">
        <f t="shared" si="46"/>
        <v>29.666666666666668</v>
      </c>
      <c r="Q1493" s="91">
        <v>41578.87090277778</v>
      </c>
    </row>
    <row r="1494" spans="1:17" x14ac:dyDescent="0.45">
      <c r="A1494" s="96">
        <v>41579</v>
      </c>
      <c r="B1494" s="97">
        <v>0.28125</v>
      </c>
      <c r="C1494" s="99">
        <f t="shared" si="47"/>
        <v>6</v>
      </c>
      <c r="D1494" s="98">
        <v>41579.28125</v>
      </c>
      <c r="E1494" s="99" t="s">
        <v>409</v>
      </c>
      <c r="F1494" s="90" t="s">
        <v>266</v>
      </c>
      <c r="G1494" s="90">
        <f>IFERROR(VLOOKUP(E1494,Localities!$B$2:$D$1876,3,0),"Not Found")</f>
        <v>62</v>
      </c>
      <c r="H1494" s="90">
        <f>IFERROR(VLOOKUP(F1494,Localities!$B$2:$D$1876,3,0),"Not Found")</f>
        <v>47</v>
      </c>
      <c r="I1494" s="90" t="s">
        <v>2131</v>
      </c>
      <c r="J1494" s="93" t="s">
        <v>87</v>
      </c>
      <c r="K1494" s="93" t="s">
        <v>173</v>
      </c>
      <c r="L1494" s="90">
        <v>9810740034</v>
      </c>
      <c r="M1494" s="90" t="s">
        <v>83</v>
      </c>
      <c r="N1494" s="94">
        <v>7</v>
      </c>
      <c r="O1494" s="94">
        <v>377</v>
      </c>
      <c r="P1494" s="95">
        <f t="shared" si="46"/>
        <v>25.133333333333333</v>
      </c>
      <c r="Q1494" s="91">
        <v>41578.873657407406</v>
      </c>
    </row>
    <row r="1495" spans="1:17" x14ac:dyDescent="0.45">
      <c r="A1495" s="96">
        <v>41579</v>
      </c>
      <c r="B1495" s="97">
        <v>0.39583333333333331</v>
      </c>
      <c r="C1495" s="99">
        <f t="shared" si="47"/>
        <v>9</v>
      </c>
      <c r="D1495" s="98">
        <v>41579.395833333336</v>
      </c>
      <c r="E1495" s="99" t="s">
        <v>35</v>
      </c>
      <c r="F1495" s="90" t="s">
        <v>61</v>
      </c>
      <c r="G1495" s="90">
        <f>IFERROR(VLOOKUP(E1495,Localities!$B$2:$D$1876,3,0),"Not Found")</f>
        <v>43</v>
      </c>
      <c r="H1495" s="90">
        <f>IFERROR(VLOOKUP(F1495,Localities!$B$2:$D$1876,3,0),"Not Found")</f>
        <v>47</v>
      </c>
      <c r="I1495" s="90" t="s">
        <v>2132</v>
      </c>
      <c r="J1495" s="93" t="s">
        <v>84</v>
      </c>
      <c r="K1495" s="93" t="s">
        <v>85</v>
      </c>
      <c r="L1495" s="90" t="s">
        <v>81</v>
      </c>
      <c r="M1495" s="90" t="s">
        <v>215</v>
      </c>
      <c r="N1495" s="94">
        <v>1</v>
      </c>
      <c r="O1495" s="94">
        <v>945</v>
      </c>
      <c r="P1495" s="95">
        <f t="shared" si="46"/>
        <v>63</v>
      </c>
      <c r="Q1495" s="90" t="s">
        <v>81</v>
      </c>
    </row>
    <row r="1496" spans="1:17" x14ac:dyDescent="0.45">
      <c r="A1496" s="96">
        <v>41579</v>
      </c>
      <c r="B1496" s="97">
        <v>0.25</v>
      </c>
      <c r="C1496" s="99">
        <f t="shared" si="47"/>
        <v>6</v>
      </c>
      <c r="D1496" s="98">
        <v>41579.25</v>
      </c>
      <c r="E1496" s="99" t="s">
        <v>223</v>
      </c>
      <c r="F1496" s="90" t="s">
        <v>35</v>
      </c>
      <c r="G1496" s="90">
        <f>IFERROR(VLOOKUP(E1496,Localities!$B$2:$D$1876,3,0),"Not Found")</f>
        <v>53</v>
      </c>
      <c r="H1496" s="90">
        <f>IFERROR(VLOOKUP(F1496,Localities!$B$2:$D$1876,3,0),"Not Found")</f>
        <v>43</v>
      </c>
      <c r="I1496" s="90" t="s">
        <v>2133</v>
      </c>
      <c r="J1496" s="93" t="s">
        <v>104</v>
      </c>
      <c r="K1496" s="93" t="s">
        <v>85</v>
      </c>
      <c r="L1496" s="90">
        <v>8285804508</v>
      </c>
      <c r="M1496" s="90" t="s">
        <v>83</v>
      </c>
      <c r="N1496" s="94">
        <v>6</v>
      </c>
      <c r="O1496" s="94">
        <v>784</v>
      </c>
      <c r="P1496" s="95">
        <f t="shared" si="46"/>
        <v>52.266666666666666</v>
      </c>
      <c r="Q1496" s="91">
        <v>41578.876597222225</v>
      </c>
    </row>
    <row r="1497" spans="1:17" x14ac:dyDescent="0.45">
      <c r="A1497" s="96">
        <v>41579</v>
      </c>
      <c r="B1497" s="97">
        <v>0.16666666666666666</v>
      </c>
      <c r="C1497" s="99">
        <f t="shared" si="47"/>
        <v>4</v>
      </c>
      <c r="D1497" s="98">
        <v>41579.166666666664</v>
      </c>
      <c r="E1497" s="99" t="s">
        <v>2134</v>
      </c>
      <c r="F1497" s="90" t="s">
        <v>114</v>
      </c>
      <c r="G1497" s="90">
        <f>IFERROR(VLOOKUP(E1497,Localities!$B$2:$D$1876,3,0),"Not Found")</f>
        <v>59</v>
      </c>
      <c r="H1497" s="90">
        <f>IFERROR(VLOOKUP(F1497,Localities!$B$2:$D$1876,3,0),"Not Found")</f>
        <v>27</v>
      </c>
      <c r="I1497" s="90" t="s">
        <v>2135</v>
      </c>
      <c r="J1497" s="93" t="s">
        <v>104</v>
      </c>
      <c r="K1497" s="93" t="s">
        <v>510</v>
      </c>
      <c r="L1497" s="90">
        <v>8860274117</v>
      </c>
      <c r="M1497" s="90" t="s">
        <v>83</v>
      </c>
      <c r="N1497" s="94">
        <v>5</v>
      </c>
      <c r="O1497" s="94">
        <v>873</v>
      </c>
      <c r="P1497" s="95">
        <f t="shared" si="46"/>
        <v>58.2</v>
      </c>
      <c r="Q1497" s="91">
        <v>41578.885810185187</v>
      </c>
    </row>
    <row r="1498" spans="1:17" x14ac:dyDescent="0.45">
      <c r="A1498" s="96">
        <v>41579</v>
      </c>
      <c r="B1498" s="97">
        <v>0.45833333333333331</v>
      </c>
      <c r="C1498" s="99">
        <f t="shared" si="47"/>
        <v>11</v>
      </c>
      <c r="D1498" s="98">
        <v>41579.458333333336</v>
      </c>
      <c r="E1498" s="99" t="s">
        <v>61</v>
      </c>
      <c r="F1498" s="90" t="s">
        <v>2136</v>
      </c>
      <c r="G1498" s="90">
        <f>IFERROR(VLOOKUP(E1498,Localities!$B$2:$D$1876,3,0),"Not Found")</f>
        <v>47</v>
      </c>
      <c r="H1498" s="90">
        <f>IFERROR(VLOOKUP(F1498,Localities!$B$2:$D$1876,3,0),"Not Found")</f>
        <v>53</v>
      </c>
      <c r="I1498" s="90" t="s">
        <v>2137</v>
      </c>
      <c r="J1498" s="93" t="s">
        <v>88</v>
      </c>
      <c r="K1498" s="93" t="s">
        <v>85</v>
      </c>
      <c r="L1498" s="90">
        <v>8588860949</v>
      </c>
      <c r="M1498" s="90" t="s">
        <v>83</v>
      </c>
      <c r="N1498" s="94">
        <v>7</v>
      </c>
      <c r="O1498" s="94">
        <v>364</v>
      </c>
      <c r="P1498" s="95">
        <f t="shared" si="46"/>
        <v>24.266666666666666</v>
      </c>
      <c r="Q1498" s="91">
        <v>41578.880243055559</v>
      </c>
    </row>
    <row r="1499" spans="1:17" x14ac:dyDescent="0.45">
      <c r="A1499" s="96">
        <v>41579</v>
      </c>
      <c r="B1499" s="97">
        <v>0.21875</v>
      </c>
      <c r="C1499" s="99">
        <f t="shared" si="47"/>
        <v>5</v>
      </c>
      <c r="D1499" s="98">
        <v>41579.21875</v>
      </c>
      <c r="E1499" s="99" t="s">
        <v>604</v>
      </c>
      <c r="F1499" s="90" t="s">
        <v>61</v>
      </c>
      <c r="G1499" s="90">
        <f>IFERROR(VLOOKUP(E1499,Localities!$B$2:$D$1876,3,0),"Not Found")</f>
        <v>52</v>
      </c>
      <c r="H1499" s="90">
        <f>IFERROR(VLOOKUP(F1499,Localities!$B$2:$D$1876,3,0),"Not Found")</f>
        <v>47</v>
      </c>
      <c r="I1499" s="90" t="s">
        <v>2138</v>
      </c>
      <c r="J1499" s="93" t="s">
        <v>88</v>
      </c>
      <c r="K1499" s="93" t="s">
        <v>85</v>
      </c>
      <c r="L1499" s="90">
        <v>9910741751</v>
      </c>
      <c r="M1499" s="90" t="s">
        <v>92</v>
      </c>
      <c r="N1499" s="94">
        <v>5</v>
      </c>
      <c r="O1499" s="94">
        <v>230</v>
      </c>
      <c r="P1499" s="95">
        <f t="shared" si="46"/>
        <v>15.333333333333334</v>
      </c>
      <c r="Q1499" s="91">
        <v>41578.884074074071</v>
      </c>
    </row>
    <row r="1500" spans="1:17" x14ac:dyDescent="0.45">
      <c r="A1500" s="96">
        <v>41579</v>
      </c>
      <c r="B1500" s="97">
        <v>0.41666666666666669</v>
      </c>
      <c r="C1500" s="99">
        <f t="shared" si="47"/>
        <v>10</v>
      </c>
      <c r="D1500" s="98">
        <v>41579.416666666664</v>
      </c>
      <c r="E1500" s="99" t="s">
        <v>613</v>
      </c>
      <c r="F1500" s="90" t="s">
        <v>107</v>
      </c>
      <c r="G1500" s="90">
        <f>IFERROR(VLOOKUP(E1500,Localities!$B$2:$D$1876,3,0),"Not Found")</f>
        <v>74</v>
      </c>
      <c r="H1500" s="90">
        <f>IFERROR(VLOOKUP(F1500,Localities!$B$2:$D$1876,3,0),"Not Found")</f>
        <v>42</v>
      </c>
      <c r="I1500" s="90" t="s">
        <v>2139</v>
      </c>
      <c r="J1500" s="93" t="s">
        <v>88</v>
      </c>
      <c r="K1500" s="93" t="s">
        <v>85</v>
      </c>
      <c r="L1500" s="90">
        <v>9911850138</v>
      </c>
      <c r="M1500" s="90" t="s">
        <v>83</v>
      </c>
      <c r="N1500" s="94">
        <v>6</v>
      </c>
      <c r="O1500" s="94">
        <v>337</v>
      </c>
      <c r="P1500" s="95">
        <f t="shared" si="46"/>
        <v>22.466666666666665</v>
      </c>
      <c r="Q1500" s="91">
        <v>41578.885185185187</v>
      </c>
    </row>
    <row r="1501" spans="1:17" x14ac:dyDescent="0.45">
      <c r="A1501" s="96">
        <v>41579</v>
      </c>
      <c r="B1501" s="97">
        <v>0.45833333333333331</v>
      </c>
      <c r="C1501" s="99">
        <f t="shared" si="47"/>
        <v>11</v>
      </c>
      <c r="D1501" s="98">
        <v>41579.458333333336</v>
      </c>
      <c r="E1501" s="99" t="s">
        <v>496</v>
      </c>
      <c r="F1501" s="90" t="s">
        <v>51</v>
      </c>
      <c r="G1501" s="90">
        <f>IFERROR(VLOOKUP(E1501,Localities!$B$2:$D$1876,3,0),"Not Found")</f>
        <v>60</v>
      </c>
      <c r="H1501" s="90">
        <f>IFERROR(VLOOKUP(F1501,Localities!$B$2:$D$1876,3,0),"Not Found")</f>
        <v>51</v>
      </c>
      <c r="I1501" s="90" t="s">
        <v>2140</v>
      </c>
      <c r="J1501" s="93" t="s">
        <v>88</v>
      </c>
      <c r="K1501" s="93" t="s">
        <v>85</v>
      </c>
      <c r="L1501" s="90">
        <v>8826960570</v>
      </c>
      <c r="M1501" s="90" t="s">
        <v>83</v>
      </c>
      <c r="N1501" s="94">
        <v>6</v>
      </c>
      <c r="O1501" s="94">
        <v>373</v>
      </c>
      <c r="P1501" s="95">
        <f t="shared" si="46"/>
        <v>24.866666666666667</v>
      </c>
      <c r="Q1501" s="91">
        <v>41578.886192129627</v>
      </c>
    </row>
    <row r="1502" spans="1:17" x14ac:dyDescent="0.45">
      <c r="A1502" s="96">
        <v>41579</v>
      </c>
      <c r="B1502" s="97">
        <v>0.66666666666666663</v>
      </c>
      <c r="C1502" s="99">
        <f t="shared" si="47"/>
        <v>16</v>
      </c>
      <c r="D1502" s="98">
        <v>41579.666666666664</v>
      </c>
      <c r="E1502" s="99" t="s">
        <v>1548</v>
      </c>
      <c r="F1502" s="90" t="s">
        <v>35</v>
      </c>
      <c r="G1502" s="90">
        <f>IFERROR(VLOOKUP(E1502,Localities!$B$2:$D$1876,3,0),"Not Found")</f>
        <v>64</v>
      </c>
      <c r="H1502" s="90">
        <f>IFERROR(VLOOKUP(F1502,Localities!$B$2:$D$1876,3,0),"Not Found")</f>
        <v>43</v>
      </c>
      <c r="I1502" s="90" t="s">
        <v>2141</v>
      </c>
      <c r="J1502" s="93" t="s">
        <v>104</v>
      </c>
      <c r="K1502" s="93" t="s">
        <v>85</v>
      </c>
      <c r="L1502" s="90">
        <v>9911839985</v>
      </c>
      <c r="M1502" s="90" t="s">
        <v>83</v>
      </c>
      <c r="N1502" s="94">
        <v>7</v>
      </c>
      <c r="O1502" s="94">
        <v>978</v>
      </c>
      <c r="P1502" s="95">
        <f t="shared" si="46"/>
        <v>65.2</v>
      </c>
      <c r="Q1502" s="91">
        <v>41578.886874999997</v>
      </c>
    </row>
    <row r="1503" spans="1:17" x14ac:dyDescent="0.45">
      <c r="A1503" s="96">
        <v>41579</v>
      </c>
      <c r="B1503" s="97">
        <v>0.30208333333333331</v>
      </c>
      <c r="C1503" s="99">
        <f t="shared" si="47"/>
        <v>7</v>
      </c>
      <c r="D1503" s="98">
        <v>41579.302083333336</v>
      </c>
      <c r="E1503" s="99" t="s">
        <v>65</v>
      </c>
      <c r="F1503" s="90" t="s">
        <v>529</v>
      </c>
      <c r="G1503" s="90">
        <f>IFERROR(VLOOKUP(E1503,Localities!$B$2:$D$1876,3,0),"Not Found")</f>
        <v>73</v>
      </c>
      <c r="H1503" s="90">
        <f>IFERROR(VLOOKUP(F1503,Localities!$B$2:$D$1876,3,0),"Not Found")</f>
        <v>72</v>
      </c>
      <c r="I1503" s="90" t="s">
        <v>2142</v>
      </c>
      <c r="J1503" s="93" t="s">
        <v>87</v>
      </c>
      <c r="K1503" s="93" t="s">
        <v>85</v>
      </c>
      <c r="L1503" s="90">
        <v>9582645829</v>
      </c>
      <c r="M1503" s="90" t="s">
        <v>83</v>
      </c>
      <c r="N1503" s="94">
        <v>7</v>
      </c>
      <c r="O1503" s="94">
        <v>839</v>
      </c>
      <c r="P1503" s="95">
        <f t="shared" si="46"/>
        <v>55.93333333333333</v>
      </c>
      <c r="Q1503" s="91">
        <v>41578.887013888889</v>
      </c>
    </row>
    <row r="1504" spans="1:17" x14ac:dyDescent="0.45">
      <c r="A1504" s="96">
        <v>41579</v>
      </c>
      <c r="B1504" s="97">
        <v>0.70833333333333337</v>
      </c>
      <c r="C1504" s="99">
        <f t="shared" si="47"/>
        <v>17</v>
      </c>
      <c r="D1504" s="98">
        <v>41579.708333333336</v>
      </c>
      <c r="E1504" s="99" t="s">
        <v>529</v>
      </c>
      <c r="F1504" s="90" t="s">
        <v>61</v>
      </c>
      <c r="G1504" s="90">
        <f>IFERROR(VLOOKUP(E1504,Localities!$B$2:$D$1876,3,0),"Not Found")</f>
        <v>72</v>
      </c>
      <c r="H1504" s="90">
        <f>IFERROR(VLOOKUP(F1504,Localities!$B$2:$D$1876,3,0),"Not Found")</f>
        <v>47</v>
      </c>
      <c r="I1504" s="90" t="s">
        <v>2143</v>
      </c>
      <c r="J1504" s="93" t="s">
        <v>88</v>
      </c>
      <c r="K1504" s="93" t="s">
        <v>85</v>
      </c>
      <c r="L1504" s="90">
        <v>9891467381</v>
      </c>
      <c r="M1504" s="90" t="s">
        <v>83</v>
      </c>
      <c r="N1504" s="94">
        <v>6</v>
      </c>
      <c r="O1504" s="94">
        <v>441</v>
      </c>
      <c r="P1504" s="95">
        <f t="shared" si="46"/>
        <v>29.4</v>
      </c>
      <c r="Q1504" s="91">
        <v>41578.889074074075</v>
      </c>
    </row>
    <row r="1505" spans="1:17" x14ac:dyDescent="0.45">
      <c r="A1505" s="96">
        <v>41579</v>
      </c>
      <c r="B1505" s="97">
        <v>0.22916666666666666</v>
      </c>
      <c r="C1505" s="99">
        <f t="shared" si="47"/>
        <v>5</v>
      </c>
      <c r="D1505" s="98">
        <v>41579.229166666664</v>
      </c>
      <c r="E1505" s="99" t="s">
        <v>45</v>
      </c>
      <c r="F1505" s="90" t="s">
        <v>35</v>
      </c>
      <c r="G1505" s="90">
        <f>IFERROR(VLOOKUP(E1505,Localities!$B$2:$D$1876,3,0),"Not Found")</f>
        <v>62</v>
      </c>
      <c r="H1505" s="90">
        <f>IFERROR(VLOOKUP(F1505,Localities!$B$2:$D$1876,3,0),"Not Found")</f>
        <v>43</v>
      </c>
      <c r="I1505" s="90" t="s">
        <v>2144</v>
      </c>
      <c r="J1505" s="93" t="s">
        <v>104</v>
      </c>
      <c r="K1505" s="93" t="s">
        <v>85</v>
      </c>
      <c r="L1505" s="90">
        <v>9810780321</v>
      </c>
      <c r="M1505" s="90" t="s">
        <v>83</v>
      </c>
      <c r="N1505" s="94">
        <v>6</v>
      </c>
      <c r="O1505" s="94">
        <v>661</v>
      </c>
      <c r="P1505" s="95">
        <f t="shared" si="46"/>
        <v>44.06666666666667</v>
      </c>
      <c r="Q1505" s="91">
        <v>41578.889560185184</v>
      </c>
    </row>
    <row r="1506" spans="1:17" x14ac:dyDescent="0.45">
      <c r="A1506" s="96">
        <v>41579</v>
      </c>
      <c r="B1506" s="97">
        <v>0.375</v>
      </c>
      <c r="C1506" s="99">
        <f t="shared" si="47"/>
        <v>9</v>
      </c>
      <c r="D1506" s="98">
        <v>41579.375</v>
      </c>
      <c r="E1506" s="99" t="s">
        <v>186</v>
      </c>
      <c r="F1506" s="90" t="s">
        <v>114</v>
      </c>
      <c r="G1506" s="90">
        <f>IFERROR(VLOOKUP(E1506,Localities!$B$2:$D$1876,3,0),"Not Found")</f>
        <v>45</v>
      </c>
      <c r="H1506" s="90">
        <f>IFERROR(VLOOKUP(F1506,Localities!$B$2:$D$1876,3,0),"Not Found")</f>
        <v>27</v>
      </c>
      <c r="I1506" s="90" t="s">
        <v>2145</v>
      </c>
      <c r="J1506" s="93" t="s">
        <v>104</v>
      </c>
      <c r="K1506" s="93" t="s">
        <v>85</v>
      </c>
      <c r="L1506" s="90">
        <v>9971123022</v>
      </c>
      <c r="M1506" s="90" t="s">
        <v>83</v>
      </c>
      <c r="N1506" s="94">
        <v>6</v>
      </c>
      <c r="O1506" s="94">
        <v>586</v>
      </c>
      <c r="P1506" s="95">
        <f t="shared" si="46"/>
        <v>39.06666666666667</v>
      </c>
      <c r="Q1506" s="91">
        <v>41578.966238425928</v>
      </c>
    </row>
    <row r="1507" spans="1:17" x14ac:dyDescent="0.45">
      <c r="A1507" s="96">
        <v>41579</v>
      </c>
      <c r="B1507" s="97">
        <v>0.5</v>
      </c>
      <c r="C1507" s="99">
        <f t="shared" si="47"/>
        <v>12</v>
      </c>
      <c r="D1507" s="98">
        <v>41579.5</v>
      </c>
      <c r="E1507" s="99" t="s">
        <v>132</v>
      </c>
      <c r="F1507" s="90" t="s">
        <v>111</v>
      </c>
      <c r="G1507" s="90">
        <f>IFERROR(VLOOKUP(E1507,Localities!$B$2:$D$1876,3,0),"Not Found")</f>
        <v>39</v>
      </c>
      <c r="H1507" s="90">
        <f>IFERROR(VLOOKUP(F1507,Localities!$B$2:$D$1876,3,0),"Not Found")</f>
        <v>45</v>
      </c>
      <c r="I1507" s="90" t="s">
        <v>2146</v>
      </c>
      <c r="J1507" s="93" t="s">
        <v>87</v>
      </c>
      <c r="K1507" s="93" t="s">
        <v>85</v>
      </c>
      <c r="L1507" s="90">
        <v>8826807421</v>
      </c>
      <c r="M1507" s="90" t="s">
        <v>83</v>
      </c>
      <c r="N1507" s="94">
        <v>6</v>
      </c>
      <c r="O1507" s="94">
        <v>949</v>
      </c>
      <c r="P1507" s="95">
        <f t="shared" si="46"/>
        <v>63.266666666666666</v>
      </c>
      <c r="Q1507" s="91">
        <v>41578.891689814816</v>
      </c>
    </row>
    <row r="1508" spans="1:17" x14ac:dyDescent="0.45">
      <c r="A1508" s="96">
        <v>41579</v>
      </c>
      <c r="B1508" s="97">
        <v>0.375</v>
      </c>
      <c r="C1508" s="99">
        <f t="shared" si="47"/>
        <v>9</v>
      </c>
      <c r="D1508" s="98">
        <v>41579.375</v>
      </c>
      <c r="E1508" s="99" t="s">
        <v>61</v>
      </c>
      <c r="F1508" s="90" t="s">
        <v>116</v>
      </c>
      <c r="G1508" s="90">
        <f>IFERROR(VLOOKUP(E1508,Localities!$B$2:$D$1876,3,0),"Not Found")</f>
        <v>47</v>
      </c>
      <c r="H1508" s="90">
        <f>IFERROR(VLOOKUP(F1508,Localities!$B$2:$D$1876,3,0),"Not Found")</f>
        <v>74</v>
      </c>
      <c r="I1508" s="90" t="s">
        <v>2147</v>
      </c>
      <c r="J1508" s="93" t="s">
        <v>87</v>
      </c>
      <c r="K1508" s="93" t="s">
        <v>173</v>
      </c>
      <c r="L1508" s="90">
        <v>9911850138</v>
      </c>
      <c r="M1508" s="90" t="s">
        <v>83</v>
      </c>
      <c r="N1508" s="94">
        <v>6</v>
      </c>
      <c r="O1508" s="94">
        <v>968</v>
      </c>
      <c r="P1508" s="95">
        <f t="shared" si="46"/>
        <v>64.533333333333331</v>
      </c>
      <c r="Q1508" s="91">
        <v>41578.892581018517</v>
      </c>
    </row>
    <row r="1509" spans="1:17" x14ac:dyDescent="0.45">
      <c r="A1509" s="96">
        <v>41579</v>
      </c>
      <c r="B1509" s="97">
        <v>0.375</v>
      </c>
      <c r="C1509" s="99">
        <f t="shared" si="47"/>
        <v>9</v>
      </c>
      <c r="D1509" s="98">
        <v>41579.375</v>
      </c>
      <c r="E1509" s="99" t="s">
        <v>61</v>
      </c>
      <c r="F1509" s="90" t="s">
        <v>116</v>
      </c>
      <c r="G1509" s="90">
        <f>IFERROR(VLOOKUP(E1509,Localities!$B$2:$D$1876,3,0),"Not Found")</f>
        <v>47</v>
      </c>
      <c r="H1509" s="90">
        <f>IFERROR(VLOOKUP(F1509,Localities!$B$2:$D$1876,3,0),"Not Found")</f>
        <v>74</v>
      </c>
      <c r="I1509" s="90" t="s">
        <v>2148</v>
      </c>
      <c r="J1509" s="93" t="s">
        <v>87</v>
      </c>
      <c r="K1509" s="93" t="s">
        <v>173</v>
      </c>
      <c r="L1509" s="90" t="s">
        <v>81</v>
      </c>
      <c r="M1509" s="90" t="s">
        <v>92</v>
      </c>
      <c r="N1509" s="94">
        <v>2</v>
      </c>
      <c r="O1509" s="94">
        <v>636</v>
      </c>
      <c r="P1509" s="95">
        <f t="shared" si="46"/>
        <v>42.4</v>
      </c>
      <c r="Q1509" s="91">
        <v>41578.892592592594</v>
      </c>
    </row>
    <row r="1510" spans="1:17" x14ac:dyDescent="0.45">
      <c r="A1510" s="96">
        <v>41583</v>
      </c>
      <c r="B1510" s="97">
        <v>0.16666666666666666</v>
      </c>
      <c r="C1510" s="99">
        <f t="shared" si="47"/>
        <v>4</v>
      </c>
      <c r="D1510" s="98">
        <v>41583.166666666664</v>
      </c>
      <c r="E1510" s="99" t="s">
        <v>643</v>
      </c>
      <c r="F1510" s="90" t="s">
        <v>35</v>
      </c>
      <c r="G1510" s="90">
        <f>IFERROR(VLOOKUP(E1510,Localities!$B$2:$D$1876,3,0),"Not Found")</f>
        <v>50</v>
      </c>
      <c r="H1510" s="90">
        <f>IFERROR(VLOOKUP(F1510,Localities!$B$2:$D$1876,3,0),"Not Found")</f>
        <v>43</v>
      </c>
      <c r="I1510" s="90" t="s">
        <v>2149</v>
      </c>
      <c r="J1510" s="93" t="s">
        <v>104</v>
      </c>
      <c r="K1510" s="93" t="s">
        <v>85</v>
      </c>
      <c r="L1510" s="90">
        <v>9958534337</v>
      </c>
      <c r="M1510" s="90" t="s">
        <v>83</v>
      </c>
      <c r="N1510" s="94">
        <v>6</v>
      </c>
      <c r="O1510" s="94">
        <v>999</v>
      </c>
      <c r="P1510" s="95">
        <f t="shared" si="46"/>
        <v>66.599999999999994</v>
      </c>
      <c r="Q1510" s="91">
        <v>41578.893622685187</v>
      </c>
    </row>
    <row r="1511" spans="1:17" x14ac:dyDescent="0.45">
      <c r="A1511" s="96">
        <v>41583</v>
      </c>
      <c r="B1511" s="97">
        <v>0.16666666666666666</v>
      </c>
      <c r="C1511" s="99">
        <f t="shared" si="47"/>
        <v>4</v>
      </c>
      <c r="D1511" s="98">
        <v>41583.166666666664</v>
      </c>
      <c r="E1511" s="99" t="s">
        <v>643</v>
      </c>
      <c r="F1511" s="90" t="s">
        <v>35</v>
      </c>
      <c r="G1511" s="90">
        <f>IFERROR(VLOOKUP(E1511,Localities!$B$2:$D$1876,3,0),"Not Found")</f>
        <v>50</v>
      </c>
      <c r="H1511" s="90">
        <f>IFERROR(VLOOKUP(F1511,Localities!$B$2:$D$1876,3,0),"Not Found")</f>
        <v>43</v>
      </c>
      <c r="I1511" s="90" t="s">
        <v>2150</v>
      </c>
      <c r="J1511" s="93" t="s">
        <v>104</v>
      </c>
      <c r="K1511" s="93" t="s">
        <v>85</v>
      </c>
      <c r="L1511" s="90">
        <v>8826930485</v>
      </c>
      <c r="M1511" s="90" t="s">
        <v>83</v>
      </c>
      <c r="N1511" s="94">
        <v>6</v>
      </c>
      <c r="O1511" s="94">
        <v>253</v>
      </c>
      <c r="P1511" s="95">
        <f t="shared" si="46"/>
        <v>16.866666666666667</v>
      </c>
      <c r="Q1511" s="91">
        <v>41578.893900462965</v>
      </c>
    </row>
    <row r="1512" spans="1:17" x14ac:dyDescent="0.45">
      <c r="A1512" s="96">
        <v>41579</v>
      </c>
      <c r="B1512" s="97">
        <v>0.1875</v>
      </c>
      <c r="C1512" s="99">
        <f t="shared" si="47"/>
        <v>4</v>
      </c>
      <c r="D1512" s="98">
        <v>41579.1875</v>
      </c>
      <c r="E1512" s="99" t="s">
        <v>714</v>
      </c>
      <c r="F1512" s="90" t="s">
        <v>61</v>
      </c>
      <c r="G1512" s="90">
        <f>IFERROR(VLOOKUP(E1512,Localities!$B$2:$D$1876,3,0),"Not Found")</f>
        <v>28</v>
      </c>
      <c r="H1512" s="90">
        <f>IFERROR(VLOOKUP(F1512,Localities!$B$2:$D$1876,3,0),"Not Found")</f>
        <v>47</v>
      </c>
      <c r="I1512" s="90" t="s">
        <v>2151</v>
      </c>
      <c r="J1512" s="93" t="s">
        <v>88</v>
      </c>
      <c r="K1512" s="93" t="s">
        <v>85</v>
      </c>
      <c r="L1512" s="90">
        <v>8010080603</v>
      </c>
      <c r="M1512" s="90" t="s">
        <v>83</v>
      </c>
      <c r="N1512" s="94">
        <v>6</v>
      </c>
      <c r="O1512" s="94">
        <v>828</v>
      </c>
      <c r="P1512" s="95">
        <f t="shared" si="46"/>
        <v>55.2</v>
      </c>
      <c r="Q1512" s="91">
        <v>41578.894537037035</v>
      </c>
    </row>
    <row r="1513" spans="1:17" x14ac:dyDescent="0.45">
      <c r="A1513" s="96">
        <v>41579</v>
      </c>
      <c r="B1513" s="97">
        <v>0.6875</v>
      </c>
      <c r="C1513" s="99">
        <f t="shared" si="47"/>
        <v>16</v>
      </c>
      <c r="D1513" s="98">
        <v>41579.6875</v>
      </c>
      <c r="E1513" s="99" t="s">
        <v>274</v>
      </c>
      <c r="F1513" s="90" t="s">
        <v>114</v>
      </c>
      <c r="G1513" s="90">
        <f>IFERROR(VLOOKUP(E1513,Localities!$B$2:$D$1876,3,0),"Not Found")</f>
        <v>53</v>
      </c>
      <c r="H1513" s="90">
        <f>IFERROR(VLOOKUP(F1513,Localities!$B$2:$D$1876,3,0),"Not Found")</f>
        <v>27</v>
      </c>
      <c r="I1513" s="90" t="s">
        <v>2152</v>
      </c>
      <c r="J1513" s="93" t="s">
        <v>104</v>
      </c>
      <c r="K1513" s="93" t="s">
        <v>85</v>
      </c>
      <c r="L1513" s="90">
        <v>9211634375</v>
      </c>
      <c r="M1513" s="90" t="s">
        <v>83</v>
      </c>
      <c r="N1513" s="94">
        <v>6</v>
      </c>
      <c r="O1513" s="94">
        <v>359</v>
      </c>
      <c r="P1513" s="95">
        <f t="shared" si="46"/>
        <v>23.933333333333334</v>
      </c>
      <c r="Q1513" s="91">
        <v>41578.894791666666</v>
      </c>
    </row>
    <row r="1514" spans="1:17" x14ac:dyDescent="0.45">
      <c r="A1514" s="96">
        <v>41579</v>
      </c>
      <c r="B1514" s="97">
        <v>0.52083333333333337</v>
      </c>
      <c r="C1514" s="99">
        <f t="shared" si="47"/>
        <v>12</v>
      </c>
      <c r="D1514" s="98">
        <v>41579.520833333336</v>
      </c>
      <c r="E1514" s="99" t="s">
        <v>1749</v>
      </c>
      <c r="F1514" s="90" t="s">
        <v>375</v>
      </c>
      <c r="G1514" s="90">
        <f>IFERROR(VLOOKUP(E1514,Localities!$B$2:$D$1876,3,0),"Not Found")</f>
        <v>72</v>
      </c>
      <c r="H1514" s="90">
        <f>IFERROR(VLOOKUP(F1514,Localities!$B$2:$D$1876,3,0),"Not Found")</f>
        <v>47</v>
      </c>
      <c r="I1514" s="90" t="s">
        <v>2153</v>
      </c>
      <c r="J1514" s="93" t="s">
        <v>87</v>
      </c>
      <c r="K1514" s="93" t="s">
        <v>85</v>
      </c>
      <c r="L1514" s="90">
        <v>9810780321</v>
      </c>
      <c r="M1514" s="90" t="s">
        <v>83</v>
      </c>
      <c r="N1514" s="94">
        <v>6</v>
      </c>
      <c r="O1514" s="94">
        <v>627</v>
      </c>
      <c r="P1514" s="95">
        <f t="shared" si="46"/>
        <v>41.8</v>
      </c>
      <c r="Q1514" s="91">
        <v>41578.895833333336</v>
      </c>
    </row>
    <row r="1515" spans="1:17" x14ac:dyDescent="0.45">
      <c r="A1515" s="96">
        <v>41579</v>
      </c>
      <c r="B1515" s="97">
        <v>0.20833333333333334</v>
      </c>
      <c r="C1515" s="99">
        <f t="shared" si="47"/>
        <v>5</v>
      </c>
      <c r="D1515" s="98">
        <v>41579.208333333336</v>
      </c>
      <c r="E1515" s="99" t="s">
        <v>67</v>
      </c>
      <c r="F1515" s="90" t="s">
        <v>61</v>
      </c>
      <c r="G1515" s="90">
        <f>IFERROR(VLOOKUP(E1515,Localities!$B$2:$D$1876,3,0),"Not Found")</f>
        <v>42</v>
      </c>
      <c r="H1515" s="90">
        <f>IFERROR(VLOOKUP(F1515,Localities!$B$2:$D$1876,3,0),"Not Found")</f>
        <v>47</v>
      </c>
      <c r="I1515" s="90" t="s">
        <v>2154</v>
      </c>
      <c r="J1515" s="93" t="s">
        <v>87</v>
      </c>
      <c r="K1515" s="93" t="s">
        <v>85</v>
      </c>
      <c r="L1515" s="90">
        <v>9211310178</v>
      </c>
      <c r="M1515" s="90" t="s">
        <v>83</v>
      </c>
      <c r="N1515" s="94">
        <v>6</v>
      </c>
      <c r="O1515" s="94">
        <v>447</v>
      </c>
      <c r="P1515" s="95">
        <f t="shared" si="46"/>
        <v>29.8</v>
      </c>
      <c r="Q1515" s="91">
        <v>41578.901284722226</v>
      </c>
    </row>
    <row r="1516" spans="1:17" x14ac:dyDescent="0.45">
      <c r="A1516" s="96">
        <v>41579</v>
      </c>
      <c r="B1516" s="97">
        <v>0.45833333333333331</v>
      </c>
      <c r="C1516" s="99">
        <f t="shared" si="47"/>
        <v>11</v>
      </c>
      <c r="D1516" s="98">
        <v>41579.458333333336</v>
      </c>
      <c r="E1516" s="99" t="s">
        <v>146</v>
      </c>
      <c r="F1516" s="90" t="s">
        <v>35</v>
      </c>
      <c r="G1516" s="90">
        <f>IFERROR(VLOOKUP(E1516,Localities!$B$2:$D$1876,3,0),"Not Found")</f>
        <v>70</v>
      </c>
      <c r="H1516" s="90">
        <f>IFERROR(VLOOKUP(F1516,Localities!$B$2:$D$1876,3,0),"Not Found")</f>
        <v>43</v>
      </c>
      <c r="I1516" s="90" t="s">
        <v>2155</v>
      </c>
      <c r="J1516" s="93" t="s">
        <v>84</v>
      </c>
      <c r="K1516" s="93" t="s">
        <v>85</v>
      </c>
      <c r="L1516" s="90">
        <v>9871489624</v>
      </c>
      <c r="M1516" s="90" t="s">
        <v>83</v>
      </c>
      <c r="N1516" s="94">
        <v>6</v>
      </c>
      <c r="O1516" s="94">
        <v>942</v>
      </c>
      <c r="P1516" s="95">
        <f t="shared" si="46"/>
        <v>62.8</v>
      </c>
      <c r="Q1516" s="91">
        <v>41578.901585648149</v>
      </c>
    </row>
    <row r="1517" spans="1:17" x14ac:dyDescent="0.45">
      <c r="A1517" s="96">
        <v>41579</v>
      </c>
      <c r="B1517" s="97">
        <v>0.52083333333333337</v>
      </c>
      <c r="C1517" s="99">
        <f t="shared" si="47"/>
        <v>12</v>
      </c>
      <c r="D1517" s="98">
        <v>41579.520833333336</v>
      </c>
      <c r="E1517" s="99" t="s">
        <v>146</v>
      </c>
      <c r="F1517" s="90" t="s">
        <v>35</v>
      </c>
      <c r="G1517" s="90">
        <f>IFERROR(VLOOKUP(E1517,Localities!$B$2:$D$1876,3,0),"Not Found")</f>
        <v>70</v>
      </c>
      <c r="H1517" s="90">
        <f>IFERROR(VLOOKUP(F1517,Localities!$B$2:$D$1876,3,0),"Not Found")</f>
        <v>43</v>
      </c>
      <c r="I1517" s="90" t="s">
        <v>2156</v>
      </c>
      <c r="J1517" s="93" t="s">
        <v>104</v>
      </c>
      <c r="K1517" s="93" t="s">
        <v>85</v>
      </c>
      <c r="L1517" s="90">
        <v>9540071120</v>
      </c>
      <c r="M1517" s="90" t="s">
        <v>211</v>
      </c>
      <c r="N1517" s="94">
        <v>6</v>
      </c>
      <c r="O1517" s="94">
        <v>532</v>
      </c>
      <c r="P1517" s="95">
        <f t="shared" si="46"/>
        <v>35.466666666666669</v>
      </c>
      <c r="Q1517" s="91">
        <v>41578.903124999997</v>
      </c>
    </row>
    <row r="1518" spans="1:17" x14ac:dyDescent="0.45">
      <c r="A1518" s="96">
        <v>41579</v>
      </c>
      <c r="B1518" s="97">
        <v>0.29166666666666669</v>
      </c>
      <c r="C1518" s="99">
        <f t="shared" si="47"/>
        <v>7</v>
      </c>
      <c r="D1518" s="98">
        <v>41579.291666666664</v>
      </c>
      <c r="E1518" s="99" t="s">
        <v>124</v>
      </c>
      <c r="F1518" s="90" t="s">
        <v>61</v>
      </c>
      <c r="G1518" s="90">
        <f>IFERROR(VLOOKUP(E1518,Localities!$B$2:$D$1876,3,0),"Not Found")</f>
        <v>72</v>
      </c>
      <c r="H1518" s="90">
        <f>IFERROR(VLOOKUP(F1518,Localities!$B$2:$D$1876,3,0),"Not Found")</f>
        <v>47</v>
      </c>
      <c r="I1518" s="90" t="s">
        <v>2157</v>
      </c>
      <c r="J1518" s="93" t="s">
        <v>88</v>
      </c>
      <c r="K1518" s="93" t="s">
        <v>85</v>
      </c>
      <c r="L1518" s="90">
        <v>8744970021</v>
      </c>
      <c r="M1518" s="90" t="s">
        <v>83</v>
      </c>
      <c r="N1518" s="94">
        <v>6</v>
      </c>
      <c r="O1518" s="94">
        <v>420</v>
      </c>
      <c r="P1518" s="95">
        <f t="shared" si="46"/>
        <v>28</v>
      </c>
      <c r="Q1518" s="91">
        <v>41578.903483796297</v>
      </c>
    </row>
    <row r="1519" spans="1:17" x14ac:dyDescent="0.45">
      <c r="A1519" s="96">
        <v>41579</v>
      </c>
      <c r="B1519" s="97">
        <v>0.27083333333333331</v>
      </c>
      <c r="C1519" s="99">
        <f t="shared" si="47"/>
        <v>6</v>
      </c>
      <c r="D1519" s="98">
        <v>41579.270833333336</v>
      </c>
      <c r="E1519" s="99" t="s">
        <v>643</v>
      </c>
      <c r="F1519" s="90" t="s">
        <v>35</v>
      </c>
      <c r="G1519" s="90">
        <f>IFERROR(VLOOKUP(E1519,Localities!$B$2:$D$1876,3,0),"Not Found")</f>
        <v>50</v>
      </c>
      <c r="H1519" s="90">
        <f>IFERROR(VLOOKUP(F1519,Localities!$B$2:$D$1876,3,0),"Not Found")</f>
        <v>43</v>
      </c>
      <c r="I1519" s="90" t="s">
        <v>2158</v>
      </c>
      <c r="J1519" s="93" t="s">
        <v>104</v>
      </c>
      <c r="K1519" s="93" t="s">
        <v>85</v>
      </c>
      <c r="L1519" s="90">
        <v>8826709338</v>
      </c>
      <c r="M1519" s="90" t="s">
        <v>83</v>
      </c>
      <c r="N1519" s="94">
        <v>6</v>
      </c>
      <c r="O1519" s="94">
        <v>753</v>
      </c>
      <c r="P1519" s="95">
        <f t="shared" si="46"/>
        <v>50.2</v>
      </c>
      <c r="Q1519" s="91">
        <v>41578.90421296296</v>
      </c>
    </row>
    <row r="1520" spans="1:17" x14ac:dyDescent="0.45">
      <c r="A1520" s="96">
        <v>41579</v>
      </c>
      <c r="B1520" s="97">
        <v>0.45833333333333331</v>
      </c>
      <c r="C1520" s="99">
        <f t="shared" si="47"/>
        <v>11</v>
      </c>
      <c r="D1520" s="98">
        <v>41579.458333333336</v>
      </c>
      <c r="E1520" s="99" t="s">
        <v>2159</v>
      </c>
      <c r="F1520" s="90" t="s">
        <v>114</v>
      </c>
      <c r="G1520" s="90" t="str">
        <f>IFERROR(VLOOKUP(E1520,Localities!$B$2:$D$1876,3,0),"Not Found")</f>
        <v>Not Found</v>
      </c>
      <c r="H1520" s="90">
        <f>IFERROR(VLOOKUP(F1520,Localities!$B$2:$D$1876,3,0),"Not Found")</f>
        <v>27</v>
      </c>
      <c r="I1520" s="90" t="s">
        <v>2160</v>
      </c>
      <c r="J1520" s="93" t="s">
        <v>104</v>
      </c>
      <c r="K1520" s="93" t="s">
        <v>510</v>
      </c>
      <c r="L1520" s="90">
        <v>7838873336</v>
      </c>
      <c r="M1520" s="90" t="s">
        <v>83</v>
      </c>
      <c r="N1520" s="94">
        <v>6</v>
      </c>
      <c r="O1520" s="94">
        <v>989</v>
      </c>
      <c r="P1520" s="95">
        <f t="shared" si="46"/>
        <v>65.933333333333337</v>
      </c>
      <c r="Q1520" s="91">
        <v>41578.92596064815</v>
      </c>
    </row>
    <row r="1521" spans="1:17" x14ac:dyDescent="0.45">
      <c r="A1521" s="96">
        <v>41579</v>
      </c>
      <c r="B1521" s="97">
        <v>0.375</v>
      </c>
      <c r="C1521" s="99">
        <f t="shared" si="47"/>
        <v>9</v>
      </c>
      <c r="D1521" s="98">
        <v>41579.375</v>
      </c>
      <c r="E1521" s="99" t="s">
        <v>1270</v>
      </c>
      <c r="F1521" s="90" t="s">
        <v>35</v>
      </c>
      <c r="G1521" s="90">
        <f>IFERROR(VLOOKUP(E1521,Localities!$B$2:$D$1876,3,0),"Not Found")</f>
        <v>37</v>
      </c>
      <c r="H1521" s="90">
        <f>IFERROR(VLOOKUP(F1521,Localities!$B$2:$D$1876,3,0),"Not Found")</f>
        <v>43</v>
      </c>
      <c r="I1521" s="90" t="s">
        <v>2161</v>
      </c>
      <c r="J1521" s="93" t="s">
        <v>104</v>
      </c>
      <c r="K1521" s="93" t="s">
        <v>85</v>
      </c>
      <c r="L1521" s="90">
        <v>8130713403</v>
      </c>
      <c r="M1521" s="90" t="s">
        <v>83</v>
      </c>
      <c r="N1521" s="94">
        <v>6</v>
      </c>
      <c r="O1521" s="94">
        <v>920</v>
      </c>
      <c r="P1521" s="95">
        <f t="shared" si="46"/>
        <v>61.333333333333336</v>
      </c>
      <c r="Q1521" s="91">
        <v>41578.908518518518</v>
      </c>
    </row>
    <row r="1522" spans="1:17" x14ac:dyDescent="0.45">
      <c r="A1522" s="96">
        <v>41579</v>
      </c>
      <c r="B1522" s="97">
        <v>0.1875</v>
      </c>
      <c r="C1522" s="99">
        <f t="shared" si="47"/>
        <v>4</v>
      </c>
      <c r="D1522" s="98">
        <v>41579.1875</v>
      </c>
      <c r="E1522" s="99" t="s">
        <v>43</v>
      </c>
      <c r="F1522" s="90" t="s">
        <v>61</v>
      </c>
      <c r="G1522" s="90">
        <f>IFERROR(VLOOKUP(E1522,Localities!$B$2:$D$1876,3,0),"Not Found")</f>
        <v>60</v>
      </c>
      <c r="H1522" s="90">
        <f>IFERROR(VLOOKUP(F1522,Localities!$B$2:$D$1876,3,0),"Not Found")</f>
        <v>47</v>
      </c>
      <c r="I1522" s="90" t="s">
        <v>2162</v>
      </c>
      <c r="J1522" s="93" t="s">
        <v>88</v>
      </c>
      <c r="K1522" s="93" t="s">
        <v>85</v>
      </c>
      <c r="L1522" s="90">
        <v>8826807421</v>
      </c>
      <c r="M1522" s="90" t="s">
        <v>83</v>
      </c>
      <c r="N1522" s="94">
        <v>6</v>
      </c>
      <c r="O1522" s="94">
        <v>490</v>
      </c>
      <c r="P1522" s="95">
        <f t="shared" si="46"/>
        <v>32.666666666666664</v>
      </c>
      <c r="Q1522" s="91">
        <v>41578.908668981479</v>
      </c>
    </row>
    <row r="1523" spans="1:17" x14ac:dyDescent="0.45">
      <c r="A1523" s="96">
        <v>41579</v>
      </c>
      <c r="B1523" s="97">
        <v>0.27083333333333331</v>
      </c>
      <c r="C1523" s="99">
        <f t="shared" si="47"/>
        <v>6</v>
      </c>
      <c r="D1523" s="98">
        <v>41579.270833333336</v>
      </c>
      <c r="E1523" s="99" t="s">
        <v>784</v>
      </c>
      <c r="F1523" s="90" t="s">
        <v>111</v>
      </c>
      <c r="G1523" s="90">
        <f>IFERROR(VLOOKUP(E1523,Localities!$B$2:$D$1876,3,0),"Not Found")</f>
        <v>53</v>
      </c>
      <c r="H1523" s="90">
        <f>IFERROR(VLOOKUP(F1523,Localities!$B$2:$D$1876,3,0),"Not Found")</f>
        <v>45</v>
      </c>
      <c r="I1523" s="90" t="s">
        <v>2163</v>
      </c>
      <c r="J1523" s="93" t="s">
        <v>87</v>
      </c>
      <c r="K1523" s="93" t="s">
        <v>85</v>
      </c>
      <c r="L1523" s="90" t="s">
        <v>81</v>
      </c>
      <c r="M1523" s="90" t="s">
        <v>215</v>
      </c>
      <c r="N1523" s="94">
        <v>1</v>
      </c>
      <c r="O1523" s="94">
        <v>201</v>
      </c>
      <c r="P1523" s="95">
        <f t="shared" si="46"/>
        <v>13.4</v>
      </c>
      <c r="Q1523" s="90" t="s">
        <v>81</v>
      </c>
    </row>
    <row r="1524" spans="1:17" x14ac:dyDescent="0.45">
      <c r="A1524" s="96">
        <v>41579</v>
      </c>
      <c r="B1524" s="97">
        <v>0.22916666666666666</v>
      </c>
      <c r="C1524" s="99">
        <f t="shared" si="47"/>
        <v>5</v>
      </c>
      <c r="D1524" s="98">
        <v>41579.229166666664</v>
      </c>
      <c r="E1524" s="99" t="s">
        <v>343</v>
      </c>
      <c r="F1524" s="90" t="s">
        <v>61</v>
      </c>
      <c r="G1524" s="90">
        <f>IFERROR(VLOOKUP(E1524,Localities!$B$2:$D$1876,3,0),"Not Found")</f>
        <v>72</v>
      </c>
      <c r="H1524" s="90">
        <f>IFERROR(VLOOKUP(F1524,Localities!$B$2:$D$1876,3,0),"Not Found")</f>
        <v>47</v>
      </c>
      <c r="I1524" s="90" t="s">
        <v>2164</v>
      </c>
      <c r="J1524" s="93" t="s">
        <v>88</v>
      </c>
      <c r="K1524" s="93" t="s">
        <v>85</v>
      </c>
      <c r="L1524" s="90">
        <v>9871489624</v>
      </c>
      <c r="M1524" s="90" t="s">
        <v>83</v>
      </c>
      <c r="N1524" s="94">
        <v>6</v>
      </c>
      <c r="O1524" s="94">
        <v>317</v>
      </c>
      <c r="P1524" s="95">
        <f t="shared" si="46"/>
        <v>21.133333333333333</v>
      </c>
      <c r="Q1524" s="91">
        <v>41578.90892361111</v>
      </c>
    </row>
    <row r="1525" spans="1:17" x14ac:dyDescent="0.45">
      <c r="A1525" s="96">
        <v>41583</v>
      </c>
      <c r="B1525" s="97">
        <v>0.46875</v>
      </c>
      <c r="C1525" s="99">
        <f t="shared" si="47"/>
        <v>11</v>
      </c>
      <c r="D1525" s="98">
        <v>41583.46875</v>
      </c>
      <c r="E1525" s="99" t="s">
        <v>114</v>
      </c>
      <c r="F1525" s="90" t="s">
        <v>723</v>
      </c>
      <c r="G1525" s="90">
        <f>IFERROR(VLOOKUP(E1525,Localities!$B$2:$D$1876,3,0),"Not Found")</f>
        <v>27</v>
      </c>
      <c r="H1525" s="90">
        <f>IFERROR(VLOOKUP(F1525,Localities!$B$2:$D$1876,3,0),"Not Found")</f>
        <v>60</v>
      </c>
      <c r="I1525" s="90" t="s">
        <v>2165</v>
      </c>
      <c r="J1525" s="93" t="s">
        <v>104</v>
      </c>
      <c r="K1525" s="93" t="s">
        <v>85</v>
      </c>
      <c r="L1525" s="90">
        <v>9013390102</v>
      </c>
      <c r="M1525" s="90" t="s">
        <v>83</v>
      </c>
      <c r="N1525" s="94">
        <v>6</v>
      </c>
      <c r="O1525" s="94">
        <v>624</v>
      </c>
      <c r="P1525" s="95">
        <f t="shared" si="46"/>
        <v>41.6</v>
      </c>
      <c r="Q1525" s="91">
        <v>41578.911423611113</v>
      </c>
    </row>
    <row r="1526" spans="1:17" x14ac:dyDescent="0.45">
      <c r="A1526" s="96">
        <v>41579</v>
      </c>
      <c r="B1526" s="97">
        <v>0.4375</v>
      </c>
      <c r="C1526" s="99">
        <f t="shared" si="47"/>
        <v>10</v>
      </c>
      <c r="D1526" s="98">
        <v>41579.4375</v>
      </c>
      <c r="E1526" s="99" t="s">
        <v>2011</v>
      </c>
      <c r="F1526" s="90" t="s">
        <v>604</v>
      </c>
      <c r="G1526" s="90">
        <f>IFERROR(VLOOKUP(E1526,Localities!$B$2:$D$1876,3,0),"Not Found")</f>
        <v>60</v>
      </c>
      <c r="H1526" s="90">
        <f>IFERROR(VLOOKUP(F1526,Localities!$B$2:$D$1876,3,0),"Not Found")</f>
        <v>52</v>
      </c>
      <c r="I1526" s="90" t="s">
        <v>2166</v>
      </c>
      <c r="J1526" s="93" t="s">
        <v>87</v>
      </c>
      <c r="K1526" s="93" t="s">
        <v>85</v>
      </c>
      <c r="L1526" s="90">
        <v>8802634181</v>
      </c>
      <c r="M1526" s="90" t="s">
        <v>83</v>
      </c>
      <c r="N1526" s="94">
        <v>6</v>
      </c>
      <c r="O1526" s="94">
        <v>729</v>
      </c>
      <c r="P1526" s="95">
        <f t="shared" si="46"/>
        <v>48.6</v>
      </c>
      <c r="Q1526" s="91">
        <v>41578.911921296298</v>
      </c>
    </row>
    <row r="1527" spans="1:17" x14ac:dyDescent="0.45">
      <c r="A1527" s="96">
        <v>41579</v>
      </c>
      <c r="B1527" s="97">
        <v>0.16666666666666666</v>
      </c>
      <c r="C1527" s="99">
        <f t="shared" si="47"/>
        <v>4</v>
      </c>
      <c r="D1527" s="98">
        <v>41579.166666666664</v>
      </c>
      <c r="E1527" s="99" t="s">
        <v>126</v>
      </c>
      <c r="F1527" s="90" t="s">
        <v>35</v>
      </c>
      <c r="G1527" s="90">
        <f>IFERROR(VLOOKUP(E1527,Localities!$B$2:$D$1876,3,0),"Not Found")</f>
        <v>60</v>
      </c>
      <c r="H1527" s="90">
        <f>IFERROR(VLOOKUP(F1527,Localities!$B$2:$D$1876,3,0),"Not Found")</f>
        <v>43</v>
      </c>
      <c r="I1527" s="90" t="s">
        <v>2167</v>
      </c>
      <c r="J1527" s="93" t="s">
        <v>104</v>
      </c>
      <c r="K1527" s="93" t="s">
        <v>85</v>
      </c>
      <c r="L1527" s="90">
        <v>8744859277</v>
      </c>
      <c r="M1527" s="90" t="s">
        <v>83</v>
      </c>
      <c r="N1527" s="94">
        <v>6</v>
      </c>
      <c r="O1527" s="94">
        <v>281</v>
      </c>
      <c r="P1527" s="95">
        <f t="shared" si="46"/>
        <v>18.733333333333334</v>
      </c>
      <c r="Q1527" s="91">
        <v>41578.912453703706</v>
      </c>
    </row>
    <row r="1528" spans="1:17" x14ac:dyDescent="0.45">
      <c r="A1528" s="96">
        <v>41579</v>
      </c>
      <c r="B1528" s="97">
        <v>0.375</v>
      </c>
      <c r="C1528" s="99">
        <f t="shared" si="47"/>
        <v>9</v>
      </c>
      <c r="D1528" s="98">
        <v>41579.375</v>
      </c>
      <c r="E1528" s="99" t="s">
        <v>1859</v>
      </c>
      <c r="F1528" s="90" t="s">
        <v>2168</v>
      </c>
      <c r="G1528" s="90">
        <f>IFERROR(VLOOKUP(E1528,Localities!$B$2:$D$1876,3,0),"Not Found")</f>
        <v>50</v>
      </c>
      <c r="H1528" s="90">
        <f>IFERROR(VLOOKUP(F1528,Localities!$B$2:$D$1876,3,0),"Not Found")</f>
        <v>48</v>
      </c>
      <c r="I1528" s="90" t="s">
        <v>2169</v>
      </c>
      <c r="J1528" s="93" t="s">
        <v>87</v>
      </c>
      <c r="K1528" s="93" t="s">
        <v>173</v>
      </c>
      <c r="L1528" s="90">
        <v>8860232478</v>
      </c>
      <c r="M1528" s="90" t="s">
        <v>83</v>
      </c>
      <c r="N1528" s="94">
        <v>6</v>
      </c>
      <c r="O1528" s="94">
        <v>717</v>
      </c>
      <c r="P1528" s="95">
        <f t="shared" ref="P1528:P1591" si="48">O1528/15</f>
        <v>47.8</v>
      </c>
      <c r="Q1528" s="91">
        <v>41578.915347222224</v>
      </c>
    </row>
    <row r="1529" spans="1:17" x14ac:dyDescent="0.45">
      <c r="A1529" s="96">
        <v>41579</v>
      </c>
      <c r="B1529" s="97">
        <v>0.61458333333333337</v>
      </c>
      <c r="C1529" s="99">
        <f t="shared" si="47"/>
        <v>14</v>
      </c>
      <c r="D1529" s="98">
        <v>41579.614583333336</v>
      </c>
      <c r="E1529" s="99" t="s">
        <v>725</v>
      </c>
      <c r="F1529" s="90" t="s">
        <v>51</v>
      </c>
      <c r="G1529" s="90">
        <f>IFERROR(VLOOKUP(E1529,Localities!$B$2:$D$1876,3,0),"Not Found")</f>
        <v>61</v>
      </c>
      <c r="H1529" s="90">
        <f>IFERROR(VLOOKUP(F1529,Localities!$B$2:$D$1876,3,0),"Not Found")</f>
        <v>51</v>
      </c>
      <c r="I1529" s="90" t="s">
        <v>2170</v>
      </c>
      <c r="J1529" s="93" t="s">
        <v>88</v>
      </c>
      <c r="K1529" s="93" t="s">
        <v>85</v>
      </c>
      <c r="L1529" s="90">
        <v>9818811856</v>
      </c>
      <c r="M1529" s="90" t="s">
        <v>83</v>
      </c>
      <c r="N1529" s="94">
        <v>6</v>
      </c>
      <c r="O1529" s="94">
        <v>916</v>
      </c>
      <c r="P1529" s="95">
        <f t="shared" si="48"/>
        <v>61.06666666666667</v>
      </c>
      <c r="Q1529" s="91">
        <v>41578.914375</v>
      </c>
    </row>
    <row r="1530" spans="1:17" x14ac:dyDescent="0.45">
      <c r="A1530" s="96">
        <v>41579</v>
      </c>
      <c r="B1530" s="97">
        <v>0.22916666666666666</v>
      </c>
      <c r="C1530" s="99">
        <f t="shared" si="47"/>
        <v>5</v>
      </c>
      <c r="D1530" s="98">
        <v>41579.229166666664</v>
      </c>
      <c r="E1530" s="99" t="s">
        <v>2171</v>
      </c>
      <c r="F1530" s="90" t="s">
        <v>61</v>
      </c>
      <c r="G1530" s="90">
        <f>IFERROR(VLOOKUP(E1530,Localities!$B$2:$D$1876,3,0),"Not Found")</f>
        <v>52</v>
      </c>
      <c r="H1530" s="90">
        <f>IFERROR(VLOOKUP(F1530,Localities!$B$2:$D$1876,3,0),"Not Found")</f>
        <v>47</v>
      </c>
      <c r="I1530" s="90" t="s">
        <v>2172</v>
      </c>
      <c r="J1530" s="93" t="s">
        <v>87</v>
      </c>
      <c r="K1530" s="93" t="s">
        <v>173</v>
      </c>
      <c r="L1530" s="90">
        <v>8285735939</v>
      </c>
      <c r="M1530" s="90" t="s">
        <v>83</v>
      </c>
      <c r="N1530" s="94">
        <v>6</v>
      </c>
      <c r="O1530" s="94">
        <v>805</v>
      </c>
      <c r="P1530" s="95">
        <f t="shared" si="48"/>
        <v>53.666666666666664</v>
      </c>
      <c r="Q1530" s="91">
        <v>41578.935706018521</v>
      </c>
    </row>
    <row r="1531" spans="1:17" x14ac:dyDescent="0.45">
      <c r="A1531" s="96">
        <v>41581</v>
      </c>
      <c r="B1531" s="97">
        <v>0.45833333333333331</v>
      </c>
      <c r="C1531" s="99">
        <f t="shared" si="47"/>
        <v>11</v>
      </c>
      <c r="D1531" s="98">
        <v>41581.458333333336</v>
      </c>
      <c r="E1531" s="99" t="s">
        <v>2173</v>
      </c>
      <c r="F1531" s="90" t="s">
        <v>2173</v>
      </c>
      <c r="G1531" s="90">
        <f>IFERROR(VLOOKUP(E1531,Localities!$B$2:$D$1876,3,0),"Not Found")</f>
        <v>42</v>
      </c>
      <c r="H1531" s="90">
        <f>IFERROR(VLOOKUP(F1531,Localities!$B$2:$D$1876,3,0),"Not Found")</f>
        <v>42</v>
      </c>
      <c r="I1531" s="90" t="s">
        <v>2174</v>
      </c>
      <c r="J1531" s="93" t="s">
        <v>84</v>
      </c>
      <c r="K1531" s="93" t="s">
        <v>85</v>
      </c>
      <c r="L1531" s="90">
        <v>9899596818</v>
      </c>
      <c r="M1531" s="90" t="s">
        <v>109</v>
      </c>
      <c r="N1531" s="94">
        <v>5</v>
      </c>
      <c r="O1531" s="94">
        <v>703</v>
      </c>
      <c r="P1531" s="95">
        <f t="shared" si="48"/>
        <v>46.866666666666667</v>
      </c>
      <c r="Q1531" s="91">
        <v>41578.915439814817</v>
      </c>
    </row>
    <row r="1532" spans="1:17" x14ac:dyDescent="0.45">
      <c r="A1532" s="96">
        <v>41579</v>
      </c>
      <c r="B1532" s="97">
        <v>0.4375</v>
      </c>
      <c r="C1532" s="99">
        <f t="shared" si="47"/>
        <v>10</v>
      </c>
      <c r="D1532" s="98">
        <v>41579.4375</v>
      </c>
      <c r="E1532" s="99" t="s">
        <v>132</v>
      </c>
      <c r="F1532" s="90" t="s">
        <v>35</v>
      </c>
      <c r="G1532" s="90">
        <f>IFERROR(VLOOKUP(E1532,Localities!$B$2:$D$1876,3,0),"Not Found")</f>
        <v>39</v>
      </c>
      <c r="H1532" s="90">
        <f>IFERROR(VLOOKUP(F1532,Localities!$B$2:$D$1876,3,0),"Not Found")</f>
        <v>43</v>
      </c>
      <c r="I1532" s="90" t="s">
        <v>2175</v>
      </c>
      <c r="J1532" s="93" t="s">
        <v>104</v>
      </c>
      <c r="K1532" s="93" t="s">
        <v>173</v>
      </c>
      <c r="L1532" s="90">
        <v>9136036548</v>
      </c>
      <c r="M1532" s="90" t="s">
        <v>83</v>
      </c>
      <c r="N1532" s="94">
        <v>6</v>
      </c>
      <c r="O1532" s="94">
        <v>466</v>
      </c>
      <c r="P1532" s="95">
        <f t="shared" si="48"/>
        <v>31.066666666666666</v>
      </c>
      <c r="Q1532" s="91">
        <v>41578.937488425923</v>
      </c>
    </row>
    <row r="1533" spans="1:17" x14ac:dyDescent="0.45">
      <c r="A1533" s="96">
        <v>41579</v>
      </c>
      <c r="B1533" s="97">
        <v>0.79166666666666663</v>
      </c>
      <c r="C1533" s="99">
        <f t="shared" si="47"/>
        <v>19</v>
      </c>
      <c r="D1533" s="98">
        <v>41579.791666666664</v>
      </c>
      <c r="E1533" s="99" t="s">
        <v>178</v>
      </c>
      <c r="F1533" s="90" t="s">
        <v>51</v>
      </c>
      <c r="G1533" s="90">
        <f>IFERROR(VLOOKUP(E1533,Localities!$B$2:$D$1876,3,0),"Not Found")</f>
        <v>66</v>
      </c>
      <c r="H1533" s="90">
        <f>IFERROR(VLOOKUP(F1533,Localities!$B$2:$D$1876,3,0),"Not Found")</f>
        <v>51</v>
      </c>
      <c r="I1533" s="90" t="s">
        <v>2176</v>
      </c>
      <c r="J1533" s="93" t="s">
        <v>88</v>
      </c>
      <c r="K1533" s="93" t="s">
        <v>85</v>
      </c>
      <c r="L1533" s="90" t="s">
        <v>81</v>
      </c>
      <c r="M1533" s="90" t="s">
        <v>109</v>
      </c>
      <c r="N1533" s="94">
        <v>2</v>
      </c>
      <c r="O1533" s="94">
        <v>733</v>
      </c>
      <c r="P1533" s="95">
        <f t="shared" si="48"/>
        <v>48.866666666666667</v>
      </c>
      <c r="Q1533" s="91">
        <v>41578.918807870374</v>
      </c>
    </row>
    <row r="1534" spans="1:17" x14ac:dyDescent="0.45">
      <c r="A1534" s="96">
        <v>41580</v>
      </c>
      <c r="B1534" s="97">
        <v>0.15625</v>
      </c>
      <c r="C1534" s="99">
        <f t="shared" si="47"/>
        <v>3</v>
      </c>
      <c r="D1534" s="98">
        <v>41580.15625</v>
      </c>
      <c r="E1534" s="99" t="s">
        <v>226</v>
      </c>
      <c r="F1534" s="90" t="s">
        <v>35</v>
      </c>
      <c r="G1534" s="90">
        <f>IFERROR(VLOOKUP(E1534,Localities!$B$2:$D$1876,3,0),"Not Found")</f>
        <v>60</v>
      </c>
      <c r="H1534" s="90">
        <f>IFERROR(VLOOKUP(F1534,Localities!$B$2:$D$1876,3,0),"Not Found")</f>
        <v>43</v>
      </c>
      <c r="I1534" s="90" t="s">
        <v>2177</v>
      </c>
      <c r="J1534" s="93" t="s">
        <v>104</v>
      </c>
      <c r="K1534" s="93" t="s">
        <v>173</v>
      </c>
      <c r="L1534" s="90">
        <v>9990924589</v>
      </c>
      <c r="M1534" s="90" t="s">
        <v>83</v>
      </c>
      <c r="N1534" s="94">
        <v>6</v>
      </c>
      <c r="O1534" s="94">
        <v>490</v>
      </c>
      <c r="P1534" s="95">
        <f t="shared" si="48"/>
        <v>32.666666666666664</v>
      </c>
      <c r="Q1534" s="91">
        <v>41579.048472222225</v>
      </c>
    </row>
    <row r="1535" spans="1:17" x14ac:dyDescent="0.45">
      <c r="A1535" s="96">
        <v>41579</v>
      </c>
      <c r="B1535" s="97">
        <v>0.22916666666666666</v>
      </c>
      <c r="C1535" s="99">
        <f t="shared" si="47"/>
        <v>5</v>
      </c>
      <c r="D1535" s="98">
        <v>41579.229166666664</v>
      </c>
      <c r="E1535" s="99" t="s">
        <v>2178</v>
      </c>
      <c r="F1535" s="90" t="s">
        <v>114</v>
      </c>
      <c r="G1535" s="90">
        <f>IFERROR(VLOOKUP(E1535,Localities!$B$2:$D$1876,3,0),"Not Found")</f>
        <v>47</v>
      </c>
      <c r="H1535" s="90">
        <f>IFERROR(VLOOKUP(F1535,Localities!$B$2:$D$1876,3,0),"Not Found")</f>
        <v>27</v>
      </c>
      <c r="I1535" s="90" t="s">
        <v>2179</v>
      </c>
      <c r="J1535" s="93" t="s">
        <v>104</v>
      </c>
      <c r="K1535" s="93" t="s">
        <v>85</v>
      </c>
      <c r="L1535" s="90">
        <v>9650904574</v>
      </c>
      <c r="M1535" s="90" t="s">
        <v>83</v>
      </c>
      <c r="N1535" s="94">
        <v>6</v>
      </c>
      <c r="O1535" s="94">
        <v>631</v>
      </c>
      <c r="P1535" s="95">
        <f t="shared" si="48"/>
        <v>42.06666666666667</v>
      </c>
      <c r="Q1535" s="91">
        <v>41578.924432870372</v>
      </c>
    </row>
    <row r="1536" spans="1:17" x14ac:dyDescent="0.45">
      <c r="A1536" s="96">
        <v>41579</v>
      </c>
      <c r="B1536" s="97">
        <v>0.91666666666666663</v>
      </c>
      <c r="C1536" s="99">
        <f t="shared" si="47"/>
        <v>22</v>
      </c>
      <c r="D1536" s="98">
        <v>41579.916666666664</v>
      </c>
      <c r="E1536" s="99" t="s">
        <v>35</v>
      </c>
      <c r="F1536" s="90" t="s">
        <v>111</v>
      </c>
      <c r="G1536" s="90">
        <f>IFERROR(VLOOKUP(E1536,Localities!$B$2:$D$1876,3,0),"Not Found")</f>
        <v>43</v>
      </c>
      <c r="H1536" s="90">
        <f>IFERROR(VLOOKUP(F1536,Localities!$B$2:$D$1876,3,0),"Not Found")</f>
        <v>45</v>
      </c>
      <c r="I1536" s="90" t="s">
        <v>2180</v>
      </c>
      <c r="J1536" s="93" t="s">
        <v>104</v>
      </c>
      <c r="K1536" s="93" t="s">
        <v>510</v>
      </c>
      <c r="L1536" s="90">
        <v>8882374317</v>
      </c>
      <c r="M1536" s="90" t="s">
        <v>83</v>
      </c>
      <c r="N1536" s="94">
        <v>6</v>
      </c>
      <c r="O1536" s="94">
        <v>326</v>
      </c>
      <c r="P1536" s="95">
        <f t="shared" si="48"/>
        <v>21.733333333333334</v>
      </c>
      <c r="Q1536" s="91">
        <v>41578.932754629626</v>
      </c>
    </row>
    <row r="1537" spans="1:17" x14ac:dyDescent="0.45">
      <c r="A1537" s="96">
        <v>41579</v>
      </c>
      <c r="B1537" s="97">
        <v>0.41666666666666669</v>
      </c>
      <c r="C1537" s="99">
        <f t="shared" si="47"/>
        <v>10</v>
      </c>
      <c r="D1537" s="98">
        <v>41579.416666666664</v>
      </c>
      <c r="E1537" s="99" t="s">
        <v>35</v>
      </c>
      <c r="F1537" s="90" t="s">
        <v>53</v>
      </c>
      <c r="G1537" s="90">
        <f>IFERROR(VLOOKUP(E1537,Localities!$B$2:$D$1876,3,0),"Not Found")</f>
        <v>43</v>
      </c>
      <c r="H1537" s="90">
        <f>IFERROR(VLOOKUP(F1537,Localities!$B$2:$D$1876,3,0),"Not Found")</f>
        <v>70</v>
      </c>
      <c r="I1537" s="90" t="s">
        <v>2181</v>
      </c>
      <c r="J1537" s="93" t="s">
        <v>104</v>
      </c>
      <c r="K1537" s="93" t="s">
        <v>85</v>
      </c>
      <c r="L1537" s="90">
        <v>9971773466</v>
      </c>
      <c r="M1537" s="90" t="s">
        <v>83</v>
      </c>
      <c r="N1537" s="94">
        <v>6</v>
      </c>
      <c r="O1537" s="94">
        <v>488</v>
      </c>
      <c r="P1537" s="95">
        <f t="shared" si="48"/>
        <v>32.533333333333331</v>
      </c>
      <c r="Q1537" s="91">
        <v>41578.92596064815</v>
      </c>
    </row>
    <row r="1538" spans="1:17" x14ac:dyDescent="0.45">
      <c r="A1538" s="96">
        <v>41579</v>
      </c>
      <c r="B1538" s="97">
        <v>0.22916666666666666</v>
      </c>
      <c r="C1538" s="99">
        <f t="shared" si="47"/>
        <v>5</v>
      </c>
      <c r="D1538" s="98">
        <v>41579.229166666664</v>
      </c>
      <c r="E1538" s="99" t="s">
        <v>2182</v>
      </c>
      <c r="F1538" s="90" t="s">
        <v>35</v>
      </c>
      <c r="G1538" s="90">
        <f>IFERROR(VLOOKUP(E1538,Localities!$B$2:$D$1876,3,0),"Not Found")</f>
        <v>60</v>
      </c>
      <c r="H1538" s="90">
        <f>IFERROR(VLOOKUP(F1538,Localities!$B$2:$D$1876,3,0),"Not Found")</f>
        <v>43</v>
      </c>
      <c r="I1538" s="90" t="s">
        <v>2183</v>
      </c>
      <c r="J1538" s="93" t="s">
        <v>104</v>
      </c>
      <c r="K1538" s="93" t="s">
        <v>85</v>
      </c>
      <c r="L1538" s="90">
        <v>9810740034</v>
      </c>
      <c r="M1538" s="90" t="s">
        <v>83</v>
      </c>
      <c r="N1538" s="94">
        <v>6</v>
      </c>
      <c r="O1538" s="94">
        <v>928</v>
      </c>
      <c r="P1538" s="95">
        <f t="shared" si="48"/>
        <v>61.866666666666667</v>
      </c>
      <c r="Q1538" s="91">
        <v>41578.927430555559</v>
      </c>
    </row>
    <row r="1539" spans="1:17" x14ac:dyDescent="0.45">
      <c r="A1539" s="96">
        <v>41579</v>
      </c>
      <c r="B1539" s="97">
        <v>0.625</v>
      </c>
      <c r="C1539" s="99">
        <f t="shared" ref="C1539:C1602" si="49">HOUR(B1539)</f>
        <v>15</v>
      </c>
      <c r="D1539" s="98">
        <v>41579.625</v>
      </c>
      <c r="E1539" s="99" t="s">
        <v>146</v>
      </c>
      <c r="F1539" s="90" t="s">
        <v>61</v>
      </c>
      <c r="G1539" s="90">
        <f>IFERROR(VLOOKUP(E1539,Localities!$B$2:$D$1876,3,0),"Not Found")</f>
        <v>70</v>
      </c>
      <c r="H1539" s="90">
        <f>IFERROR(VLOOKUP(F1539,Localities!$B$2:$D$1876,3,0),"Not Found")</f>
        <v>47</v>
      </c>
      <c r="I1539" s="90" t="s">
        <v>2184</v>
      </c>
      <c r="J1539" s="93" t="s">
        <v>88</v>
      </c>
      <c r="K1539" s="93" t="s">
        <v>85</v>
      </c>
      <c r="L1539" s="90">
        <v>9953860295</v>
      </c>
      <c r="M1539" s="90" t="s">
        <v>83</v>
      </c>
      <c r="N1539" s="94">
        <v>6</v>
      </c>
      <c r="O1539" s="94">
        <v>387</v>
      </c>
      <c r="P1539" s="95">
        <f t="shared" si="48"/>
        <v>25.8</v>
      </c>
      <c r="Q1539" s="91">
        <v>41578.928287037037</v>
      </c>
    </row>
    <row r="1540" spans="1:17" x14ac:dyDescent="0.45">
      <c r="A1540" s="96">
        <v>41579</v>
      </c>
      <c r="B1540" s="97">
        <v>0.41666666666666669</v>
      </c>
      <c r="C1540" s="99">
        <f t="shared" si="49"/>
        <v>10</v>
      </c>
      <c r="D1540" s="98">
        <v>41579.416666666664</v>
      </c>
      <c r="E1540" s="99" t="s">
        <v>200</v>
      </c>
      <c r="F1540" s="90" t="s">
        <v>35</v>
      </c>
      <c r="G1540" s="90">
        <f>IFERROR(VLOOKUP(E1540,Localities!$B$2:$D$1876,3,0),"Not Found")</f>
        <v>36</v>
      </c>
      <c r="H1540" s="90">
        <f>IFERROR(VLOOKUP(F1540,Localities!$B$2:$D$1876,3,0),"Not Found")</f>
        <v>43</v>
      </c>
      <c r="I1540" s="90" t="s">
        <v>2185</v>
      </c>
      <c r="J1540" s="93" t="s">
        <v>104</v>
      </c>
      <c r="K1540" s="93" t="s">
        <v>173</v>
      </c>
      <c r="L1540" s="90">
        <v>9911839985</v>
      </c>
      <c r="M1540" s="90" t="s">
        <v>83</v>
      </c>
      <c r="N1540" s="94">
        <v>7</v>
      </c>
      <c r="O1540" s="94">
        <v>201</v>
      </c>
      <c r="P1540" s="95">
        <f t="shared" si="48"/>
        <v>13.4</v>
      </c>
      <c r="Q1540" s="91">
        <v>41578.929270833331</v>
      </c>
    </row>
    <row r="1541" spans="1:17" x14ac:dyDescent="0.45">
      <c r="A1541" s="96">
        <v>41579</v>
      </c>
      <c r="B1541" s="97">
        <v>0.42708333333333331</v>
      </c>
      <c r="C1541" s="99">
        <f t="shared" si="49"/>
        <v>10</v>
      </c>
      <c r="D1541" s="98">
        <v>41579.427083333336</v>
      </c>
      <c r="E1541" s="99" t="s">
        <v>120</v>
      </c>
      <c r="F1541" s="90" t="s">
        <v>2086</v>
      </c>
      <c r="G1541" s="90">
        <f>IFERROR(VLOOKUP(E1541,Localities!$B$2:$D$1876,3,0),"Not Found")</f>
        <v>50</v>
      </c>
      <c r="H1541" s="90">
        <f>IFERROR(VLOOKUP(F1541,Localities!$B$2:$D$1876,3,0),"Not Found")</f>
        <v>70</v>
      </c>
      <c r="I1541" s="90" t="s">
        <v>2186</v>
      </c>
      <c r="J1541" s="93" t="s">
        <v>87</v>
      </c>
      <c r="K1541" s="93" t="s">
        <v>85</v>
      </c>
      <c r="L1541" s="90">
        <v>9811742745</v>
      </c>
      <c r="M1541" s="90" t="s">
        <v>83</v>
      </c>
      <c r="N1541" s="94">
        <v>6</v>
      </c>
      <c r="O1541" s="94">
        <v>970</v>
      </c>
      <c r="P1541" s="95">
        <f t="shared" si="48"/>
        <v>64.666666666666671</v>
      </c>
      <c r="Q1541" s="91">
        <v>41578.928865740738</v>
      </c>
    </row>
    <row r="1542" spans="1:17" x14ac:dyDescent="0.45">
      <c r="A1542" s="96">
        <v>41579</v>
      </c>
      <c r="B1542" s="97">
        <v>0.38541666666666669</v>
      </c>
      <c r="C1542" s="99">
        <f t="shared" si="49"/>
        <v>9</v>
      </c>
      <c r="D1542" s="98">
        <v>41579.385416666664</v>
      </c>
      <c r="E1542" s="99" t="s">
        <v>141</v>
      </c>
      <c r="F1542" s="90" t="s">
        <v>1220</v>
      </c>
      <c r="G1542" s="90">
        <f>IFERROR(VLOOKUP(E1542,Localities!$B$2:$D$1876,3,0),"Not Found")</f>
        <v>46</v>
      </c>
      <c r="H1542" s="90">
        <f>IFERROR(VLOOKUP(F1542,Localities!$B$2:$D$1876,3,0),"Not Found")</f>
        <v>73</v>
      </c>
      <c r="I1542" s="90" t="s">
        <v>2187</v>
      </c>
      <c r="J1542" s="93" t="s">
        <v>87</v>
      </c>
      <c r="K1542" s="93" t="s">
        <v>85</v>
      </c>
      <c r="L1542" s="90">
        <v>9211711348</v>
      </c>
      <c r="M1542" s="90" t="s">
        <v>83</v>
      </c>
      <c r="N1542" s="94">
        <v>6</v>
      </c>
      <c r="O1542" s="94">
        <v>517</v>
      </c>
      <c r="P1542" s="95">
        <f t="shared" si="48"/>
        <v>34.466666666666669</v>
      </c>
      <c r="Q1542" s="91">
        <v>41578.930983796294</v>
      </c>
    </row>
    <row r="1543" spans="1:17" x14ac:dyDescent="0.45">
      <c r="A1543" s="96">
        <v>41579</v>
      </c>
      <c r="B1543" s="97">
        <v>0.14583333333333334</v>
      </c>
      <c r="C1543" s="99">
        <f t="shared" si="49"/>
        <v>3</v>
      </c>
      <c r="D1543" s="98">
        <v>41579.145833333336</v>
      </c>
      <c r="E1543" s="99" t="s">
        <v>1040</v>
      </c>
      <c r="F1543" s="90" t="s">
        <v>35</v>
      </c>
      <c r="G1543" s="90">
        <f>IFERROR(VLOOKUP(E1543,Localities!$B$2:$D$1876,3,0),"Not Found")</f>
        <v>60</v>
      </c>
      <c r="H1543" s="90">
        <f>IFERROR(VLOOKUP(F1543,Localities!$B$2:$D$1876,3,0),"Not Found")</f>
        <v>43</v>
      </c>
      <c r="I1543" s="90" t="s">
        <v>2188</v>
      </c>
      <c r="J1543" s="93" t="s">
        <v>104</v>
      </c>
      <c r="K1543" s="93" t="s">
        <v>85</v>
      </c>
      <c r="L1543" s="90">
        <v>9810479871</v>
      </c>
      <c r="M1543" s="90" t="s">
        <v>83</v>
      </c>
      <c r="N1543" s="94">
        <v>6</v>
      </c>
      <c r="O1543" s="94">
        <v>991</v>
      </c>
      <c r="P1543" s="95">
        <f t="shared" si="48"/>
        <v>66.066666666666663</v>
      </c>
      <c r="Q1543" s="91">
        <v>41578.931122685186</v>
      </c>
    </row>
    <row r="1544" spans="1:17" x14ac:dyDescent="0.45">
      <c r="A1544" s="96">
        <v>41579</v>
      </c>
      <c r="B1544" s="97">
        <v>0.66666666666666663</v>
      </c>
      <c r="C1544" s="99">
        <f t="shared" si="49"/>
        <v>16</v>
      </c>
      <c r="D1544" s="98">
        <v>41579.666666666664</v>
      </c>
      <c r="E1544" s="99" t="s">
        <v>529</v>
      </c>
      <c r="F1544" s="90" t="s">
        <v>114</v>
      </c>
      <c r="G1544" s="90">
        <f>IFERROR(VLOOKUP(E1544,Localities!$B$2:$D$1876,3,0),"Not Found")</f>
        <v>72</v>
      </c>
      <c r="H1544" s="90">
        <f>IFERROR(VLOOKUP(F1544,Localities!$B$2:$D$1876,3,0),"Not Found")</f>
        <v>27</v>
      </c>
      <c r="I1544" s="90" t="s">
        <v>2189</v>
      </c>
      <c r="J1544" s="93" t="s">
        <v>104</v>
      </c>
      <c r="K1544" s="93" t="s">
        <v>173</v>
      </c>
      <c r="L1544" s="90">
        <v>8826835072</v>
      </c>
      <c r="M1544" s="90" t="s">
        <v>83</v>
      </c>
      <c r="N1544" s="94">
        <v>6</v>
      </c>
      <c r="O1544" s="94">
        <v>882</v>
      </c>
      <c r="P1544" s="95">
        <f t="shared" si="48"/>
        <v>58.8</v>
      </c>
      <c r="Q1544" s="91">
        <v>41578.934803240743</v>
      </c>
    </row>
    <row r="1545" spans="1:17" x14ac:dyDescent="0.45">
      <c r="A1545" s="96">
        <v>41579</v>
      </c>
      <c r="B1545" s="97">
        <v>0.66666666666666663</v>
      </c>
      <c r="C1545" s="99">
        <f t="shared" si="49"/>
        <v>16</v>
      </c>
      <c r="D1545" s="98">
        <v>41579.666666666664</v>
      </c>
      <c r="E1545" s="99" t="s">
        <v>445</v>
      </c>
      <c r="F1545" s="90" t="s">
        <v>1557</v>
      </c>
      <c r="G1545" s="90">
        <f>IFERROR(VLOOKUP(E1545,Localities!$B$2:$D$1876,3,0),"Not Found")</f>
        <v>61</v>
      </c>
      <c r="H1545" s="90">
        <f>IFERROR(VLOOKUP(F1545,Localities!$B$2:$D$1876,3,0),"Not Found")</f>
        <v>45</v>
      </c>
      <c r="I1545" s="90" t="s">
        <v>2190</v>
      </c>
      <c r="J1545" s="93" t="s">
        <v>87</v>
      </c>
      <c r="K1545" s="93" t="s">
        <v>85</v>
      </c>
      <c r="L1545" s="90">
        <v>9871744119</v>
      </c>
      <c r="M1545" s="90" t="s">
        <v>83</v>
      </c>
      <c r="N1545" s="94">
        <v>6</v>
      </c>
      <c r="O1545" s="94">
        <v>721</v>
      </c>
      <c r="P1545" s="95">
        <f t="shared" si="48"/>
        <v>48.06666666666667</v>
      </c>
      <c r="Q1545" s="91">
        <v>41578.939282407409</v>
      </c>
    </row>
    <row r="1546" spans="1:17" x14ac:dyDescent="0.45">
      <c r="A1546" s="96">
        <v>41579</v>
      </c>
      <c r="B1546" s="97">
        <v>0.23958333333333334</v>
      </c>
      <c r="C1546" s="99">
        <f t="shared" si="49"/>
        <v>5</v>
      </c>
      <c r="D1546" s="98">
        <v>41579.239583333336</v>
      </c>
      <c r="E1546" s="99" t="s">
        <v>1416</v>
      </c>
      <c r="F1546" s="90" t="s">
        <v>984</v>
      </c>
      <c r="G1546" s="90">
        <f>IFERROR(VLOOKUP(E1546,Localities!$B$2:$D$1876,3,0),"Not Found")</f>
        <v>40</v>
      </c>
      <c r="H1546" s="90">
        <f>IFERROR(VLOOKUP(F1546,Localities!$B$2:$D$1876,3,0),"Not Found")</f>
        <v>31</v>
      </c>
      <c r="I1546" s="90" t="s">
        <v>2191</v>
      </c>
      <c r="J1546" s="93" t="s">
        <v>88</v>
      </c>
      <c r="K1546" s="93" t="s">
        <v>85</v>
      </c>
      <c r="L1546" s="90">
        <v>9716235055</v>
      </c>
      <c r="M1546" s="90" t="s">
        <v>83</v>
      </c>
      <c r="N1546" s="94">
        <v>6</v>
      </c>
      <c r="O1546" s="94">
        <v>847</v>
      </c>
      <c r="P1546" s="95">
        <f t="shared" si="48"/>
        <v>56.466666666666669</v>
      </c>
      <c r="Q1546" s="91">
        <v>41578.936701388891</v>
      </c>
    </row>
    <row r="1547" spans="1:17" x14ac:dyDescent="0.45">
      <c r="A1547" s="96">
        <v>41579</v>
      </c>
      <c r="B1547" s="97">
        <v>0.22916666666666666</v>
      </c>
      <c r="C1547" s="99">
        <f t="shared" si="49"/>
        <v>5</v>
      </c>
      <c r="D1547" s="98">
        <v>41579.229166666664</v>
      </c>
      <c r="E1547" s="99" t="s">
        <v>422</v>
      </c>
      <c r="F1547" s="90" t="s">
        <v>107</v>
      </c>
      <c r="G1547" s="90">
        <f>IFERROR(VLOOKUP(E1547,Localities!$B$2:$D$1876,3,0),"Not Found")</f>
        <v>66</v>
      </c>
      <c r="H1547" s="90">
        <f>IFERROR(VLOOKUP(F1547,Localities!$B$2:$D$1876,3,0),"Not Found")</f>
        <v>42</v>
      </c>
      <c r="I1547" s="90" t="s">
        <v>2192</v>
      </c>
      <c r="J1547" s="93" t="s">
        <v>88</v>
      </c>
      <c r="K1547" s="93" t="s">
        <v>85</v>
      </c>
      <c r="L1547" s="90">
        <v>8750419132</v>
      </c>
      <c r="M1547" s="90" t="s">
        <v>83</v>
      </c>
      <c r="N1547" s="94">
        <v>6</v>
      </c>
      <c r="O1547" s="94">
        <v>360</v>
      </c>
      <c r="P1547" s="95">
        <f t="shared" si="48"/>
        <v>24</v>
      </c>
      <c r="Q1547" s="91">
        <v>41578.940243055556</v>
      </c>
    </row>
    <row r="1548" spans="1:17" x14ac:dyDescent="0.45">
      <c r="A1548" s="96">
        <v>41579</v>
      </c>
      <c r="B1548" s="97">
        <v>0.77083333333333337</v>
      </c>
      <c r="C1548" s="99">
        <f t="shared" si="49"/>
        <v>18</v>
      </c>
      <c r="D1548" s="98">
        <v>41579.770833333336</v>
      </c>
      <c r="E1548" s="99" t="s">
        <v>371</v>
      </c>
      <c r="F1548" s="90" t="s">
        <v>35</v>
      </c>
      <c r="G1548" s="90">
        <f>IFERROR(VLOOKUP(E1548,Localities!$B$2:$D$1876,3,0),"Not Found")</f>
        <v>59</v>
      </c>
      <c r="H1548" s="90">
        <f>IFERROR(VLOOKUP(F1548,Localities!$B$2:$D$1876,3,0),"Not Found")</f>
        <v>43</v>
      </c>
      <c r="I1548" s="90" t="s">
        <v>2193</v>
      </c>
      <c r="J1548" s="93" t="s">
        <v>104</v>
      </c>
      <c r="K1548" s="93" t="s">
        <v>85</v>
      </c>
      <c r="L1548" s="90">
        <v>9871647243</v>
      </c>
      <c r="M1548" s="90" t="s">
        <v>83</v>
      </c>
      <c r="N1548" s="94">
        <v>7</v>
      </c>
      <c r="O1548" s="94">
        <v>991</v>
      </c>
      <c r="P1548" s="95">
        <f t="shared" si="48"/>
        <v>66.066666666666663</v>
      </c>
      <c r="Q1548" s="91">
        <v>41578.942152777781</v>
      </c>
    </row>
    <row r="1549" spans="1:17" x14ac:dyDescent="0.45">
      <c r="A1549" s="96">
        <v>41579</v>
      </c>
      <c r="B1549" s="97">
        <v>0.21875</v>
      </c>
      <c r="C1549" s="99">
        <f t="shared" si="49"/>
        <v>5</v>
      </c>
      <c r="D1549" s="98">
        <v>41579.21875</v>
      </c>
      <c r="E1549" s="99" t="s">
        <v>117</v>
      </c>
      <c r="F1549" s="90" t="s">
        <v>35</v>
      </c>
      <c r="G1549" s="90">
        <f>IFERROR(VLOOKUP(E1549,Localities!$B$2:$D$1876,3,0),"Not Found")</f>
        <v>28</v>
      </c>
      <c r="H1549" s="90">
        <f>IFERROR(VLOOKUP(F1549,Localities!$B$2:$D$1876,3,0),"Not Found")</f>
        <v>43</v>
      </c>
      <c r="I1549" s="90" t="s">
        <v>2194</v>
      </c>
      <c r="J1549" s="93" t="s">
        <v>104</v>
      </c>
      <c r="K1549" s="93" t="s">
        <v>85</v>
      </c>
      <c r="L1549" s="90">
        <v>8285804508</v>
      </c>
      <c r="M1549" s="90" t="s">
        <v>83</v>
      </c>
      <c r="N1549" s="94">
        <v>6</v>
      </c>
      <c r="O1549" s="94">
        <v>344</v>
      </c>
      <c r="P1549" s="95">
        <f t="shared" si="48"/>
        <v>22.933333333333334</v>
      </c>
      <c r="Q1549" s="91">
        <v>41578.946793981479</v>
      </c>
    </row>
    <row r="1550" spans="1:17" x14ac:dyDescent="0.45">
      <c r="A1550" s="96">
        <v>41579</v>
      </c>
      <c r="B1550" s="97">
        <v>0.96875</v>
      </c>
      <c r="C1550" s="99">
        <f t="shared" si="49"/>
        <v>23</v>
      </c>
      <c r="D1550" s="98">
        <v>41579.96875</v>
      </c>
      <c r="E1550" s="99" t="s">
        <v>114</v>
      </c>
      <c r="F1550" s="90" t="s">
        <v>950</v>
      </c>
      <c r="G1550" s="90">
        <f>IFERROR(VLOOKUP(E1550,Localities!$B$2:$D$1876,3,0),"Not Found")</f>
        <v>27</v>
      </c>
      <c r="H1550" s="90">
        <f>IFERROR(VLOOKUP(F1550,Localities!$B$2:$D$1876,3,0),"Not Found")</f>
        <v>61</v>
      </c>
      <c r="I1550" s="90" t="s">
        <v>2195</v>
      </c>
      <c r="J1550" s="93" t="s">
        <v>104</v>
      </c>
      <c r="K1550" s="93" t="s">
        <v>85</v>
      </c>
      <c r="L1550" s="90">
        <v>9891326017</v>
      </c>
      <c r="M1550" s="90" t="s">
        <v>83</v>
      </c>
      <c r="N1550" s="94">
        <v>6</v>
      </c>
      <c r="O1550" s="94">
        <v>816</v>
      </c>
      <c r="P1550" s="95">
        <f t="shared" si="48"/>
        <v>54.4</v>
      </c>
      <c r="Q1550" s="91">
        <v>41578.947071759256</v>
      </c>
    </row>
    <row r="1551" spans="1:17" x14ac:dyDescent="0.45">
      <c r="A1551" s="96">
        <v>41579</v>
      </c>
      <c r="B1551" s="97">
        <v>0.3125</v>
      </c>
      <c r="C1551" s="99">
        <f t="shared" si="49"/>
        <v>7</v>
      </c>
      <c r="D1551" s="98">
        <v>41579.3125</v>
      </c>
      <c r="E1551" s="99" t="s">
        <v>283</v>
      </c>
      <c r="F1551" s="90" t="s">
        <v>139</v>
      </c>
      <c r="G1551" s="90">
        <f>IFERROR(VLOOKUP(E1551,Localities!$B$2:$D$1876,3,0),"Not Found")</f>
        <v>28</v>
      </c>
      <c r="H1551" s="90">
        <f>IFERROR(VLOOKUP(F1551,Localities!$B$2:$D$1876,3,0),"Not Found")</f>
        <v>61</v>
      </c>
      <c r="I1551" s="90" t="s">
        <v>2196</v>
      </c>
      <c r="J1551" s="93" t="s">
        <v>87</v>
      </c>
      <c r="K1551" s="93" t="s">
        <v>85</v>
      </c>
      <c r="L1551" s="90">
        <v>9818811856</v>
      </c>
      <c r="M1551" s="90" t="s">
        <v>83</v>
      </c>
      <c r="N1551" s="94">
        <v>7</v>
      </c>
      <c r="O1551" s="94">
        <v>257</v>
      </c>
      <c r="P1551" s="95">
        <f t="shared" si="48"/>
        <v>17.133333333333333</v>
      </c>
      <c r="Q1551" s="91">
        <v>41578.948414351849</v>
      </c>
    </row>
    <row r="1552" spans="1:17" x14ac:dyDescent="0.45">
      <c r="A1552" s="96">
        <v>41579</v>
      </c>
      <c r="B1552" s="97">
        <v>0.16666666666666666</v>
      </c>
      <c r="C1552" s="99">
        <f t="shared" si="49"/>
        <v>4</v>
      </c>
      <c r="D1552" s="98">
        <v>41579.166666666664</v>
      </c>
      <c r="E1552" s="99" t="s">
        <v>274</v>
      </c>
      <c r="F1552" s="90" t="s">
        <v>61</v>
      </c>
      <c r="G1552" s="90">
        <f>IFERROR(VLOOKUP(E1552,Localities!$B$2:$D$1876,3,0),"Not Found")</f>
        <v>53</v>
      </c>
      <c r="H1552" s="90">
        <f>IFERROR(VLOOKUP(F1552,Localities!$B$2:$D$1876,3,0),"Not Found")</f>
        <v>47</v>
      </c>
      <c r="I1552" s="90" t="s">
        <v>2197</v>
      </c>
      <c r="J1552" s="93" t="s">
        <v>88</v>
      </c>
      <c r="K1552" s="93" t="s">
        <v>85</v>
      </c>
      <c r="L1552" s="90">
        <v>9999570727</v>
      </c>
      <c r="M1552" s="90" t="s">
        <v>83</v>
      </c>
      <c r="N1552" s="94">
        <v>6</v>
      </c>
      <c r="O1552" s="94">
        <v>362</v>
      </c>
      <c r="P1552" s="95">
        <f t="shared" si="48"/>
        <v>24.133333333333333</v>
      </c>
      <c r="Q1552" s="91">
        <v>41578.948472222219</v>
      </c>
    </row>
    <row r="1553" spans="1:17" x14ac:dyDescent="0.45">
      <c r="A1553" s="96">
        <v>41579</v>
      </c>
      <c r="B1553" s="97">
        <v>0.20833333333333334</v>
      </c>
      <c r="C1553" s="99">
        <f t="shared" si="49"/>
        <v>5</v>
      </c>
      <c r="D1553" s="98">
        <v>41579.208333333336</v>
      </c>
      <c r="E1553" s="99" t="s">
        <v>59</v>
      </c>
      <c r="F1553" s="90" t="s">
        <v>61</v>
      </c>
      <c r="G1553" s="90">
        <f>IFERROR(VLOOKUP(E1553,Localities!$B$2:$D$1876,3,0),"Not Found")</f>
        <v>52</v>
      </c>
      <c r="H1553" s="90">
        <f>IFERROR(VLOOKUP(F1553,Localities!$B$2:$D$1876,3,0),"Not Found")</f>
        <v>47</v>
      </c>
      <c r="I1553" s="90" t="s">
        <v>2198</v>
      </c>
      <c r="J1553" s="93" t="s">
        <v>87</v>
      </c>
      <c r="K1553" s="93" t="s">
        <v>173</v>
      </c>
      <c r="L1553" s="90">
        <v>9910741751</v>
      </c>
      <c r="M1553" s="90" t="s">
        <v>105</v>
      </c>
      <c r="N1553" s="94">
        <v>5</v>
      </c>
      <c r="O1553" s="94">
        <v>904</v>
      </c>
      <c r="P1553" s="95">
        <f t="shared" si="48"/>
        <v>60.266666666666666</v>
      </c>
      <c r="Q1553" s="91">
        <v>41579.206979166665</v>
      </c>
    </row>
    <row r="1554" spans="1:17" x14ac:dyDescent="0.45">
      <c r="A1554" s="96">
        <v>41579</v>
      </c>
      <c r="B1554" s="97">
        <v>0.58333333333333337</v>
      </c>
      <c r="C1554" s="99">
        <f t="shared" si="49"/>
        <v>14</v>
      </c>
      <c r="D1554" s="98">
        <v>41579.583333333336</v>
      </c>
      <c r="E1554" s="99" t="s">
        <v>496</v>
      </c>
      <c r="F1554" s="90" t="s">
        <v>35</v>
      </c>
      <c r="G1554" s="90">
        <f>IFERROR(VLOOKUP(E1554,Localities!$B$2:$D$1876,3,0),"Not Found")</f>
        <v>60</v>
      </c>
      <c r="H1554" s="90">
        <f>IFERROR(VLOOKUP(F1554,Localities!$B$2:$D$1876,3,0),"Not Found")</f>
        <v>43</v>
      </c>
      <c r="I1554" s="90" t="s">
        <v>2199</v>
      </c>
      <c r="J1554" s="93" t="s">
        <v>104</v>
      </c>
      <c r="K1554" s="93" t="s">
        <v>85</v>
      </c>
      <c r="L1554" s="90">
        <v>9958127656</v>
      </c>
      <c r="M1554" s="90" t="s">
        <v>83</v>
      </c>
      <c r="N1554" s="94">
        <v>6</v>
      </c>
      <c r="O1554" s="94">
        <v>652</v>
      </c>
      <c r="P1554" s="95">
        <f t="shared" si="48"/>
        <v>43.466666666666669</v>
      </c>
      <c r="Q1554" s="91">
        <v>41578.951874999999</v>
      </c>
    </row>
    <row r="1555" spans="1:17" x14ac:dyDescent="0.45">
      <c r="A1555" s="96">
        <v>41579</v>
      </c>
      <c r="B1555" s="97">
        <v>0.33333333333333331</v>
      </c>
      <c r="C1555" s="99">
        <f t="shared" si="49"/>
        <v>8</v>
      </c>
      <c r="D1555" s="98">
        <v>41579.333333333336</v>
      </c>
      <c r="E1555" s="99" t="s">
        <v>1072</v>
      </c>
      <c r="F1555" s="90" t="s">
        <v>35</v>
      </c>
      <c r="G1555" s="90">
        <f>IFERROR(VLOOKUP(E1555,Localities!$B$2:$D$1876,3,0),"Not Found")</f>
        <v>50</v>
      </c>
      <c r="H1555" s="90">
        <f>IFERROR(VLOOKUP(F1555,Localities!$B$2:$D$1876,3,0),"Not Found")</f>
        <v>43</v>
      </c>
      <c r="I1555" s="90" t="s">
        <v>2200</v>
      </c>
      <c r="J1555" s="93" t="s">
        <v>104</v>
      </c>
      <c r="K1555" s="93" t="s">
        <v>173</v>
      </c>
      <c r="L1555" s="90">
        <v>8376915304</v>
      </c>
      <c r="M1555" s="90" t="s">
        <v>83</v>
      </c>
      <c r="N1555" s="94">
        <v>6</v>
      </c>
      <c r="O1555" s="94">
        <v>449</v>
      </c>
      <c r="P1555" s="95">
        <f t="shared" si="48"/>
        <v>29.933333333333334</v>
      </c>
      <c r="Q1555" s="91">
        <v>41578.954270833332</v>
      </c>
    </row>
    <row r="1556" spans="1:17" x14ac:dyDescent="0.45">
      <c r="A1556" s="96">
        <v>41579</v>
      </c>
      <c r="B1556" s="97">
        <v>0.46875</v>
      </c>
      <c r="C1556" s="99">
        <f t="shared" si="49"/>
        <v>11</v>
      </c>
      <c r="D1556" s="98">
        <v>41579.46875</v>
      </c>
      <c r="E1556" s="99" t="s">
        <v>35</v>
      </c>
      <c r="F1556" s="90" t="s">
        <v>872</v>
      </c>
      <c r="G1556" s="90">
        <f>IFERROR(VLOOKUP(E1556,Localities!$B$2:$D$1876,3,0),"Not Found")</f>
        <v>43</v>
      </c>
      <c r="H1556" s="90">
        <f>IFERROR(VLOOKUP(F1556,Localities!$B$2:$D$1876,3,0),"Not Found")</f>
        <v>32</v>
      </c>
      <c r="I1556" s="90" t="s">
        <v>2201</v>
      </c>
      <c r="J1556" s="93" t="s">
        <v>104</v>
      </c>
      <c r="K1556" s="93" t="s">
        <v>173</v>
      </c>
      <c r="L1556" s="90" t="s">
        <v>81</v>
      </c>
      <c r="M1556" s="90" t="s">
        <v>215</v>
      </c>
      <c r="N1556" s="94">
        <v>1</v>
      </c>
      <c r="O1556" s="94">
        <v>941</v>
      </c>
      <c r="P1556" s="95">
        <f t="shared" si="48"/>
        <v>62.733333333333334</v>
      </c>
      <c r="Q1556" s="90" t="s">
        <v>81</v>
      </c>
    </row>
    <row r="1557" spans="1:17" x14ac:dyDescent="0.45">
      <c r="A1557" s="96">
        <v>41579</v>
      </c>
      <c r="B1557" s="97">
        <v>0.75</v>
      </c>
      <c r="C1557" s="99">
        <f t="shared" si="49"/>
        <v>18</v>
      </c>
      <c r="D1557" s="98">
        <v>41579.75</v>
      </c>
      <c r="E1557" s="99" t="s">
        <v>2202</v>
      </c>
      <c r="F1557" s="90" t="s">
        <v>61</v>
      </c>
      <c r="G1557" s="90">
        <f>IFERROR(VLOOKUP(E1557,Localities!$B$2:$D$1876,3,0),"Not Found")</f>
        <v>66</v>
      </c>
      <c r="H1557" s="90">
        <f>IFERROR(VLOOKUP(F1557,Localities!$B$2:$D$1876,3,0),"Not Found")</f>
        <v>47</v>
      </c>
      <c r="I1557" s="90" t="s">
        <v>2203</v>
      </c>
      <c r="J1557" s="93" t="s">
        <v>88</v>
      </c>
      <c r="K1557" s="93" t="s">
        <v>85</v>
      </c>
      <c r="L1557" s="90" t="s">
        <v>81</v>
      </c>
      <c r="M1557" s="90" t="s">
        <v>109</v>
      </c>
      <c r="N1557" s="94">
        <v>2</v>
      </c>
      <c r="O1557" s="94">
        <v>314</v>
      </c>
      <c r="P1557" s="95">
        <f t="shared" si="48"/>
        <v>20.933333333333334</v>
      </c>
      <c r="Q1557" s="91">
        <v>41578.953969907408</v>
      </c>
    </row>
    <row r="1558" spans="1:17" x14ac:dyDescent="0.45">
      <c r="A1558" s="96">
        <v>41579</v>
      </c>
      <c r="B1558" s="97">
        <v>0.22916666666666666</v>
      </c>
      <c r="C1558" s="99">
        <f t="shared" si="49"/>
        <v>5</v>
      </c>
      <c r="D1558" s="98">
        <v>41579.229166666664</v>
      </c>
      <c r="E1558" s="99" t="s">
        <v>45</v>
      </c>
      <c r="F1558" s="90" t="s">
        <v>51</v>
      </c>
      <c r="G1558" s="90">
        <f>IFERROR(VLOOKUP(E1558,Localities!$B$2:$D$1876,3,0),"Not Found")</f>
        <v>62</v>
      </c>
      <c r="H1558" s="90">
        <f>IFERROR(VLOOKUP(F1558,Localities!$B$2:$D$1876,3,0),"Not Found")</f>
        <v>51</v>
      </c>
      <c r="I1558" s="90" t="s">
        <v>2204</v>
      </c>
      <c r="J1558" s="93" t="s">
        <v>88</v>
      </c>
      <c r="K1558" s="93" t="s">
        <v>85</v>
      </c>
      <c r="L1558" s="90">
        <v>9711303231</v>
      </c>
      <c r="M1558" s="90" t="s">
        <v>83</v>
      </c>
      <c r="N1558" s="94">
        <v>6</v>
      </c>
      <c r="O1558" s="94">
        <v>520</v>
      </c>
      <c r="P1558" s="95">
        <f t="shared" si="48"/>
        <v>34.666666666666664</v>
      </c>
      <c r="Q1558" s="91">
        <v>41578.954456018517</v>
      </c>
    </row>
    <row r="1559" spans="1:17" x14ac:dyDescent="0.45">
      <c r="A1559" s="96">
        <v>41579</v>
      </c>
      <c r="B1559" s="97">
        <v>0.27083333333333331</v>
      </c>
      <c r="C1559" s="99">
        <f t="shared" si="49"/>
        <v>6</v>
      </c>
      <c r="D1559" s="98">
        <v>41579.270833333336</v>
      </c>
      <c r="E1559" s="99" t="s">
        <v>43</v>
      </c>
      <c r="F1559" s="90" t="s">
        <v>41</v>
      </c>
      <c r="G1559" s="90">
        <f>IFERROR(VLOOKUP(E1559,Localities!$B$2:$D$1876,3,0),"Not Found")</f>
        <v>60</v>
      </c>
      <c r="H1559" s="90">
        <f>IFERROR(VLOOKUP(F1559,Localities!$B$2:$D$1876,3,0),"Not Found")</f>
        <v>50</v>
      </c>
      <c r="I1559" s="90" t="s">
        <v>2205</v>
      </c>
      <c r="J1559" s="93" t="s">
        <v>87</v>
      </c>
      <c r="K1559" s="93" t="s">
        <v>85</v>
      </c>
      <c r="L1559" s="90">
        <v>9953173604</v>
      </c>
      <c r="M1559" s="90" t="s">
        <v>83</v>
      </c>
      <c r="N1559" s="94">
        <v>6</v>
      </c>
      <c r="O1559" s="94">
        <v>353</v>
      </c>
      <c r="P1559" s="95">
        <f t="shared" si="48"/>
        <v>23.533333333333335</v>
      </c>
      <c r="Q1559" s="91">
        <v>41578.954733796294</v>
      </c>
    </row>
    <row r="1560" spans="1:17" x14ac:dyDescent="0.45">
      <c r="A1560" s="96">
        <v>41579</v>
      </c>
      <c r="B1560" s="97">
        <v>0.3125</v>
      </c>
      <c r="C1560" s="99">
        <f t="shared" si="49"/>
        <v>7</v>
      </c>
      <c r="D1560" s="98">
        <v>41579.3125</v>
      </c>
      <c r="E1560" s="99" t="s">
        <v>1489</v>
      </c>
      <c r="F1560" s="90" t="s">
        <v>114</v>
      </c>
      <c r="G1560" s="90">
        <f>IFERROR(VLOOKUP(E1560,Localities!$B$2:$D$1876,3,0),"Not Found")</f>
        <v>61</v>
      </c>
      <c r="H1560" s="90">
        <f>IFERROR(VLOOKUP(F1560,Localities!$B$2:$D$1876,3,0),"Not Found")</f>
        <v>27</v>
      </c>
      <c r="I1560" s="90" t="s">
        <v>2206</v>
      </c>
      <c r="J1560" s="93" t="s">
        <v>104</v>
      </c>
      <c r="K1560" s="93" t="s">
        <v>85</v>
      </c>
      <c r="L1560" s="90">
        <v>9711290118</v>
      </c>
      <c r="M1560" s="90" t="s">
        <v>211</v>
      </c>
      <c r="N1560" s="94">
        <v>6</v>
      </c>
      <c r="O1560" s="94">
        <v>434</v>
      </c>
      <c r="P1560" s="95">
        <f t="shared" si="48"/>
        <v>28.933333333333334</v>
      </c>
      <c r="Q1560" s="91">
        <v>41578.954942129632</v>
      </c>
    </row>
    <row r="1561" spans="1:17" x14ac:dyDescent="0.45">
      <c r="A1561" s="96">
        <v>41579</v>
      </c>
      <c r="B1561" s="97">
        <v>0.35416666666666669</v>
      </c>
      <c r="C1561" s="99">
        <f t="shared" si="49"/>
        <v>8</v>
      </c>
      <c r="D1561" s="98">
        <v>41579.354166666664</v>
      </c>
      <c r="E1561" s="99" t="s">
        <v>2207</v>
      </c>
      <c r="F1561" s="90" t="s">
        <v>496</v>
      </c>
      <c r="G1561" s="90">
        <f>IFERROR(VLOOKUP(E1561,Localities!$B$2:$D$1876,3,0),"Not Found")</f>
        <v>66</v>
      </c>
      <c r="H1561" s="90">
        <f>IFERROR(VLOOKUP(F1561,Localities!$B$2:$D$1876,3,0),"Not Found")</f>
        <v>60</v>
      </c>
      <c r="I1561" s="90" t="s">
        <v>2208</v>
      </c>
      <c r="J1561" s="93" t="s">
        <v>87</v>
      </c>
      <c r="K1561" s="93" t="s">
        <v>85</v>
      </c>
      <c r="L1561" s="90">
        <v>8010080603</v>
      </c>
      <c r="M1561" s="90" t="s">
        <v>83</v>
      </c>
      <c r="N1561" s="94">
        <v>6</v>
      </c>
      <c r="O1561" s="94">
        <v>563</v>
      </c>
      <c r="P1561" s="95">
        <f t="shared" si="48"/>
        <v>37.533333333333331</v>
      </c>
      <c r="Q1561" s="91">
        <v>41578.955474537041</v>
      </c>
    </row>
    <row r="1562" spans="1:17" x14ac:dyDescent="0.45">
      <c r="A1562" s="96">
        <v>41579</v>
      </c>
      <c r="B1562" s="97">
        <v>0.20833333333333334</v>
      </c>
      <c r="C1562" s="99">
        <f t="shared" si="49"/>
        <v>5</v>
      </c>
      <c r="D1562" s="98">
        <v>41579.208333333336</v>
      </c>
      <c r="E1562" s="99" t="s">
        <v>687</v>
      </c>
      <c r="F1562" s="90" t="s">
        <v>1757</v>
      </c>
      <c r="G1562" s="90">
        <f>IFERROR(VLOOKUP(E1562,Localities!$B$2:$D$1876,3,0),"Not Found")</f>
        <v>48</v>
      </c>
      <c r="H1562" s="90">
        <f>IFERROR(VLOOKUP(F1562,Localities!$B$2:$D$1876,3,0),"Not Found")</f>
        <v>73</v>
      </c>
      <c r="I1562" s="90" t="s">
        <v>2209</v>
      </c>
      <c r="J1562" s="93" t="s">
        <v>87</v>
      </c>
      <c r="K1562" s="93" t="s">
        <v>85</v>
      </c>
      <c r="L1562" s="90">
        <v>9811742745</v>
      </c>
      <c r="M1562" s="90" t="s">
        <v>83</v>
      </c>
      <c r="N1562" s="94">
        <v>6</v>
      </c>
      <c r="O1562" s="94">
        <v>222</v>
      </c>
      <c r="P1562" s="95">
        <f t="shared" si="48"/>
        <v>14.8</v>
      </c>
      <c r="Q1562" s="91">
        <v>41578.956203703703</v>
      </c>
    </row>
    <row r="1563" spans="1:17" x14ac:dyDescent="0.45">
      <c r="A1563" s="96">
        <v>41579</v>
      </c>
      <c r="B1563" s="97">
        <v>4.1666666666666664E-2</v>
      </c>
      <c r="C1563" s="99">
        <f t="shared" si="49"/>
        <v>1</v>
      </c>
      <c r="D1563" s="98">
        <v>41579.041666666664</v>
      </c>
      <c r="E1563" s="99" t="s">
        <v>784</v>
      </c>
      <c r="F1563" s="90" t="s">
        <v>604</v>
      </c>
      <c r="G1563" s="90">
        <f>IFERROR(VLOOKUP(E1563,Localities!$B$2:$D$1876,3,0),"Not Found")</f>
        <v>53</v>
      </c>
      <c r="H1563" s="90">
        <f>IFERROR(VLOOKUP(F1563,Localities!$B$2:$D$1876,3,0),"Not Found")</f>
        <v>52</v>
      </c>
      <c r="I1563" s="90" t="s">
        <v>2210</v>
      </c>
      <c r="J1563" s="93" t="s">
        <v>87</v>
      </c>
      <c r="K1563" s="93" t="s">
        <v>85</v>
      </c>
      <c r="L1563" s="90">
        <v>9910641403</v>
      </c>
      <c r="M1563" s="90" t="s">
        <v>83</v>
      </c>
      <c r="N1563" s="94">
        <v>6</v>
      </c>
      <c r="O1563" s="94">
        <v>370</v>
      </c>
      <c r="P1563" s="95">
        <f t="shared" si="48"/>
        <v>24.666666666666668</v>
      </c>
      <c r="Q1563" s="91">
        <v>41578.957245370373</v>
      </c>
    </row>
    <row r="1564" spans="1:17" x14ac:dyDescent="0.45">
      <c r="A1564" s="96">
        <v>41579</v>
      </c>
      <c r="B1564" s="97">
        <v>0.59375</v>
      </c>
      <c r="C1564" s="99">
        <f t="shared" si="49"/>
        <v>14</v>
      </c>
      <c r="D1564" s="98">
        <v>41579.59375</v>
      </c>
      <c r="E1564" s="99" t="s">
        <v>1116</v>
      </c>
      <c r="F1564" s="90" t="s">
        <v>35</v>
      </c>
      <c r="G1564" s="90">
        <f>IFERROR(VLOOKUP(E1564,Localities!$B$2:$D$1876,3,0),"Not Found")</f>
        <v>38</v>
      </c>
      <c r="H1564" s="90">
        <f>IFERROR(VLOOKUP(F1564,Localities!$B$2:$D$1876,3,0),"Not Found")</f>
        <v>43</v>
      </c>
      <c r="I1564" s="90" t="s">
        <v>2211</v>
      </c>
      <c r="J1564" s="93" t="s">
        <v>104</v>
      </c>
      <c r="K1564" s="93" t="s">
        <v>85</v>
      </c>
      <c r="L1564" s="90">
        <v>9211634375</v>
      </c>
      <c r="M1564" s="90" t="s">
        <v>83</v>
      </c>
      <c r="N1564" s="94">
        <v>7</v>
      </c>
      <c r="O1564" s="94">
        <v>505</v>
      </c>
      <c r="P1564" s="95">
        <f t="shared" si="48"/>
        <v>33.666666666666664</v>
      </c>
      <c r="Q1564" s="91">
        <v>41578.958483796298</v>
      </c>
    </row>
    <row r="1565" spans="1:17" x14ac:dyDescent="0.45">
      <c r="A1565" s="96">
        <v>41579</v>
      </c>
      <c r="B1565" s="97">
        <v>0.27083333333333331</v>
      </c>
      <c r="C1565" s="99">
        <f t="shared" si="49"/>
        <v>6</v>
      </c>
      <c r="D1565" s="98">
        <v>41579.270833333336</v>
      </c>
      <c r="E1565" s="99" t="s">
        <v>1023</v>
      </c>
      <c r="F1565" s="90" t="s">
        <v>111</v>
      </c>
      <c r="G1565" s="90">
        <f>IFERROR(VLOOKUP(E1565,Localities!$B$2:$D$1876,3,0),"Not Found")</f>
        <v>42</v>
      </c>
      <c r="H1565" s="90">
        <f>IFERROR(VLOOKUP(F1565,Localities!$B$2:$D$1876,3,0),"Not Found")</f>
        <v>45</v>
      </c>
      <c r="I1565" s="90" t="s">
        <v>2212</v>
      </c>
      <c r="J1565" s="93" t="s">
        <v>87</v>
      </c>
      <c r="K1565" s="93" t="s">
        <v>85</v>
      </c>
      <c r="L1565" s="90">
        <v>9871744119</v>
      </c>
      <c r="M1565" s="90" t="s">
        <v>83</v>
      </c>
      <c r="N1565" s="94">
        <v>6</v>
      </c>
      <c r="O1565" s="94">
        <v>203</v>
      </c>
      <c r="P1565" s="95">
        <f t="shared" si="48"/>
        <v>13.533333333333333</v>
      </c>
      <c r="Q1565" s="91">
        <v>41578.95988425926</v>
      </c>
    </row>
    <row r="1566" spans="1:17" x14ac:dyDescent="0.45">
      <c r="A1566" s="96">
        <v>41579</v>
      </c>
      <c r="B1566" s="97">
        <v>0.17708333333333334</v>
      </c>
      <c r="C1566" s="99">
        <f t="shared" si="49"/>
        <v>4</v>
      </c>
      <c r="D1566" s="98">
        <v>41579.177083333336</v>
      </c>
      <c r="E1566" s="99" t="s">
        <v>139</v>
      </c>
      <c r="F1566" s="90" t="s">
        <v>61</v>
      </c>
      <c r="G1566" s="90">
        <f>IFERROR(VLOOKUP(E1566,Localities!$B$2:$D$1876,3,0),"Not Found")</f>
        <v>61</v>
      </c>
      <c r="H1566" s="90">
        <f>IFERROR(VLOOKUP(F1566,Localities!$B$2:$D$1876,3,0),"Not Found")</f>
        <v>47</v>
      </c>
      <c r="I1566" s="90" t="s">
        <v>2213</v>
      </c>
      <c r="J1566" s="93" t="s">
        <v>88</v>
      </c>
      <c r="K1566" s="93" t="s">
        <v>85</v>
      </c>
      <c r="L1566" s="90" t="s">
        <v>81</v>
      </c>
      <c r="M1566" s="90" t="s">
        <v>215</v>
      </c>
      <c r="N1566" s="94">
        <v>1</v>
      </c>
      <c r="O1566" s="94">
        <v>348</v>
      </c>
      <c r="P1566" s="95">
        <f t="shared" si="48"/>
        <v>23.2</v>
      </c>
      <c r="Q1566" s="90" t="s">
        <v>81</v>
      </c>
    </row>
    <row r="1567" spans="1:17" x14ac:dyDescent="0.45">
      <c r="A1567" s="96">
        <v>41579</v>
      </c>
      <c r="B1567" s="97">
        <v>0.13541666666666666</v>
      </c>
      <c r="C1567" s="99">
        <f t="shared" si="49"/>
        <v>3</v>
      </c>
      <c r="D1567" s="98">
        <v>41579.135416666664</v>
      </c>
      <c r="E1567" s="99" t="s">
        <v>114</v>
      </c>
      <c r="F1567" s="90" t="s">
        <v>600</v>
      </c>
      <c r="G1567" s="90">
        <f>IFERROR(VLOOKUP(E1567,Localities!$B$2:$D$1876,3,0),"Not Found")</f>
        <v>27</v>
      </c>
      <c r="H1567" s="90">
        <f>IFERROR(VLOOKUP(F1567,Localities!$B$2:$D$1876,3,0),"Not Found")</f>
        <v>28</v>
      </c>
      <c r="I1567" s="90" t="s">
        <v>2214</v>
      </c>
      <c r="J1567" s="93" t="s">
        <v>104</v>
      </c>
      <c r="K1567" s="93" t="s">
        <v>173</v>
      </c>
      <c r="L1567" s="90" t="s">
        <v>81</v>
      </c>
      <c r="M1567" s="90" t="s">
        <v>215</v>
      </c>
      <c r="N1567" s="94">
        <v>1</v>
      </c>
      <c r="O1567" s="94">
        <v>543</v>
      </c>
      <c r="P1567" s="95">
        <f t="shared" si="48"/>
        <v>36.200000000000003</v>
      </c>
      <c r="Q1567" s="90" t="s">
        <v>81</v>
      </c>
    </row>
    <row r="1568" spans="1:17" x14ac:dyDescent="0.45">
      <c r="A1568" s="96">
        <v>41579</v>
      </c>
      <c r="B1568" s="97">
        <v>0.26041666666666669</v>
      </c>
      <c r="C1568" s="99">
        <f t="shared" si="49"/>
        <v>6</v>
      </c>
      <c r="D1568" s="98">
        <v>41579.260416666664</v>
      </c>
      <c r="E1568" s="99" t="s">
        <v>61</v>
      </c>
      <c r="F1568" s="90" t="s">
        <v>898</v>
      </c>
      <c r="G1568" s="90">
        <f>IFERROR(VLOOKUP(E1568,Localities!$B$2:$D$1876,3,0),"Not Found")</f>
        <v>47</v>
      </c>
      <c r="H1568" s="90">
        <f>IFERROR(VLOOKUP(F1568,Localities!$B$2:$D$1876,3,0),"Not Found")</f>
        <v>60</v>
      </c>
      <c r="I1568" s="90" t="s">
        <v>2215</v>
      </c>
      <c r="J1568" s="93" t="s">
        <v>88</v>
      </c>
      <c r="K1568" s="93" t="s">
        <v>85</v>
      </c>
      <c r="L1568" s="90" t="s">
        <v>81</v>
      </c>
      <c r="M1568" s="90" t="s">
        <v>215</v>
      </c>
      <c r="N1568" s="94">
        <v>1</v>
      </c>
      <c r="O1568" s="94">
        <v>248</v>
      </c>
      <c r="P1568" s="95">
        <f t="shared" si="48"/>
        <v>16.533333333333335</v>
      </c>
      <c r="Q1568" s="90" t="s">
        <v>81</v>
      </c>
    </row>
    <row r="1569" spans="1:17" x14ac:dyDescent="0.45">
      <c r="A1569" s="96">
        <v>41579</v>
      </c>
      <c r="B1569" s="97">
        <v>0.39583333333333331</v>
      </c>
      <c r="C1569" s="99">
        <f t="shared" si="49"/>
        <v>9</v>
      </c>
      <c r="D1569" s="98">
        <v>41579.395833333336</v>
      </c>
      <c r="E1569" s="99" t="s">
        <v>1859</v>
      </c>
      <c r="F1569" s="90" t="s">
        <v>114</v>
      </c>
      <c r="G1569" s="90">
        <f>IFERROR(VLOOKUP(E1569,Localities!$B$2:$D$1876,3,0),"Not Found")</f>
        <v>50</v>
      </c>
      <c r="H1569" s="90">
        <f>IFERROR(VLOOKUP(F1569,Localities!$B$2:$D$1876,3,0),"Not Found")</f>
        <v>27</v>
      </c>
      <c r="I1569" s="90" t="s">
        <v>2216</v>
      </c>
      <c r="J1569" s="93" t="s">
        <v>104</v>
      </c>
      <c r="K1569" s="93" t="s">
        <v>173</v>
      </c>
      <c r="L1569" s="90">
        <v>9210695920</v>
      </c>
      <c r="M1569" s="90" t="s">
        <v>83</v>
      </c>
      <c r="N1569" s="94">
        <v>6</v>
      </c>
      <c r="O1569" s="94">
        <v>987</v>
      </c>
      <c r="P1569" s="95">
        <f t="shared" si="48"/>
        <v>65.8</v>
      </c>
      <c r="Q1569" s="91">
        <v>41578.962592592594</v>
      </c>
    </row>
    <row r="1570" spans="1:17" x14ac:dyDescent="0.45">
      <c r="A1570" s="96">
        <v>41579</v>
      </c>
      <c r="B1570" s="97">
        <v>0.33333333333333331</v>
      </c>
      <c r="C1570" s="99">
        <f t="shared" si="49"/>
        <v>8</v>
      </c>
      <c r="D1570" s="98">
        <v>41579.333333333336</v>
      </c>
      <c r="E1570" s="99" t="s">
        <v>1579</v>
      </c>
      <c r="F1570" s="90" t="s">
        <v>43</v>
      </c>
      <c r="G1570" s="90">
        <f>IFERROR(VLOOKUP(E1570,Localities!$B$2:$D$1876,3,0),"Not Found")</f>
        <v>62</v>
      </c>
      <c r="H1570" s="90">
        <f>IFERROR(VLOOKUP(F1570,Localities!$B$2:$D$1876,3,0),"Not Found")</f>
        <v>60</v>
      </c>
      <c r="I1570" s="90" t="s">
        <v>2217</v>
      </c>
      <c r="J1570" s="93" t="s">
        <v>87</v>
      </c>
      <c r="K1570" s="93" t="s">
        <v>85</v>
      </c>
      <c r="L1570" s="90">
        <v>9711847673</v>
      </c>
      <c r="M1570" s="90" t="s">
        <v>83</v>
      </c>
      <c r="N1570" s="94">
        <v>6</v>
      </c>
      <c r="O1570" s="94">
        <v>361</v>
      </c>
      <c r="P1570" s="95">
        <f t="shared" si="48"/>
        <v>24.066666666666666</v>
      </c>
      <c r="Q1570" s="91">
        <v>41578.962604166663</v>
      </c>
    </row>
    <row r="1571" spans="1:17" x14ac:dyDescent="0.45">
      <c r="A1571" s="96">
        <v>41579</v>
      </c>
      <c r="B1571" s="97">
        <v>0.38541666666666669</v>
      </c>
      <c r="C1571" s="99">
        <f t="shared" si="49"/>
        <v>9</v>
      </c>
      <c r="D1571" s="98">
        <v>41579.385416666664</v>
      </c>
      <c r="E1571" s="99" t="s">
        <v>274</v>
      </c>
      <c r="F1571" s="90" t="s">
        <v>1847</v>
      </c>
      <c r="G1571" s="90">
        <f>IFERROR(VLOOKUP(E1571,Localities!$B$2:$D$1876,3,0),"Not Found")</f>
        <v>53</v>
      </c>
      <c r="H1571" s="90">
        <f>IFERROR(VLOOKUP(F1571,Localities!$B$2:$D$1876,3,0),"Not Found")</f>
        <v>60</v>
      </c>
      <c r="I1571" s="90" t="s">
        <v>2218</v>
      </c>
      <c r="J1571" s="93" t="s">
        <v>87</v>
      </c>
      <c r="K1571" s="93" t="s">
        <v>85</v>
      </c>
      <c r="L1571" s="90">
        <v>9899117785</v>
      </c>
      <c r="M1571" s="90" t="s">
        <v>83</v>
      </c>
      <c r="N1571" s="94">
        <v>6</v>
      </c>
      <c r="O1571" s="94">
        <v>352</v>
      </c>
      <c r="P1571" s="95">
        <f t="shared" si="48"/>
        <v>23.466666666666665</v>
      </c>
      <c r="Q1571" s="91">
        <v>41578.966932870368</v>
      </c>
    </row>
    <row r="1572" spans="1:17" x14ac:dyDescent="0.45">
      <c r="A1572" s="96">
        <v>41579</v>
      </c>
      <c r="B1572" s="97">
        <v>0.66666666666666663</v>
      </c>
      <c r="C1572" s="99">
        <f t="shared" si="49"/>
        <v>16</v>
      </c>
      <c r="D1572" s="98">
        <v>41579.666666666664</v>
      </c>
      <c r="E1572" s="99" t="s">
        <v>1167</v>
      </c>
      <c r="F1572" s="90" t="s">
        <v>114</v>
      </c>
      <c r="G1572" s="90">
        <f>IFERROR(VLOOKUP(E1572,Localities!$B$2:$D$1876,3,0),"Not Found")</f>
        <v>51</v>
      </c>
      <c r="H1572" s="90">
        <f>IFERROR(VLOOKUP(F1572,Localities!$B$2:$D$1876,3,0),"Not Found")</f>
        <v>27</v>
      </c>
      <c r="I1572" s="90" t="s">
        <v>2219</v>
      </c>
      <c r="J1572" s="93" t="s">
        <v>104</v>
      </c>
      <c r="K1572" s="93" t="s">
        <v>85</v>
      </c>
      <c r="L1572" s="90">
        <v>9136013841</v>
      </c>
      <c r="M1572" s="90" t="s">
        <v>83</v>
      </c>
      <c r="N1572" s="94">
        <v>6</v>
      </c>
      <c r="O1572" s="94">
        <v>863</v>
      </c>
      <c r="P1572" s="95">
        <f t="shared" si="48"/>
        <v>57.533333333333331</v>
      </c>
      <c r="Q1572" s="91">
        <v>41578.967673611114</v>
      </c>
    </row>
    <row r="1573" spans="1:17" x14ac:dyDescent="0.45">
      <c r="A1573" s="96">
        <v>41579</v>
      </c>
      <c r="B1573" s="97">
        <v>0.27083333333333331</v>
      </c>
      <c r="C1573" s="99">
        <f t="shared" si="49"/>
        <v>6</v>
      </c>
      <c r="D1573" s="98">
        <v>41579.270833333336</v>
      </c>
      <c r="E1573" s="99" t="s">
        <v>434</v>
      </c>
      <c r="F1573" s="90" t="s">
        <v>375</v>
      </c>
      <c r="G1573" s="90">
        <f>IFERROR(VLOOKUP(E1573,Localities!$B$2:$D$1876,3,0),"Not Found")</f>
        <v>51</v>
      </c>
      <c r="H1573" s="90">
        <f>IFERROR(VLOOKUP(F1573,Localities!$B$2:$D$1876,3,0),"Not Found")</f>
        <v>47</v>
      </c>
      <c r="I1573" s="90" t="s">
        <v>2220</v>
      </c>
      <c r="J1573" s="93" t="s">
        <v>87</v>
      </c>
      <c r="K1573" s="93" t="s">
        <v>85</v>
      </c>
      <c r="L1573" s="90">
        <v>9210988952</v>
      </c>
      <c r="M1573" s="90" t="s">
        <v>83</v>
      </c>
      <c r="N1573" s="94">
        <v>6</v>
      </c>
      <c r="O1573" s="94">
        <v>531</v>
      </c>
      <c r="P1573" s="95">
        <f t="shared" si="48"/>
        <v>35.4</v>
      </c>
      <c r="Q1573" s="91">
        <v>41578.968194444446</v>
      </c>
    </row>
    <row r="1574" spans="1:17" x14ac:dyDescent="0.45">
      <c r="A1574" s="96">
        <v>41579</v>
      </c>
      <c r="B1574" s="97">
        <v>0.75</v>
      </c>
      <c r="C1574" s="99">
        <f t="shared" si="49"/>
        <v>18</v>
      </c>
      <c r="D1574" s="98">
        <v>41579.75</v>
      </c>
      <c r="E1574" s="99" t="s">
        <v>114</v>
      </c>
      <c r="F1574" s="90" t="s">
        <v>1167</v>
      </c>
      <c r="G1574" s="90">
        <f>IFERROR(VLOOKUP(E1574,Localities!$B$2:$D$1876,3,0),"Not Found")</f>
        <v>27</v>
      </c>
      <c r="H1574" s="90">
        <f>IFERROR(VLOOKUP(F1574,Localities!$B$2:$D$1876,3,0),"Not Found")</f>
        <v>51</v>
      </c>
      <c r="I1574" s="90" t="s">
        <v>2221</v>
      </c>
      <c r="J1574" s="93" t="s">
        <v>104</v>
      </c>
      <c r="K1574" s="93" t="s">
        <v>85</v>
      </c>
      <c r="L1574" s="90">
        <v>9958786805</v>
      </c>
      <c r="M1574" s="90" t="s">
        <v>83</v>
      </c>
      <c r="N1574" s="94">
        <v>6</v>
      </c>
      <c r="O1574" s="94">
        <v>861</v>
      </c>
      <c r="P1574" s="95">
        <f t="shared" si="48"/>
        <v>57.4</v>
      </c>
      <c r="Q1574" s="91">
        <v>41578.968275462961</v>
      </c>
    </row>
    <row r="1575" spans="1:17" x14ac:dyDescent="0.45">
      <c r="A1575" s="96">
        <v>41579</v>
      </c>
      <c r="B1575" s="97">
        <v>0.23958333333333334</v>
      </c>
      <c r="C1575" s="99">
        <f t="shared" si="49"/>
        <v>5</v>
      </c>
      <c r="D1575" s="98">
        <v>41579.239583333336</v>
      </c>
      <c r="E1575" s="99" t="s">
        <v>496</v>
      </c>
      <c r="F1575" s="90" t="s">
        <v>61</v>
      </c>
      <c r="G1575" s="90">
        <f>IFERROR(VLOOKUP(E1575,Localities!$B$2:$D$1876,3,0),"Not Found")</f>
        <v>60</v>
      </c>
      <c r="H1575" s="90">
        <f>IFERROR(VLOOKUP(F1575,Localities!$B$2:$D$1876,3,0),"Not Found")</f>
        <v>47</v>
      </c>
      <c r="I1575" s="90" t="s">
        <v>2222</v>
      </c>
      <c r="J1575" s="93" t="s">
        <v>88</v>
      </c>
      <c r="K1575" s="93" t="s">
        <v>85</v>
      </c>
      <c r="L1575" s="90">
        <v>7838873336</v>
      </c>
      <c r="M1575" s="90" t="s">
        <v>83</v>
      </c>
      <c r="N1575" s="94">
        <v>6</v>
      </c>
      <c r="O1575" s="94">
        <v>900</v>
      </c>
      <c r="P1575" s="95">
        <f t="shared" si="48"/>
        <v>60</v>
      </c>
      <c r="Q1575" s="91">
        <v>41578.968761574077</v>
      </c>
    </row>
    <row r="1576" spans="1:17" x14ac:dyDescent="0.45">
      <c r="A1576" s="96">
        <v>41579</v>
      </c>
      <c r="B1576" s="97">
        <v>0.5625</v>
      </c>
      <c r="C1576" s="99">
        <f t="shared" si="49"/>
        <v>13</v>
      </c>
      <c r="D1576" s="98">
        <v>41579.5625</v>
      </c>
      <c r="E1576" s="99" t="s">
        <v>167</v>
      </c>
      <c r="F1576" s="90" t="s">
        <v>1269</v>
      </c>
      <c r="G1576" s="90">
        <f>IFERROR(VLOOKUP(E1576,Localities!$B$2:$D$1876,3,0),"Not Found")</f>
        <v>27</v>
      </c>
      <c r="H1576" s="90">
        <f>IFERROR(VLOOKUP(F1576,Localities!$B$2:$D$1876,3,0),"Not Found")</f>
        <v>61</v>
      </c>
      <c r="I1576" s="90" t="s">
        <v>2223</v>
      </c>
      <c r="J1576" s="93" t="s">
        <v>87</v>
      </c>
      <c r="K1576" s="93" t="s">
        <v>85</v>
      </c>
      <c r="L1576" s="90">
        <v>9891326017</v>
      </c>
      <c r="M1576" s="90" t="s">
        <v>83</v>
      </c>
      <c r="N1576" s="94">
        <v>6</v>
      </c>
      <c r="O1576" s="94">
        <v>810</v>
      </c>
      <c r="P1576" s="95">
        <f t="shared" si="48"/>
        <v>54</v>
      </c>
      <c r="Q1576" s="91">
        <v>41578.972905092596</v>
      </c>
    </row>
    <row r="1577" spans="1:17" x14ac:dyDescent="0.45">
      <c r="A1577" s="96">
        <v>41579</v>
      </c>
      <c r="B1577" s="97">
        <v>0.38541666666666669</v>
      </c>
      <c r="C1577" s="99">
        <f t="shared" si="49"/>
        <v>9</v>
      </c>
      <c r="D1577" s="98">
        <v>41579.385416666664</v>
      </c>
      <c r="E1577" s="99" t="s">
        <v>2224</v>
      </c>
      <c r="F1577" s="90" t="s">
        <v>1263</v>
      </c>
      <c r="G1577" s="90">
        <f>IFERROR(VLOOKUP(E1577,Localities!$B$2:$D$1876,3,0),"Not Found")</f>
        <v>50</v>
      </c>
      <c r="H1577" s="90">
        <f>IFERROR(VLOOKUP(F1577,Localities!$B$2:$D$1876,3,0),"Not Found")</f>
        <v>66</v>
      </c>
      <c r="I1577" s="90" t="s">
        <v>2225</v>
      </c>
      <c r="J1577" s="93" t="s">
        <v>87</v>
      </c>
      <c r="K1577" s="93" t="s">
        <v>85</v>
      </c>
      <c r="L1577" s="90">
        <v>9871590040</v>
      </c>
      <c r="M1577" s="90" t="s">
        <v>83</v>
      </c>
      <c r="N1577" s="94">
        <v>6</v>
      </c>
      <c r="O1577" s="94">
        <v>981</v>
      </c>
      <c r="P1577" s="95">
        <f t="shared" si="48"/>
        <v>65.400000000000006</v>
      </c>
      <c r="Q1577" s="91">
        <v>41578.973437499997</v>
      </c>
    </row>
    <row r="1578" spans="1:17" x14ac:dyDescent="0.45">
      <c r="A1578" s="96">
        <v>41579</v>
      </c>
      <c r="B1578" s="97">
        <v>0.29166666666666669</v>
      </c>
      <c r="C1578" s="99">
        <f t="shared" si="49"/>
        <v>7</v>
      </c>
      <c r="D1578" s="98">
        <v>41579.291666666664</v>
      </c>
      <c r="E1578" s="99" t="s">
        <v>731</v>
      </c>
      <c r="F1578" s="90" t="s">
        <v>35</v>
      </c>
      <c r="G1578" s="90">
        <f>IFERROR(VLOOKUP(E1578,Localities!$B$2:$D$1876,3,0),"Not Found")</f>
        <v>66</v>
      </c>
      <c r="H1578" s="90">
        <f>IFERROR(VLOOKUP(F1578,Localities!$B$2:$D$1876,3,0),"Not Found")</f>
        <v>43</v>
      </c>
      <c r="I1578" s="90" t="s">
        <v>2226</v>
      </c>
      <c r="J1578" s="93" t="s">
        <v>104</v>
      </c>
      <c r="K1578" s="93" t="s">
        <v>85</v>
      </c>
      <c r="L1578" s="90">
        <v>9911218868</v>
      </c>
      <c r="M1578" s="90" t="s">
        <v>83</v>
      </c>
      <c r="N1578" s="94">
        <v>7</v>
      </c>
      <c r="O1578" s="94">
        <v>662</v>
      </c>
      <c r="P1578" s="95">
        <f t="shared" si="48"/>
        <v>44.133333333333333</v>
      </c>
      <c r="Q1578" s="91">
        <v>41578.973599537036</v>
      </c>
    </row>
    <row r="1579" spans="1:17" x14ac:dyDescent="0.45">
      <c r="A1579" s="96">
        <v>41579</v>
      </c>
      <c r="B1579" s="97">
        <v>0.45833333333333331</v>
      </c>
      <c r="C1579" s="99">
        <f t="shared" si="49"/>
        <v>11</v>
      </c>
      <c r="D1579" s="98">
        <v>41579.458333333336</v>
      </c>
      <c r="E1579" s="99" t="s">
        <v>1256</v>
      </c>
      <c r="F1579" s="90" t="s">
        <v>35</v>
      </c>
      <c r="G1579" s="90">
        <f>IFERROR(VLOOKUP(E1579,Localities!$B$2:$D$1876,3,0),"Not Found")</f>
        <v>40</v>
      </c>
      <c r="H1579" s="90">
        <f>IFERROR(VLOOKUP(F1579,Localities!$B$2:$D$1876,3,0),"Not Found")</f>
        <v>43</v>
      </c>
      <c r="I1579" s="90" t="s">
        <v>2227</v>
      </c>
      <c r="J1579" s="93" t="s">
        <v>104</v>
      </c>
      <c r="K1579" s="93" t="s">
        <v>85</v>
      </c>
      <c r="L1579" s="90">
        <v>9899072731</v>
      </c>
      <c r="M1579" s="90" t="s">
        <v>211</v>
      </c>
      <c r="N1579" s="94">
        <v>6</v>
      </c>
      <c r="O1579" s="94">
        <v>223</v>
      </c>
      <c r="P1579" s="95">
        <f t="shared" si="48"/>
        <v>14.866666666666667</v>
      </c>
      <c r="Q1579" s="91">
        <v>41578.974131944444</v>
      </c>
    </row>
    <row r="1580" spans="1:17" x14ac:dyDescent="0.45">
      <c r="A1580" s="96">
        <v>41579</v>
      </c>
      <c r="B1580" s="97">
        <v>0.34375</v>
      </c>
      <c r="C1580" s="99">
        <f t="shared" si="49"/>
        <v>8</v>
      </c>
      <c r="D1580" s="98">
        <v>41579.34375</v>
      </c>
      <c r="E1580" s="99" t="s">
        <v>1695</v>
      </c>
      <c r="F1580" s="90" t="s">
        <v>659</v>
      </c>
      <c r="G1580" s="90">
        <f>IFERROR(VLOOKUP(E1580,Localities!$B$2:$D$1876,3,0),"Not Found")</f>
        <v>66</v>
      </c>
      <c r="H1580" s="90">
        <f>IFERROR(VLOOKUP(F1580,Localities!$B$2:$D$1876,3,0),"Not Found")</f>
        <v>53</v>
      </c>
      <c r="I1580" s="90" t="s">
        <v>2228</v>
      </c>
      <c r="J1580" s="93" t="s">
        <v>87</v>
      </c>
      <c r="K1580" s="93" t="s">
        <v>85</v>
      </c>
      <c r="L1580" s="90">
        <v>9811742745</v>
      </c>
      <c r="M1580" s="90" t="s">
        <v>83</v>
      </c>
      <c r="N1580" s="94">
        <v>6</v>
      </c>
      <c r="O1580" s="94">
        <v>214</v>
      </c>
      <c r="P1580" s="95">
        <f t="shared" si="48"/>
        <v>14.266666666666667</v>
      </c>
      <c r="Q1580" s="91">
        <v>41578.974421296298</v>
      </c>
    </row>
    <row r="1581" spans="1:17" x14ac:dyDescent="0.45">
      <c r="A1581" s="96">
        <v>41579</v>
      </c>
      <c r="B1581" s="97">
        <v>0.22916666666666666</v>
      </c>
      <c r="C1581" s="99">
        <f t="shared" si="49"/>
        <v>5</v>
      </c>
      <c r="D1581" s="98">
        <v>41579.229166666664</v>
      </c>
      <c r="E1581" s="99" t="s">
        <v>45</v>
      </c>
      <c r="F1581" s="90" t="s">
        <v>1006</v>
      </c>
      <c r="G1581" s="90">
        <f>IFERROR(VLOOKUP(E1581,Localities!$B$2:$D$1876,3,0),"Not Found")</f>
        <v>62</v>
      </c>
      <c r="H1581" s="90">
        <f>IFERROR(VLOOKUP(F1581,Localities!$B$2:$D$1876,3,0),"Not Found")</f>
        <v>40</v>
      </c>
      <c r="I1581" s="90" t="s">
        <v>2229</v>
      </c>
      <c r="J1581" s="93" t="s">
        <v>87</v>
      </c>
      <c r="K1581" s="93" t="s">
        <v>173</v>
      </c>
      <c r="L1581" s="90" t="s">
        <v>81</v>
      </c>
      <c r="M1581" s="90" t="s">
        <v>215</v>
      </c>
      <c r="N1581" s="94">
        <v>1</v>
      </c>
      <c r="O1581" s="94">
        <v>712</v>
      </c>
      <c r="P1581" s="95">
        <f t="shared" si="48"/>
        <v>47.466666666666669</v>
      </c>
      <c r="Q1581" s="90" t="s">
        <v>81</v>
      </c>
    </row>
    <row r="1582" spans="1:17" x14ac:dyDescent="0.45">
      <c r="A1582" s="96">
        <v>41579</v>
      </c>
      <c r="B1582" s="97">
        <v>2.0833333333333332E-2</v>
      </c>
      <c r="C1582" s="99">
        <f t="shared" si="49"/>
        <v>0</v>
      </c>
      <c r="D1582" s="98">
        <v>41579.020833333336</v>
      </c>
      <c r="E1582" s="99" t="s">
        <v>2063</v>
      </c>
      <c r="F1582" s="90" t="s">
        <v>132</v>
      </c>
      <c r="G1582" s="90">
        <f>IFERROR(VLOOKUP(E1582,Localities!$B$2:$D$1876,3,0),"Not Found")</f>
        <v>53</v>
      </c>
      <c r="H1582" s="90">
        <f>IFERROR(VLOOKUP(F1582,Localities!$B$2:$D$1876,3,0),"Not Found")</f>
        <v>39</v>
      </c>
      <c r="I1582" s="90" t="s">
        <v>2230</v>
      </c>
      <c r="J1582" s="93" t="s">
        <v>87</v>
      </c>
      <c r="K1582" s="93" t="s">
        <v>85</v>
      </c>
      <c r="L1582" s="90">
        <v>9891205727</v>
      </c>
      <c r="M1582" s="90" t="s">
        <v>83</v>
      </c>
      <c r="N1582" s="94">
        <v>6</v>
      </c>
      <c r="O1582" s="94">
        <v>803</v>
      </c>
      <c r="P1582" s="95">
        <f t="shared" si="48"/>
        <v>53.533333333333331</v>
      </c>
      <c r="Q1582" s="91">
        <v>41578.974930555552</v>
      </c>
    </row>
    <row r="1583" spans="1:17" x14ac:dyDescent="0.45">
      <c r="A1583" s="96">
        <v>41579</v>
      </c>
      <c r="B1583" s="97">
        <v>0.19791666666666666</v>
      </c>
      <c r="C1583" s="99">
        <f t="shared" si="49"/>
        <v>4</v>
      </c>
      <c r="D1583" s="98">
        <v>41579.197916666664</v>
      </c>
      <c r="E1583" s="99" t="s">
        <v>1674</v>
      </c>
      <c r="F1583" s="90" t="s">
        <v>61</v>
      </c>
      <c r="G1583" s="90">
        <f>IFERROR(VLOOKUP(E1583,Localities!$B$2:$D$1876,3,0),"Not Found")</f>
        <v>52</v>
      </c>
      <c r="H1583" s="90">
        <f>IFERROR(VLOOKUP(F1583,Localities!$B$2:$D$1876,3,0),"Not Found")</f>
        <v>47</v>
      </c>
      <c r="I1583" s="90" t="s">
        <v>2231</v>
      </c>
      <c r="J1583" s="93" t="s">
        <v>87</v>
      </c>
      <c r="K1583" s="93" t="s">
        <v>173</v>
      </c>
      <c r="L1583" s="90">
        <v>9810981674</v>
      </c>
      <c r="M1583" s="90" t="s">
        <v>83</v>
      </c>
      <c r="N1583" s="94">
        <v>6</v>
      </c>
      <c r="O1583" s="94">
        <v>827</v>
      </c>
      <c r="P1583" s="95">
        <f t="shared" si="48"/>
        <v>55.133333333333333</v>
      </c>
      <c r="Q1583" s="91">
        <v>41578.976446759261</v>
      </c>
    </row>
    <row r="1584" spans="1:17" x14ac:dyDescent="0.45">
      <c r="A1584" s="96">
        <v>41579</v>
      </c>
      <c r="B1584" s="97">
        <v>0</v>
      </c>
      <c r="C1584" s="99">
        <f t="shared" si="49"/>
        <v>0</v>
      </c>
      <c r="D1584" s="98">
        <v>41579</v>
      </c>
      <c r="E1584" s="99" t="s">
        <v>1847</v>
      </c>
      <c r="F1584" s="90" t="s">
        <v>113</v>
      </c>
      <c r="G1584" s="90">
        <f>IFERROR(VLOOKUP(E1584,Localities!$B$2:$D$1876,3,0),"Not Found")</f>
        <v>60</v>
      </c>
      <c r="H1584" s="90">
        <f>IFERROR(VLOOKUP(F1584,Localities!$B$2:$D$1876,3,0),"Not Found")</f>
        <v>52</v>
      </c>
      <c r="I1584" s="90" t="s">
        <v>2232</v>
      </c>
      <c r="J1584" s="93" t="s">
        <v>87</v>
      </c>
      <c r="K1584" s="93" t="s">
        <v>85</v>
      </c>
      <c r="L1584" s="90" t="s">
        <v>81</v>
      </c>
      <c r="M1584" s="90" t="s">
        <v>215</v>
      </c>
      <c r="N1584" s="94">
        <v>1</v>
      </c>
      <c r="O1584" s="94">
        <v>328</v>
      </c>
      <c r="P1584" s="95">
        <f t="shared" si="48"/>
        <v>21.866666666666667</v>
      </c>
      <c r="Q1584" s="90" t="s">
        <v>81</v>
      </c>
    </row>
    <row r="1585" spans="1:17" x14ac:dyDescent="0.45">
      <c r="A1585" s="96">
        <v>41579</v>
      </c>
      <c r="B1585" s="97">
        <v>0.5</v>
      </c>
      <c r="C1585" s="99">
        <f t="shared" si="49"/>
        <v>12</v>
      </c>
      <c r="D1585" s="98">
        <v>41579.5</v>
      </c>
      <c r="E1585" s="99" t="s">
        <v>35</v>
      </c>
      <c r="F1585" s="90" t="s">
        <v>171</v>
      </c>
      <c r="G1585" s="90">
        <f>IFERROR(VLOOKUP(E1585,Localities!$B$2:$D$1876,3,0),"Not Found")</f>
        <v>43</v>
      </c>
      <c r="H1585" s="90" t="str">
        <f>IFERROR(VLOOKUP(F1585,Localities!$B$2:$D$1876,3,0),"Not Found")</f>
        <v>Not Found</v>
      </c>
      <c r="I1585" s="90" t="s">
        <v>2233</v>
      </c>
      <c r="J1585" s="93" t="s">
        <v>104</v>
      </c>
      <c r="K1585" s="93" t="s">
        <v>173</v>
      </c>
      <c r="L1585" s="90" t="s">
        <v>81</v>
      </c>
      <c r="M1585" s="90" t="s">
        <v>215</v>
      </c>
      <c r="N1585" s="94">
        <v>1</v>
      </c>
      <c r="O1585" s="94">
        <v>434</v>
      </c>
      <c r="P1585" s="95">
        <f t="shared" si="48"/>
        <v>28.933333333333334</v>
      </c>
      <c r="Q1585" s="91">
        <v>41578.976747685185</v>
      </c>
    </row>
    <row r="1586" spans="1:17" x14ac:dyDescent="0.45">
      <c r="A1586" s="96">
        <v>41580</v>
      </c>
      <c r="B1586" s="97">
        <v>9.375E-2</v>
      </c>
      <c r="C1586" s="99">
        <f t="shared" si="49"/>
        <v>2</v>
      </c>
      <c r="D1586" s="98">
        <v>41580.09375</v>
      </c>
      <c r="E1586" s="99" t="s">
        <v>35</v>
      </c>
      <c r="F1586" s="90" t="s">
        <v>61</v>
      </c>
      <c r="G1586" s="90">
        <f>IFERROR(VLOOKUP(E1586,Localities!$B$2:$D$1876,3,0),"Not Found")</f>
        <v>43</v>
      </c>
      <c r="H1586" s="90">
        <f>IFERROR(VLOOKUP(F1586,Localities!$B$2:$D$1876,3,0),"Not Found")</f>
        <v>47</v>
      </c>
      <c r="I1586" s="90" t="s">
        <v>2234</v>
      </c>
      <c r="J1586" s="93" t="s">
        <v>87</v>
      </c>
      <c r="K1586" s="93" t="s">
        <v>173</v>
      </c>
      <c r="L1586" s="90">
        <v>9810981674</v>
      </c>
      <c r="M1586" s="90" t="s">
        <v>83</v>
      </c>
      <c r="N1586" s="94">
        <v>6</v>
      </c>
      <c r="O1586" s="94">
        <v>611</v>
      </c>
      <c r="P1586" s="95">
        <f t="shared" si="48"/>
        <v>40.733333333333334</v>
      </c>
      <c r="Q1586" s="91">
        <v>41578.979328703703</v>
      </c>
    </row>
    <row r="1587" spans="1:17" x14ac:dyDescent="0.45">
      <c r="A1587" s="96">
        <v>41579</v>
      </c>
      <c r="B1587" s="97">
        <v>0.26041666666666669</v>
      </c>
      <c r="C1587" s="99">
        <f t="shared" si="49"/>
        <v>6</v>
      </c>
      <c r="D1587" s="98">
        <v>41579.260416666664</v>
      </c>
      <c r="E1587" s="99" t="s">
        <v>69</v>
      </c>
      <c r="F1587" s="90" t="s">
        <v>1265</v>
      </c>
      <c r="G1587" s="90">
        <f>IFERROR(VLOOKUP(E1587,Localities!$B$2:$D$1876,3,0),"Not Found")</f>
        <v>53</v>
      </c>
      <c r="H1587" s="90">
        <f>IFERROR(VLOOKUP(F1587,Localities!$B$2:$D$1876,3,0),"Not Found")</f>
        <v>60</v>
      </c>
      <c r="I1587" s="90" t="s">
        <v>2235</v>
      </c>
      <c r="J1587" s="93" t="s">
        <v>87</v>
      </c>
      <c r="K1587" s="93" t="s">
        <v>85</v>
      </c>
      <c r="L1587" s="90">
        <v>9540071120</v>
      </c>
      <c r="M1587" s="90" t="s">
        <v>83</v>
      </c>
      <c r="N1587" s="94">
        <v>6</v>
      </c>
      <c r="O1587" s="94">
        <v>624</v>
      </c>
      <c r="P1587" s="95">
        <f t="shared" si="48"/>
        <v>41.6</v>
      </c>
      <c r="Q1587" s="91">
        <v>41578.979768518519</v>
      </c>
    </row>
    <row r="1588" spans="1:17" x14ac:dyDescent="0.45">
      <c r="A1588" s="96">
        <v>41579</v>
      </c>
      <c r="B1588" s="97">
        <v>0.22916666666666666</v>
      </c>
      <c r="C1588" s="99">
        <f t="shared" si="49"/>
        <v>5</v>
      </c>
      <c r="D1588" s="98">
        <v>41579.229166666664</v>
      </c>
      <c r="E1588" s="99" t="s">
        <v>45</v>
      </c>
      <c r="F1588" s="90" t="s">
        <v>1006</v>
      </c>
      <c r="G1588" s="90">
        <f>IFERROR(VLOOKUP(E1588,Localities!$B$2:$D$1876,3,0),"Not Found")</f>
        <v>62</v>
      </c>
      <c r="H1588" s="90">
        <f>IFERROR(VLOOKUP(F1588,Localities!$B$2:$D$1876,3,0),"Not Found")</f>
        <v>40</v>
      </c>
      <c r="I1588" s="90" t="s">
        <v>2236</v>
      </c>
      <c r="J1588" s="93" t="s">
        <v>87</v>
      </c>
      <c r="K1588" s="93" t="s">
        <v>85</v>
      </c>
      <c r="L1588" s="90">
        <v>8459436793</v>
      </c>
      <c r="M1588" s="90" t="s">
        <v>83</v>
      </c>
      <c r="N1588" s="94">
        <v>6</v>
      </c>
      <c r="O1588" s="94">
        <v>574</v>
      </c>
      <c r="P1588" s="95">
        <f t="shared" si="48"/>
        <v>38.266666666666666</v>
      </c>
      <c r="Q1588" s="91">
        <v>41578.979814814818</v>
      </c>
    </row>
    <row r="1589" spans="1:17" x14ac:dyDescent="0.45">
      <c r="A1589" s="96">
        <v>41579</v>
      </c>
      <c r="B1589" s="97">
        <v>0.3125</v>
      </c>
      <c r="C1589" s="99">
        <f t="shared" si="49"/>
        <v>7</v>
      </c>
      <c r="D1589" s="98">
        <v>41579.3125</v>
      </c>
      <c r="E1589" s="99" t="s">
        <v>61</v>
      </c>
      <c r="F1589" s="90" t="s">
        <v>207</v>
      </c>
      <c r="G1589" s="90">
        <f>IFERROR(VLOOKUP(E1589,Localities!$B$2:$D$1876,3,0),"Not Found")</f>
        <v>47</v>
      </c>
      <c r="H1589" s="90">
        <f>IFERROR(VLOOKUP(F1589,Localities!$B$2:$D$1876,3,0),"Not Found")</f>
        <v>60</v>
      </c>
      <c r="I1589" s="90" t="s">
        <v>2237</v>
      </c>
      <c r="J1589" s="93" t="s">
        <v>88</v>
      </c>
      <c r="K1589" s="93" t="s">
        <v>85</v>
      </c>
      <c r="L1589" s="90">
        <v>9810878574</v>
      </c>
      <c r="M1589" s="90" t="s">
        <v>83</v>
      </c>
      <c r="N1589" s="94">
        <v>6</v>
      </c>
      <c r="O1589" s="94">
        <v>771</v>
      </c>
      <c r="P1589" s="95">
        <f t="shared" si="48"/>
        <v>51.4</v>
      </c>
      <c r="Q1589" s="91">
        <v>41578.981574074074</v>
      </c>
    </row>
    <row r="1590" spans="1:17" x14ac:dyDescent="0.45">
      <c r="A1590" s="96">
        <v>41579</v>
      </c>
      <c r="B1590" s="97">
        <v>0.48958333333333331</v>
      </c>
      <c r="C1590" s="99">
        <f t="shared" si="49"/>
        <v>11</v>
      </c>
      <c r="D1590" s="98">
        <v>41579.489583333336</v>
      </c>
      <c r="E1590" s="99" t="s">
        <v>1810</v>
      </c>
      <c r="F1590" s="90" t="s">
        <v>114</v>
      </c>
      <c r="G1590" s="90">
        <f>IFERROR(VLOOKUP(E1590,Localities!$B$2:$D$1876,3,0),"Not Found")</f>
        <v>66</v>
      </c>
      <c r="H1590" s="90">
        <f>IFERROR(VLOOKUP(F1590,Localities!$B$2:$D$1876,3,0),"Not Found")</f>
        <v>27</v>
      </c>
      <c r="I1590" s="90" t="s">
        <v>2238</v>
      </c>
      <c r="J1590" s="93" t="s">
        <v>104</v>
      </c>
      <c r="K1590" s="93" t="s">
        <v>85</v>
      </c>
      <c r="L1590" s="90">
        <v>9871744119</v>
      </c>
      <c r="M1590" s="90" t="s">
        <v>83</v>
      </c>
      <c r="N1590" s="94">
        <v>6</v>
      </c>
      <c r="O1590" s="94">
        <v>460</v>
      </c>
      <c r="P1590" s="95">
        <f t="shared" si="48"/>
        <v>30.666666666666668</v>
      </c>
      <c r="Q1590" s="91">
        <v>41578.981944444444</v>
      </c>
    </row>
    <row r="1591" spans="1:17" x14ac:dyDescent="0.45">
      <c r="A1591" s="96">
        <v>41579</v>
      </c>
      <c r="B1591" s="97">
        <v>0.22916666666666666</v>
      </c>
      <c r="C1591" s="99">
        <f t="shared" si="49"/>
        <v>5</v>
      </c>
      <c r="D1591" s="98">
        <v>41579.229166666664</v>
      </c>
      <c r="E1591" s="99" t="s">
        <v>496</v>
      </c>
      <c r="F1591" s="90" t="s">
        <v>35</v>
      </c>
      <c r="G1591" s="90">
        <f>IFERROR(VLOOKUP(E1591,Localities!$B$2:$D$1876,3,0),"Not Found")</f>
        <v>60</v>
      </c>
      <c r="H1591" s="90">
        <f>IFERROR(VLOOKUP(F1591,Localities!$B$2:$D$1876,3,0),"Not Found")</f>
        <v>43</v>
      </c>
      <c r="I1591" s="90" t="s">
        <v>2239</v>
      </c>
      <c r="J1591" s="93" t="s">
        <v>104</v>
      </c>
      <c r="K1591" s="93" t="s">
        <v>85</v>
      </c>
      <c r="L1591" s="90">
        <v>7838784524</v>
      </c>
      <c r="M1591" s="90" t="s">
        <v>83</v>
      </c>
      <c r="N1591" s="94">
        <v>6</v>
      </c>
      <c r="O1591" s="94">
        <v>925</v>
      </c>
      <c r="P1591" s="95">
        <f t="shared" si="48"/>
        <v>61.666666666666664</v>
      </c>
      <c r="Q1591" s="91">
        <v>41578.982743055552</v>
      </c>
    </row>
    <row r="1592" spans="1:17" x14ac:dyDescent="0.45">
      <c r="A1592" s="96">
        <v>41579</v>
      </c>
      <c r="B1592" s="97">
        <v>0.38541666666666669</v>
      </c>
      <c r="C1592" s="99">
        <f t="shared" si="49"/>
        <v>9</v>
      </c>
      <c r="D1592" s="98">
        <v>41579.385416666664</v>
      </c>
      <c r="E1592" s="99" t="s">
        <v>71</v>
      </c>
      <c r="F1592" s="90" t="s">
        <v>2011</v>
      </c>
      <c r="G1592" s="90">
        <f>IFERROR(VLOOKUP(E1592,Localities!$B$2:$D$1876,3,0),"Not Found")</f>
        <v>54</v>
      </c>
      <c r="H1592" s="90">
        <f>IFERROR(VLOOKUP(F1592,Localities!$B$2:$D$1876,3,0),"Not Found")</f>
        <v>60</v>
      </c>
      <c r="I1592" s="90" t="s">
        <v>2240</v>
      </c>
      <c r="J1592" s="93" t="s">
        <v>87</v>
      </c>
      <c r="K1592" s="93" t="s">
        <v>85</v>
      </c>
      <c r="L1592" s="90">
        <v>9911367173</v>
      </c>
      <c r="M1592" s="90" t="s">
        <v>83</v>
      </c>
      <c r="N1592" s="94">
        <v>6</v>
      </c>
      <c r="O1592" s="94">
        <v>360</v>
      </c>
      <c r="P1592" s="95">
        <f t="shared" ref="P1592:P1635" si="50">O1592/15</f>
        <v>24</v>
      </c>
      <c r="Q1592" s="91">
        <v>41578.982858796298</v>
      </c>
    </row>
    <row r="1593" spans="1:17" x14ac:dyDescent="0.45">
      <c r="A1593" s="96">
        <v>41579</v>
      </c>
      <c r="B1593" s="97">
        <v>0.11458333333333333</v>
      </c>
      <c r="C1593" s="99">
        <f t="shared" si="49"/>
        <v>2</v>
      </c>
      <c r="D1593" s="98">
        <v>41579.114583333336</v>
      </c>
      <c r="E1593" s="99" t="s">
        <v>114</v>
      </c>
      <c r="F1593" s="90" t="s">
        <v>988</v>
      </c>
      <c r="G1593" s="90">
        <f>IFERROR(VLOOKUP(E1593,Localities!$B$2:$D$1876,3,0),"Not Found")</f>
        <v>27</v>
      </c>
      <c r="H1593" s="90">
        <f>IFERROR(VLOOKUP(F1593,Localities!$B$2:$D$1876,3,0),"Not Found")</f>
        <v>59</v>
      </c>
      <c r="I1593" s="90" t="s">
        <v>2241</v>
      </c>
      <c r="J1593" s="93" t="s">
        <v>104</v>
      </c>
      <c r="K1593" s="93" t="s">
        <v>510</v>
      </c>
      <c r="L1593" s="90">
        <v>9990924589</v>
      </c>
      <c r="M1593" s="90" t="s">
        <v>83</v>
      </c>
      <c r="N1593" s="94">
        <v>6</v>
      </c>
      <c r="O1593" s="94">
        <v>260</v>
      </c>
      <c r="P1593" s="95">
        <f t="shared" si="50"/>
        <v>17.333333333333332</v>
      </c>
      <c r="Q1593" s="91">
        <v>41578.988541666666</v>
      </c>
    </row>
    <row r="1594" spans="1:17" x14ac:dyDescent="0.45">
      <c r="A1594" s="96">
        <v>41579</v>
      </c>
      <c r="B1594" s="97">
        <v>0.33333333333333331</v>
      </c>
      <c r="C1594" s="99">
        <f t="shared" si="49"/>
        <v>8</v>
      </c>
      <c r="D1594" s="98">
        <v>41579.333333333336</v>
      </c>
      <c r="E1594" s="99" t="s">
        <v>1548</v>
      </c>
      <c r="F1594" s="90" t="s">
        <v>67</v>
      </c>
      <c r="G1594" s="90">
        <f>IFERROR(VLOOKUP(E1594,Localities!$B$2:$D$1876,3,0),"Not Found")</f>
        <v>64</v>
      </c>
      <c r="H1594" s="90">
        <f>IFERROR(VLOOKUP(F1594,Localities!$B$2:$D$1876,3,0),"Not Found")</f>
        <v>42</v>
      </c>
      <c r="I1594" s="90" t="s">
        <v>2242</v>
      </c>
      <c r="J1594" s="93" t="s">
        <v>87</v>
      </c>
      <c r="K1594" s="93" t="s">
        <v>85</v>
      </c>
      <c r="L1594" s="90">
        <v>9136535400</v>
      </c>
      <c r="M1594" s="90" t="s">
        <v>83</v>
      </c>
      <c r="N1594" s="94">
        <v>7</v>
      </c>
      <c r="O1594" s="94">
        <v>347</v>
      </c>
      <c r="P1594" s="95">
        <f t="shared" si="50"/>
        <v>23.133333333333333</v>
      </c>
      <c r="Q1594" s="91">
        <v>41578.984016203707</v>
      </c>
    </row>
    <row r="1595" spans="1:17" x14ac:dyDescent="0.45">
      <c r="A1595" s="96">
        <v>41579</v>
      </c>
      <c r="B1595" s="97">
        <v>1.0416666666666666E-2</v>
      </c>
      <c r="C1595" s="99">
        <f t="shared" si="49"/>
        <v>0</v>
      </c>
      <c r="D1595" s="98">
        <v>41579.010416666664</v>
      </c>
      <c r="E1595" s="99" t="s">
        <v>57</v>
      </c>
      <c r="F1595" s="90" t="s">
        <v>223</v>
      </c>
      <c r="G1595" s="90">
        <f>IFERROR(VLOOKUP(E1595,Localities!$B$2:$D$1876,3,0),"Not Found")</f>
        <v>45</v>
      </c>
      <c r="H1595" s="90">
        <f>IFERROR(VLOOKUP(F1595,Localities!$B$2:$D$1876,3,0),"Not Found")</f>
        <v>53</v>
      </c>
      <c r="I1595" s="90" t="s">
        <v>2243</v>
      </c>
      <c r="J1595" s="93" t="s">
        <v>87</v>
      </c>
      <c r="K1595" s="93" t="s">
        <v>85</v>
      </c>
      <c r="L1595" s="90">
        <v>9990739652</v>
      </c>
      <c r="M1595" s="90" t="s">
        <v>83</v>
      </c>
      <c r="N1595" s="94">
        <v>7</v>
      </c>
      <c r="O1595" s="94">
        <v>973</v>
      </c>
      <c r="P1595" s="95">
        <f t="shared" si="50"/>
        <v>64.86666666666666</v>
      </c>
      <c r="Q1595" s="91">
        <v>41578.98710648148</v>
      </c>
    </row>
    <row r="1596" spans="1:17" x14ac:dyDescent="0.45">
      <c r="A1596" s="96">
        <v>41579</v>
      </c>
      <c r="B1596" s="97">
        <v>0.25</v>
      </c>
      <c r="C1596" s="99">
        <f t="shared" si="49"/>
        <v>6</v>
      </c>
      <c r="D1596" s="98">
        <v>41579.25</v>
      </c>
      <c r="E1596" s="99" t="s">
        <v>102</v>
      </c>
      <c r="F1596" s="90" t="s">
        <v>1269</v>
      </c>
      <c r="G1596" s="90">
        <f>IFERROR(VLOOKUP(E1596,Localities!$B$2:$D$1876,3,0),"Not Found")</f>
        <v>47</v>
      </c>
      <c r="H1596" s="90">
        <f>IFERROR(VLOOKUP(F1596,Localities!$B$2:$D$1876,3,0),"Not Found")</f>
        <v>61</v>
      </c>
      <c r="I1596" s="90" t="s">
        <v>2244</v>
      </c>
      <c r="J1596" s="93" t="s">
        <v>88</v>
      </c>
      <c r="K1596" s="93" t="s">
        <v>85</v>
      </c>
      <c r="L1596" s="90">
        <v>9711847673</v>
      </c>
      <c r="M1596" s="90" t="s">
        <v>83</v>
      </c>
      <c r="N1596" s="94">
        <v>6</v>
      </c>
      <c r="O1596" s="94">
        <v>720</v>
      </c>
      <c r="P1596" s="95">
        <f t="shared" si="50"/>
        <v>48</v>
      </c>
      <c r="Q1596" s="91">
        <v>41578.98642361111</v>
      </c>
    </row>
    <row r="1597" spans="1:17" x14ac:dyDescent="0.45">
      <c r="A1597" s="96">
        <v>41579</v>
      </c>
      <c r="B1597" s="97">
        <v>0.3125</v>
      </c>
      <c r="C1597" s="99">
        <f t="shared" si="49"/>
        <v>7</v>
      </c>
      <c r="D1597" s="98">
        <v>41579.3125</v>
      </c>
      <c r="E1597" s="99" t="s">
        <v>146</v>
      </c>
      <c r="F1597" s="90" t="s">
        <v>207</v>
      </c>
      <c r="G1597" s="90">
        <f>IFERROR(VLOOKUP(E1597,Localities!$B$2:$D$1876,3,0),"Not Found")</f>
        <v>70</v>
      </c>
      <c r="H1597" s="90">
        <f>IFERROR(VLOOKUP(F1597,Localities!$B$2:$D$1876,3,0),"Not Found")</f>
        <v>60</v>
      </c>
      <c r="I1597" s="90" t="s">
        <v>2245</v>
      </c>
      <c r="J1597" s="93" t="s">
        <v>87</v>
      </c>
      <c r="K1597" s="93" t="s">
        <v>85</v>
      </c>
      <c r="L1597" s="90">
        <v>9654772830</v>
      </c>
      <c r="M1597" s="90" t="s">
        <v>83</v>
      </c>
      <c r="N1597" s="94">
        <v>5</v>
      </c>
      <c r="O1597" s="94">
        <v>689</v>
      </c>
      <c r="P1597" s="95">
        <f t="shared" si="50"/>
        <v>45.93333333333333</v>
      </c>
      <c r="Q1597" s="91">
        <v>41578.987233796295</v>
      </c>
    </row>
    <row r="1598" spans="1:17" x14ac:dyDescent="0.45">
      <c r="A1598" s="96">
        <v>41579</v>
      </c>
      <c r="B1598" s="97">
        <v>0.3125</v>
      </c>
      <c r="C1598" s="99">
        <f t="shared" si="49"/>
        <v>7</v>
      </c>
      <c r="D1598" s="98">
        <v>41579.3125</v>
      </c>
      <c r="E1598" s="99" t="s">
        <v>266</v>
      </c>
      <c r="F1598" s="90"/>
      <c r="G1598" s="90">
        <f>IFERROR(VLOOKUP(E1598,Localities!$B$2:$D$1876,3,0),"Not Found")</f>
        <v>47</v>
      </c>
      <c r="H1598" s="90" t="str">
        <f>IFERROR(VLOOKUP(F1598,Localities!$B$2:$D$1876,3,0),"Not Found")</f>
        <v>Not Found</v>
      </c>
      <c r="I1598" s="90" t="s">
        <v>2246</v>
      </c>
      <c r="J1598" s="93" t="s">
        <v>235</v>
      </c>
      <c r="K1598" s="93" t="s">
        <v>85</v>
      </c>
      <c r="L1598" s="90">
        <v>9210593704</v>
      </c>
      <c r="M1598" s="90" t="s">
        <v>105</v>
      </c>
      <c r="N1598" s="94">
        <v>4</v>
      </c>
      <c r="O1598" s="94">
        <v>213</v>
      </c>
      <c r="P1598" s="95">
        <f t="shared" si="50"/>
        <v>14.2</v>
      </c>
      <c r="Q1598" s="91">
        <v>41578.98809027778</v>
      </c>
    </row>
    <row r="1599" spans="1:17" x14ac:dyDescent="0.45">
      <c r="A1599" s="96">
        <v>41579</v>
      </c>
      <c r="B1599" s="97">
        <v>3.125E-2</v>
      </c>
      <c r="C1599" s="99">
        <f t="shared" si="49"/>
        <v>0</v>
      </c>
      <c r="D1599" s="98">
        <v>41579.03125</v>
      </c>
      <c r="E1599" s="99" t="s">
        <v>209</v>
      </c>
      <c r="F1599" s="90" t="s">
        <v>162</v>
      </c>
      <c r="G1599" s="90">
        <f>IFERROR(VLOOKUP(E1599,Localities!$B$2:$D$1876,3,0),"Not Found")</f>
        <v>47</v>
      </c>
      <c r="H1599" s="90">
        <f>IFERROR(VLOOKUP(F1599,Localities!$B$2:$D$1876,3,0),"Not Found")</f>
        <v>60</v>
      </c>
      <c r="I1599" s="90" t="s">
        <v>2247</v>
      </c>
      <c r="J1599" s="93" t="s">
        <v>87</v>
      </c>
      <c r="K1599" s="93" t="s">
        <v>510</v>
      </c>
      <c r="L1599" s="90">
        <v>9818352642</v>
      </c>
      <c r="M1599" s="90" t="s">
        <v>83</v>
      </c>
      <c r="N1599" s="94">
        <v>6</v>
      </c>
      <c r="O1599" s="94">
        <v>735</v>
      </c>
      <c r="P1599" s="95">
        <f t="shared" si="50"/>
        <v>49</v>
      </c>
      <c r="Q1599" s="91">
        <v>41578.990451388891</v>
      </c>
    </row>
    <row r="1600" spans="1:17" x14ac:dyDescent="0.45">
      <c r="A1600" s="96">
        <v>41579</v>
      </c>
      <c r="B1600" s="97">
        <v>1.0416666666666666E-2</v>
      </c>
      <c r="C1600" s="99">
        <f t="shared" si="49"/>
        <v>0</v>
      </c>
      <c r="D1600" s="98">
        <v>41579.010416666664</v>
      </c>
      <c r="E1600" s="99" t="s">
        <v>166</v>
      </c>
      <c r="F1600" s="90" t="s">
        <v>71</v>
      </c>
      <c r="G1600" s="90">
        <f>IFERROR(VLOOKUP(E1600,Localities!$B$2:$D$1876,3,0),"Not Found")</f>
        <v>53</v>
      </c>
      <c r="H1600" s="90">
        <f>IFERROR(VLOOKUP(F1600,Localities!$B$2:$D$1876,3,0),"Not Found")</f>
        <v>54</v>
      </c>
      <c r="I1600" s="90" t="s">
        <v>2248</v>
      </c>
      <c r="J1600" s="93" t="s">
        <v>87</v>
      </c>
      <c r="K1600" s="93" t="s">
        <v>85</v>
      </c>
      <c r="L1600" s="90">
        <v>9711290118</v>
      </c>
      <c r="M1600" s="90" t="s">
        <v>105</v>
      </c>
      <c r="N1600" s="94">
        <v>5</v>
      </c>
      <c r="O1600" s="94">
        <v>889</v>
      </c>
      <c r="P1600" s="95">
        <f t="shared" si="50"/>
        <v>59.266666666666666</v>
      </c>
      <c r="Q1600" s="91">
        <v>41578.992881944447</v>
      </c>
    </row>
    <row r="1601" spans="1:17" x14ac:dyDescent="0.45">
      <c r="A1601" s="96">
        <v>41579</v>
      </c>
      <c r="B1601" s="97">
        <v>0.17708333333333334</v>
      </c>
      <c r="C1601" s="99">
        <f t="shared" si="49"/>
        <v>4</v>
      </c>
      <c r="D1601" s="98">
        <v>41579.177083333336</v>
      </c>
      <c r="E1601" s="99" t="s">
        <v>1695</v>
      </c>
      <c r="F1601" s="90" t="s">
        <v>796</v>
      </c>
      <c r="G1601" s="90">
        <f>IFERROR(VLOOKUP(E1601,Localities!$B$2:$D$1876,3,0),"Not Found")</f>
        <v>66</v>
      </c>
      <c r="H1601" s="90">
        <f>IFERROR(VLOOKUP(F1601,Localities!$B$2:$D$1876,3,0),"Not Found")</f>
        <v>66</v>
      </c>
      <c r="I1601" s="90" t="s">
        <v>2249</v>
      </c>
      <c r="J1601" s="93" t="s">
        <v>87</v>
      </c>
      <c r="K1601" s="93" t="s">
        <v>85</v>
      </c>
      <c r="L1601" s="90" t="s">
        <v>81</v>
      </c>
      <c r="M1601" s="90" t="s">
        <v>215</v>
      </c>
      <c r="N1601" s="94">
        <v>1</v>
      </c>
      <c r="O1601" s="94">
        <v>282</v>
      </c>
      <c r="P1601" s="95">
        <f t="shared" si="50"/>
        <v>18.8</v>
      </c>
      <c r="Q1601" s="90" t="s">
        <v>81</v>
      </c>
    </row>
    <row r="1602" spans="1:17" x14ac:dyDescent="0.45">
      <c r="A1602" s="96">
        <v>41579</v>
      </c>
      <c r="B1602" s="97">
        <v>0.42708333333333331</v>
      </c>
      <c r="C1602" s="99">
        <f t="shared" si="49"/>
        <v>10</v>
      </c>
      <c r="D1602" s="98">
        <v>41579.427083333336</v>
      </c>
      <c r="E1602" s="99" t="s">
        <v>63</v>
      </c>
      <c r="F1602" s="90" t="s">
        <v>577</v>
      </c>
      <c r="G1602" s="90">
        <f>IFERROR(VLOOKUP(E1602,Localities!$B$2:$D$1876,3,0),"Not Found")</f>
        <v>66</v>
      </c>
      <c r="H1602" s="90">
        <f>IFERROR(VLOOKUP(F1602,Localities!$B$2:$D$1876,3,0),"Not Found")</f>
        <v>70</v>
      </c>
      <c r="I1602" s="90" t="s">
        <v>2250</v>
      </c>
      <c r="J1602" s="93" t="s">
        <v>87</v>
      </c>
      <c r="K1602" s="93" t="s">
        <v>85</v>
      </c>
      <c r="L1602" s="90">
        <v>9810780321</v>
      </c>
      <c r="M1602" s="90" t="s">
        <v>83</v>
      </c>
      <c r="N1602" s="94">
        <v>6</v>
      </c>
      <c r="O1602" s="94">
        <v>886</v>
      </c>
      <c r="P1602" s="95">
        <f t="shared" si="50"/>
        <v>59.06666666666667</v>
      </c>
      <c r="Q1602" s="91">
        <v>41579.339606481481</v>
      </c>
    </row>
    <row r="1603" spans="1:17" x14ac:dyDescent="0.45">
      <c r="A1603" s="96">
        <v>41579</v>
      </c>
      <c r="B1603" s="97">
        <v>1.1076388888888887E-2</v>
      </c>
      <c r="C1603" s="99">
        <f t="shared" ref="C1603:C1635" si="51">HOUR(B1603)</f>
        <v>0</v>
      </c>
      <c r="D1603" s="98">
        <v>41579.011076388888</v>
      </c>
      <c r="E1603" s="99" t="s">
        <v>445</v>
      </c>
      <c r="F1603" s="90" t="s">
        <v>81</v>
      </c>
      <c r="G1603" s="90">
        <f>IFERROR(VLOOKUP(E1603,Localities!$B$2:$D$1876,3,0),"Not Found")</f>
        <v>61</v>
      </c>
      <c r="H1603" s="90" t="str">
        <f>IFERROR(VLOOKUP(F1603,Localities!$B$2:$D$1876,3,0),"Not Found")</f>
        <v>Not Found</v>
      </c>
      <c r="I1603" s="90" t="s">
        <v>2251</v>
      </c>
      <c r="J1603" s="93" t="s">
        <v>87</v>
      </c>
      <c r="K1603" s="93" t="s">
        <v>173</v>
      </c>
      <c r="L1603" s="90">
        <v>8459436793</v>
      </c>
      <c r="M1603" s="90" t="s">
        <v>83</v>
      </c>
      <c r="N1603" s="94">
        <v>6</v>
      </c>
      <c r="O1603" s="94">
        <v>835</v>
      </c>
      <c r="P1603" s="95">
        <f t="shared" si="50"/>
        <v>55.666666666666664</v>
      </c>
      <c r="Q1603" s="91">
        <v>41578.993807870371</v>
      </c>
    </row>
    <row r="1604" spans="1:17" x14ac:dyDescent="0.45">
      <c r="A1604" s="96">
        <v>41579</v>
      </c>
      <c r="B1604" s="97">
        <v>0.33333333333333331</v>
      </c>
      <c r="C1604" s="99">
        <f t="shared" si="51"/>
        <v>8</v>
      </c>
      <c r="D1604" s="98">
        <v>41579.333333333336</v>
      </c>
      <c r="E1604" s="99" t="s">
        <v>485</v>
      </c>
      <c r="F1604" s="90" t="s">
        <v>120</v>
      </c>
      <c r="G1604" s="90">
        <f>IFERROR(VLOOKUP(E1604,Localities!$B$2:$D$1876,3,0),"Not Found")</f>
        <v>40</v>
      </c>
      <c r="H1604" s="90">
        <f>IFERROR(VLOOKUP(F1604,Localities!$B$2:$D$1876,3,0),"Not Found")</f>
        <v>50</v>
      </c>
      <c r="I1604" s="90" t="s">
        <v>2252</v>
      </c>
      <c r="J1604" s="93" t="s">
        <v>87</v>
      </c>
      <c r="K1604" s="93" t="s">
        <v>85</v>
      </c>
      <c r="L1604" s="90" t="s">
        <v>81</v>
      </c>
      <c r="M1604" s="90" t="s">
        <v>215</v>
      </c>
      <c r="N1604" s="94">
        <v>1</v>
      </c>
      <c r="O1604" s="94">
        <v>828</v>
      </c>
      <c r="P1604" s="95">
        <f t="shared" si="50"/>
        <v>55.2</v>
      </c>
      <c r="Q1604" s="90" t="s">
        <v>81</v>
      </c>
    </row>
    <row r="1605" spans="1:17" x14ac:dyDescent="0.45">
      <c r="A1605" s="96">
        <v>41579</v>
      </c>
      <c r="B1605" s="97">
        <v>2.0833333333333332E-2</v>
      </c>
      <c r="C1605" s="99">
        <f t="shared" si="51"/>
        <v>0</v>
      </c>
      <c r="D1605" s="98">
        <v>41579.020833333336</v>
      </c>
      <c r="E1605" s="99" t="s">
        <v>207</v>
      </c>
      <c r="F1605" s="90" t="s">
        <v>2253</v>
      </c>
      <c r="G1605" s="90">
        <f>IFERROR(VLOOKUP(E1605,Localities!$B$2:$D$1876,3,0),"Not Found")</f>
        <v>60</v>
      </c>
      <c r="H1605" s="90">
        <f>IFERROR(VLOOKUP(F1605,Localities!$B$2:$D$1876,3,0),"Not Found")</f>
        <v>50</v>
      </c>
      <c r="I1605" s="90" t="s">
        <v>2254</v>
      </c>
      <c r="J1605" s="93" t="s">
        <v>87</v>
      </c>
      <c r="K1605" s="93" t="s">
        <v>85</v>
      </c>
      <c r="L1605" s="90">
        <v>9871311987</v>
      </c>
      <c r="M1605" s="90" t="s">
        <v>83</v>
      </c>
      <c r="N1605" s="94">
        <v>6</v>
      </c>
      <c r="O1605" s="94">
        <v>954</v>
      </c>
      <c r="P1605" s="95">
        <f t="shared" si="50"/>
        <v>63.6</v>
      </c>
      <c r="Q1605" s="91">
        <v>41579.001087962963</v>
      </c>
    </row>
    <row r="1606" spans="1:17" x14ac:dyDescent="0.45">
      <c r="A1606" s="96">
        <v>41579</v>
      </c>
      <c r="B1606" s="97">
        <v>4.1666666666666664E-2</v>
      </c>
      <c r="C1606" s="99">
        <f t="shared" si="51"/>
        <v>1</v>
      </c>
      <c r="D1606" s="98">
        <v>41579.041666666664</v>
      </c>
      <c r="E1606" s="99" t="s">
        <v>59</v>
      </c>
      <c r="F1606" s="90" t="s">
        <v>169</v>
      </c>
      <c r="G1606" s="90">
        <f>IFERROR(VLOOKUP(E1606,Localities!$B$2:$D$1876,3,0),"Not Found")</f>
        <v>52</v>
      </c>
      <c r="H1606" s="90">
        <f>IFERROR(VLOOKUP(F1606,Localities!$B$2:$D$1876,3,0),"Not Found")</f>
        <v>61</v>
      </c>
      <c r="I1606" s="90" t="s">
        <v>2255</v>
      </c>
      <c r="J1606" s="93" t="s">
        <v>87</v>
      </c>
      <c r="K1606" s="93" t="s">
        <v>85</v>
      </c>
      <c r="L1606" s="90">
        <v>9873948599</v>
      </c>
      <c r="M1606" s="90" t="s">
        <v>105</v>
      </c>
      <c r="N1606" s="94">
        <v>7</v>
      </c>
      <c r="O1606" s="94">
        <v>682</v>
      </c>
      <c r="P1606" s="95">
        <f t="shared" si="50"/>
        <v>45.466666666666669</v>
      </c>
      <c r="Q1606" s="91">
        <v>41579.000474537039</v>
      </c>
    </row>
    <row r="1607" spans="1:17" x14ac:dyDescent="0.45">
      <c r="A1607" s="96">
        <v>41579</v>
      </c>
      <c r="B1607" s="97">
        <v>2.0833333333333332E-2</v>
      </c>
      <c r="C1607" s="99">
        <f t="shared" si="51"/>
        <v>0</v>
      </c>
      <c r="D1607" s="98">
        <v>41579.020833333336</v>
      </c>
      <c r="E1607" s="99" t="s">
        <v>200</v>
      </c>
      <c r="F1607" s="90" t="s">
        <v>2256</v>
      </c>
      <c r="G1607" s="90">
        <f>IFERROR(VLOOKUP(E1607,Localities!$B$2:$D$1876,3,0),"Not Found")</f>
        <v>36</v>
      </c>
      <c r="H1607" s="90">
        <f>IFERROR(VLOOKUP(F1607,Localities!$B$2:$D$1876,3,0),"Not Found")</f>
        <v>73</v>
      </c>
      <c r="I1607" s="90" t="s">
        <v>2257</v>
      </c>
      <c r="J1607" s="93" t="s">
        <v>87</v>
      </c>
      <c r="K1607" s="93" t="s">
        <v>85</v>
      </c>
      <c r="L1607" s="90" t="s">
        <v>81</v>
      </c>
      <c r="M1607" s="90" t="s">
        <v>215</v>
      </c>
      <c r="N1607" s="94">
        <v>1</v>
      </c>
      <c r="O1607" s="94">
        <v>528</v>
      </c>
      <c r="P1607" s="95">
        <f t="shared" si="50"/>
        <v>35.200000000000003</v>
      </c>
      <c r="Q1607" s="90" t="s">
        <v>81</v>
      </c>
    </row>
    <row r="1608" spans="1:17" x14ac:dyDescent="0.45">
      <c r="A1608" s="96">
        <v>41579</v>
      </c>
      <c r="B1608" s="97">
        <v>0.1875</v>
      </c>
      <c r="C1608" s="99">
        <f t="shared" si="51"/>
        <v>4</v>
      </c>
      <c r="D1608" s="98">
        <v>41579.1875</v>
      </c>
      <c r="E1608" s="99" t="s">
        <v>2258</v>
      </c>
      <c r="F1608" s="90" t="s">
        <v>102</v>
      </c>
      <c r="G1608" s="90">
        <f>IFERROR(VLOOKUP(E1608,Localities!$B$2:$D$1876,3,0),"Not Found")</f>
        <v>66</v>
      </c>
      <c r="H1608" s="90">
        <f>IFERROR(VLOOKUP(F1608,Localities!$B$2:$D$1876,3,0),"Not Found")</f>
        <v>47</v>
      </c>
      <c r="I1608" s="90" t="s">
        <v>2259</v>
      </c>
      <c r="J1608" s="93" t="s">
        <v>88</v>
      </c>
      <c r="K1608" s="93" t="s">
        <v>85</v>
      </c>
      <c r="L1608" s="90" t="s">
        <v>81</v>
      </c>
      <c r="M1608" s="90" t="s">
        <v>215</v>
      </c>
      <c r="N1608" s="94">
        <v>1</v>
      </c>
      <c r="O1608" s="94">
        <v>986</v>
      </c>
      <c r="P1608" s="95">
        <f t="shared" si="50"/>
        <v>65.733333333333334</v>
      </c>
      <c r="Q1608" s="90" t="s">
        <v>81</v>
      </c>
    </row>
    <row r="1609" spans="1:17" x14ac:dyDescent="0.45">
      <c r="A1609" s="96">
        <v>41579</v>
      </c>
      <c r="B1609" s="97">
        <v>0.25</v>
      </c>
      <c r="C1609" s="99">
        <f t="shared" si="51"/>
        <v>6</v>
      </c>
      <c r="D1609" s="98">
        <v>41579.25</v>
      </c>
      <c r="E1609" s="99" t="s">
        <v>534</v>
      </c>
      <c r="F1609" s="90" t="s">
        <v>35</v>
      </c>
      <c r="G1609" s="90">
        <f>IFERROR(VLOOKUP(E1609,Localities!$B$2:$D$1876,3,0),"Not Found")</f>
        <v>53</v>
      </c>
      <c r="H1609" s="90">
        <f>IFERROR(VLOOKUP(F1609,Localities!$B$2:$D$1876,3,0),"Not Found")</f>
        <v>43</v>
      </c>
      <c r="I1609" s="90" t="s">
        <v>2260</v>
      </c>
      <c r="J1609" s="93" t="s">
        <v>104</v>
      </c>
      <c r="K1609" s="93" t="s">
        <v>85</v>
      </c>
      <c r="L1609" s="90" t="s">
        <v>81</v>
      </c>
      <c r="M1609" s="90" t="s">
        <v>215</v>
      </c>
      <c r="N1609" s="94">
        <v>1</v>
      </c>
      <c r="O1609" s="94">
        <v>253</v>
      </c>
      <c r="P1609" s="95">
        <f t="shared" si="50"/>
        <v>16.866666666666667</v>
      </c>
      <c r="Q1609" s="90" t="s">
        <v>81</v>
      </c>
    </row>
    <row r="1610" spans="1:17" x14ac:dyDescent="0.45">
      <c r="A1610" s="96">
        <v>41579</v>
      </c>
      <c r="B1610" s="97">
        <v>0.25</v>
      </c>
      <c r="C1610" s="99">
        <f t="shared" si="51"/>
        <v>6</v>
      </c>
      <c r="D1610" s="98">
        <v>41579.25</v>
      </c>
      <c r="E1610" s="99" t="s">
        <v>2261</v>
      </c>
      <c r="F1610" s="90" t="s">
        <v>796</v>
      </c>
      <c r="G1610" s="90">
        <f>IFERROR(VLOOKUP(E1610,Localities!$B$2:$D$1876,3,0),"Not Found")</f>
        <v>66</v>
      </c>
      <c r="H1610" s="90">
        <f>IFERROR(VLOOKUP(F1610,Localities!$B$2:$D$1876,3,0),"Not Found")</f>
        <v>66</v>
      </c>
      <c r="I1610" s="90" t="s">
        <v>2262</v>
      </c>
      <c r="J1610" s="93" t="s">
        <v>87</v>
      </c>
      <c r="K1610" s="93" t="s">
        <v>173</v>
      </c>
      <c r="L1610" s="90">
        <v>9958064286</v>
      </c>
      <c r="M1610" s="90" t="s">
        <v>83</v>
      </c>
      <c r="N1610" s="94">
        <v>7</v>
      </c>
      <c r="O1610" s="94">
        <v>640</v>
      </c>
      <c r="P1610" s="95">
        <f t="shared" si="50"/>
        <v>42.666666666666664</v>
      </c>
      <c r="Q1610" s="91">
        <v>41579.006990740738</v>
      </c>
    </row>
    <row r="1611" spans="1:17" x14ac:dyDescent="0.45">
      <c r="A1611" s="96">
        <v>41579</v>
      </c>
      <c r="B1611" s="97">
        <v>2.0833333333333332E-2</v>
      </c>
      <c r="C1611" s="99">
        <f t="shared" si="51"/>
        <v>0</v>
      </c>
      <c r="D1611" s="98">
        <v>41579.020833333336</v>
      </c>
      <c r="E1611" s="99" t="s">
        <v>166</v>
      </c>
      <c r="F1611" s="90" t="s">
        <v>71</v>
      </c>
      <c r="G1611" s="90">
        <f>IFERROR(VLOOKUP(E1611,Localities!$B$2:$D$1876,3,0),"Not Found")</f>
        <v>53</v>
      </c>
      <c r="H1611" s="90">
        <f>IFERROR(VLOOKUP(F1611,Localities!$B$2:$D$1876,3,0),"Not Found")</f>
        <v>54</v>
      </c>
      <c r="I1611" s="90" t="s">
        <v>2263</v>
      </c>
      <c r="J1611" s="93" t="s">
        <v>87</v>
      </c>
      <c r="K1611" s="93" t="s">
        <v>85</v>
      </c>
      <c r="L1611" s="90">
        <v>9811386335</v>
      </c>
      <c r="M1611" s="90" t="s">
        <v>83</v>
      </c>
      <c r="N1611" s="94">
        <v>6</v>
      </c>
      <c r="O1611" s="94">
        <v>255</v>
      </c>
      <c r="P1611" s="95">
        <f t="shared" si="50"/>
        <v>17</v>
      </c>
      <c r="Q1611" s="91">
        <v>41579.008425925924</v>
      </c>
    </row>
    <row r="1612" spans="1:17" x14ac:dyDescent="0.45">
      <c r="A1612" s="96">
        <v>41579</v>
      </c>
      <c r="B1612" s="97">
        <v>7.2916666666666671E-2</v>
      </c>
      <c r="C1612" s="99">
        <f t="shared" si="51"/>
        <v>1</v>
      </c>
      <c r="D1612" s="98">
        <v>41579.072916666664</v>
      </c>
      <c r="E1612" s="99" t="s">
        <v>2264</v>
      </c>
      <c r="F1612" s="90" t="s">
        <v>2265</v>
      </c>
      <c r="G1612" s="90">
        <f>IFERROR(VLOOKUP(E1612,Localities!$B$2:$D$1876,3,0),"Not Found")</f>
        <v>48</v>
      </c>
      <c r="H1612" s="90">
        <f>IFERROR(VLOOKUP(F1612,Localities!$B$2:$D$1876,3,0),"Not Found")</f>
        <v>47</v>
      </c>
      <c r="I1612" s="90" t="s">
        <v>2266</v>
      </c>
      <c r="J1612" s="93" t="s">
        <v>87</v>
      </c>
      <c r="K1612" s="93" t="s">
        <v>85</v>
      </c>
      <c r="L1612" s="90" t="s">
        <v>81</v>
      </c>
      <c r="M1612" s="90" t="s">
        <v>215</v>
      </c>
      <c r="N1612" s="94">
        <v>1</v>
      </c>
      <c r="O1612" s="94">
        <v>427</v>
      </c>
      <c r="P1612" s="95">
        <f t="shared" si="50"/>
        <v>28.466666666666665</v>
      </c>
      <c r="Q1612" s="90" t="s">
        <v>81</v>
      </c>
    </row>
    <row r="1613" spans="1:17" x14ac:dyDescent="0.45">
      <c r="A1613" s="96">
        <v>41579</v>
      </c>
      <c r="B1613" s="97">
        <v>0.77083333333333337</v>
      </c>
      <c r="C1613" s="99">
        <f t="shared" si="51"/>
        <v>18</v>
      </c>
      <c r="D1613" s="98">
        <v>41579.770833333336</v>
      </c>
      <c r="E1613" s="99" t="s">
        <v>35</v>
      </c>
      <c r="F1613" s="90" t="s">
        <v>119</v>
      </c>
      <c r="G1613" s="90">
        <f>IFERROR(VLOOKUP(E1613,Localities!$B$2:$D$1876,3,0),"Not Found")</f>
        <v>43</v>
      </c>
      <c r="H1613" s="90">
        <f>IFERROR(VLOOKUP(F1613,Localities!$B$2:$D$1876,3,0),"Not Found")</f>
        <v>44</v>
      </c>
      <c r="I1613" s="90" t="s">
        <v>2267</v>
      </c>
      <c r="J1613" s="93" t="s">
        <v>104</v>
      </c>
      <c r="K1613" s="93" t="s">
        <v>85</v>
      </c>
      <c r="L1613" s="90">
        <v>9136013841</v>
      </c>
      <c r="M1613" s="90" t="s">
        <v>83</v>
      </c>
      <c r="N1613" s="94">
        <v>6</v>
      </c>
      <c r="O1613" s="94">
        <v>533</v>
      </c>
      <c r="P1613" s="95">
        <f t="shared" si="50"/>
        <v>35.533333333333331</v>
      </c>
      <c r="Q1613" s="91">
        <v>41579.012384259258</v>
      </c>
    </row>
    <row r="1614" spans="1:17" x14ac:dyDescent="0.45">
      <c r="A1614" s="96">
        <v>41579</v>
      </c>
      <c r="B1614" s="97">
        <v>0.51041666666666663</v>
      </c>
      <c r="C1614" s="99">
        <f t="shared" si="51"/>
        <v>12</v>
      </c>
      <c r="D1614" s="98">
        <v>41579.510416666664</v>
      </c>
      <c r="E1614" s="99" t="s">
        <v>1579</v>
      </c>
      <c r="F1614" s="90" t="s">
        <v>114</v>
      </c>
      <c r="G1614" s="90">
        <f>IFERROR(VLOOKUP(E1614,Localities!$B$2:$D$1876,3,0),"Not Found")</f>
        <v>62</v>
      </c>
      <c r="H1614" s="90">
        <f>IFERROR(VLOOKUP(F1614,Localities!$B$2:$D$1876,3,0),"Not Found")</f>
        <v>27</v>
      </c>
      <c r="I1614" s="90" t="s">
        <v>2268</v>
      </c>
      <c r="J1614" s="93" t="s">
        <v>104</v>
      </c>
      <c r="K1614" s="93" t="s">
        <v>173</v>
      </c>
      <c r="L1614" s="90">
        <v>8376915304</v>
      </c>
      <c r="M1614" s="90" t="s">
        <v>83</v>
      </c>
      <c r="N1614" s="94">
        <v>6</v>
      </c>
      <c r="O1614" s="94">
        <v>229</v>
      </c>
      <c r="P1614" s="95">
        <f t="shared" si="50"/>
        <v>15.266666666666667</v>
      </c>
      <c r="Q1614" s="91">
        <v>41579.015335648146</v>
      </c>
    </row>
    <row r="1615" spans="1:17" x14ac:dyDescent="0.45">
      <c r="A1615" s="96">
        <v>41579</v>
      </c>
      <c r="B1615" s="97">
        <v>0.64583333333333337</v>
      </c>
      <c r="C1615" s="99">
        <f t="shared" si="51"/>
        <v>15</v>
      </c>
      <c r="D1615" s="98">
        <v>41579.645833333336</v>
      </c>
      <c r="E1615" s="99" t="s">
        <v>2269</v>
      </c>
      <c r="F1615" s="90" t="s">
        <v>35</v>
      </c>
      <c r="G1615" s="90">
        <f>IFERROR(VLOOKUP(E1615,Localities!$B$2:$D$1876,3,0),"Not Found")</f>
        <v>59</v>
      </c>
      <c r="H1615" s="90">
        <f>IFERROR(VLOOKUP(F1615,Localities!$B$2:$D$1876,3,0),"Not Found")</f>
        <v>43</v>
      </c>
      <c r="I1615" s="90" t="s">
        <v>2270</v>
      </c>
      <c r="J1615" s="93" t="s">
        <v>104</v>
      </c>
      <c r="K1615" s="93" t="s">
        <v>173</v>
      </c>
      <c r="L1615" s="90">
        <v>8586852472</v>
      </c>
      <c r="M1615" s="90" t="s">
        <v>83</v>
      </c>
      <c r="N1615" s="94">
        <v>6</v>
      </c>
      <c r="O1615" s="94">
        <v>353</v>
      </c>
      <c r="P1615" s="95">
        <f t="shared" si="50"/>
        <v>23.533333333333335</v>
      </c>
      <c r="Q1615" s="91">
        <v>41579.0153125</v>
      </c>
    </row>
    <row r="1616" spans="1:17" x14ac:dyDescent="0.45">
      <c r="A1616" s="96">
        <v>41579</v>
      </c>
      <c r="B1616" s="97">
        <v>4.206018518518518E-2</v>
      </c>
      <c r="C1616" s="99">
        <f t="shared" si="51"/>
        <v>1</v>
      </c>
      <c r="D1616" s="98">
        <v>41579.042060185187</v>
      </c>
      <c r="E1616" s="99" t="s">
        <v>2271</v>
      </c>
      <c r="F1616" s="90" t="s">
        <v>2272</v>
      </c>
      <c r="G1616" s="90" t="str">
        <f>IFERROR(VLOOKUP(E1616,Localities!$B$2:$D$1876,3,0),"Not Found")</f>
        <v>Not Found</v>
      </c>
      <c r="H1616" s="90" t="str">
        <f>IFERROR(VLOOKUP(F1616,Localities!$B$2:$D$1876,3,0),"Not Found")</f>
        <v>Not Found</v>
      </c>
      <c r="I1616" s="90" t="s">
        <v>2273</v>
      </c>
      <c r="J1616" s="93" t="s">
        <v>87</v>
      </c>
      <c r="K1616" s="93" t="s">
        <v>510</v>
      </c>
      <c r="L1616" s="90">
        <v>8512854564</v>
      </c>
      <c r="M1616" s="90" t="s">
        <v>83</v>
      </c>
      <c r="N1616" s="94">
        <v>6</v>
      </c>
      <c r="O1616" s="94">
        <v>245</v>
      </c>
      <c r="P1616" s="95">
        <f t="shared" si="50"/>
        <v>16.333333333333332</v>
      </c>
      <c r="Q1616" s="91">
        <v>41579.015729166669</v>
      </c>
    </row>
    <row r="1617" spans="1:17" x14ac:dyDescent="0.45">
      <c r="A1617" s="96">
        <v>41579</v>
      </c>
      <c r="B1617" s="97">
        <v>0.34375</v>
      </c>
      <c r="C1617" s="99">
        <f t="shared" si="51"/>
        <v>8</v>
      </c>
      <c r="D1617" s="98">
        <v>41579.34375</v>
      </c>
      <c r="E1617" s="99" t="s">
        <v>2274</v>
      </c>
      <c r="F1617" s="90" t="s">
        <v>120</v>
      </c>
      <c r="G1617" s="90">
        <f>IFERROR(VLOOKUP(E1617,Localities!$B$2:$D$1876,3,0),"Not Found")</f>
        <v>49</v>
      </c>
      <c r="H1617" s="90">
        <f>IFERROR(VLOOKUP(F1617,Localities!$B$2:$D$1876,3,0),"Not Found")</f>
        <v>50</v>
      </c>
      <c r="I1617" s="90" t="s">
        <v>2275</v>
      </c>
      <c r="J1617" s="93" t="s">
        <v>87</v>
      </c>
      <c r="K1617" s="93" t="s">
        <v>173</v>
      </c>
      <c r="L1617" s="90">
        <v>7838873336</v>
      </c>
      <c r="M1617" s="90" t="s">
        <v>83</v>
      </c>
      <c r="N1617" s="94">
        <v>6</v>
      </c>
      <c r="O1617" s="94">
        <v>521</v>
      </c>
      <c r="P1617" s="95">
        <f t="shared" si="50"/>
        <v>34.733333333333334</v>
      </c>
      <c r="Q1617" s="91">
        <v>41579.020914351851</v>
      </c>
    </row>
    <row r="1618" spans="1:17" x14ac:dyDescent="0.45">
      <c r="A1618" s="96">
        <v>41579</v>
      </c>
      <c r="B1618" s="97">
        <v>0.32291666666666669</v>
      </c>
      <c r="C1618" s="99">
        <f t="shared" si="51"/>
        <v>7</v>
      </c>
      <c r="D1618" s="98">
        <v>41579.322916666664</v>
      </c>
      <c r="E1618" s="99" t="s">
        <v>325</v>
      </c>
      <c r="F1618" s="90" t="s">
        <v>51</v>
      </c>
      <c r="G1618" s="90">
        <f>IFERROR(VLOOKUP(E1618,Localities!$B$2:$D$1876,3,0),"Not Found")</f>
        <v>73</v>
      </c>
      <c r="H1618" s="90">
        <f>IFERROR(VLOOKUP(F1618,Localities!$B$2:$D$1876,3,0),"Not Found")</f>
        <v>51</v>
      </c>
      <c r="I1618" s="90" t="s">
        <v>2276</v>
      </c>
      <c r="J1618" s="93" t="s">
        <v>87</v>
      </c>
      <c r="K1618" s="93" t="s">
        <v>173</v>
      </c>
      <c r="L1618" s="90">
        <v>9953568421</v>
      </c>
      <c r="M1618" s="90" t="s">
        <v>83</v>
      </c>
      <c r="N1618" s="94">
        <v>6</v>
      </c>
      <c r="O1618" s="94">
        <v>574</v>
      </c>
      <c r="P1618" s="95">
        <f t="shared" si="50"/>
        <v>38.266666666666666</v>
      </c>
      <c r="Q1618" s="91">
        <v>41579.030162037037</v>
      </c>
    </row>
    <row r="1619" spans="1:17" x14ac:dyDescent="0.45">
      <c r="A1619" s="96">
        <v>41579</v>
      </c>
      <c r="B1619" s="97">
        <v>8.3333333333333329E-2</v>
      </c>
      <c r="C1619" s="99">
        <f t="shared" si="51"/>
        <v>2</v>
      </c>
      <c r="D1619" s="98">
        <v>41579.083333333336</v>
      </c>
      <c r="E1619" s="99" t="s">
        <v>2277</v>
      </c>
      <c r="F1619" s="90" t="s">
        <v>226</v>
      </c>
      <c r="G1619" s="90">
        <f>IFERROR(VLOOKUP(E1619,Localities!$B$2:$D$1876,3,0),"Not Found")</f>
        <v>48</v>
      </c>
      <c r="H1619" s="90">
        <f>IFERROR(VLOOKUP(F1619,Localities!$B$2:$D$1876,3,0),"Not Found")</f>
        <v>60</v>
      </c>
      <c r="I1619" s="90" t="s">
        <v>2278</v>
      </c>
      <c r="J1619" s="93" t="s">
        <v>87</v>
      </c>
      <c r="K1619" s="93" t="s">
        <v>85</v>
      </c>
      <c r="L1619" s="90">
        <v>9711290118</v>
      </c>
      <c r="M1619" s="90" t="s">
        <v>83</v>
      </c>
      <c r="N1619" s="94">
        <v>6</v>
      </c>
      <c r="O1619" s="94">
        <v>358</v>
      </c>
      <c r="P1619" s="95">
        <f t="shared" si="50"/>
        <v>23.866666666666667</v>
      </c>
      <c r="Q1619" s="91">
        <v>41579.020844907405</v>
      </c>
    </row>
    <row r="1620" spans="1:17" x14ac:dyDescent="0.45">
      <c r="A1620" s="96">
        <v>41579</v>
      </c>
      <c r="B1620" s="97">
        <v>4.1666666666666664E-2</v>
      </c>
      <c r="C1620" s="99">
        <f t="shared" si="51"/>
        <v>1</v>
      </c>
      <c r="D1620" s="98">
        <v>41579.041666666664</v>
      </c>
      <c r="E1620" s="99" t="s">
        <v>278</v>
      </c>
      <c r="F1620" s="90" t="s">
        <v>254</v>
      </c>
      <c r="G1620" s="90">
        <f>IFERROR(VLOOKUP(E1620,Localities!$B$2:$D$1876,3,0),"Not Found")</f>
        <v>70</v>
      </c>
      <c r="H1620" s="90">
        <f>IFERROR(VLOOKUP(F1620,Localities!$B$2:$D$1876,3,0),"Not Found")</f>
        <v>42</v>
      </c>
      <c r="I1620" s="90" t="s">
        <v>2279</v>
      </c>
      <c r="J1620" s="93" t="s">
        <v>87</v>
      </c>
      <c r="K1620" s="93" t="s">
        <v>85</v>
      </c>
      <c r="L1620" s="90">
        <v>9718177509</v>
      </c>
      <c r="M1620" s="90" t="s">
        <v>83</v>
      </c>
      <c r="N1620" s="94">
        <v>6</v>
      </c>
      <c r="O1620" s="94">
        <v>556</v>
      </c>
      <c r="P1620" s="95">
        <f t="shared" si="50"/>
        <v>37.06666666666667</v>
      </c>
      <c r="Q1620" s="91">
        <v>41579.02238425926</v>
      </c>
    </row>
    <row r="1621" spans="1:17" x14ac:dyDescent="0.45">
      <c r="A1621" s="96">
        <v>41579</v>
      </c>
      <c r="B1621" s="97">
        <v>0.25</v>
      </c>
      <c r="C1621" s="99">
        <f t="shared" si="51"/>
        <v>6</v>
      </c>
      <c r="D1621" s="98">
        <v>41579.25</v>
      </c>
      <c r="E1621" s="99" t="s">
        <v>2280</v>
      </c>
      <c r="F1621" s="90" t="s">
        <v>209</v>
      </c>
      <c r="G1621" s="90">
        <f>IFERROR(VLOOKUP(E1621,Localities!$B$2:$D$1876,3,0),"Not Found")</f>
        <v>60</v>
      </c>
      <c r="H1621" s="90">
        <f>IFERROR(VLOOKUP(F1621,Localities!$B$2:$D$1876,3,0),"Not Found")</f>
        <v>47</v>
      </c>
      <c r="I1621" s="90" t="s">
        <v>2281</v>
      </c>
      <c r="J1621" s="93" t="s">
        <v>87</v>
      </c>
      <c r="K1621" s="93" t="s">
        <v>510</v>
      </c>
      <c r="L1621" s="90" t="s">
        <v>81</v>
      </c>
      <c r="M1621" s="90" t="s">
        <v>215</v>
      </c>
      <c r="N1621" s="94">
        <v>1</v>
      </c>
      <c r="O1621" s="94">
        <v>597</v>
      </c>
      <c r="P1621" s="95">
        <f t="shared" si="50"/>
        <v>39.799999999999997</v>
      </c>
      <c r="Q1621" s="90" t="s">
        <v>81</v>
      </c>
    </row>
    <row r="1622" spans="1:17" x14ac:dyDescent="0.45">
      <c r="A1622" s="96">
        <v>41579</v>
      </c>
      <c r="B1622" s="97">
        <v>8.3333333333333329E-2</v>
      </c>
      <c r="C1622" s="99">
        <f t="shared" si="51"/>
        <v>2</v>
      </c>
      <c r="D1622" s="98">
        <v>41579.083333333336</v>
      </c>
      <c r="E1622" s="99"/>
      <c r="F1622" s="90"/>
      <c r="G1622" s="90" t="str">
        <f>IFERROR(VLOOKUP(E1622,Localities!$B$2:$D$1876,3,0),"Not Found")</f>
        <v>Not Found</v>
      </c>
      <c r="H1622" s="90" t="str">
        <f>IFERROR(VLOOKUP(F1622,Localities!$B$2:$D$1876,3,0),"Not Found")</f>
        <v>Not Found</v>
      </c>
      <c r="I1622" s="90" t="s">
        <v>2282</v>
      </c>
      <c r="J1622" s="93" t="s">
        <v>87</v>
      </c>
      <c r="K1622" s="93" t="s">
        <v>85</v>
      </c>
      <c r="L1622" s="90" t="s">
        <v>81</v>
      </c>
      <c r="M1622" s="90" t="s">
        <v>215</v>
      </c>
      <c r="N1622" s="94">
        <v>1</v>
      </c>
      <c r="O1622" s="94">
        <v>218</v>
      </c>
      <c r="P1622" s="95">
        <f t="shared" si="50"/>
        <v>14.533333333333333</v>
      </c>
      <c r="Q1622" s="90" t="s">
        <v>81</v>
      </c>
    </row>
    <row r="1623" spans="1:17" x14ac:dyDescent="0.45">
      <c r="A1623" s="96">
        <v>41579</v>
      </c>
      <c r="B1623" s="97">
        <v>0.23958333333333334</v>
      </c>
      <c r="C1623" s="99">
        <f t="shared" si="51"/>
        <v>5</v>
      </c>
      <c r="D1623" s="98">
        <v>41579.239583333336</v>
      </c>
      <c r="E1623" s="99" t="s">
        <v>71</v>
      </c>
      <c r="F1623" s="90" t="s">
        <v>35</v>
      </c>
      <c r="G1623" s="90">
        <f>IFERROR(VLOOKUP(E1623,Localities!$B$2:$D$1876,3,0),"Not Found")</f>
        <v>54</v>
      </c>
      <c r="H1623" s="90">
        <f>IFERROR(VLOOKUP(F1623,Localities!$B$2:$D$1876,3,0),"Not Found")</f>
        <v>43</v>
      </c>
      <c r="I1623" s="90" t="s">
        <v>2283</v>
      </c>
      <c r="J1623" s="93" t="s">
        <v>104</v>
      </c>
      <c r="K1623" s="93" t="s">
        <v>85</v>
      </c>
      <c r="L1623" s="90" t="s">
        <v>81</v>
      </c>
      <c r="M1623" s="90" t="s">
        <v>215</v>
      </c>
      <c r="N1623" s="94">
        <v>1</v>
      </c>
      <c r="O1623" s="94">
        <v>285</v>
      </c>
      <c r="P1623" s="95">
        <f t="shared" si="50"/>
        <v>19</v>
      </c>
      <c r="Q1623" s="90" t="s">
        <v>81</v>
      </c>
    </row>
    <row r="1624" spans="1:17" x14ac:dyDescent="0.45">
      <c r="A1624" s="96">
        <v>41579</v>
      </c>
      <c r="B1624" s="97">
        <v>0.38541666666666669</v>
      </c>
      <c r="C1624" s="99">
        <f t="shared" si="51"/>
        <v>9</v>
      </c>
      <c r="D1624" s="98">
        <v>41579.385416666664</v>
      </c>
      <c r="E1624" s="99" t="s">
        <v>71</v>
      </c>
      <c r="F1624" s="90" t="s">
        <v>371</v>
      </c>
      <c r="G1624" s="90">
        <f>IFERROR(VLOOKUP(E1624,Localities!$B$2:$D$1876,3,0),"Not Found")</f>
        <v>54</v>
      </c>
      <c r="H1624" s="90">
        <f>IFERROR(VLOOKUP(F1624,Localities!$B$2:$D$1876,3,0),"Not Found")</f>
        <v>59</v>
      </c>
      <c r="I1624" s="90" t="s">
        <v>2284</v>
      </c>
      <c r="J1624" s="93" t="s">
        <v>87</v>
      </c>
      <c r="K1624" s="93" t="s">
        <v>173</v>
      </c>
      <c r="L1624" s="90">
        <v>9711482280</v>
      </c>
      <c r="M1624" s="90" t="s">
        <v>83</v>
      </c>
      <c r="N1624" s="94">
        <v>6</v>
      </c>
      <c r="O1624" s="94">
        <v>654</v>
      </c>
      <c r="P1624" s="95">
        <f t="shared" si="50"/>
        <v>43.6</v>
      </c>
      <c r="Q1624" s="91">
        <v>41579.037534722222</v>
      </c>
    </row>
    <row r="1625" spans="1:17" x14ac:dyDescent="0.45">
      <c r="A1625" s="96">
        <v>41579</v>
      </c>
      <c r="B1625" s="97">
        <v>0.10416666666666667</v>
      </c>
      <c r="C1625" s="99">
        <f t="shared" si="51"/>
        <v>2</v>
      </c>
      <c r="D1625" s="98">
        <v>41579.104166666664</v>
      </c>
      <c r="E1625" s="99"/>
      <c r="F1625" s="90"/>
      <c r="G1625" s="90" t="str">
        <f>IFERROR(VLOOKUP(E1625,Localities!$B$2:$D$1876,3,0),"Not Found")</f>
        <v>Not Found</v>
      </c>
      <c r="H1625" s="90" t="str">
        <f>IFERROR(VLOOKUP(F1625,Localities!$B$2:$D$1876,3,0),"Not Found")</f>
        <v>Not Found</v>
      </c>
      <c r="I1625" s="90" t="s">
        <v>2285</v>
      </c>
      <c r="J1625" s="93" t="s">
        <v>87</v>
      </c>
      <c r="K1625" s="93" t="s">
        <v>85</v>
      </c>
      <c r="L1625" s="90" t="s">
        <v>81</v>
      </c>
      <c r="M1625" s="90" t="s">
        <v>215</v>
      </c>
      <c r="N1625" s="94">
        <v>1</v>
      </c>
      <c r="O1625" s="94">
        <v>414</v>
      </c>
      <c r="P1625" s="95">
        <f t="shared" si="50"/>
        <v>27.6</v>
      </c>
      <c r="Q1625" s="90" t="s">
        <v>81</v>
      </c>
    </row>
    <row r="1626" spans="1:17" x14ac:dyDescent="0.45">
      <c r="A1626" s="96">
        <v>41579</v>
      </c>
      <c r="B1626" s="97">
        <v>0.29166666666666669</v>
      </c>
      <c r="C1626" s="99">
        <f t="shared" si="51"/>
        <v>7</v>
      </c>
      <c r="D1626" s="98">
        <v>41579.291666666664</v>
      </c>
      <c r="E1626" s="99" t="s">
        <v>401</v>
      </c>
      <c r="F1626" s="90" t="s">
        <v>35</v>
      </c>
      <c r="G1626" s="90">
        <f>IFERROR(VLOOKUP(E1626,Localities!$B$2:$D$1876,3,0),"Not Found")</f>
        <v>53</v>
      </c>
      <c r="H1626" s="90">
        <f>IFERROR(VLOOKUP(F1626,Localities!$B$2:$D$1876,3,0),"Not Found")</f>
        <v>43</v>
      </c>
      <c r="I1626" s="90" t="s">
        <v>2286</v>
      </c>
      <c r="J1626" s="93" t="s">
        <v>104</v>
      </c>
      <c r="K1626" s="93" t="s">
        <v>85</v>
      </c>
      <c r="L1626" s="90" t="s">
        <v>81</v>
      </c>
      <c r="M1626" s="90" t="s">
        <v>215</v>
      </c>
      <c r="N1626" s="94">
        <v>1</v>
      </c>
      <c r="O1626" s="94">
        <v>525</v>
      </c>
      <c r="P1626" s="95">
        <f t="shared" si="50"/>
        <v>35</v>
      </c>
      <c r="Q1626" s="90" t="s">
        <v>81</v>
      </c>
    </row>
    <row r="1627" spans="1:17" x14ac:dyDescent="0.45">
      <c r="A1627" s="96">
        <v>41590</v>
      </c>
      <c r="B1627" s="97">
        <v>0.98958333333333337</v>
      </c>
      <c r="C1627" s="99">
        <f t="shared" si="51"/>
        <v>23</v>
      </c>
      <c r="D1627" s="98">
        <v>41590.989583333336</v>
      </c>
      <c r="E1627" s="99" t="s">
        <v>1847</v>
      </c>
      <c r="F1627" s="90" t="s">
        <v>47</v>
      </c>
      <c r="G1627" s="90">
        <f>IFERROR(VLOOKUP(E1627,Localities!$B$2:$D$1876,3,0),"Not Found")</f>
        <v>60</v>
      </c>
      <c r="H1627" s="90">
        <f>IFERROR(VLOOKUP(F1627,Localities!$B$2:$D$1876,3,0),"Not Found")</f>
        <v>59</v>
      </c>
      <c r="I1627" s="90" t="s">
        <v>2287</v>
      </c>
      <c r="J1627" s="93" t="s">
        <v>87</v>
      </c>
      <c r="K1627" s="93" t="s">
        <v>85</v>
      </c>
      <c r="L1627" s="90">
        <v>9891821042</v>
      </c>
      <c r="M1627" s="90" t="s">
        <v>83</v>
      </c>
      <c r="N1627" s="94">
        <v>6</v>
      </c>
      <c r="O1627" s="94">
        <v>218</v>
      </c>
      <c r="P1627" s="95">
        <f t="shared" si="50"/>
        <v>14.533333333333333</v>
      </c>
      <c r="Q1627" s="91">
        <v>41590.93822916667</v>
      </c>
    </row>
    <row r="1628" spans="1:17" x14ac:dyDescent="0.45">
      <c r="A1628" s="96">
        <v>41579</v>
      </c>
      <c r="B1628" s="97">
        <v>7.2916666666666671E-2</v>
      </c>
      <c r="C1628" s="99">
        <f t="shared" si="51"/>
        <v>1</v>
      </c>
      <c r="D1628" s="98">
        <v>41579.072916666664</v>
      </c>
      <c r="E1628" s="99" t="s">
        <v>608</v>
      </c>
      <c r="F1628" s="90" t="s">
        <v>59</v>
      </c>
      <c r="G1628" s="90">
        <f>IFERROR(VLOOKUP(E1628,Localities!$B$2:$D$1876,3,0),"Not Found")</f>
        <v>61</v>
      </c>
      <c r="H1628" s="90">
        <f>IFERROR(VLOOKUP(F1628,Localities!$B$2:$D$1876,3,0),"Not Found")</f>
        <v>52</v>
      </c>
      <c r="I1628" s="90" t="s">
        <v>2288</v>
      </c>
      <c r="J1628" s="93" t="s">
        <v>87</v>
      </c>
      <c r="K1628" s="93" t="s">
        <v>85</v>
      </c>
      <c r="L1628" s="90">
        <v>8459436793</v>
      </c>
      <c r="M1628" s="90" t="s">
        <v>83</v>
      </c>
      <c r="N1628" s="94">
        <v>6</v>
      </c>
      <c r="O1628" s="94">
        <v>601</v>
      </c>
      <c r="P1628" s="95">
        <f t="shared" si="50"/>
        <v>40.06666666666667</v>
      </c>
      <c r="Q1628" s="91">
        <v>41579.051180555558</v>
      </c>
    </row>
    <row r="1629" spans="1:17" x14ac:dyDescent="0.45">
      <c r="A1629" s="96">
        <v>41579</v>
      </c>
      <c r="B1629" s="97">
        <v>0.25</v>
      </c>
      <c r="C1629" s="99">
        <f t="shared" si="51"/>
        <v>6</v>
      </c>
      <c r="D1629" s="98">
        <v>41579.25</v>
      </c>
      <c r="E1629" s="99" t="s">
        <v>2289</v>
      </c>
      <c r="F1629" s="90" t="s">
        <v>209</v>
      </c>
      <c r="G1629" s="90" t="str">
        <f>IFERROR(VLOOKUP(E1629,Localities!$B$2:$D$1876,3,0),"Not Found")</f>
        <v>Not Found</v>
      </c>
      <c r="H1629" s="90">
        <f>IFERROR(VLOOKUP(F1629,Localities!$B$2:$D$1876,3,0),"Not Found")</f>
        <v>47</v>
      </c>
      <c r="I1629" s="90" t="s">
        <v>2290</v>
      </c>
      <c r="J1629" s="93" t="s">
        <v>87</v>
      </c>
      <c r="K1629" s="93" t="s">
        <v>510</v>
      </c>
      <c r="L1629" s="90" t="s">
        <v>81</v>
      </c>
      <c r="M1629" s="90" t="s">
        <v>215</v>
      </c>
      <c r="N1629" s="94">
        <v>1</v>
      </c>
      <c r="O1629" s="94">
        <v>479</v>
      </c>
      <c r="P1629" s="95">
        <f t="shared" si="50"/>
        <v>31.933333333333334</v>
      </c>
      <c r="Q1629" s="90" t="s">
        <v>81</v>
      </c>
    </row>
    <row r="1630" spans="1:17" x14ac:dyDescent="0.45">
      <c r="A1630" s="96">
        <v>41579</v>
      </c>
      <c r="B1630" s="97">
        <v>0.71875</v>
      </c>
      <c r="C1630" s="99">
        <f t="shared" si="51"/>
        <v>17</v>
      </c>
      <c r="D1630" s="98">
        <v>41579.71875</v>
      </c>
      <c r="E1630" s="99" t="s">
        <v>2291</v>
      </c>
      <c r="F1630" s="90" t="s">
        <v>61</v>
      </c>
      <c r="G1630" s="90">
        <f>IFERROR(VLOOKUP(E1630,Localities!$B$2:$D$1876,3,0),"Not Found")</f>
        <v>72</v>
      </c>
      <c r="H1630" s="90">
        <f>IFERROR(VLOOKUP(F1630,Localities!$B$2:$D$1876,3,0),"Not Found")</f>
        <v>47</v>
      </c>
      <c r="I1630" s="90" t="s">
        <v>2292</v>
      </c>
      <c r="J1630" s="93" t="s">
        <v>87</v>
      </c>
      <c r="K1630" s="93" t="s">
        <v>173</v>
      </c>
      <c r="L1630" s="90">
        <v>9211711348</v>
      </c>
      <c r="M1630" s="90" t="s">
        <v>83</v>
      </c>
      <c r="N1630" s="94">
        <v>6</v>
      </c>
      <c r="O1630" s="94">
        <v>839</v>
      </c>
      <c r="P1630" s="95">
        <f t="shared" si="50"/>
        <v>55.93333333333333</v>
      </c>
      <c r="Q1630" s="91">
        <v>41579.056990740741</v>
      </c>
    </row>
    <row r="1631" spans="1:17" x14ac:dyDescent="0.45">
      <c r="A1631" s="96">
        <v>41580</v>
      </c>
      <c r="B1631" s="97">
        <v>2.0833333333333332E-2</v>
      </c>
      <c r="C1631" s="99">
        <f t="shared" si="51"/>
        <v>0</v>
      </c>
      <c r="D1631" s="98">
        <v>41580.020833333336</v>
      </c>
      <c r="E1631" s="99" t="s">
        <v>379</v>
      </c>
      <c r="F1631" s="90" t="s">
        <v>114</v>
      </c>
      <c r="G1631" s="90">
        <f>IFERROR(VLOOKUP(E1631,Localities!$B$2:$D$1876,3,0),"Not Found")</f>
        <v>66</v>
      </c>
      <c r="H1631" s="90">
        <f>IFERROR(VLOOKUP(F1631,Localities!$B$2:$D$1876,3,0),"Not Found")</f>
        <v>27</v>
      </c>
      <c r="I1631" s="90" t="s">
        <v>2293</v>
      </c>
      <c r="J1631" s="93" t="s">
        <v>104</v>
      </c>
      <c r="K1631" s="93" t="s">
        <v>85</v>
      </c>
      <c r="L1631" s="90">
        <v>8010080603</v>
      </c>
      <c r="M1631" s="90" t="s">
        <v>83</v>
      </c>
      <c r="N1631" s="94">
        <v>6</v>
      </c>
      <c r="O1631" s="94">
        <v>300</v>
      </c>
      <c r="P1631" s="95">
        <f t="shared" si="50"/>
        <v>20</v>
      </c>
      <c r="Q1631" s="91">
        <v>41579.064155092594</v>
      </c>
    </row>
    <row r="1632" spans="1:17" x14ac:dyDescent="0.45">
      <c r="A1632" s="96">
        <v>41579</v>
      </c>
      <c r="B1632" s="97">
        <v>0.58333333333333337</v>
      </c>
      <c r="C1632" s="99">
        <f t="shared" si="51"/>
        <v>14</v>
      </c>
      <c r="D1632" s="98">
        <v>41579.583333333336</v>
      </c>
      <c r="E1632" s="99" t="s">
        <v>146</v>
      </c>
      <c r="F1632" s="90" t="s">
        <v>102</v>
      </c>
      <c r="G1632" s="90">
        <f>IFERROR(VLOOKUP(E1632,Localities!$B$2:$D$1876,3,0),"Not Found")</f>
        <v>70</v>
      </c>
      <c r="H1632" s="90">
        <f>IFERROR(VLOOKUP(F1632,Localities!$B$2:$D$1876,3,0),"Not Found")</f>
        <v>47</v>
      </c>
      <c r="I1632" s="90" t="s">
        <v>2294</v>
      </c>
      <c r="J1632" s="93" t="s">
        <v>87</v>
      </c>
      <c r="K1632" s="93" t="s">
        <v>173</v>
      </c>
      <c r="L1632" s="90">
        <v>9560220917</v>
      </c>
      <c r="M1632" s="90" t="s">
        <v>83</v>
      </c>
      <c r="N1632" s="94">
        <v>7</v>
      </c>
      <c r="O1632" s="94">
        <v>598</v>
      </c>
      <c r="P1632" s="95">
        <f t="shared" si="50"/>
        <v>39.866666666666667</v>
      </c>
      <c r="Q1632" s="91">
        <v>41579.073680555557</v>
      </c>
    </row>
    <row r="1633" spans="1:17" x14ac:dyDescent="0.45">
      <c r="A1633" s="96">
        <v>41579</v>
      </c>
      <c r="B1633" s="97">
        <v>0.14583333333333334</v>
      </c>
      <c r="C1633" s="99">
        <f t="shared" si="51"/>
        <v>3</v>
      </c>
      <c r="D1633" s="98">
        <v>41579.145833333336</v>
      </c>
      <c r="E1633" s="99" t="s">
        <v>114</v>
      </c>
      <c r="F1633" s="90" t="s">
        <v>796</v>
      </c>
      <c r="G1633" s="90">
        <f>IFERROR(VLOOKUP(E1633,Localities!$B$2:$D$1876,3,0),"Not Found")</f>
        <v>27</v>
      </c>
      <c r="H1633" s="90">
        <f>IFERROR(VLOOKUP(F1633,Localities!$B$2:$D$1876,3,0),"Not Found")</f>
        <v>66</v>
      </c>
      <c r="I1633" s="90" t="s">
        <v>2295</v>
      </c>
      <c r="J1633" s="93" t="s">
        <v>104</v>
      </c>
      <c r="K1633" s="93" t="s">
        <v>85</v>
      </c>
      <c r="L1633" s="90" t="s">
        <v>81</v>
      </c>
      <c r="M1633" s="90" t="s">
        <v>215</v>
      </c>
      <c r="N1633" s="94">
        <v>1</v>
      </c>
      <c r="O1633" s="94">
        <v>468</v>
      </c>
      <c r="P1633" s="95">
        <f t="shared" si="50"/>
        <v>31.2</v>
      </c>
      <c r="Q1633" s="90" t="s">
        <v>81</v>
      </c>
    </row>
    <row r="1634" spans="1:17" x14ac:dyDescent="0.45">
      <c r="A1634" s="96">
        <v>41579</v>
      </c>
      <c r="B1634" s="97">
        <v>0.48958333333333331</v>
      </c>
      <c r="C1634" s="99">
        <f t="shared" si="51"/>
        <v>11</v>
      </c>
      <c r="D1634" s="98">
        <v>41579.489583333336</v>
      </c>
      <c r="E1634" s="99" t="s">
        <v>1778</v>
      </c>
      <c r="F1634" s="90" t="s">
        <v>35</v>
      </c>
      <c r="G1634" s="90">
        <f>IFERROR(VLOOKUP(E1634,Localities!$B$2:$D$1876,3,0),"Not Found")</f>
        <v>51</v>
      </c>
      <c r="H1634" s="90">
        <f>IFERROR(VLOOKUP(F1634,Localities!$B$2:$D$1876,3,0),"Not Found")</f>
        <v>43</v>
      </c>
      <c r="I1634" s="90" t="s">
        <v>2296</v>
      </c>
      <c r="J1634" s="93" t="s">
        <v>104</v>
      </c>
      <c r="K1634" s="93" t="s">
        <v>173</v>
      </c>
      <c r="L1634" s="90">
        <v>9818946408</v>
      </c>
      <c r="M1634" s="90" t="s">
        <v>83</v>
      </c>
      <c r="N1634" s="94">
        <v>6</v>
      </c>
      <c r="O1634" s="94">
        <v>972</v>
      </c>
      <c r="P1634" s="95">
        <f t="shared" si="50"/>
        <v>64.8</v>
      </c>
      <c r="Q1634" s="91">
        <v>41579.3903125</v>
      </c>
    </row>
    <row r="1635" spans="1:17" x14ac:dyDescent="0.45">
      <c r="A1635" s="96">
        <v>41579</v>
      </c>
      <c r="B1635" s="97">
        <v>0.32291666666666669</v>
      </c>
      <c r="C1635" s="99">
        <f t="shared" si="51"/>
        <v>7</v>
      </c>
      <c r="D1635" s="98">
        <v>41579.322916666664</v>
      </c>
      <c r="E1635" s="99" t="s">
        <v>2297</v>
      </c>
      <c r="F1635" s="90" t="s">
        <v>984</v>
      </c>
      <c r="G1635" s="90">
        <f>IFERROR(VLOOKUP(E1635,Localities!$B$2:$D$1876,3,0),"Not Found")</f>
        <v>49</v>
      </c>
      <c r="H1635" s="90">
        <f>IFERROR(VLOOKUP(F1635,Localities!$B$2:$D$1876,3,0),"Not Found")</f>
        <v>31</v>
      </c>
      <c r="I1635" s="90" t="s">
        <v>2298</v>
      </c>
      <c r="J1635" s="93" t="s">
        <v>88</v>
      </c>
      <c r="K1635" s="93" t="s">
        <v>85</v>
      </c>
      <c r="L1635" s="90">
        <v>9813918012</v>
      </c>
      <c r="M1635" s="90" t="s">
        <v>211</v>
      </c>
      <c r="N1635" s="94">
        <v>6</v>
      </c>
      <c r="O1635" s="94">
        <v>778</v>
      </c>
      <c r="P1635" s="95">
        <f t="shared" si="50"/>
        <v>51.866666666666667</v>
      </c>
      <c r="Q1635" s="91">
        <v>41579.269444444442</v>
      </c>
    </row>
  </sheetData>
  <conditionalFormatting sqref="O1:O1048576">
    <cfRule type="top10" dxfId="9" priority="1" rank="10"/>
    <cfRule type="top10" priority="2" rank="10"/>
  </conditionalFormatting>
  <conditionalFormatting sqref="O2:O1635">
    <cfRule type="top10" dxfId="8" priority="3" rank="10"/>
    <cfRule type="top10" dxfId="7" priority="4" rank="10"/>
    <cfRule type="top10" dxfId="6" priority="5" rank="10"/>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4"/>
  <sheetViews>
    <sheetView topLeftCell="A2" zoomScale="120" zoomScaleNormal="120" workbookViewId="0">
      <selection activeCell="P7" sqref="P7"/>
    </sheetView>
  </sheetViews>
  <sheetFormatPr defaultRowHeight="14.25" x14ac:dyDescent="0.45"/>
  <cols>
    <col min="1" max="1" width="10.59765625" bestFit="1" customWidth="1"/>
  </cols>
  <sheetData>
    <row r="1" spans="1:16" ht="14.65" thickBot="1" x14ac:dyDescent="0.5">
      <c r="A1" s="88" t="s">
        <v>2309</v>
      </c>
      <c r="C1" s="114" t="s">
        <v>3698</v>
      </c>
      <c r="D1" s="24"/>
      <c r="E1" s="115"/>
    </row>
    <row r="2" spans="1:16" ht="14.65" thickBot="1" x14ac:dyDescent="0.5"/>
    <row r="3" spans="1:16" x14ac:dyDescent="0.45">
      <c r="A3" s="111">
        <v>1</v>
      </c>
      <c r="B3" s="106" t="s">
        <v>3701</v>
      </c>
      <c r="C3" s="106"/>
      <c r="D3" s="106"/>
      <c r="E3" s="106"/>
      <c r="F3" s="106"/>
      <c r="G3" s="106"/>
      <c r="H3" s="106"/>
      <c r="I3" s="106"/>
      <c r="J3" s="106"/>
      <c r="K3" s="106"/>
      <c r="L3" s="106"/>
      <c r="M3" s="106"/>
      <c r="N3" s="106"/>
      <c r="O3" s="107"/>
      <c r="P3" t="s">
        <v>3717</v>
      </c>
    </row>
    <row r="4" spans="1:16" x14ac:dyDescent="0.45">
      <c r="A4" s="112">
        <v>2</v>
      </c>
      <c r="B4" t="s">
        <v>3696</v>
      </c>
      <c r="O4" s="108"/>
      <c r="P4" t="s">
        <v>3718</v>
      </c>
    </row>
    <row r="5" spans="1:16" ht="15" customHeight="1" x14ac:dyDescent="0.45">
      <c r="A5" s="112">
        <v>3</v>
      </c>
      <c r="B5" t="s">
        <v>3714</v>
      </c>
      <c r="O5" s="108"/>
      <c r="P5" t="s">
        <v>3719</v>
      </c>
    </row>
    <row r="6" spans="1:16" x14ac:dyDescent="0.45">
      <c r="A6" s="112">
        <v>4</v>
      </c>
      <c r="B6" t="s">
        <v>3700</v>
      </c>
      <c r="O6" s="108"/>
      <c r="P6" t="s">
        <v>3718</v>
      </c>
    </row>
    <row r="7" spans="1:16" x14ac:dyDescent="0.45">
      <c r="A7" s="112">
        <v>5</v>
      </c>
      <c r="B7" s="88" t="s">
        <v>3697</v>
      </c>
      <c r="O7" s="108"/>
      <c r="P7" t="s">
        <v>3718</v>
      </c>
    </row>
    <row r="8" spans="1:16" x14ac:dyDescent="0.45">
      <c r="A8" s="112">
        <v>6</v>
      </c>
      <c r="B8" t="s">
        <v>3695</v>
      </c>
      <c r="O8" s="108"/>
      <c r="P8" t="s">
        <v>3718</v>
      </c>
    </row>
    <row r="9" spans="1:16" ht="14.65" thickBot="1" x14ac:dyDescent="0.5">
      <c r="A9" s="113">
        <v>7</v>
      </c>
      <c r="B9" s="109" t="s">
        <v>3699</v>
      </c>
      <c r="C9" s="109"/>
      <c r="D9" s="109"/>
      <c r="E9" s="109"/>
      <c r="F9" s="109"/>
      <c r="G9" s="109"/>
      <c r="H9" s="109"/>
      <c r="I9" s="109"/>
      <c r="J9" s="109"/>
      <c r="K9" s="109"/>
      <c r="L9" s="109"/>
      <c r="M9" s="109"/>
      <c r="N9" s="109"/>
      <c r="O9" s="110"/>
      <c r="P9" t="s">
        <v>3718</v>
      </c>
    </row>
    <row r="11" spans="1:16" ht="15.75" x14ac:dyDescent="0.5">
      <c r="A11" s="118">
        <v>8</v>
      </c>
      <c r="B11" s="119" t="s">
        <v>3715</v>
      </c>
      <c r="C11" s="120"/>
      <c r="D11" s="120"/>
      <c r="E11" s="121"/>
      <c r="F11" s="122"/>
      <c r="G11" s="122"/>
    </row>
    <row r="13" spans="1:16" x14ac:dyDescent="0.45">
      <c r="A13" s="123">
        <v>9</v>
      </c>
      <c r="B13" s="124" t="s">
        <v>3716</v>
      </c>
      <c r="C13" s="122"/>
      <c r="D13" s="122"/>
      <c r="E13" s="122"/>
      <c r="F13" s="122"/>
      <c r="G13" s="122"/>
      <c r="H13" s="122"/>
      <c r="I13" s="122"/>
      <c r="J13" s="122"/>
    </row>
    <row r="14" spans="1:16" x14ac:dyDescent="0.45">
      <c r="A14" s="117"/>
      <c r="B14" s="117"/>
    </row>
    <row r="15" spans="1:16" x14ac:dyDescent="0.45">
      <c r="A15" s="117" t="s">
        <v>3761</v>
      </c>
      <c r="B15" s="117"/>
    </row>
    <row r="16" spans="1:16" x14ac:dyDescent="0.45">
      <c r="A16" s="117"/>
      <c r="B16" s="117"/>
    </row>
    <row r="17" spans="1:3" x14ac:dyDescent="0.45">
      <c r="A17" s="117"/>
      <c r="B17" s="117"/>
    </row>
    <row r="18" spans="1:3" x14ac:dyDescent="0.45">
      <c r="A18" s="117"/>
      <c r="B18" s="117"/>
    </row>
    <row r="19" spans="1:3" x14ac:dyDescent="0.45">
      <c r="A19" s="117"/>
      <c r="B19" s="117"/>
    </row>
    <row r="20" spans="1:3" x14ac:dyDescent="0.45">
      <c r="A20" s="117"/>
      <c r="B20" s="117"/>
    </row>
    <row r="21" spans="1:3" x14ac:dyDescent="0.45">
      <c r="A21" s="117"/>
      <c r="B21" s="117"/>
    </row>
    <row r="22" spans="1:3" x14ac:dyDescent="0.45">
      <c r="A22" s="117"/>
      <c r="B22" s="117"/>
    </row>
    <row r="23" spans="1:3" x14ac:dyDescent="0.45">
      <c r="A23" s="117"/>
      <c r="B23" s="117"/>
    </row>
    <row r="24" spans="1:3" x14ac:dyDescent="0.45">
      <c r="A24" s="117"/>
      <c r="B24" s="117"/>
    </row>
    <row r="25" spans="1:3" x14ac:dyDescent="0.45">
      <c r="A25" s="117"/>
      <c r="B25" s="117"/>
    </row>
    <row r="26" spans="1:3" x14ac:dyDescent="0.45">
      <c r="A26" s="117"/>
      <c r="B26" s="117"/>
      <c r="C26" s="116"/>
    </row>
    <row r="27" spans="1:3" x14ac:dyDescent="0.45">
      <c r="A27" s="117"/>
      <c r="B27" s="117"/>
    </row>
    <row r="28" spans="1:3" x14ac:dyDescent="0.45">
      <c r="A28" s="117"/>
      <c r="B28" s="117"/>
    </row>
    <row r="29" spans="1:3" x14ac:dyDescent="0.45">
      <c r="A29" s="117"/>
      <c r="B29" s="117"/>
    </row>
    <row r="30" spans="1:3" x14ac:dyDescent="0.45">
      <c r="A30" s="117"/>
      <c r="B30" s="117"/>
    </row>
    <row r="31" spans="1:3" x14ac:dyDescent="0.45">
      <c r="A31" s="117"/>
      <c r="B31" s="117"/>
    </row>
    <row r="32" spans="1:3" x14ac:dyDescent="0.45">
      <c r="A32" s="117"/>
      <c r="B32" s="117"/>
    </row>
    <row r="33" spans="1:2" x14ac:dyDescent="0.45">
      <c r="A33" s="117"/>
      <c r="B33" s="117"/>
    </row>
    <row r="34" spans="1:2" x14ac:dyDescent="0.45">
      <c r="A34" s="117"/>
      <c r="B34" s="1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35"/>
  <sheetViews>
    <sheetView workbookViewId="0">
      <selection activeCell="G1" sqref="G1"/>
    </sheetView>
  </sheetViews>
  <sheetFormatPr defaultRowHeight="14.25" x14ac:dyDescent="0.45"/>
  <cols>
    <col min="2" max="2" width="12.265625" bestFit="1" customWidth="1"/>
    <col min="3" max="3" width="15.86328125" bestFit="1" customWidth="1"/>
    <col min="4" max="4" width="19.1328125" bestFit="1" customWidth="1"/>
    <col min="5" max="5" width="16.1328125" bestFit="1" customWidth="1"/>
  </cols>
  <sheetData>
    <row r="1" spans="1:6" x14ac:dyDescent="0.45">
      <c r="A1" s="89" t="s">
        <v>79</v>
      </c>
      <c r="B1" s="88" t="s">
        <v>3720</v>
      </c>
      <c r="C1" s="89" t="s">
        <v>3710</v>
      </c>
      <c r="D1" s="88" t="s">
        <v>3721</v>
      </c>
      <c r="E1" s="89" t="s">
        <v>80</v>
      </c>
      <c r="F1" s="88" t="s">
        <v>3722</v>
      </c>
    </row>
    <row r="2" spans="1:6" x14ac:dyDescent="0.45">
      <c r="A2" s="97">
        <v>0.61458333333333337</v>
      </c>
      <c r="B2">
        <f>HOUR(A2)</f>
        <v>14</v>
      </c>
      <c r="C2" s="91">
        <v>41592.535486111112</v>
      </c>
      <c r="D2">
        <f>HOUR(C2)</f>
        <v>12</v>
      </c>
      <c r="E2" s="98">
        <v>41592.614583333336</v>
      </c>
      <c r="F2" t="str">
        <f>CHOOSE(WEEKDAY(E2),"Sunday","Monday","Tuesday","Wednesday","Thursday","Friday","Saturday")</f>
        <v>Thursday</v>
      </c>
    </row>
    <row r="3" spans="1:6" x14ac:dyDescent="0.45">
      <c r="A3" s="97">
        <v>0.20833333333333334</v>
      </c>
      <c r="B3">
        <f t="shared" ref="B3:B66" si="0">HOUR(A3)</f>
        <v>5</v>
      </c>
      <c r="C3" s="91">
        <v>41598.797280092593</v>
      </c>
      <c r="D3">
        <f t="shared" ref="D3:D66" si="1">HOUR(C3)</f>
        <v>19</v>
      </c>
      <c r="E3" s="98">
        <v>41599.208333333336</v>
      </c>
      <c r="F3" t="str">
        <f t="shared" ref="F3:F66" si="2">CHOOSE(WEEKDAY(E3),"Sunday","Monday","Tuesday","Wednesday","Thursday","Friday","Saturday")</f>
        <v>Thursday</v>
      </c>
    </row>
    <row r="4" spans="1:6" x14ac:dyDescent="0.45">
      <c r="A4" s="97">
        <v>0.8125</v>
      </c>
      <c r="B4">
        <f t="shared" si="0"/>
        <v>19</v>
      </c>
      <c r="C4" s="91">
        <v>41582.749305555553</v>
      </c>
      <c r="D4">
        <f t="shared" si="1"/>
        <v>17</v>
      </c>
      <c r="E4" s="98">
        <v>41582.8125</v>
      </c>
      <c r="F4" t="str">
        <f t="shared" si="2"/>
        <v>Monday</v>
      </c>
    </row>
    <row r="5" spans="1:6" x14ac:dyDescent="0.45">
      <c r="A5" s="97">
        <v>0.75</v>
      </c>
      <c r="B5">
        <f t="shared" si="0"/>
        <v>18</v>
      </c>
      <c r="C5" s="91">
        <v>41579.506064814814</v>
      </c>
      <c r="D5">
        <f t="shared" si="1"/>
        <v>12</v>
      </c>
      <c r="E5" s="98">
        <v>41579.75</v>
      </c>
      <c r="F5" t="str">
        <f t="shared" si="2"/>
        <v>Friday</v>
      </c>
    </row>
    <row r="6" spans="1:6" x14ac:dyDescent="0.45">
      <c r="A6" s="97">
        <v>0.45833333333333331</v>
      </c>
      <c r="B6">
        <f t="shared" si="0"/>
        <v>11</v>
      </c>
      <c r="C6" s="91">
        <v>41607.498576388891</v>
      </c>
      <c r="D6">
        <f t="shared" si="1"/>
        <v>11</v>
      </c>
      <c r="E6" s="98">
        <v>41608.458333333336</v>
      </c>
      <c r="F6" t="str">
        <f t="shared" si="2"/>
        <v>Saturday</v>
      </c>
    </row>
    <row r="7" spans="1:6" x14ac:dyDescent="0.45">
      <c r="A7" s="97">
        <v>0.88541666666666663</v>
      </c>
      <c r="B7">
        <f t="shared" si="0"/>
        <v>21</v>
      </c>
      <c r="C7" s="91">
        <v>41595.550543981481</v>
      </c>
      <c r="D7">
        <f t="shared" si="1"/>
        <v>13</v>
      </c>
      <c r="E7" s="98">
        <v>41595.885416666664</v>
      </c>
      <c r="F7" t="str">
        <f t="shared" si="2"/>
        <v>Sunday</v>
      </c>
    </row>
    <row r="8" spans="1:6" x14ac:dyDescent="0.45">
      <c r="A8" s="97">
        <v>0.19791666666666666</v>
      </c>
      <c r="B8">
        <f t="shared" si="0"/>
        <v>4</v>
      </c>
      <c r="C8" s="91">
        <v>41592.412060185183</v>
      </c>
      <c r="D8">
        <f t="shared" si="1"/>
        <v>9</v>
      </c>
      <c r="E8" s="98">
        <v>41593.197916666664</v>
      </c>
      <c r="F8" t="str">
        <f t="shared" si="2"/>
        <v>Friday</v>
      </c>
    </row>
    <row r="9" spans="1:6" x14ac:dyDescent="0.45">
      <c r="A9" s="97">
        <v>0.34375</v>
      </c>
      <c r="B9">
        <f t="shared" si="0"/>
        <v>8</v>
      </c>
      <c r="C9" s="91">
        <v>41598.941979166666</v>
      </c>
      <c r="D9">
        <f t="shared" si="1"/>
        <v>22</v>
      </c>
      <c r="E9" s="98">
        <v>41599.34375</v>
      </c>
      <c r="F9" t="str">
        <f t="shared" si="2"/>
        <v>Thursday</v>
      </c>
    </row>
    <row r="10" spans="1:6" x14ac:dyDescent="0.45">
      <c r="A10" s="97">
        <v>0.66666666666666663</v>
      </c>
      <c r="B10">
        <f t="shared" si="0"/>
        <v>16</v>
      </c>
      <c r="C10" s="91">
        <v>41587.53334490741</v>
      </c>
      <c r="D10">
        <f t="shared" si="1"/>
        <v>12</v>
      </c>
      <c r="E10" s="98">
        <v>41587.666666666664</v>
      </c>
      <c r="F10" t="str">
        <f t="shared" si="2"/>
        <v>Saturday</v>
      </c>
    </row>
    <row r="11" spans="1:6" x14ac:dyDescent="0.45">
      <c r="A11" s="97">
        <v>0.375</v>
      </c>
      <c r="B11">
        <f t="shared" si="0"/>
        <v>9</v>
      </c>
      <c r="C11" s="91">
        <v>41589.305462962962</v>
      </c>
      <c r="D11">
        <f t="shared" si="1"/>
        <v>7</v>
      </c>
      <c r="E11" s="98">
        <v>41589.375</v>
      </c>
      <c r="F11" t="str">
        <f t="shared" si="2"/>
        <v>Monday</v>
      </c>
    </row>
    <row r="12" spans="1:6" x14ac:dyDescent="0.45">
      <c r="A12" s="97">
        <v>0.25</v>
      </c>
      <c r="B12">
        <f t="shared" si="0"/>
        <v>6</v>
      </c>
      <c r="C12" s="91">
        <v>41578.840185185189</v>
      </c>
      <c r="D12">
        <f t="shared" si="1"/>
        <v>20</v>
      </c>
      <c r="E12" s="98">
        <v>41579.25</v>
      </c>
      <c r="F12" t="str">
        <f t="shared" si="2"/>
        <v>Friday</v>
      </c>
    </row>
    <row r="13" spans="1:6" x14ac:dyDescent="0.45">
      <c r="A13" s="97">
        <v>0.64583333333333337</v>
      </c>
      <c r="B13">
        <f t="shared" si="0"/>
        <v>15</v>
      </c>
      <c r="C13" s="91">
        <v>41586.419479166667</v>
      </c>
      <c r="D13">
        <f t="shared" si="1"/>
        <v>10</v>
      </c>
      <c r="E13" s="98">
        <v>41586.645833333336</v>
      </c>
      <c r="F13" t="str">
        <f t="shared" si="2"/>
        <v>Friday</v>
      </c>
    </row>
    <row r="14" spans="1:6" x14ac:dyDescent="0.45">
      <c r="A14" s="97">
        <v>0.65625</v>
      </c>
      <c r="B14">
        <f t="shared" si="0"/>
        <v>15</v>
      </c>
      <c r="C14" s="91">
        <v>41590.519537037035</v>
      </c>
      <c r="D14">
        <f t="shared" si="1"/>
        <v>12</v>
      </c>
      <c r="E14" s="98">
        <v>41590.65625</v>
      </c>
      <c r="F14" t="str">
        <f t="shared" si="2"/>
        <v>Tuesday</v>
      </c>
    </row>
    <row r="15" spans="1:6" x14ac:dyDescent="0.45">
      <c r="A15" s="97">
        <v>0.16666666666666666</v>
      </c>
      <c r="B15">
        <f t="shared" si="0"/>
        <v>4</v>
      </c>
      <c r="C15" s="91">
        <v>41607.830775462964</v>
      </c>
      <c r="D15">
        <f t="shared" si="1"/>
        <v>19</v>
      </c>
      <c r="E15" s="98">
        <v>41608.166666666664</v>
      </c>
      <c r="F15" t="str">
        <f t="shared" si="2"/>
        <v>Saturday</v>
      </c>
    </row>
    <row r="16" spans="1:6" x14ac:dyDescent="0.45">
      <c r="A16" s="97">
        <v>0.86458333333333337</v>
      </c>
      <c r="B16">
        <f t="shared" si="0"/>
        <v>20</v>
      </c>
      <c r="C16" s="91">
        <v>41603.814328703702</v>
      </c>
      <c r="D16">
        <f t="shared" si="1"/>
        <v>19</v>
      </c>
      <c r="E16" s="98">
        <v>41603.864583333336</v>
      </c>
      <c r="F16" t="str">
        <f t="shared" si="2"/>
        <v>Monday</v>
      </c>
    </row>
    <row r="17" spans="1:6" x14ac:dyDescent="0.45">
      <c r="A17" s="97">
        <v>0.3125</v>
      </c>
      <c r="B17">
        <f t="shared" si="0"/>
        <v>7</v>
      </c>
      <c r="C17" s="91">
        <v>41587.569803240738</v>
      </c>
      <c r="D17">
        <f t="shared" si="1"/>
        <v>13</v>
      </c>
      <c r="E17" s="98">
        <v>41588.3125</v>
      </c>
      <c r="F17" t="str">
        <f t="shared" si="2"/>
        <v>Sunday</v>
      </c>
    </row>
    <row r="18" spans="1:6" x14ac:dyDescent="0.45">
      <c r="A18" s="97">
        <v>0.53125</v>
      </c>
      <c r="B18">
        <f t="shared" si="0"/>
        <v>12</v>
      </c>
      <c r="C18" s="91">
        <v>41599.329918981479</v>
      </c>
      <c r="D18">
        <f t="shared" si="1"/>
        <v>7</v>
      </c>
      <c r="E18" s="98">
        <v>41599.53125</v>
      </c>
      <c r="F18" t="str">
        <f t="shared" si="2"/>
        <v>Thursday</v>
      </c>
    </row>
    <row r="19" spans="1:6" x14ac:dyDescent="0.45">
      <c r="A19" s="97">
        <v>0.25</v>
      </c>
      <c r="B19">
        <f t="shared" si="0"/>
        <v>6</v>
      </c>
      <c r="C19" s="91">
        <v>41587.884236111109</v>
      </c>
      <c r="D19">
        <f t="shared" si="1"/>
        <v>21</v>
      </c>
      <c r="E19" s="98">
        <v>41588.25</v>
      </c>
      <c r="F19" t="str">
        <f t="shared" si="2"/>
        <v>Sunday</v>
      </c>
    </row>
    <row r="20" spans="1:6" x14ac:dyDescent="0.45">
      <c r="A20" s="97">
        <v>0.8125</v>
      </c>
      <c r="B20">
        <f t="shared" si="0"/>
        <v>19</v>
      </c>
      <c r="C20" s="91">
        <v>41596.75980324074</v>
      </c>
      <c r="D20">
        <f t="shared" si="1"/>
        <v>18</v>
      </c>
      <c r="E20" s="98">
        <v>41596.8125</v>
      </c>
      <c r="F20" t="str">
        <f t="shared" si="2"/>
        <v>Monday</v>
      </c>
    </row>
    <row r="21" spans="1:6" x14ac:dyDescent="0.45">
      <c r="A21" s="97">
        <v>0.16666666666666666</v>
      </c>
      <c r="B21">
        <f t="shared" si="0"/>
        <v>4</v>
      </c>
      <c r="C21" s="91">
        <v>41579.210196759261</v>
      </c>
      <c r="D21">
        <f t="shared" si="1"/>
        <v>5</v>
      </c>
      <c r="E21" s="98">
        <v>41580.166666666664</v>
      </c>
      <c r="F21" t="str">
        <f t="shared" si="2"/>
        <v>Saturday</v>
      </c>
    </row>
    <row r="22" spans="1:6" x14ac:dyDescent="0.45">
      <c r="A22" s="97">
        <v>0.30208333333333331</v>
      </c>
      <c r="B22">
        <f t="shared" si="0"/>
        <v>7</v>
      </c>
      <c r="C22" s="91">
        <v>41596.009131944447</v>
      </c>
      <c r="D22">
        <f t="shared" si="1"/>
        <v>0</v>
      </c>
      <c r="E22" s="98">
        <v>41596.302083333336</v>
      </c>
      <c r="F22" t="str">
        <f t="shared" si="2"/>
        <v>Monday</v>
      </c>
    </row>
    <row r="23" spans="1:6" x14ac:dyDescent="0.45">
      <c r="A23" s="97">
        <v>0.15625</v>
      </c>
      <c r="B23">
        <f t="shared" si="0"/>
        <v>3</v>
      </c>
      <c r="C23" s="91">
        <v>41583.007824074077</v>
      </c>
      <c r="D23">
        <f t="shared" si="1"/>
        <v>0</v>
      </c>
      <c r="E23" s="98">
        <v>41583.15625</v>
      </c>
      <c r="F23" t="str">
        <f t="shared" si="2"/>
        <v>Tuesday</v>
      </c>
    </row>
    <row r="24" spans="1:6" x14ac:dyDescent="0.45">
      <c r="A24" s="97">
        <v>0.5625</v>
      </c>
      <c r="B24">
        <f t="shared" si="0"/>
        <v>13</v>
      </c>
      <c r="C24" s="91">
        <v>41577.520509259259</v>
      </c>
      <c r="D24">
        <f t="shared" si="1"/>
        <v>12</v>
      </c>
      <c r="E24" s="98">
        <v>41579.5625</v>
      </c>
      <c r="F24" t="str">
        <f t="shared" si="2"/>
        <v>Friday</v>
      </c>
    </row>
    <row r="25" spans="1:6" x14ac:dyDescent="0.45">
      <c r="A25" s="97">
        <v>0.27083333333333331</v>
      </c>
      <c r="B25">
        <f t="shared" si="0"/>
        <v>6</v>
      </c>
      <c r="C25" s="91">
        <v>41585.782199074078</v>
      </c>
      <c r="D25">
        <f t="shared" si="1"/>
        <v>18</v>
      </c>
      <c r="E25" s="98">
        <v>41586.270833333336</v>
      </c>
      <c r="F25" t="str">
        <f t="shared" si="2"/>
        <v>Friday</v>
      </c>
    </row>
    <row r="26" spans="1:6" x14ac:dyDescent="0.45">
      <c r="A26" s="97">
        <v>0.8125</v>
      </c>
      <c r="B26">
        <f t="shared" si="0"/>
        <v>19</v>
      </c>
      <c r="C26" s="91">
        <v>41596.553495370368</v>
      </c>
      <c r="D26">
        <f t="shared" si="1"/>
        <v>13</v>
      </c>
      <c r="E26" s="98">
        <v>41596.8125</v>
      </c>
      <c r="F26" t="str">
        <f t="shared" si="2"/>
        <v>Monday</v>
      </c>
    </row>
    <row r="27" spans="1:6" x14ac:dyDescent="0.45">
      <c r="A27" s="97">
        <v>0.5</v>
      </c>
      <c r="B27">
        <f t="shared" si="0"/>
        <v>12</v>
      </c>
      <c r="C27" s="91">
        <v>41580.438576388886</v>
      </c>
      <c r="D27">
        <f t="shared" si="1"/>
        <v>10</v>
      </c>
      <c r="E27" s="98">
        <v>41580.5</v>
      </c>
      <c r="F27" t="str">
        <f t="shared" si="2"/>
        <v>Saturday</v>
      </c>
    </row>
    <row r="28" spans="1:6" x14ac:dyDescent="0.45">
      <c r="A28" s="97">
        <v>0.15625</v>
      </c>
      <c r="B28">
        <f t="shared" si="0"/>
        <v>3</v>
      </c>
      <c r="C28" s="91">
        <v>41594.064525462964</v>
      </c>
      <c r="D28">
        <f t="shared" si="1"/>
        <v>1</v>
      </c>
      <c r="E28" s="98">
        <v>41594.15625</v>
      </c>
      <c r="F28" t="str">
        <f t="shared" si="2"/>
        <v>Saturday</v>
      </c>
    </row>
    <row r="29" spans="1:6" x14ac:dyDescent="0.45">
      <c r="A29" s="97">
        <v>0.61458333333333337</v>
      </c>
      <c r="B29">
        <f t="shared" si="0"/>
        <v>14</v>
      </c>
      <c r="C29" s="91">
        <v>41582.674791666665</v>
      </c>
      <c r="D29">
        <f t="shared" si="1"/>
        <v>16</v>
      </c>
      <c r="E29" s="98">
        <v>41583.614583333336</v>
      </c>
      <c r="F29" t="str">
        <f t="shared" si="2"/>
        <v>Tuesday</v>
      </c>
    </row>
    <row r="30" spans="1:6" x14ac:dyDescent="0.45">
      <c r="A30" s="97">
        <v>0.54166666666666663</v>
      </c>
      <c r="B30">
        <f t="shared" si="0"/>
        <v>13</v>
      </c>
      <c r="C30" s="91">
        <v>41601.343576388892</v>
      </c>
      <c r="D30">
        <f t="shared" si="1"/>
        <v>8</v>
      </c>
      <c r="E30" s="98">
        <v>41601.541666666664</v>
      </c>
      <c r="F30" t="str">
        <f t="shared" si="2"/>
        <v>Saturday</v>
      </c>
    </row>
    <row r="31" spans="1:6" x14ac:dyDescent="0.45">
      <c r="A31" s="97">
        <v>0.36458333333333331</v>
      </c>
      <c r="B31">
        <f t="shared" si="0"/>
        <v>8</v>
      </c>
      <c r="C31" s="91">
        <v>41595.952835648146</v>
      </c>
      <c r="D31">
        <f t="shared" si="1"/>
        <v>22</v>
      </c>
      <c r="E31" s="98">
        <v>41596.364583333336</v>
      </c>
      <c r="F31" t="str">
        <f t="shared" si="2"/>
        <v>Monday</v>
      </c>
    </row>
    <row r="32" spans="1:6" x14ac:dyDescent="0.45">
      <c r="A32" s="97">
        <v>0.20833333333333334</v>
      </c>
      <c r="B32">
        <f t="shared" si="0"/>
        <v>5</v>
      </c>
      <c r="C32" s="91">
        <v>41582.808217592596</v>
      </c>
      <c r="D32">
        <f t="shared" si="1"/>
        <v>19</v>
      </c>
      <c r="E32" s="98">
        <v>41583.208333333336</v>
      </c>
      <c r="F32" t="str">
        <f t="shared" si="2"/>
        <v>Tuesday</v>
      </c>
    </row>
    <row r="33" spans="1:6" x14ac:dyDescent="0.45">
      <c r="A33" s="97">
        <v>0.96875</v>
      </c>
      <c r="B33">
        <f t="shared" si="0"/>
        <v>23</v>
      </c>
      <c r="C33" s="91">
        <v>41588.925798611112</v>
      </c>
      <c r="D33">
        <f t="shared" si="1"/>
        <v>22</v>
      </c>
      <c r="E33" s="98">
        <v>41588.96875</v>
      </c>
      <c r="F33" t="str">
        <f t="shared" si="2"/>
        <v>Sunday</v>
      </c>
    </row>
    <row r="34" spans="1:6" x14ac:dyDescent="0.45">
      <c r="A34" s="97">
        <v>0.625</v>
      </c>
      <c r="B34">
        <f t="shared" si="0"/>
        <v>15</v>
      </c>
      <c r="C34" s="91">
        <v>41595.584166666667</v>
      </c>
      <c r="D34">
        <f t="shared" si="1"/>
        <v>14</v>
      </c>
      <c r="E34" s="98">
        <v>41595.625</v>
      </c>
      <c r="F34" t="str">
        <f t="shared" si="2"/>
        <v>Sunday</v>
      </c>
    </row>
    <row r="35" spans="1:6" x14ac:dyDescent="0.45">
      <c r="A35" s="97">
        <v>0.89930555555555547</v>
      </c>
      <c r="B35">
        <f t="shared" si="0"/>
        <v>21</v>
      </c>
      <c r="C35" s="91">
        <v>41394.473368055558</v>
      </c>
      <c r="D35">
        <f t="shared" si="1"/>
        <v>11</v>
      </c>
      <c r="E35" s="98">
        <v>41608.899305555555</v>
      </c>
      <c r="F35" t="str">
        <f t="shared" si="2"/>
        <v>Saturday</v>
      </c>
    </row>
    <row r="36" spans="1:6" x14ac:dyDescent="0.45">
      <c r="A36" s="97">
        <v>0.89930555555555547</v>
      </c>
      <c r="B36">
        <f t="shared" si="0"/>
        <v>21</v>
      </c>
      <c r="C36" s="91">
        <v>41394.613067129627</v>
      </c>
      <c r="D36">
        <f t="shared" si="1"/>
        <v>14</v>
      </c>
      <c r="E36" s="98">
        <v>41608.899305555555</v>
      </c>
      <c r="F36" t="str">
        <f t="shared" si="2"/>
        <v>Saturday</v>
      </c>
    </row>
    <row r="37" spans="1:6" x14ac:dyDescent="0.45">
      <c r="A37" s="97">
        <v>0.5625</v>
      </c>
      <c r="B37">
        <f t="shared" si="0"/>
        <v>13</v>
      </c>
      <c r="C37" s="91">
        <v>41606.414039351854</v>
      </c>
      <c r="D37">
        <f t="shared" si="1"/>
        <v>9</v>
      </c>
      <c r="E37" s="98">
        <v>41606.5625</v>
      </c>
      <c r="F37" t="str">
        <f t="shared" si="2"/>
        <v>Thursday</v>
      </c>
    </row>
    <row r="38" spans="1:6" x14ac:dyDescent="0.45">
      <c r="A38" s="97">
        <v>0.60416666666666663</v>
      </c>
      <c r="B38">
        <f t="shared" si="0"/>
        <v>14</v>
      </c>
      <c r="C38" s="91">
        <v>41596.408379629633</v>
      </c>
      <c r="D38">
        <f t="shared" si="1"/>
        <v>9</v>
      </c>
      <c r="E38" s="98">
        <v>41596.604166666664</v>
      </c>
      <c r="F38" t="str">
        <f t="shared" si="2"/>
        <v>Monday</v>
      </c>
    </row>
    <row r="39" spans="1:6" x14ac:dyDescent="0.45">
      <c r="A39" s="97">
        <v>2.0833333333333332E-2</v>
      </c>
      <c r="B39">
        <f t="shared" si="0"/>
        <v>0</v>
      </c>
      <c r="C39" s="91">
        <v>41603.927071759259</v>
      </c>
      <c r="D39">
        <f t="shared" si="1"/>
        <v>22</v>
      </c>
      <c r="E39" s="98">
        <v>41604.020833333336</v>
      </c>
      <c r="F39" t="str">
        <f t="shared" si="2"/>
        <v>Tuesday</v>
      </c>
    </row>
    <row r="40" spans="1:6" x14ac:dyDescent="0.45">
      <c r="A40" s="97">
        <v>0.17708333333333334</v>
      </c>
      <c r="B40">
        <f t="shared" si="0"/>
        <v>4</v>
      </c>
      <c r="C40" s="91">
        <v>41584.792291666665</v>
      </c>
      <c r="D40">
        <f t="shared" si="1"/>
        <v>19</v>
      </c>
      <c r="E40" s="98">
        <v>41585.177083333336</v>
      </c>
      <c r="F40" t="str">
        <f t="shared" si="2"/>
        <v>Thursday</v>
      </c>
    </row>
    <row r="41" spans="1:6" x14ac:dyDescent="0.45">
      <c r="A41" s="97">
        <v>0.47916666666666669</v>
      </c>
      <c r="B41">
        <f t="shared" si="0"/>
        <v>11</v>
      </c>
      <c r="C41" s="91">
        <v>41603.393449074072</v>
      </c>
      <c r="D41">
        <f t="shared" si="1"/>
        <v>9</v>
      </c>
      <c r="E41" s="98">
        <v>41603.479166666664</v>
      </c>
      <c r="F41" t="str">
        <f t="shared" si="2"/>
        <v>Monday</v>
      </c>
    </row>
    <row r="42" spans="1:6" x14ac:dyDescent="0.45">
      <c r="A42" s="97">
        <v>0.79166666666666663</v>
      </c>
      <c r="B42">
        <f t="shared" si="0"/>
        <v>19</v>
      </c>
      <c r="C42" s="91">
        <v>41588.68068287037</v>
      </c>
      <c r="D42">
        <f t="shared" si="1"/>
        <v>16</v>
      </c>
      <c r="E42" s="98">
        <v>41588.791666666664</v>
      </c>
      <c r="F42" t="str">
        <f t="shared" si="2"/>
        <v>Sunday</v>
      </c>
    </row>
    <row r="43" spans="1:6" x14ac:dyDescent="0.45">
      <c r="A43" s="97">
        <v>0.34375</v>
      </c>
      <c r="B43">
        <f t="shared" si="0"/>
        <v>8</v>
      </c>
      <c r="C43" s="91">
        <v>41591.81590277778</v>
      </c>
      <c r="D43">
        <f t="shared" si="1"/>
        <v>19</v>
      </c>
      <c r="E43" s="98">
        <v>41592.34375</v>
      </c>
      <c r="F43" t="str">
        <f t="shared" si="2"/>
        <v>Thursday</v>
      </c>
    </row>
    <row r="44" spans="1:6" x14ac:dyDescent="0.45">
      <c r="A44" s="97">
        <v>0.33333333333333331</v>
      </c>
      <c r="B44">
        <f t="shared" si="0"/>
        <v>8</v>
      </c>
      <c r="C44" s="91">
        <v>41403.554131944446</v>
      </c>
      <c r="D44">
        <f t="shared" si="1"/>
        <v>13</v>
      </c>
      <c r="E44" s="98">
        <v>41599.333333333336</v>
      </c>
      <c r="F44" t="str">
        <f t="shared" si="2"/>
        <v>Thursday</v>
      </c>
    </row>
    <row r="45" spans="1:6" x14ac:dyDescent="0.45">
      <c r="A45" s="97">
        <v>0.20833333333333334</v>
      </c>
      <c r="B45">
        <f t="shared" si="0"/>
        <v>5</v>
      </c>
      <c r="C45" s="91">
        <v>41604.857164351852</v>
      </c>
      <c r="D45">
        <f t="shared" si="1"/>
        <v>20</v>
      </c>
      <c r="E45" s="98">
        <v>41605.208333333336</v>
      </c>
      <c r="F45" t="str">
        <f t="shared" si="2"/>
        <v>Wednesday</v>
      </c>
    </row>
    <row r="46" spans="1:6" x14ac:dyDescent="0.45">
      <c r="A46" s="97">
        <v>0.40625</v>
      </c>
      <c r="B46">
        <f t="shared" si="0"/>
        <v>9</v>
      </c>
      <c r="C46" s="91">
        <v>41590.095300925925</v>
      </c>
      <c r="D46">
        <f t="shared" si="1"/>
        <v>2</v>
      </c>
      <c r="E46" s="98">
        <v>41590.40625</v>
      </c>
      <c r="F46" t="str">
        <f t="shared" si="2"/>
        <v>Tuesday</v>
      </c>
    </row>
    <row r="47" spans="1:6" x14ac:dyDescent="0.45">
      <c r="A47" s="97">
        <v>0.19791666666666666</v>
      </c>
      <c r="B47">
        <f t="shared" si="0"/>
        <v>4</v>
      </c>
      <c r="C47" s="91">
        <v>41583.895567129628</v>
      </c>
      <c r="D47">
        <f t="shared" si="1"/>
        <v>21</v>
      </c>
      <c r="E47" s="98">
        <v>41585.197916666664</v>
      </c>
      <c r="F47" t="str">
        <f t="shared" si="2"/>
        <v>Thursday</v>
      </c>
    </row>
    <row r="48" spans="1:6" x14ac:dyDescent="0.45">
      <c r="A48" s="97">
        <v>0.77083333333333337</v>
      </c>
      <c r="B48">
        <f t="shared" si="0"/>
        <v>18</v>
      </c>
      <c r="C48" s="91">
        <v>41590.714502314811</v>
      </c>
      <c r="D48">
        <f t="shared" si="1"/>
        <v>17</v>
      </c>
      <c r="E48" s="98">
        <v>41590.770833333336</v>
      </c>
      <c r="F48" t="str">
        <f t="shared" si="2"/>
        <v>Tuesday</v>
      </c>
    </row>
    <row r="49" spans="1:6" x14ac:dyDescent="0.45">
      <c r="A49" s="97">
        <v>0.4375</v>
      </c>
      <c r="B49">
        <f t="shared" si="0"/>
        <v>10</v>
      </c>
      <c r="C49" s="91">
        <v>41579.872777777775</v>
      </c>
      <c r="D49">
        <f t="shared" si="1"/>
        <v>20</v>
      </c>
      <c r="E49" s="98">
        <v>41580.4375</v>
      </c>
      <c r="F49" t="str">
        <f t="shared" si="2"/>
        <v>Saturday</v>
      </c>
    </row>
    <row r="50" spans="1:6" x14ac:dyDescent="0.45">
      <c r="A50" s="97">
        <v>0.71875</v>
      </c>
      <c r="B50">
        <f t="shared" si="0"/>
        <v>17</v>
      </c>
      <c r="C50" s="91">
        <v>41555.603761574072</v>
      </c>
      <c r="D50">
        <f t="shared" si="1"/>
        <v>14</v>
      </c>
      <c r="E50" s="98">
        <v>41593.71875</v>
      </c>
      <c r="F50" t="str">
        <f t="shared" si="2"/>
        <v>Friday</v>
      </c>
    </row>
    <row r="51" spans="1:6" x14ac:dyDescent="0.45">
      <c r="A51" s="97">
        <v>0.35416666666666669</v>
      </c>
      <c r="B51">
        <f t="shared" si="0"/>
        <v>8</v>
      </c>
      <c r="C51" s="91">
        <v>41600.00240740741</v>
      </c>
      <c r="D51">
        <f t="shared" si="1"/>
        <v>0</v>
      </c>
      <c r="E51" s="98">
        <v>41600.354166666664</v>
      </c>
      <c r="F51" t="str">
        <f t="shared" si="2"/>
        <v>Friday</v>
      </c>
    </row>
    <row r="52" spans="1:6" x14ac:dyDescent="0.45">
      <c r="A52" s="97">
        <v>0.41666666666666669</v>
      </c>
      <c r="B52">
        <f t="shared" si="0"/>
        <v>10</v>
      </c>
      <c r="C52" s="91">
        <v>41605.924675925926</v>
      </c>
      <c r="D52">
        <f t="shared" si="1"/>
        <v>22</v>
      </c>
      <c r="E52" s="98">
        <v>41606.416666666664</v>
      </c>
      <c r="F52" t="str">
        <f t="shared" si="2"/>
        <v>Thursday</v>
      </c>
    </row>
    <row r="53" spans="1:6" x14ac:dyDescent="0.45">
      <c r="A53" s="97">
        <v>1.0416666666666666E-2</v>
      </c>
      <c r="B53">
        <f t="shared" si="0"/>
        <v>0</v>
      </c>
      <c r="C53" s="91">
        <v>41554.428888888891</v>
      </c>
      <c r="D53">
        <f t="shared" si="1"/>
        <v>10</v>
      </c>
      <c r="E53" s="98">
        <v>41598.010416666664</v>
      </c>
      <c r="F53" t="str">
        <f t="shared" si="2"/>
        <v>Wednesday</v>
      </c>
    </row>
    <row r="54" spans="1:6" x14ac:dyDescent="0.45">
      <c r="A54" s="97">
        <v>0.3125</v>
      </c>
      <c r="B54">
        <f t="shared" si="0"/>
        <v>7</v>
      </c>
      <c r="C54" s="91">
        <v>41412.185902777775</v>
      </c>
      <c r="D54">
        <f t="shared" si="1"/>
        <v>4</v>
      </c>
      <c r="E54" s="98">
        <v>41603.3125</v>
      </c>
      <c r="F54" t="str">
        <f t="shared" si="2"/>
        <v>Monday</v>
      </c>
    </row>
    <row r="55" spans="1:6" x14ac:dyDescent="0.45">
      <c r="A55" s="97">
        <v>0.60416666666666663</v>
      </c>
      <c r="B55">
        <f t="shared" si="0"/>
        <v>14</v>
      </c>
      <c r="C55" s="91">
        <v>41589.835636574076</v>
      </c>
      <c r="D55">
        <f t="shared" si="1"/>
        <v>20</v>
      </c>
      <c r="E55" s="98">
        <v>41590.604166666664</v>
      </c>
      <c r="F55" t="str">
        <f t="shared" si="2"/>
        <v>Tuesday</v>
      </c>
    </row>
    <row r="56" spans="1:6" x14ac:dyDescent="0.45">
      <c r="A56" s="97">
        <v>0.27083333333333331</v>
      </c>
      <c r="B56">
        <f t="shared" si="0"/>
        <v>6</v>
      </c>
      <c r="C56" s="91">
        <v>41414.946643518517</v>
      </c>
      <c r="D56">
        <f t="shared" si="1"/>
        <v>22</v>
      </c>
      <c r="E56" s="98">
        <v>41589.270833333336</v>
      </c>
      <c r="F56" t="str">
        <f t="shared" si="2"/>
        <v>Monday</v>
      </c>
    </row>
    <row r="57" spans="1:6" x14ac:dyDescent="0.45">
      <c r="A57" s="97">
        <v>0.25</v>
      </c>
      <c r="B57">
        <f t="shared" si="0"/>
        <v>6</v>
      </c>
      <c r="C57" s="91">
        <v>41579.87096064815</v>
      </c>
      <c r="D57">
        <f t="shared" si="1"/>
        <v>20</v>
      </c>
      <c r="E57" s="98">
        <v>41580.25</v>
      </c>
      <c r="F57" t="str">
        <f t="shared" si="2"/>
        <v>Saturday</v>
      </c>
    </row>
    <row r="58" spans="1:6" x14ac:dyDescent="0.45">
      <c r="A58" s="97">
        <v>0.5</v>
      </c>
      <c r="B58">
        <f t="shared" si="0"/>
        <v>12</v>
      </c>
      <c r="C58" s="91">
        <v>41586.438993055555</v>
      </c>
      <c r="D58">
        <f t="shared" si="1"/>
        <v>10</v>
      </c>
      <c r="E58" s="98">
        <v>41586.5</v>
      </c>
      <c r="F58" t="str">
        <f t="shared" si="2"/>
        <v>Friday</v>
      </c>
    </row>
    <row r="59" spans="1:6" x14ac:dyDescent="0.45">
      <c r="A59" s="97">
        <v>0.8125</v>
      </c>
      <c r="B59">
        <f t="shared" si="0"/>
        <v>19</v>
      </c>
      <c r="C59" s="91">
        <v>41593.727997685186</v>
      </c>
      <c r="D59">
        <f t="shared" si="1"/>
        <v>17</v>
      </c>
      <c r="E59" s="98">
        <v>41593.8125</v>
      </c>
      <c r="F59" t="str">
        <f t="shared" si="2"/>
        <v>Friday</v>
      </c>
    </row>
    <row r="60" spans="1:6" x14ac:dyDescent="0.45">
      <c r="A60" s="97">
        <v>0.40625</v>
      </c>
      <c r="B60">
        <f t="shared" si="0"/>
        <v>9</v>
      </c>
      <c r="C60" s="91">
        <v>41591.80809027778</v>
      </c>
      <c r="D60">
        <f t="shared" si="1"/>
        <v>19</v>
      </c>
      <c r="E60" s="98">
        <v>41592.40625</v>
      </c>
      <c r="F60" t="str">
        <f t="shared" si="2"/>
        <v>Thursday</v>
      </c>
    </row>
    <row r="61" spans="1:6" x14ac:dyDescent="0.45">
      <c r="A61" s="97">
        <v>0.33333333333333331</v>
      </c>
      <c r="B61">
        <f t="shared" si="0"/>
        <v>8</v>
      </c>
      <c r="C61" s="91">
        <v>41601.9841087963</v>
      </c>
      <c r="D61">
        <f t="shared" si="1"/>
        <v>23</v>
      </c>
      <c r="E61" s="98">
        <v>41602.333333333336</v>
      </c>
      <c r="F61" t="str">
        <f t="shared" si="2"/>
        <v>Sunday</v>
      </c>
    </row>
    <row r="62" spans="1:6" x14ac:dyDescent="0.45">
      <c r="A62" s="97">
        <v>0.20833333333333334</v>
      </c>
      <c r="B62">
        <f t="shared" si="0"/>
        <v>5</v>
      </c>
      <c r="C62" s="91">
        <v>41592.041562500002</v>
      </c>
      <c r="D62">
        <f t="shared" si="1"/>
        <v>0</v>
      </c>
      <c r="E62" s="98">
        <v>41592.208333333336</v>
      </c>
      <c r="F62" t="str">
        <f t="shared" si="2"/>
        <v>Thursday</v>
      </c>
    </row>
    <row r="63" spans="1:6" x14ac:dyDescent="0.45">
      <c r="A63" s="97">
        <v>0.20833333333333334</v>
      </c>
      <c r="B63">
        <f t="shared" si="0"/>
        <v>5</v>
      </c>
      <c r="C63" s="91">
        <v>41586.646284722221</v>
      </c>
      <c r="D63">
        <f t="shared" si="1"/>
        <v>15</v>
      </c>
      <c r="E63" s="98">
        <v>41587.208333333336</v>
      </c>
      <c r="F63" t="str">
        <f t="shared" si="2"/>
        <v>Saturday</v>
      </c>
    </row>
    <row r="64" spans="1:6" x14ac:dyDescent="0.45">
      <c r="A64" s="97">
        <v>0.125</v>
      </c>
      <c r="B64">
        <f t="shared" si="0"/>
        <v>3</v>
      </c>
      <c r="C64" s="91">
        <v>41590.916759259257</v>
      </c>
      <c r="D64">
        <f t="shared" si="1"/>
        <v>22</v>
      </c>
      <c r="E64" s="98">
        <v>41591.125</v>
      </c>
      <c r="F64" t="str">
        <f t="shared" si="2"/>
        <v>Wednesday</v>
      </c>
    </row>
    <row r="65" spans="1:6" x14ac:dyDescent="0.45">
      <c r="A65" s="97">
        <v>0.89583333333333337</v>
      </c>
      <c r="B65">
        <f t="shared" si="0"/>
        <v>21</v>
      </c>
      <c r="C65" s="91">
        <v>41587.626932870371</v>
      </c>
      <c r="D65">
        <f t="shared" si="1"/>
        <v>15</v>
      </c>
      <c r="E65" s="98">
        <v>41587.895833333336</v>
      </c>
      <c r="F65" t="str">
        <f t="shared" si="2"/>
        <v>Saturday</v>
      </c>
    </row>
    <row r="66" spans="1:6" x14ac:dyDescent="0.45">
      <c r="A66" s="97">
        <v>0.66666666666666663</v>
      </c>
      <c r="B66">
        <f t="shared" si="0"/>
        <v>16</v>
      </c>
      <c r="C66" s="91">
        <v>41587.892604166664</v>
      </c>
      <c r="D66">
        <f t="shared" si="1"/>
        <v>21</v>
      </c>
      <c r="E66" s="98">
        <v>41602.666666666664</v>
      </c>
      <c r="F66" t="str">
        <f t="shared" si="2"/>
        <v>Sunday</v>
      </c>
    </row>
    <row r="67" spans="1:6" x14ac:dyDescent="0.45">
      <c r="A67" s="97">
        <v>0.44791666666666669</v>
      </c>
      <c r="B67">
        <f t="shared" ref="B67:B130" si="3">HOUR(A67)</f>
        <v>10</v>
      </c>
      <c r="C67" s="91">
        <v>41423.062222222223</v>
      </c>
      <c r="D67">
        <f t="shared" ref="D67:D130" si="4">HOUR(C67)</f>
        <v>1</v>
      </c>
      <c r="E67" s="98">
        <v>41580.447916666664</v>
      </c>
      <c r="F67" t="str">
        <f t="shared" ref="F67:F130" si="5">CHOOSE(WEEKDAY(E67),"Sunday","Monday","Tuesday","Wednesday","Thursday","Friday","Saturday")</f>
        <v>Saturday</v>
      </c>
    </row>
    <row r="68" spans="1:6" x14ac:dyDescent="0.45">
      <c r="A68" s="97">
        <v>0.14583333333333334</v>
      </c>
      <c r="B68">
        <f t="shared" si="3"/>
        <v>3</v>
      </c>
      <c r="C68" s="91">
        <v>41605.85083333333</v>
      </c>
      <c r="D68">
        <f t="shared" si="4"/>
        <v>20</v>
      </c>
      <c r="E68" s="98">
        <v>41606.145833333336</v>
      </c>
      <c r="F68" t="str">
        <f t="shared" si="5"/>
        <v>Thursday</v>
      </c>
    </row>
    <row r="69" spans="1:6" x14ac:dyDescent="0.45">
      <c r="A69" s="97">
        <v>0</v>
      </c>
      <c r="B69">
        <f t="shared" si="3"/>
        <v>0</v>
      </c>
      <c r="C69" s="91">
        <v>41588.396087962959</v>
      </c>
      <c r="D69">
        <f t="shared" si="4"/>
        <v>9</v>
      </c>
      <c r="E69" s="98">
        <v>41593</v>
      </c>
      <c r="F69" t="str">
        <f t="shared" si="5"/>
        <v>Friday</v>
      </c>
    </row>
    <row r="70" spans="1:6" x14ac:dyDescent="0.45">
      <c r="A70" s="97">
        <v>0.6875</v>
      </c>
      <c r="B70">
        <f t="shared" si="3"/>
        <v>16</v>
      </c>
      <c r="C70" s="91">
        <v>41425.602650462963</v>
      </c>
      <c r="D70">
        <f t="shared" si="4"/>
        <v>14</v>
      </c>
      <c r="E70" s="98">
        <v>41580.6875</v>
      </c>
      <c r="F70" t="str">
        <f t="shared" si="5"/>
        <v>Saturday</v>
      </c>
    </row>
    <row r="71" spans="1:6" x14ac:dyDescent="0.45">
      <c r="A71" s="97">
        <v>0.45833333333333331</v>
      </c>
      <c r="B71">
        <f t="shared" si="3"/>
        <v>11</v>
      </c>
      <c r="C71" s="91">
        <v>41587.753703703704</v>
      </c>
      <c r="D71">
        <f t="shared" si="4"/>
        <v>18</v>
      </c>
      <c r="E71" s="98">
        <v>41588.458333333336</v>
      </c>
      <c r="F71" t="str">
        <f t="shared" si="5"/>
        <v>Sunday</v>
      </c>
    </row>
    <row r="72" spans="1:6" x14ac:dyDescent="0.45">
      <c r="A72" s="97">
        <v>0.41666666666666669</v>
      </c>
      <c r="B72">
        <f t="shared" si="3"/>
        <v>10</v>
      </c>
      <c r="C72" s="91">
        <v>41555.430532407408</v>
      </c>
      <c r="D72">
        <f t="shared" si="4"/>
        <v>10</v>
      </c>
      <c r="E72" s="98">
        <v>41579.416666666664</v>
      </c>
      <c r="F72" t="str">
        <f t="shared" si="5"/>
        <v>Friday</v>
      </c>
    </row>
    <row r="73" spans="1:6" x14ac:dyDescent="0.45">
      <c r="A73" s="97">
        <v>0.66666666666666663</v>
      </c>
      <c r="B73">
        <f t="shared" si="3"/>
        <v>16</v>
      </c>
      <c r="C73" s="91">
        <v>41428.004131944443</v>
      </c>
      <c r="D73">
        <f t="shared" si="4"/>
        <v>0</v>
      </c>
      <c r="E73" s="98">
        <v>41606.666666666664</v>
      </c>
      <c r="F73" t="str">
        <f t="shared" si="5"/>
        <v>Thursday</v>
      </c>
    </row>
    <row r="74" spans="1:6" x14ac:dyDescent="0.45">
      <c r="A74" s="97">
        <v>0.625</v>
      </c>
      <c r="B74">
        <f t="shared" si="3"/>
        <v>15</v>
      </c>
      <c r="C74" s="91">
        <v>41593.645740740743</v>
      </c>
      <c r="D74">
        <f t="shared" si="4"/>
        <v>15</v>
      </c>
      <c r="E74" s="98">
        <v>41595.625</v>
      </c>
      <c r="F74" t="str">
        <f t="shared" si="5"/>
        <v>Sunday</v>
      </c>
    </row>
    <row r="75" spans="1:6" x14ac:dyDescent="0.45">
      <c r="A75" s="97">
        <v>0.88541666666666663</v>
      </c>
      <c r="B75">
        <f t="shared" si="3"/>
        <v>21</v>
      </c>
      <c r="C75" s="91">
        <v>41557.702893518515</v>
      </c>
      <c r="D75">
        <f t="shared" si="4"/>
        <v>16</v>
      </c>
      <c r="E75" s="98">
        <v>41597.885416666664</v>
      </c>
      <c r="F75" t="str">
        <f t="shared" si="5"/>
        <v>Tuesday</v>
      </c>
    </row>
    <row r="76" spans="1:6" x14ac:dyDescent="0.45">
      <c r="A76" s="97">
        <v>0.59375</v>
      </c>
      <c r="B76">
        <f t="shared" si="3"/>
        <v>14</v>
      </c>
      <c r="C76" s="91">
        <v>41599.819965277777</v>
      </c>
      <c r="D76">
        <f t="shared" si="4"/>
        <v>19</v>
      </c>
      <c r="E76" s="98">
        <v>41600.59375</v>
      </c>
      <c r="F76" t="str">
        <f t="shared" si="5"/>
        <v>Friday</v>
      </c>
    </row>
    <row r="77" spans="1:6" x14ac:dyDescent="0.45">
      <c r="A77" s="97">
        <v>0.20833333333333334</v>
      </c>
      <c r="B77">
        <f t="shared" si="3"/>
        <v>5</v>
      </c>
      <c r="C77" s="91">
        <v>41555.705046296294</v>
      </c>
      <c r="D77">
        <f t="shared" si="4"/>
        <v>16</v>
      </c>
      <c r="E77" s="98">
        <v>41594.208333333336</v>
      </c>
      <c r="F77" t="str">
        <f t="shared" si="5"/>
        <v>Saturday</v>
      </c>
    </row>
    <row r="78" spans="1:6" x14ac:dyDescent="0.45">
      <c r="A78" s="97">
        <v>0.45833333333333331</v>
      </c>
      <c r="B78">
        <f t="shared" si="3"/>
        <v>11</v>
      </c>
      <c r="C78" s="91">
        <v>41604.354108796295</v>
      </c>
      <c r="D78">
        <f t="shared" si="4"/>
        <v>8</v>
      </c>
      <c r="E78" s="98">
        <v>41604.458333333336</v>
      </c>
      <c r="F78" t="str">
        <f t="shared" si="5"/>
        <v>Tuesday</v>
      </c>
    </row>
    <row r="79" spans="1:6" x14ac:dyDescent="0.45">
      <c r="A79" s="97">
        <v>0.20833333333333334</v>
      </c>
      <c r="B79">
        <f t="shared" si="3"/>
        <v>5</v>
      </c>
      <c r="C79" s="91">
        <v>41580.441504629627</v>
      </c>
      <c r="D79">
        <f t="shared" si="4"/>
        <v>10</v>
      </c>
      <c r="E79" s="98">
        <v>41581.208333333336</v>
      </c>
      <c r="F79" t="str">
        <f t="shared" si="5"/>
        <v>Sunday</v>
      </c>
    </row>
    <row r="80" spans="1:6" x14ac:dyDescent="0.45">
      <c r="A80" s="97">
        <v>0.96875</v>
      </c>
      <c r="B80">
        <f t="shared" si="3"/>
        <v>23</v>
      </c>
      <c r="C80" s="91">
        <v>41555.802002314813</v>
      </c>
      <c r="D80">
        <f t="shared" si="4"/>
        <v>19</v>
      </c>
      <c r="E80" s="98">
        <v>41602.96875</v>
      </c>
      <c r="F80" t="str">
        <f t="shared" si="5"/>
        <v>Sunday</v>
      </c>
    </row>
    <row r="81" spans="1:6" x14ac:dyDescent="0.45">
      <c r="A81" s="97">
        <v>0.72916666666666663</v>
      </c>
      <c r="B81">
        <f t="shared" si="3"/>
        <v>17</v>
      </c>
      <c r="C81" s="91">
        <v>41587.484976851854</v>
      </c>
      <c r="D81">
        <f t="shared" si="4"/>
        <v>11</v>
      </c>
      <c r="E81" s="98">
        <v>41587.729166666664</v>
      </c>
      <c r="F81" t="str">
        <f t="shared" si="5"/>
        <v>Saturday</v>
      </c>
    </row>
    <row r="82" spans="1:6" x14ac:dyDescent="0.45">
      <c r="A82" s="97">
        <v>0.45833333333333331</v>
      </c>
      <c r="B82">
        <f t="shared" si="3"/>
        <v>11</v>
      </c>
      <c r="C82" s="91">
        <v>41553.676006944443</v>
      </c>
      <c r="D82">
        <f t="shared" si="4"/>
        <v>16</v>
      </c>
      <c r="E82" s="98">
        <v>41583.458333333336</v>
      </c>
      <c r="F82" t="str">
        <f t="shared" si="5"/>
        <v>Tuesday</v>
      </c>
    </row>
    <row r="83" spans="1:6" x14ac:dyDescent="0.45">
      <c r="A83" s="97">
        <v>2.0833333333333332E-2</v>
      </c>
      <c r="B83">
        <f t="shared" si="3"/>
        <v>0</v>
      </c>
      <c r="C83" s="91">
        <v>41600.920173611114</v>
      </c>
      <c r="D83">
        <f t="shared" si="4"/>
        <v>22</v>
      </c>
      <c r="E83" s="98">
        <v>41601.020833333336</v>
      </c>
      <c r="F83" t="str">
        <f t="shared" si="5"/>
        <v>Saturday</v>
      </c>
    </row>
    <row r="84" spans="1:6" x14ac:dyDescent="0.45">
      <c r="A84" s="97">
        <v>0.20833333333333334</v>
      </c>
      <c r="B84">
        <f t="shared" si="3"/>
        <v>5</v>
      </c>
      <c r="C84" s="91">
        <v>41584.476585648146</v>
      </c>
      <c r="D84">
        <f t="shared" si="4"/>
        <v>11</v>
      </c>
      <c r="E84" s="98">
        <v>41586.208333333336</v>
      </c>
      <c r="F84" t="str">
        <f t="shared" si="5"/>
        <v>Friday</v>
      </c>
    </row>
    <row r="85" spans="1:6" x14ac:dyDescent="0.45">
      <c r="A85" s="97">
        <v>0.98958333333333337</v>
      </c>
      <c r="B85">
        <f t="shared" si="3"/>
        <v>23</v>
      </c>
      <c r="C85" s="91">
        <v>41602.944305555553</v>
      </c>
      <c r="D85">
        <f t="shared" si="4"/>
        <v>22</v>
      </c>
      <c r="E85" s="98">
        <v>41602.989583333336</v>
      </c>
      <c r="F85" t="str">
        <f t="shared" si="5"/>
        <v>Sunday</v>
      </c>
    </row>
    <row r="86" spans="1:6" x14ac:dyDescent="0.45">
      <c r="A86" s="97">
        <v>0.25</v>
      </c>
      <c r="B86">
        <f t="shared" si="3"/>
        <v>6</v>
      </c>
      <c r="C86" s="91">
        <v>41554.410081018519</v>
      </c>
      <c r="D86">
        <f t="shared" si="4"/>
        <v>9</v>
      </c>
      <c r="E86" s="98">
        <v>41582.25</v>
      </c>
      <c r="F86" t="str">
        <f t="shared" si="5"/>
        <v>Monday</v>
      </c>
    </row>
    <row r="87" spans="1:6" x14ac:dyDescent="0.45">
      <c r="A87" s="97">
        <v>0.17708333333333334</v>
      </c>
      <c r="B87">
        <f t="shared" si="3"/>
        <v>4</v>
      </c>
      <c r="C87" s="91">
        <v>41602.923182870371</v>
      </c>
      <c r="D87">
        <f t="shared" si="4"/>
        <v>22</v>
      </c>
      <c r="E87" s="98">
        <v>41603.177083333336</v>
      </c>
      <c r="F87" t="str">
        <f t="shared" si="5"/>
        <v>Monday</v>
      </c>
    </row>
    <row r="88" spans="1:6" x14ac:dyDescent="0.45">
      <c r="A88" s="97">
        <v>0.66666666666666663</v>
      </c>
      <c r="B88">
        <f t="shared" si="3"/>
        <v>16</v>
      </c>
      <c r="C88" s="91">
        <v>41546.707546296297</v>
      </c>
      <c r="D88">
        <f t="shared" si="4"/>
        <v>16</v>
      </c>
      <c r="E88" s="98">
        <v>41602.666666666664</v>
      </c>
      <c r="F88" t="str">
        <f t="shared" si="5"/>
        <v>Sunday</v>
      </c>
    </row>
    <row r="89" spans="1:6" x14ac:dyDescent="0.45">
      <c r="A89" s="97">
        <v>0.20833333333333334</v>
      </c>
      <c r="B89">
        <f t="shared" si="3"/>
        <v>5</v>
      </c>
      <c r="C89" s="91">
        <v>41547.529953703706</v>
      </c>
      <c r="D89">
        <f t="shared" si="4"/>
        <v>12</v>
      </c>
      <c r="E89" s="98">
        <v>41597.208333333336</v>
      </c>
      <c r="F89" t="str">
        <f t="shared" si="5"/>
        <v>Tuesday</v>
      </c>
    </row>
    <row r="90" spans="1:6" x14ac:dyDescent="0.45">
      <c r="A90" s="97">
        <v>0.29166666666666669</v>
      </c>
      <c r="B90">
        <f t="shared" si="3"/>
        <v>7</v>
      </c>
      <c r="C90" s="91">
        <v>41555.801631944443</v>
      </c>
      <c r="D90">
        <f t="shared" si="4"/>
        <v>19</v>
      </c>
      <c r="E90" s="98">
        <v>41597.291666666664</v>
      </c>
      <c r="F90" t="str">
        <f t="shared" si="5"/>
        <v>Tuesday</v>
      </c>
    </row>
    <row r="91" spans="1:6" x14ac:dyDescent="0.45">
      <c r="A91" s="97">
        <v>0.23958333333333334</v>
      </c>
      <c r="B91">
        <f t="shared" si="3"/>
        <v>5</v>
      </c>
      <c r="C91" s="91">
        <v>41591.826111111113</v>
      </c>
      <c r="D91">
        <f t="shared" si="4"/>
        <v>19</v>
      </c>
      <c r="E91" s="98">
        <v>41592.239583333336</v>
      </c>
      <c r="F91" t="str">
        <f t="shared" si="5"/>
        <v>Thursday</v>
      </c>
    </row>
    <row r="92" spans="1:6" x14ac:dyDescent="0.45">
      <c r="A92" s="97">
        <v>0.72916666666666663</v>
      </c>
      <c r="B92">
        <f t="shared" si="3"/>
        <v>17</v>
      </c>
      <c r="C92" s="91">
        <v>41556.696759259263</v>
      </c>
      <c r="D92">
        <f t="shared" si="4"/>
        <v>16</v>
      </c>
      <c r="E92" s="98">
        <v>41589.729166666664</v>
      </c>
      <c r="F92" t="str">
        <f t="shared" si="5"/>
        <v>Monday</v>
      </c>
    </row>
    <row r="93" spans="1:6" x14ac:dyDescent="0.45">
      <c r="A93" s="97">
        <v>0.21875</v>
      </c>
      <c r="B93">
        <f t="shared" si="3"/>
        <v>5</v>
      </c>
      <c r="C93" s="91">
        <v>41589.700520833336</v>
      </c>
      <c r="D93">
        <f t="shared" si="4"/>
        <v>16</v>
      </c>
      <c r="E93" s="98">
        <v>41590.21875</v>
      </c>
      <c r="F93" t="str">
        <f t="shared" si="5"/>
        <v>Tuesday</v>
      </c>
    </row>
    <row r="94" spans="1:6" x14ac:dyDescent="0.45">
      <c r="A94" s="97">
        <v>0.3125</v>
      </c>
      <c r="B94">
        <f t="shared" si="3"/>
        <v>7</v>
      </c>
      <c r="C94" s="91">
        <v>41554.541631944441</v>
      </c>
      <c r="D94">
        <f t="shared" si="4"/>
        <v>12</v>
      </c>
      <c r="E94" s="98">
        <v>41603.3125</v>
      </c>
      <c r="F94" t="str">
        <f t="shared" si="5"/>
        <v>Monday</v>
      </c>
    </row>
    <row r="95" spans="1:6" x14ac:dyDescent="0.45">
      <c r="A95" s="97">
        <v>0.44791666666666669</v>
      </c>
      <c r="B95">
        <f t="shared" si="3"/>
        <v>10</v>
      </c>
      <c r="C95" s="91">
        <v>41554.540902777779</v>
      </c>
      <c r="D95">
        <f t="shared" si="4"/>
        <v>12</v>
      </c>
      <c r="E95" s="98">
        <v>41599.447916666664</v>
      </c>
      <c r="F95" t="str">
        <f t="shared" si="5"/>
        <v>Thursday</v>
      </c>
    </row>
    <row r="96" spans="1:6" x14ac:dyDescent="0.45">
      <c r="A96" s="97">
        <v>0.39583333333333331</v>
      </c>
      <c r="B96">
        <f t="shared" si="3"/>
        <v>9</v>
      </c>
      <c r="C96" s="91">
        <v>41592.365694444445</v>
      </c>
      <c r="D96">
        <f t="shared" si="4"/>
        <v>8</v>
      </c>
      <c r="E96" s="98">
        <v>41592.395833333336</v>
      </c>
      <c r="F96" t="str">
        <f t="shared" si="5"/>
        <v>Thursday</v>
      </c>
    </row>
    <row r="97" spans="1:6" x14ac:dyDescent="0.45">
      <c r="A97" s="97">
        <v>0.875</v>
      </c>
      <c r="B97">
        <f t="shared" si="3"/>
        <v>21</v>
      </c>
      <c r="C97" s="91">
        <v>41586.824918981481</v>
      </c>
      <c r="D97">
        <f t="shared" si="4"/>
        <v>19</v>
      </c>
      <c r="E97" s="98">
        <v>41586.875</v>
      </c>
      <c r="F97" t="str">
        <f t="shared" si="5"/>
        <v>Friday</v>
      </c>
    </row>
    <row r="98" spans="1:6" x14ac:dyDescent="0.45">
      <c r="A98" s="97">
        <v>0.54166666666666663</v>
      </c>
      <c r="B98">
        <f t="shared" si="3"/>
        <v>13</v>
      </c>
      <c r="C98" s="91">
        <v>41584.444675925923</v>
      </c>
      <c r="D98">
        <f t="shared" si="4"/>
        <v>10</v>
      </c>
      <c r="E98" s="98">
        <v>41584.541666666664</v>
      </c>
      <c r="F98" t="str">
        <f t="shared" si="5"/>
        <v>Wednesday</v>
      </c>
    </row>
    <row r="99" spans="1:6" x14ac:dyDescent="0.45">
      <c r="A99" s="97">
        <v>0.88541666666666663</v>
      </c>
      <c r="B99">
        <f t="shared" si="3"/>
        <v>21</v>
      </c>
      <c r="C99" s="91">
        <v>41603.486898148149</v>
      </c>
      <c r="D99">
        <f t="shared" si="4"/>
        <v>11</v>
      </c>
      <c r="E99" s="98">
        <v>41603.885416666664</v>
      </c>
      <c r="F99" t="str">
        <f t="shared" si="5"/>
        <v>Monday</v>
      </c>
    </row>
    <row r="100" spans="1:6" x14ac:dyDescent="0.45">
      <c r="A100" s="97">
        <v>0.29166666666666669</v>
      </c>
      <c r="B100">
        <f t="shared" si="3"/>
        <v>7</v>
      </c>
      <c r="C100" s="91">
        <v>41603.738321759258</v>
      </c>
      <c r="D100">
        <f t="shared" si="4"/>
        <v>17</v>
      </c>
      <c r="E100" s="98">
        <v>41604.291666666664</v>
      </c>
      <c r="F100" t="str">
        <f t="shared" si="5"/>
        <v>Tuesday</v>
      </c>
    </row>
    <row r="101" spans="1:6" x14ac:dyDescent="0.45">
      <c r="A101" s="97">
        <v>0.60416666666666663</v>
      </c>
      <c r="B101">
        <f t="shared" si="3"/>
        <v>14</v>
      </c>
      <c r="C101" s="91">
        <v>41606.550439814811</v>
      </c>
      <c r="D101">
        <f t="shared" si="4"/>
        <v>13</v>
      </c>
      <c r="E101" s="98">
        <v>41606.604166666664</v>
      </c>
      <c r="F101" t="str">
        <f t="shared" si="5"/>
        <v>Thursday</v>
      </c>
    </row>
    <row r="102" spans="1:6" x14ac:dyDescent="0.45">
      <c r="A102" s="97">
        <v>5.2083333333333336E-2</v>
      </c>
      <c r="B102">
        <f t="shared" si="3"/>
        <v>1</v>
      </c>
      <c r="C102" s="91">
        <v>41553.731249999997</v>
      </c>
      <c r="D102">
        <f t="shared" si="4"/>
        <v>17</v>
      </c>
      <c r="E102" s="98">
        <v>41579.052083333336</v>
      </c>
      <c r="F102" t="str">
        <f t="shared" si="5"/>
        <v>Friday</v>
      </c>
    </row>
    <row r="103" spans="1:6" x14ac:dyDescent="0.45">
      <c r="A103" s="97">
        <v>0.75</v>
      </c>
      <c r="B103">
        <f t="shared" si="3"/>
        <v>18</v>
      </c>
      <c r="C103" s="91">
        <v>41592.56658564815</v>
      </c>
      <c r="D103">
        <f t="shared" si="4"/>
        <v>13</v>
      </c>
      <c r="E103" s="98">
        <v>41592.75</v>
      </c>
      <c r="F103" t="str">
        <f t="shared" si="5"/>
        <v>Thursday</v>
      </c>
    </row>
    <row r="104" spans="1:6" x14ac:dyDescent="0.45">
      <c r="A104" s="97">
        <v>0.45833333333333331</v>
      </c>
      <c r="B104">
        <f t="shared" si="3"/>
        <v>11</v>
      </c>
      <c r="C104" s="91">
        <v>41600.463784722226</v>
      </c>
      <c r="D104">
        <f t="shared" si="4"/>
        <v>11</v>
      </c>
      <c r="E104" s="98">
        <v>41601.458333333336</v>
      </c>
      <c r="F104" t="str">
        <f t="shared" si="5"/>
        <v>Saturday</v>
      </c>
    </row>
    <row r="105" spans="1:6" x14ac:dyDescent="0.45">
      <c r="A105" s="97">
        <v>0.32291666666666669</v>
      </c>
      <c r="B105">
        <f t="shared" si="3"/>
        <v>7</v>
      </c>
      <c r="C105" s="91">
        <v>41553.643194444441</v>
      </c>
      <c r="D105">
        <f t="shared" si="4"/>
        <v>15</v>
      </c>
      <c r="E105" s="98">
        <v>41584.322916666664</v>
      </c>
      <c r="F105" t="str">
        <f t="shared" si="5"/>
        <v>Wednesday</v>
      </c>
    </row>
    <row r="106" spans="1:6" x14ac:dyDescent="0.45">
      <c r="A106" s="97">
        <v>0.20833333333333334</v>
      </c>
      <c r="B106">
        <f t="shared" si="3"/>
        <v>5</v>
      </c>
      <c r="C106" s="91">
        <v>41449.45722222222</v>
      </c>
      <c r="D106">
        <f t="shared" si="4"/>
        <v>10</v>
      </c>
      <c r="E106" s="98">
        <v>41596.208333333336</v>
      </c>
      <c r="F106" t="str">
        <f t="shared" si="5"/>
        <v>Monday</v>
      </c>
    </row>
    <row r="107" spans="1:6" x14ac:dyDescent="0.45">
      <c r="A107" s="97">
        <v>0.125</v>
      </c>
      <c r="B107">
        <f t="shared" si="3"/>
        <v>3</v>
      </c>
      <c r="C107" s="91">
        <v>41450.500150462962</v>
      </c>
      <c r="D107">
        <f t="shared" si="4"/>
        <v>12</v>
      </c>
      <c r="E107" s="98">
        <v>41588.125</v>
      </c>
      <c r="F107" t="str">
        <f t="shared" si="5"/>
        <v>Sunday</v>
      </c>
    </row>
    <row r="108" spans="1:6" x14ac:dyDescent="0.45">
      <c r="A108" s="97">
        <v>0.375</v>
      </c>
      <c r="B108">
        <f t="shared" si="3"/>
        <v>9</v>
      </c>
      <c r="C108" s="91">
        <v>41555.812025462961</v>
      </c>
      <c r="D108">
        <f t="shared" si="4"/>
        <v>19</v>
      </c>
      <c r="E108" s="98">
        <v>41598.375</v>
      </c>
      <c r="F108" t="str">
        <f t="shared" si="5"/>
        <v>Wednesday</v>
      </c>
    </row>
    <row r="109" spans="1:6" x14ac:dyDescent="0.45">
      <c r="A109" s="97">
        <v>0.63541666666666663</v>
      </c>
      <c r="B109">
        <f t="shared" si="3"/>
        <v>15</v>
      </c>
      <c r="C109" s="91">
        <v>41451.540729166663</v>
      </c>
      <c r="D109">
        <f t="shared" si="4"/>
        <v>12</v>
      </c>
      <c r="E109" s="98">
        <v>41593.635416666664</v>
      </c>
      <c r="F109" t="str">
        <f t="shared" si="5"/>
        <v>Friday</v>
      </c>
    </row>
    <row r="110" spans="1:6" x14ac:dyDescent="0.45">
      <c r="A110" s="97">
        <v>0.65625</v>
      </c>
      <c r="B110">
        <f t="shared" si="3"/>
        <v>15</v>
      </c>
      <c r="C110" s="91">
        <v>41583.592893518522</v>
      </c>
      <c r="D110">
        <f t="shared" si="4"/>
        <v>14</v>
      </c>
      <c r="E110" s="98">
        <v>41583.65625</v>
      </c>
      <c r="F110" t="str">
        <f t="shared" si="5"/>
        <v>Tuesday</v>
      </c>
    </row>
    <row r="111" spans="1:6" x14ac:dyDescent="0.45">
      <c r="A111" s="97">
        <v>0.375</v>
      </c>
      <c r="B111">
        <f t="shared" si="3"/>
        <v>9</v>
      </c>
      <c r="C111" s="91">
        <v>41554.559398148151</v>
      </c>
      <c r="D111">
        <f t="shared" si="4"/>
        <v>13</v>
      </c>
      <c r="E111" s="98">
        <v>41588.375</v>
      </c>
      <c r="F111" t="str">
        <f t="shared" si="5"/>
        <v>Sunday</v>
      </c>
    </row>
    <row r="112" spans="1:6" x14ac:dyDescent="0.45">
      <c r="A112" s="97">
        <v>0.66666666666666663</v>
      </c>
      <c r="B112">
        <f t="shared" si="3"/>
        <v>16</v>
      </c>
      <c r="C112" s="91">
        <v>41557.71702546296</v>
      </c>
      <c r="D112">
        <f t="shared" si="4"/>
        <v>17</v>
      </c>
      <c r="E112" s="98">
        <v>41598.666666666664</v>
      </c>
      <c r="F112" t="str">
        <f t="shared" si="5"/>
        <v>Wednesday</v>
      </c>
    </row>
    <row r="113" spans="1:6" x14ac:dyDescent="0.45">
      <c r="A113" s="97">
        <v>0.82291666666666663</v>
      </c>
      <c r="B113">
        <f t="shared" si="3"/>
        <v>19</v>
      </c>
      <c r="C113" s="91">
        <v>41557.717673611114</v>
      </c>
      <c r="D113">
        <f t="shared" si="4"/>
        <v>17</v>
      </c>
      <c r="E113" s="98">
        <v>41605.822916666664</v>
      </c>
      <c r="F113" t="str">
        <f t="shared" si="5"/>
        <v>Wednesday</v>
      </c>
    </row>
    <row r="114" spans="1:6" x14ac:dyDescent="0.45">
      <c r="A114" s="97">
        <v>0.82291666666666663</v>
      </c>
      <c r="B114">
        <f t="shared" si="3"/>
        <v>19</v>
      </c>
      <c r="C114" s="91">
        <v>41558.47383101852</v>
      </c>
      <c r="D114">
        <f t="shared" si="4"/>
        <v>11</v>
      </c>
      <c r="E114" s="98">
        <v>41604.822916666664</v>
      </c>
      <c r="F114" t="str">
        <f t="shared" si="5"/>
        <v>Tuesday</v>
      </c>
    </row>
    <row r="115" spans="1:6" x14ac:dyDescent="0.45">
      <c r="A115" s="97">
        <v>0.66666666666666663</v>
      </c>
      <c r="B115">
        <f t="shared" si="3"/>
        <v>16</v>
      </c>
      <c r="C115" s="91">
        <v>41558.473437499997</v>
      </c>
      <c r="D115">
        <f t="shared" si="4"/>
        <v>11</v>
      </c>
      <c r="E115" s="98">
        <v>41600.666666666664</v>
      </c>
      <c r="F115" t="str">
        <f t="shared" si="5"/>
        <v>Friday</v>
      </c>
    </row>
    <row r="116" spans="1:6" x14ac:dyDescent="0.45">
      <c r="A116" s="97">
        <v>0.5</v>
      </c>
      <c r="B116">
        <f t="shared" si="3"/>
        <v>12</v>
      </c>
      <c r="C116" s="91">
        <v>41557.662291666667</v>
      </c>
      <c r="D116">
        <f t="shared" si="4"/>
        <v>15</v>
      </c>
      <c r="E116" s="98">
        <v>41593.5</v>
      </c>
      <c r="F116" t="str">
        <f t="shared" si="5"/>
        <v>Friday</v>
      </c>
    </row>
    <row r="117" spans="1:6" x14ac:dyDescent="0.45">
      <c r="A117" s="97">
        <v>0.13541666666666666</v>
      </c>
      <c r="B117">
        <f t="shared" si="3"/>
        <v>3</v>
      </c>
      <c r="C117" s="91">
        <v>41595.920763888891</v>
      </c>
      <c r="D117">
        <f t="shared" si="4"/>
        <v>22</v>
      </c>
      <c r="E117" s="98">
        <v>41600.135416666664</v>
      </c>
      <c r="F117" t="str">
        <f t="shared" si="5"/>
        <v>Friday</v>
      </c>
    </row>
    <row r="118" spans="1:6" x14ac:dyDescent="0.45">
      <c r="A118" s="97">
        <v>3.125E-2</v>
      </c>
      <c r="B118">
        <f t="shared" si="3"/>
        <v>0</v>
      </c>
      <c r="C118" s="91">
        <v>41553.728576388887</v>
      </c>
      <c r="D118">
        <f t="shared" si="4"/>
        <v>17</v>
      </c>
      <c r="E118" s="98">
        <v>41579.03125</v>
      </c>
      <c r="F118" t="str">
        <f t="shared" si="5"/>
        <v>Friday</v>
      </c>
    </row>
    <row r="119" spans="1:6" x14ac:dyDescent="0.45">
      <c r="A119" s="97">
        <v>0.1875</v>
      </c>
      <c r="B119">
        <f t="shared" si="3"/>
        <v>4</v>
      </c>
      <c r="C119" s="91">
        <v>41553.729097222225</v>
      </c>
      <c r="D119">
        <f t="shared" si="4"/>
        <v>17</v>
      </c>
      <c r="E119" s="98">
        <v>41583.1875</v>
      </c>
      <c r="F119" t="str">
        <f t="shared" si="5"/>
        <v>Tuesday</v>
      </c>
    </row>
    <row r="120" spans="1:6" x14ac:dyDescent="0.45">
      <c r="A120" s="97">
        <v>0.27083333333333331</v>
      </c>
      <c r="B120">
        <f t="shared" si="3"/>
        <v>6</v>
      </c>
      <c r="C120" s="91">
        <v>41453.308113425926</v>
      </c>
      <c r="D120">
        <f t="shared" si="4"/>
        <v>7</v>
      </c>
      <c r="E120" s="98">
        <v>41584.270833333336</v>
      </c>
      <c r="F120" t="str">
        <f t="shared" si="5"/>
        <v>Wednesday</v>
      </c>
    </row>
    <row r="121" spans="1:6" x14ac:dyDescent="0.45">
      <c r="A121" s="97">
        <v>0.22916666666666666</v>
      </c>
      <c r="B121">
        <f t="shared" si="3"/>
        <v>5</v>
      </c>
      <c r="C121" s="91">
        <v>41551.892766203702</v>
      </c>
      <c r="D121">
        <f t="shared" si="4"/>
        <v>21</v>
      </c>
      <c r="E121" s="98">
        <v>41588.229166666664</v>
      </c>
      <c r="F121" t="str">
        <f t="shared" si="5"/>
        <v>Sunday</v>
      </c>
    </row>
    <row r="122" spans="1:6" x14ac:dyDescent="0.45">
      <c r="A122" s="97">
        <v>0.8125</v>
      </c>
      <c r="B122">
        <f t="shared" si="3"/>
        <v>19</v>
      </c>
      <c r="C122" s="91">
        <v>41602.744884259257</v>
      </c>
      <c r="D122">
        <f t="shared" si="4"/>
        <v>17</v>
      </c>
      <c r="E122" s="98">
        <v>41603.8125</v>
      </c>
      <c r="F122" t="str">
        <f t="shared" si="5"/>
        <v>Monday</v>
      </c>
    </row>
    <row r="123" spans="1:6" x14ac:dyDescent="0.45">
      <c r="A123" s="97">
        <v>0.42708333333333331</v>
      </c>
      <c r="B123">
        <f t="shared" si="3"/>
        <v>10</v>
      </c>
      <c r="C123" s="91">
        <v>41454.456863425927</v>
      </c>
      <c r="D123">
        <f t="shared" si="4"/>
        <v>10</v>
      </c>
      <c r="E123" s="98">
        <v>41579.427083333336</v>
      </c>
      <c r="F123" t="str">
        <f t="shared" si="5"/>
        <v>Friday</v>
      </c>
    </row>
    <row r="124" spans="1:6" x14ac:dyDescent="0.45">
      <c r="A124" s="97">
        <v>0.72916666666666663</v>
      </c>
      <c r="B124">
        <f t="shared" si="3"/>
        <v>17</v>
      </c>
      <c r="C124" s="91">
        <v>41555.676828703705</v>
      </c>
      <c r="D124">
        <f t="shared" si="4"/>
        <v>16</v>
      </c>
      <c r="E124" s="98">
        <v>41590.729166666664</v>
      </c>
      <c r="F124" t="str">
        <f t="shared" si="5"/>
        <v>Tuesday</v>
      </c>
    </row>
    <row r="125" spans="1:6" x14ac:dyDescent="0.45">
      <c r="A125" s="97">
        <v>0.34375</v>
      </c>
      <c r="B125">
        <f t="shared" si="3"/>
        <v>8</v>
      </c>
      <c r="C125" s="91">
        <v>41555.66064814815</v>
      </c>
      <c r="D125">
        <f t="shared" si="4"/>
        <v>15</v>
      </c>
      <c r="E125" s="98">
        <v>41589.34375</v>
      </c>
      <c r="F125" t="str">
        <f t="shared" si="5"/>
        <v>Monday</v>
      </c>
    </row>
    <row r="126" spans="1:6" x14ac:dyDescent="0.45">
      <c r="A126" s="97">
        <v>0.86458333333333337</v>
      </c>
      <c r="B126">
        <f t="shared" si="3"/>
        <v>20</v>
      </c>
      <c r="C126" s="91">
        <v>41601.715509259258</v>
      </c>
      <c r="D126">
        <f t="shared" si="4"/>
        <v>17</v>
      </c>
      <c r="E126" s="98">
        <v>41601.864583333336</v>
      </c>
      <c r="F126" t="str">
        <f t="shared" si="5"/>
        <v>Saturday</v>
      </c>
    </row>
    <row r="127" spans="1:6" x14ac:dyDescent="0.45">
      <c r="A127" s="97">
        <v>0.5625</v>
      </c>
      <c r="B127">
        <f t="shared" si="3"/>
        <v>13</v>
      </c>
      <c r="C127" s="91">
        <v>41555.592824074076</v>
      </c>
      <c r="D127">
        <f t="shared" si="4"/>
        <v>14</v>
      </c>
      <c r="E127" s="98">
        <v>41589.5625</v>
      </c>
      <c r="F127" t="str">
        <f t="shared" si="5"/>
        <v>Monday</v>
      </c>
    </row>
    <row r="128" spans="1:6" x14ac:dyDescent="0.45">
      <c r="A128" s="97">
        <v>0.47916666666666669</v>
      </c>
      <c r="B128">
        <f t="shared" si="3"/>
        <v>11</v>
      </c>
      <c r="C128" s="91">
        <v>41456.628344907411</v>
      </c>
      <c r="D128">
        <f t="shared" si="4"/>
        <v>15</v>
      </c>
      <c r="E128" s="98">
        <v>41589.479166666664</v>
      </c>
      <c r="F128" t="str">
        <f t="shared" si="5"/>
        <v>Monday</v>
      </c>
    </row>
    <row r="129" spans="1:6" x14ac:dyDescent="0.45">
      <c r="A129" s="97">
        <v>0.6875</v>
      </c>
      <c r="B129">
        <f t="shared" si="3"/>
        <v>16</v>
      </c>
      <c r="C129" s="91">
        <v>41558.42900462963</v>
      </c>
      <c r="D129">
        <f t="shared" si="4"/>
        <v>10</v>
      </c>
      <c r="E129" s="98">
        <v>41601.6875</v>
      </c>
      <c r="F129" t="str">
        <f t="shared" si="5"/>
        <v>Saturday</v>
      </c>
    </row>
    <row r="130" spans="1:6" x14ac:dyDescent="0.45">
      <c r="A130" s="97">
        <v>0.92708333333333337</v>
      </c>
      <c r="B130">
        <f t="shared" si="3"/>
        <v>22</v>
      </c>
      <c r="C130" s="91">
        <v>41555.594710648147</v>
      </c>
      <c r="D130">
        <f t="shared" si="4"/>
        <v>14</v>
      </c>
      <c r="E130" s="98">
        <v>41583.927083333336</v>
      </c>
      <c r="F130" t="str">
        <f t="shared" si="5"/>
        <v>Tuesday</v>
      </c>
    </row>
    <row r="131" spans="1:6" x14ac:dyDescent="0.45">
      <c r="A131" s="97">
        <v>0.16666666666666666</v>
      </c>
      <c r="B131">
        <f t="shared" ref="B131:B194" si="6">HOUR(A131)</f>
        <v>4</v>
      </c>
      <c r="C131" s="91">
        <v>41556.637569444443</v>
      </c>
      <c r="D131">
        <f t="shared" ref="D131:D194" si="7">HOUR(C131)</f>
        <v>15</v>
      </c>
      <c r="E131" s="98">
        <v>41585.166666666664</v>
      </c>
      <c r="F131" t="str">
        <f t="shared" ref="F131:F194" si="8">CHOOSE(WEEKDAY(E131),"Sunday","Monday","Tuesday","Wednesday","Thursday","Friday","Saturday")</f>
        <v>Thursday</v>
      </c>
    </row>
    <row r="132" spans="1:6" x14ac:dyDescent="0.45">
      <c r="A132" s="97">
        <v>0.92708333333333337</v>
      </c>
      <c r="B132">
        <f t="shared" si="6"/>
        <v>22</v>
      </c>
      <c r="C132" s="91">
        <v>41589.178668981483</v>
      </c>
      <c r="D132">
        <f t="shared" si="7"/>
        <v>4</v>
      </c>
      <c r="E132" s="98">
        <v>41594.927083333336</v>
      </c>
      <c r="F132" t="str">
        <f t="shared" si="8"/>
        <v>Saturday</v>
      </c>
    </row>
    <row r="133" spans="1:6" x14ac:dyDescent="0.45">
      <c r="A133" s="97">
        <v>0.58333333333333337</v>
      </c>
      <c r="B133">
        <f t="shared" si="6"/>
        <v>14</v>
      </c>
      <c r="C133" s="91">
        <v>41595.154583333337</v>
      </c>
      <c r="D133">
        <f t="shared" si="7"/>
        <v>3</v>
      </c>
      <c r="E133" s="98">
        <v>41598.583333333336</v>
      </c>
      <c r="F133" t="str">
        <f t="shared" si="8"/>
        <v>Wednesday</v>
      </c>
    </row>
    <row r="134" spans="1:6" x14ac:dyDescent="0.45">
      <c r="A134" s="97">
        <v>0.32291666666666669</v>
      </c>
      <c r="B134">
        <f t="shared" si="6"/>
        <v>7</v>
      </c>
      <c r="C134" s="91">
        <v>41578.965358796297</v>
      </c>
      <c r="D134">
        <f t="shared" si="7"/>
        <v>23</v>
      </c>
      <c r="E134" s="98">
        <v>41579.322916666664</v>
      </c>
      <c r="F134" t="str">
        <f t="shared" si="8"/>
        <v>Friday</v>
      </c>
    </row>
    <row r="135" spans="1:6" x14ac:dyDescent="0.45">
      <c r="A135" s="97">
        <v>0.27083333333333331</v>
      </c>
      <c r="B135">
        <f t="shared" si="6"/>
        <v>6</v>
      </c>
      <c r="C135" s="91">
        <v>41555.720636574071</v>
      </c>
      <c r="D135">
        <f t="shared" si="7"/>
        <v>17</v>
      </c>
      <c r="E135" s="98">
        <v>41595.270833333336</v>
      </c>
      <c r="F135" t="str">
        <f t="shared" si="8"/>
        <v>Sunday</v>
      </c>
    </row>
    <row r="136" spans="1:6" x14ac:dyDescent="0.45">
      <c r="A136" s="97">
        <v>0.71875</v>
      </c>
      <c r="B136">
        <f t="shared" si="6"/>
        <v>17</v>
      </c>
      <c r="C136" s="91">
        <v>41555.721087962964</v>
      </c>
      <c r="D136">
        <f t="shared" si="7"/>
        <v>17</v>
      </c>
      <c r="E136" s="98">
        <v>41602.71875</v>
      </c>
      <c r="F136" t="str">
        <f t="shared" si="8"/>
        <v>Sunday</v>
      </c>
    </row>
    <row r="137" spans="1:6" x14ac:dyDescent="0.45">
      <c r="A137" s="97">
        <v>0.5625</v>
      </c>
      <c r="B137">
        <f t="shared" si="6"/>
        <v>13</v>
      </c>
      <c r="C137" s="91">
        <v>41552.630057870374</v>
      </c>
      <c r="D137">
        <f t="shared" si="7"/>
        <v>15</v>
      </c>
      <c r="E137" s="98">
        <v>41582.5625</v>
      </c>
      <c r="F137" t="str">
        <f t="shared" si="8"/>
        <v>Monday</v>
      </c>
    </row>
    <row r="138" spans="1:6" x14ac:dyDescent="0.45">
      <c r="A138" s="97">
        <v>0.23958333333333334</v>
      </c>
      <c r="B138">
        <f t="shared" si="6"/>
        <v>5</v>
      </c>
      <c r="C138" s="91">
        <v>41554.753958333335</v>
      </c>
      <c r="D138">
        <f t="shared" si="7"/>
        <v>18</v>
      </c>
      <c r="E138" s="98">
        <v>41584.239583333336</v>
      </c>
      <c r="F138" t="str">
        <f t="shared" si="8"/>
        <v>Wednesday</v>
      </c>
    </row>
    <row r="139" spans="1:6" x14ac:dyDescent="0.45">
      <c r="A139" s="97">
        <v>0.39583333333333331</v>
      </c>
      <c r="B139">
        <f t="shared" si="6"/>
        <v>9</v>
      </c>
      <c r="C139" s="91">
        <v>41554.659930555557</v>
      </c>
      <c r="D139">
        <f t="shared" si="7"/>
        <v>15</v>
      </c>
      <c r="E139" s="98">
        <v>41579.395833333336</v>
      </c>
      <c r="F139" t="str">
        <f t="shared" si="8"/>
        <v>Friday</v>
      </c>
    </row>
    <row r="140" spans="1:6" x14ac:dyDescent="0.45">
      <c r="A140" s="97">
        <v>0.47916666666666669</v>
      </c>
      <c r="B140">
        <f t="shared" si="6"/>
        <v>11</v>
      </c>
      <c r="C140" s="91">
        <v>41459.935543981483</v>
      </c>
      <c r="D140">
        <f t="shared" si="7"/>
        <v>22</v>
      </c>
      <c r="E140" s="98">
        <v>41587.479166666664</v>
      </c>
      <c r="F140" t="str">
        <f t="shared" si="8"/>
        <v>Saturday</v>
      </c>
    </row>
    <row r="141" spans="1:6" x14ac:dyDescent="0.45">
      <c r="A141" s="97">
        <v>0.89583333333333337</v>
      </c>
      <c r="B141">
        <f t="shared" si="6"/>
        <v>21</v>
      </c>
      <c r="C141" s="91">
        <v>41554.68513888889</v>
      </c>
      <c r="D141">
        <f t="shared" si="7"/>
        <v>16</v>
      </c>
      <c r="E141" s="98">
        <v>41588.895833333336</v>
      </c>
      <c r="F141" t="str">
        <f t="shared" si="8"/>
        <v>Sunday</v>
      </c>
    </row>
    <row r="142" spans="1:6" x14ac:dyDescent="0.45">
      <c r="A142" s="97">
        <v>0.69791666666666663</v>
      </c>
      <c r="B142">
        <f t="shared" si="6"/>
        <v>16</v>
      </c>
      <c r="C142" s="91">
        <v>41554.684849537036</v>
      </c>
      <c r="D142">
        <f t="shared" si="7"/>
        <v>16</v>
      </c>
      <c r="E142" s="98">
        <v>41579.697916666664</v>
      </c>
      <c r="F142" t="str">
        <f t="shared" si="8"/>
        <v>Friday</v>
      </c>
    </row>
    <row r="143" spans="1:6" x14ac:dyDescent="0.45">
      <c r="A143" s="97">
        <v>0.19791666666666666</v>
      </c>
      <c r="B143">
        <f t="shared" si="6"/>
        <v>4</v>
      </c>
      <c r="C143" s="91">
        <v>41554.718900462962</v>
      </c>
      <c r="D143">
        <f t="shared" si="7"/>
        <v>17</v>
      </c>
      <c r="E143" s="98">
        <v>41580.197916666664</v>
      </c>
      <c r="F143" t="str">
        <f t="shared" si="8"/>
        <v>Saturday</v>
      </c>
    </row>
    <row r="144" spans="1:6" x14ac:dyDescent="0.45">
      <c r="A144" s="97">
        <v>0.6875</v>
      </c>
      <c r="B144">
        <f t="shared" si="6"/>
        <v>16</v>
      </c>
      <c r="C144" s="91">
        <v>41588.657222222224</v>
      </c>
      <c r="D144">
        <f t="shared" si="7"/>
        <v>15</v>
      </c>
      <c r="E144" s="98">
        <v>41589.6875</v>
      </c>
      <c r="F144" t="str">
        <f t="shared" si="8"/>
        <v>Monday</v>
      </c>
    </row>
    <row r="145" spans="1:6" x14ac:dyDescent="0.45">
      <c r="A145" s="97">
        <v>0.77083333333333337</v>
      </c>
      <c r="B145">
        <f t="shared" si="6"/>
        <v>18</v>
      </c>
      <c r="C145" s="91">
        <v>41558.426736111112</v>
      </c>
      <c r="D145">
        <f t="shared" si="7"/>
        <v>10</v>
      </c>
      <c r="E145" s="98">
        <v>41601.770833333336</v>
      </c>
      <c r="F145" t="str">
        <f t="shared" si="8"/>
        <v>Saturday</v>
      </c>
    </row>
    <row r="146" spans="1:6" x14ac:dyDescent="0.45">
      <c r="A146" s="97">
        <v>0.66666666666666663</v>
      </c>
      <c r="B146">
        <f t="shared" si="6"/>
        <v>16</v>
      </c>
      <c r="C146" s="91">
        <v>41555.563032407408</v>
      </c>
      <c r="D146">
        <f t="shared" si="7"/>
        <v>13</v>
      </c>
      <c r="E146" s="98">
        <v>41580.666666666664</v>
      </c>
      <c r="F146" t="str">
        <f t="shared" si="8"/>
        <v>Saturday</v>
      </c>
    </row>
    <row r="147" spans="1:6" x14ac:dyDescent="0.45">
      <c r="A147" s="97">
        <v>0.30208333333333331</v>
      </c>
      <c r="B147">
        <f t="shared" si="6"/>
        <v>7</v>
      </c>
      <c r="C147" s="91">
        <v>41555.563333333332</v>
      </c>
      <c r="D147">
        <f t="shared" si="7"/>
        <v>13</v>
      </c>
      <c r="E147" s="98">
        <v>41595.302083333336</v>
      </c>
      <c r="F147" t="str">
        <f t="shared" si="8"/>
        <v>Sunday</v>
      </c>
    </row>
    <row r="148" spans="1:6" x14ac:dyDescent="0.45">
      <c r="A148" s="97">
        <v>0.71875</v>
      </c>
      <c r="B148">
        <f t="shared" si="6"/>
        <v>17</v>
      </c>
      <c r="C148" s="91">
        <v>41464.553784722222</v>
      </c>
      <c r="D148">
        <f t="shared" si="7"/>
        <v>13</v>
      </c>
      <c r="E148" s="98">
        <v>41596.71875</v>
      </c>
      <c r="F148" t="str">
        <f t="shared" si="8"/>
        <v>Monday</v>
      </c>
    </row>
    <row r="149" spans="1:6" x14ac:dyDescent="0.45">
      <c r="A149" s="97">
        <v>0.19791666666666666</v>
      </c>
      <c r="B149">
        <f t="shared" si="6"/>
        <v>4</v>
      </c>
      <c r="C149" s="91">
        <v>41464.553807870368</v>
      </c>
      <c r="D149">
        <f t="shared" si="7"/>
        <v>13</v>
      </c>
      <c r="E149" s="98">
        <v>41591.197916666664</v>
      </c>
      <c r="F149" t="str">
        <f t="shared" si="8"/>
        <v>Wednesday</v>
      </c>
    </row>
    <row r="150" spans="1:6" x14ac:dyDescent="0.45">
      <c r="A150" s="97">
        <v>0.92708333333333337</v>
      </c>
      <c r="B150">
        <f t="shared" si="6"/>
        <v>22</v>
      </c>
      <c r="C150" s="91">
        <v>41556.721238425926</v>
      </c>
      <c r="D150">
        <f t="shared" si="7"/>
        <v>17</v>
      </c>
      <c r="E150" s="98">
        <v>41589.927083333336</v>
      </c>
      <c r="F150" t="str">
        <f t="shared" si="8"/>
        <v>Monday</v>
      </c>
    </row>
    <row r="151" spans="1:6" x14ac:dyDescent="0.45">
      <c r="A151" s="97">
        <v>0.5</v>
      </c>
      <c r="B151">
        <f t="shared" si="6"/>
        <v>12</v>
      </c>
      <c r="C151" s="91">
        <v>41554.501828703702</v>
      </c>
      <c r="D151">
        <f t="shared" si="7"/>
        <v>12</v>
      </c>
      <c r="E151" s="98">
        <v>41584.5</v>
      </c>
      <c r="F151" t="str">
        <f t="shared" si="8"/>
        <v>Wednesday</v>
      </c>
    </row>
    <row r="152" spans="1:6" x14ac:dyDescent="0.45">
      <c r="A152" s="97">
        <v>0.23958333333333334</v>
      </c>
      <c r="B152">
        <f t="shared" si="6"/>
        <v>5</v>
      </c>
      <c r="C152" s="91">
        <v>41464.843194444446</v>
      </c>
      <c r="D152">
        <f t="shared" si="7"/>
        <v>20</v>
      </c>
      <c r="E152" s="98">
        <v>41580.239583333336</v>
      </c>
      <c r="F152" t="str">
        <f t="shared" si="8"/>
        <v>Saturday</v>
      </c>
    </row>
    <row r="153" spans="1:6" x14ac:dyDescent="0.45">
      <c r="A153" s="97">
        <v>0.59375</v>
      </c>
      <c r="B153">
        <f t="shared" si="6"/>
        <v>14</v>
      </c>
      <c r="C153" s="91">
        <v>41556.63113425926</v>
      </c>
      <c r="D153">
        <f t="shared" si="7"/>
        <v>15</v>
      </c>
      <c r="E153" s="98">
        <v>41583.59375</v>
      </c>
      <c r="F153" t="str">
        <f t="shared" si="8"/>
        <v>Tuesday</v>
      </c>
    </row>
    <row r="154" spans="1:6" x14ac:dyDescent="0.45">
      <c r="A154" s="97">
        <v>0.11458333333333333</v>
      </c>
      <c r="B154">
        <f t="shared" si="6"/>
        <v>2</v>
      </c>
      <c r="C154" s="91">
        <v>41563.651076388887</v>
      </c>
      <c r="D154">
        <f t="shared" si="7"/>
        <v>15</v>
      </c>
      <c r="E154" s="98">
        <v>41580.114583333336</v>
      </c>
      <c r="F154" t="str">
        <f t="shared" si="8"/>
        <v>Saturday</v>
      </c>
    </row>
    <row r="155" spans="1:6" x14ac:dyDescent="0.45">
      <c r="A155" s="97">
        <v>0.75</v>
      </c>
      <c r="B155">
        <f t="shared" si="6"/>
        <v>18</v>
      </c>
      <c r="C155" s="91">
        <v>41602.672361111108</v>
      </c>
      <c r="D155">
        <f t="shared" si="7"/>
        <v>16</v>
      </c>
      <c r="E155" s="98">
        <v>41602.75</v>
      </c>
      <c r="F155" t="str">
        <f t="shared" si="8"/>
        <v>Sunday</v>
      </c>
    </row>
    <row r="156" spans="1:6" x14ac:dyDescent="0.45">
      <c r="A156" s="97">
        <v>0.77083333333333337</v>
      </c>
      <c r="B156">
        <f t="shared" si="6"/>
        <v>18</v>
      </c>
      <c r="C156" s="91">
        <v>41607.687175925923</v>
      </c>
      <c r="D156">
        <f t="shared" si="7"/>
        <v>16</v>
      </c>
      <c r="E156" s="98">
        <v>41607.770833333336</v>
      </c>
      <c r="F156" t="str">
        <f t="shared" si="8"/>
        <v>Friday</v>
      </c>
    </row>
    <row r="157" spans="1:6" x14ac:dyDescent="0.45">
      <c r="A157" s="97">
        <v>0.6875</v>
      </c>
      <c r="B157">
        <f t="shared" si="6"/>
        <v>16</v>
      </c>
      <c r="C157" s="91">
        <v>41469.241886574076</v>
      </c>
      <c r="D157">
        <f t="shared" si="7"/>
        <v>5</v>
      </c>
      <c r="E157" s="98">
        <v>41581.6875</v>
      </c>
      <c r="F157" t="str">
        <f t="shared" si="8"/>
        <v>Sunday</v>
      </c>
    </row>
    <row r="158" spans="1:6" x14ac:dyDescent="0.45">
      <c r="A158" s="97">
        <v>0.45833333333333331</v>
      </c>
      <c r="B158">
        <f t="shared" si="6"/>
        <v>11</v>
      </c>
      <c r="C158" s="91">
        <v>41469.451018518521</v>
      </c>
      <c r="D158">
        <f t="shared" si="7"/>
        <v>10</v>
      </c>
      <c r="E158" s="98">
        <v>41584.458333333336</v>
      </c>
      <c r="F158" t="str">
        <f t="shared" si="8"/>
        <v>Wednesday</v>
      </c>
    </row>
    <row r="159" spans="1:6" x14ac:dyDescent="0.45">
      <c r="A159" s="97">
        <v>0.82291666666666663</v>
      </c>
      <c r="B159">
        <f t="shared" si="6"/>
        <v>19</v>
      </c>
      <c r="C159" s="91">
        <v>41596.379814814813</v>
      </c>
      <c r="D159">
        <f t="shared" si="7"/>
        <v>9</v>
      </c>
      <c r="E159" s="98">
        <v>41598.822916666664</v>
      </c>
      <c r="F159" t="str">
        <f t="shared" si="8"/>
        <v>Wednesday</v>
      </c>
    </row>
    <row r="160" spans="1:6" x14ac:dyDescent="0.45">
      <c r="A160" s="97">
        <v>0.67708333333333337</v>
      </c>
      <c r="B160">
        <f t="shared" si="6"/>
        <v>16</v>
      </c>
      <c r="C160" s="91">
        <v>41471.873252314814</v>
      </c>
      <c r="D160">
        <f t="shared" si="7"/>
        <v>20</v>
      </c>
      <c r="E160" s="98">
        <v>41587.677083333336</v>
      </c>
      <c r="F160" t="str">
        <f t="shared" si="8"/>
        <v>Saturday</v>
      </c>
    </row>
    <row r="161" spans="1:6" x14ac:dyDescent="0.45">
      <c r="A161" s="97">
        <v>0.75</v>
      </c>
      <c r="B161">
        <f t="shared" si="6"/>
        <v>18</v>
      </c>
      <c r="C161" s="91">
        <v>41473.894629629627</v>
      </c>
      <c r="D161">
        <f t="shared" si="7"/>
        <v>21</v>
      </c>
      <c r="E161" s="98">
        <v>41581.75</v>
      </c>
      <c r="F161" t="str">
        <f t="shared" si="8"/>
        <v>Sunday</v>
      </c>
    </row>
    <row r="162" spans="1:6" x14ac:dyDescent="0.45">
      <c r="A162" s="97">
        <v>0.15625</v>
      </c>
      <c r="B162">
        <f t="shared" si="6"/>
        <v>3</v>
      </c>
      <c r="C162" s="91">
        <v>41555.66679398148</v>
      </c>
      <c r="D162">
        <f t="shared" si="7"/>
        <v>16</v>
      </c>
      <c r="E162" s="98">
        <v>41603.15625</v>
      </c>
      <c r="F162" t="str">
        <f t="shared" si="8"/>
        <v>Monday</v>
      </c>
    </row>
    <row r="163" spans="1:6" x14ac:dyDescent="0.45">
      <c r="A163" s="97">
        <v>0.64583333333333337</v>
      </c>
      <c r="B163">
        <f t="shared" si="6"/>
        <v>15</v>
      </c>
      <c r="C163" s="91">
        <v>41474.625740740739</v>
      </c>
      <c r="D163">
        <f t="shared" si="7"/>
        <v>15</v>
      </c>
      <c r="E163" s="98">
        <v>41580.645833333336</v>
      </c>
      <c r="F163" t="str">
        <f t="shared" si="8"/>
        <v>Saturday</v>
      </c>
    </row>
    <row r="164" spans="1:6" x14ac:dyDescent="0.45">
      <c r="A164" s="97">
        <v>0.30208333333333331</v>
      </c>
      <c r="B164">
        <f t="shared" si="6"/>
        <v>7</v>
      </c>
      <c r="C164" s="91">
        <v>41557.683761574073</v>
      </c>
      <c r="D164">
        <f t="shared" si="7"/>
        <v>16</v>
      </c>
      <c r="E164" s="98">
        <v>41594.302083333336</v>
      </c>
      <c r="F164" t="str">
        <f t="shared" si="8"/>
        <v>Saturday</v>
      </c>
    </row>
    <row r="165" spans="1:6" x14ac:dyDescent="0.45">
      <c r="A165" s="97">
        <v>0.6875</v>
      </c>
      <c r="B165">
        <f t="shared" si="6"/>
        <v>16</v>
      </c>
      <c r="C165" s="91">
        <v>41557.684884259259</v>
      </c>
      <c r="D165">
        <f t="shared" si="7"/>
        <v>16</v>
      </c>
      <c r="E165" s="98">
        <v>41598.6875</v>
      </c>
      <c r="F165" t="str">
        <f t="shared" si="8"/>
        <v>Wednesday</v>
      </c>
    </row>
    <row r="166" spans="1:6" x14ac:dyDescent="0.45">
      <c r="A166" s="97">
        <v>0.30208333333333331</v>
      </c>
      <c r="B166">
        <f t="shared" si="6"/>
        <v>7</v>
      </c>
      <c r="C166" s="91">
        <v>41474.789664351854</v>
      </c>
      <c r="D166">
        <f t="shared" si="7"/>
        <v>18</v>
      </c>
      <c r="E166" s="98">
        <v>41580.302083333336</v>
      </c>
      <c r="F166" t="str">
        <f t="shared" si="8"/>
        <v>Saturday</v>
      </c>
    </row>
    <row r="167" spans="1:6" x14ac:dyDescent="0.45">
      <c r="A167" s="97">
        <v>0.44791666666666669</v>
      </c>
      <c r="B167">
        <f t="shared" si="6"/>
        <v>10</v>
      </c>
      <c r="C167" s="91">
        <v>41475.562962962962</v>
      </c>
      <c r="D167">
        <f t="shared" si="7"/>
        <v>13</v>
      </c>
      <c r="E167" s="98">
        <v>41603.447916666664</v>
      </c>
      <c r="F167" t="str">
        <f t="shared" si="8"/>
        <v>Monday</v>
      </c>
    </row>
    <row r="168" spans="1:6" x14ac:dyDescent="0.45">
      <c r="A168" s="97">
        <v>0.44791666666666669</v>
      </c>
      <c r="B168">
        <f t="shared" si="6"/>
        <v>10</v>
      </c>
      <c r="C168" s="91">
        <v>41475.563055555554</v>
      </c>
      <c r="D168">
        <f t="shared" si="7"/>
        <v>13</v>
      </c>
      <c r="E168" s="98">
        <v>41603.447916666664</v>
      </c>
      <c r="F168" t="str">
        <f t="shared" si="8"/>
        <v>Monday</v>
      </c>
    </row>
    <row r="169" spans="1:6" x14ac:dyDescent="0.45">
      <c r="A169" s="97">
        <v>0.51041666666666663</v>
      </c>
      <c r="B169">
        <f t="shared" si="6"/>
        <v>12</v>
      </c>
      <c r="C169" s="91">
        <v>41475.563148148147</v>
      </c>
      <c r="D169">
        <f t="shared" si="7"/>
        <v>13</v>
      </c>
      <c r="E169" s="98">
        <v>41605.510416666664</v>
      </c>
      <c r="F169" t="str">
        <f t="shared" si="8"/>
        <v>Wednesday</v>
      </c>
    </row>
    <row r="170" spans="1:6" x14ac:dyDescent="0.45">
      <c r="A170" s="97">
        <v>0.44791666666666669</v>
      </c>
      <c r="B170">
        <f t="shared" si="6"/>
        <v>10</v>
      </c>
      <c r="C170" s="91">
        <v>41556.681550925925</v>
      </c>
      <c r="D170">
        <f t="shared" si="7"/>
        <v>16</v>
      </c>
      <c r="E170" s="98">
        <v>41603.447916666664</v>
      </c>
      <c r="F170" t="str">
        <f t="shared" si="8"/>
        <v>Monday</v>
      </c>
    </row>
    <row r="171" spans="1:6" x14ac:dyDescent="0.45">
      <c r="A171" s="97">
        <v>0.44791666666666669</v>
      </c>
      <c r="B171">
        <f t="shared" si="6"/>
        <v>10</v>
      </c>
      <c r="C171" s="91">
        <v>41475.56318287037</v>
      </c>
      <c r="D171">
        <f t="shared" si="7"/>
        <v>13</v>
      </c>
      <c r="E171" s="98">
        <v>41603.447916666664</v>
      </c>
      <c r="F171" t="str">
        <f t="shared" si="8"/>
        <v>Monday</v>
      </c>
    </row>
    <row r="172" spans="1:6" x14ac:dyDescent="0.45">
      <c r="A172" s="97">
        <v>0.51041666666666663</v>
      </c>
      <c r="B172">
        <f t="shared" si="6"/>
        <v>12</v>
      </c>
      <c r="C172" s="91">
        <v>41556.682557870372</v>
      </c>
      <c r="D172">
        <f t="shared" si="7"/>
        <v>16</v>
      </c>
      <c r="E172" s="98">
        <v>41605.510416666664</v>
      </c>
      <c r="F172" t="str">
        <f t="shared" si="8"/>
        <v>Wednesday</v>
      </c>
    </row>
    <row r="173" spans="1:6" x14ac:dyDescent="0.45">
      <c r="A173" s="97">
        <v>0.51041666666666663</v>
      </c>
      <c r="B173">
        <f t="shared" si="6"/>
        <v>12</v>
      </c>
      <c r="C173" s="91">
        <v>41475.563217592593</v>
      </c>
      <c r="D173">
        <f t="shared" si="7"/>
        <v>13</v>
      </c>
      <c r="E173" s="98">
        <v>41605.510416666664</v>
      </c>
      <c r="F173" t="str">
        <f t="shared" si="8"/>
        <v>Wednesday</v>
      </c>
    </row>
    <row r="174" spans="1:6" x14ac:dyDescent="0.45">
      <c r="A174" s="97">
        <v>0.51041666666666663</v>
      </c>
      <c r="B174">
        <f t="shared" si="6"/>
        <v>12</v>
      </c>
      <c r="C174" s="91">
        <v>41475.563217592593</v>
      </c>
      <c r="D174">
        <f t="shared" si="7"/>
        <v>13</v>
      </c>
      <c r="E174" s="98">
        <v>41605.510416666664</v>
      </c>
      <c r="F174" t="str">
        <f t="shared" si="8"/>
        <v>Wednesday</v>
      </c>
    </row>
    <row r="175" spans="1:6" x14ac:dyDescent="0.45">
      <c r="A175" s="97">
        <v>0.90625</v>
      </c>
      <c r="B175">
        <f t="shared" si="6"/>
        <v>21</v>
      </c>
      <c r="C175" s="91">
        <v>41592.864606481482</v>
      </c>
      <c r="D175">
        <f t="shared" si="7"/>
        <v>20</v>
      </c>
      <c r="E175" s="98">
        <v>41592.90625</v>
      </c>
      <c r="F175" t="str">
        <f t="shared" si="8"/>
        <v>Thursday</v>
      </c>
    </row>
    <row r="176" spans="1:6" x14ac:dyDescent="0.45">
      <c r="A176" s="97">
        <v>0.59375</v>
      </c>
      <c r="B176">
        <f t="shared" si="6"/>
        <v>14</v>
      </c>
      <c r="C176" s="91">
        <v>41558.629537037035</v>
      </c>
      <c r="D176">
        <f t="shared" si="7"/>
        <v>15</v>
      </c>
      <c r="E176" s="98">
        <v>41608.59375</v>
      </c>
      <c r="F176" t="str">
        <f t="shared" si="8"/>
        <v>Saturday</v>
      </c>
    </row>
    <row r="177" spans="1:6" x14ac:dyDescent="0.45">
      <c r="A177" s="97">
        <v>0.14583333333333334</v>
      </c>
      <c r="B177">
        <f t="shared" si="6"/>
        <v>3</v>
      </c>
      <c r="C177" s="91">
        <v>41556.458437499998</v>
      </c>
      <c r="D177">
        <f t="shared" si="7"/>
        <v>11</v>
      </c>
      <c r="E177" s="98">
        <v>41607.145833333336</v>
      </c>
      <c r="F177" t="str">
        <f t="shared" si="8"/>
        <v>Friday</v>
      </c>
    </row>
    <row r="178" spans="1:6" x14ac:dyDescent="0.45">
      <c r="A178" s="97">
        <v>0.89583333333333337</v>
      </c>
      <c r="B178">
        <f t="shared" si="6"/>
        <v>21</v>
      </c>
      <c r="C178" s="91">
        <v>41551.834733796299</v>
      </c>
      <c r="D178">
        <f t="shared" si="7"/>
        <v>20</v>
      </c>
      <c r="E178" s="98">
        <v>41589.895833333336</v>
      </c>
      <c r="F178" t="str">
        <f t="shared" si="8"/>
        <v>Monday</v>
      </c>
    </row>
    <row r="179" spans="1:6" x14ac:dyDescent="0.45">
      <c r="A179" s="97">
        <v>0.45833333333333331</v>
      </c>
      <c r="B179">
        <f t="shared" si="6"/>
        <v>11</v>
      </c>
      <c r="C179" s="91">
        <v>41579.771921296298</v>
      </c>
      <c r="D179">
        <f t="shared" si="7"/>
        <v>18</v>
      </c>
      <c r="E179" s="98">
        <v>41580.458333333336</v>
      </c>
      <c r="F179" t="str">
        <f t="shared" si="8"/>
        <v>Saturday</v>
      </c>
    </row>
    <row r="180" spans="1:6" x14ac:dyDescent="0.45">
      <c r="A180" s="97">
        <v>0.27083333333333331</v>
      </c>
      <c r="B180">
        <f t="shared" si="6"/>
        <v>6</v>
      </c>
      <c r="C180" s="91">
        <v>41476.949976851851</v>
      </c>
      <c r="D180">
        <f t="shared" si="7"/>
        <v>22</v>
      </c>
      <c r="E180" s="98">
        <v>41590.270833333336</v>
      </c>
      <c r="F180" t="str">
        <f t="shared" si="8"/>
        <v>Tuesday</v>
      </c>
    </row>
    <row r="181" spans="1:6" x14ac:dyDescent="0.45">
      <c r="A181" s="97">
        <v>0.29166666666666669</v>
      </c>
      <c r="B181">
        <f t="shared" si="6"/>
        <v>7</v>
      </c>
      <c r="C181" s="91">
        <v>41592.841932870368</v>
      </c>
      <c r="D181">
        <f t="shared" si="7"/>
        <v>20</v>
      </c>
      <c r="E181" s="98">
        <v>41593.291666666664</v>
      </c>
      <c r="F181" t="str">
        <f t="shared" si="8"/>
        <v>Friday</v>
      </c>
    </row>
    <row r="182" spans="1:6" x14ac:dyDescent="0.45">
      <c r="A182" s="97">
        <v>0.33333333333333331</v>
      </c>
      <c r="B182">
        <f t="shared" si="6"/>
        <v>8</v>
      </c>
      <c r="C182" s="91">
        <v>41555.6171412037</v>
      </c>
      <c r="D182">
        <f t="shared" si="7"/>
        <v>14</v>
      </c>
      <c r="E182" s="98">
        <v>41588.333333333336</v>
      </c>
      <c r="F182" t="str">
        <f t="shared" si="8"/>
        <v>Sunday</v>
      </c>
    </row>
    <row r="183" spans="1:6" x14ac:dyDescent="0.45">
      <c r="A183" s="97">
        <v>0.20833333333333334</v>
      </c>
      <c r="B183">
        <f t="shared" si="6"/>
        <v>5</v>
      </c>
      <c r="C183" s="91">
        <v>41587.899699074071</v>
      </c>
      <c r="D183">
        <f t="shared" si="7"/>
        <v>21</v>
      </c>
      <c r="E183" s="98">
        <v>41588.208333333336</v>
      </c>
      <c r="F183" t="str">
        <f t="shared" si="8"/>
        <v>Sunday</v>
      </c>
    </row>
    <row r="184" spans="1:6" x14ac:dyDescent="0.45">
      <c r="A184" s="97">
        <v>0.27083333333333331</v>
      </c>
      <c r="B184">
        <f t="shared" si="6"/>
        <v>6</v>
      </c>
      <c r="C184" s="91">
        <v>41554.974259259259</v>
      </c>
      <c r="D184">
        <f t="shared" si="7"/>
        <v>23</v>
      </c>
      <c r="E184" s="98">
        <v>41588.270833333336</v>
      </c>
      <c r="F184" t="str">
        <f t="shared" si="8"/>
        <v>Sunday</v>
      </c>
    </row>
    <row r="185" spans="1:6" x14ac:dyDescent="0.45">
      <c r="A185" s="97">
        <v>0.875</v>
      </c>
      <c r="B185">
        <f t="shared" si="6"/>
        <v>21</v>
      </c>
      <c r="C185" s="91">
        <v>41555.708321759259</v>
      </c>
      <c r="D185">
        <f t="shared" si="7"/>
        <v>16</v>
      </c>
      <c r="E185" s="98">
        <v>41594.875</v>
      </c>
      <c r="F185" t="str">
        <f t="shared" si="8"/>
        <v>Saturday</v>
      </c>
    </row>
    <row r="186" spans="1:6" x14ac:dyDescent="0.45">
      <c r="A186" s="97">
        <v>0.39583333333333331</v>
      </c>
      <c r="B186">
        <f t="shared" si="6"/>
        <v>9</v>
      </c>
      <c r="C186" s="91">
        <v>41555.606215277781</v>
      </c>
      <c r="D186">
        <f t="shared" si="7"/>
        <v>14</v>
      </c>
      <c r="E186" s="98">
        <v>41584.395833333336</v>
      </c>
      <c r="F186" t="str">
        <f t="shared" si="8"/>
        <v>Wednesday</v>
      </c>
    </row>
    <row r="187" spans="1:6" x14ac:dyDescent="0.45">
      <c r="A187" s="97">
        <v>0.22916666666666666</v>
      </c>
      <c r="B187">
        <f t="shared" si="6"/>
        <v>5</v>
      </c>
      <c r="C187" s="91">
        <v>41592.703055555554</v>
      </c>
      <c r="D187">
        <f t="shared" si="7"/>
        <v>16</v>
      </c>
      <c r="E187" s="98">
        <v>41594.229166666664</v>
      </c>
      <c r="F187" t="str">
        <f t="shared" si="8"/>
        <v>Saturday</v>
      </c>
    </row>
    <row r="188" spans="1:6" x14ac:dyDescent="0.45">
      <c r="A188" s="97">
        <v>0.58333333333333337</v>
      </c>
      <c r="B188">
        <f t="shared" si="6"/>
        <v>14</v>
      </c>
      <c r="C188" s="91">
        <v>41479.925798611112</v>
      </c>
      <c r="D188">
        <f t="shared" si="7"/>
        <v>22</v>
      </c>
      <c r="E188" s="98">
        <v>41587.583333333336</v>
      </c>
      <c r="F188" t="str">
        <f t="shared" si="8"/>
        <v>Saturday</v>
      </c>
    </row>
    <row r="189" spans="1:6" x14ac:dyDescent="0.45">
      <c r="A189" s="97">
        <v>0.82291666666666663</v>
      </c>
      <c r="B189">
        <f t="shared" si="6"/>
        <v>19</v>
      </c>
      <c r="C189" s="91">
        <v>41479.994803240741</v>
      </c>
      <c r="D189">
        <f t="shared" si="7"/>
        <v>23</v>
      </c>
      <c r="E189" s="98">
        <v>41579.822916666664</v>
      </c>
      <c r="F189" t="str">
        <f t="shared" si="8"/>
        <v>Friday</v>
      </c>
    </row>
    <row r="190" spans="1:6" x14ac:dyDescent="0.45">
      <c r="A190" s="97">
        <v>0.41666666666666669</v>
      </c>
      <c r="B190">
        <f t="shared" si="6"/>
        <v>10</v>
      </c>
      <c r="C190" s="91">
        <v>41579.36210648148</v>
      </c>
      <c r="D190">
        <f t="shared" si="7"/>
        <v>8</v>
      </c>
      <c r="E190" s="98">
        <v>41579.416666666664</v>
      </c>
      <c r="F190" t="str">
        <f t="shared" si="8"/>
        <v>Friday</v>
      </c>
    </row>
    <row r="191" spans="1:6" x14ac:dyDescent="0.45">
      <c r="A191" s="97">
        <v>0.71875</v>
      </c>
      <c r="B191">
        <f t="shared" si="6"/>
        <v>17</v>
      </c>
      <c r="C191" s="91">
        <v>41594.525023148148</v>
      </c>
      <c r="D191">
        <f t="shared" si="7"/>
        <v>12</v>
      </c>
      <c r="E191" s="98">
        <v>41594.71875</v>
      </c>
      <c r="F191" t="str">
        <f t="shared" si="8"/>
        <v>Saturday</v>
      </c>
    </row>
    <row r="192" spans="1:6" x14ac:dyDescent="0.45">
      <c r="A192" s="97">
        <v>0.26041666666666669</v>
      </c>
      <c r="B192">
        <f t="shared" si="6"/>
        <v>6</v>
      </c>
      <c r="C192" s="91">
        <v>41557.724502314813</v>
      </c>
      <c r="D192">
        <f t="shared" si="7"/>
        <v>17</v>
      </c>
      <c r="E192" s="98">
        <v>41608.260416666664</v>
      </c>
      <c r="F192" t="str">
        <f t="shared" si="8"/>
        <v>Saturday</v>
      </c>
    </row>
    <row r="193" spans="1:6" x14ac:dyDescent="0.45">
      <c r="A193" s="97">
        <v>0.39583333333333331</v>
      </c>
      <c r="B193">
        <f t="shared" si="6"/>
        <v>9</v>
      </c>
      <c r="C193" s="91">
        <v>41557.72314814815</v>
      </c>
      <c r="D193">
        <f t="shared" si="7"/>
        <v>17</v>
      </c>
      <c r="E193" s="98">
        <v>41602.395833333336</v>
      </c>
      <c r="F193" t="str">
        <f t="shared" si="8"/>
        <v>Sunday</v>
      </c>
    </row>
    <row r="194" spans="1:6" x14ac:dyDescent="0.45">
      <c r="A194" s="97">
        <v>0.85416666666666663</v>
      </c>
      <c r="B194">
        <f t="shared" si="6"/>
        <v>20</v>
      </c>
      <c r="C194" s="91">
        <v>41577.676006944443</v>
      </c>
      <c r="D194">
        <f t="shared" si="7"/>
        <v>16</v>
      </c>
      <c r="E194" s="98">
        <v>41582.854166666664</v>
      </c>
      <c r="F194" t="str">
        <f t="shared" si="8"/>
        <v>Monday</v>
      </c>
    </row>
    <row r="195" spans="1:6" x14ac:dyDescent="0.45">
      <c r="A195" s="97">
        <v>0.15625</v>
      </c>
      <c r="B195">
        <f t="shared" ref="B195:B258" si="9">HOUR(A195)</f>
        <v>3</v>
      </c>
      <c r="C195" s="91">
        <v>41555.809479166666</v>
      </c>
      <c r="D195">
        <f t="shared" ref="D195:D258" si="10">HOUR(C195)</f>
        <v>19</v>
      </c>
      <c r="E195" s="98">
        <v>41598.15625</v>
      </c>
      <c r="F195" t="str">
        <f t="shared" ref="F195:F258" si="11">CHOOSE(WEEKDAY(E195),"Sunday","Monday","Tuesday","Wednesday","Thursday","Friday","Saturday")</f>
        <v>Wednesday</v>
      </c>
    </row>
    <row r="196" spans="1:6" x14ac:dyDescent="0.45">
      <c r="A196" s="97">
        <v>0.41666666666666669</v>
      </c>
      <c r="B196">
        <f t="shared" si="9"/>
        <v>10</v>
      </c>
      <c r="C196" s="91">
        <v>41607.364884259259</v>
      </c>
      <c r="D196">
        <f t="shared" si="10"/>
        <v>8</v>
      </c>
      <c r="E196" s="98">
        <v>41607.416666666664</v>
      </c>
      <c r="F196" t="str">
        <f t="shared" si="11"/>
        <v>Friday</v>
      </c>
    </row>
    <row r="197" spans="1:6" x14ac:dyDescent="0.45">
      <c r="A197" s="97">
        <v>0.27083333333333331</v>
      </c>
      <c r="B197">
        <f t="shared" si="9"/>
        <v>6</v>
      </c>
      <c r="C197" s="91">
        <v>41593.970023148147</v>
      </c>
      <c r="D197">
        <f t="shared" si="10"/>
        <v>23</v>
      </c>
      <c r="E197" s="98">
        <v>41594.270833333336</v>
      </c>
      <c r="F197" t="str">
        <f t="shared" si="11"/>
        <v>Saturday</v>
      </c>
    </row>
    <row r="198" spans="1:6" x14ac:dyDescent="0.45">
      <c r="A198" s="97">
        <v>0.16666666666666666</v>
      </c>
      <c r="B198">
        <f t="shared" si="9"/>
        <v>4</v>
      </c>
      <c r="C198" s="91">
        <v>41556.895312499997</v>
      </c>
      <c r="D198">
        <f t="shared" si="10"/>
        <v>21</v>
      </c>
      <c r="E198" s="98">
        <v>41607.166666666664</v>
      </c>
      <c r="F198" t="str">
        <f t="shared" si="11"/>
        <v>Friday</v>
      </c>
    </row>
    <row r="199" spans="1:6" x14ac:dyDescent="0.45">
      <c r="A199" s="97">
        <v>0.15625</v>
      </c>
      <c r="B199">
        <f t="shared" si="9"/>
        <v>3</v>
      </c>
      <c r="C199" s="91">
        <v>41553.498912037037</v>
      </c>
      <c r="D199">
        <f t="shared" si="10"/>
        <v>11</v>
      </c>
      <c r="E199" s="98">
        <v>41581.15625</v>
      </c>
      <c r="F199" t="str">
        <f t="shared" si="11"/>
        <v>Sunday</v>
      </c>
    </row>
    <row r="200" spans="1:6" x14ac:dyDescent="0.45">
      <c r="A200" s="97">
        <v>0.73958333333333337</v>
      </c>
      <c r="B200">
        <f t="shared" si="9"/>
        <v>17</v>
      </c>
      <c r="C200" s="91">
        <v>41555.824884259258</v>
      </c>
      <c r="D200">
        <f t="shared" si="10"/>
        <v>19</v>
      </c>
      <c r="E200" s="98">
        <v>41598.739583333336</v>
      </c>
      <c r="F200" t="str">
        <f t="shared" si="11"/>
        <v>Wednesday</v>
      </c>
    </row>
    <row r="201" spans="1:6" x14ac:dyDescent="0.45">
      <c r="A201" s="97">
        <v>0.85416666666666663</v>
      </c>
      <c r="B201">
        <f t="shared" si="9"/>
        <v>20</v>
      </c>
      <c r="C201" s="91">
        <v>41599.989085648151</v>
      </c>
      <c r="D201">
        <f t="shared" si="10"/>
        <v>23</v>
      </c>
      <c r="E201" s="98">
        <v>41600.854166666664</v>
      </c>
      <c r="F201" t="str">
        <f t="shared" si="11"/>
        <v>Friday</v>
      </c>
    </row>
    <row r="202" spans="1:6" x14ac:dyDescent="0.45">
      <c r="A202" s="97">
        <v>0.77083333333333337</v>
      </c>
      <c r="B202">
        <f t="shared" si="9"/>
        <v>18</v>
      </c>
      <c r="C202" s="91">
        <v>41592.667094907411</v>
      </c>
      <c r="D202">
        <f t="shared" si="10"/>
        <v>16</v>
      </c>
      <c r="E202" s="98">
        <v>41592.770833333336</v>
      </c>
      <c r="F202" t="str">
        <f t="shared" si="11"/>
        <v>Thursday</v>
      </c>
    </row>
    <row r="203" spans="1:6" x14ac:dyDescent="0.45">
      <c r="A203" s="97">
        <v>0.42708333333333331</v>
      </c>
      <c r="B203">
        <f t="shared" si="9"/>
        <v>10</v>
      </c>
      <c r="C203" s="91">
        <v>41566.605046296296</v>
      </c>
      <c r="D203">
        <f t="shared" si="10"/>
        <v>14</v>
      </c>
      <c r="E203" s="98">
        <v>41579.427083333336</v>
      </c>
      <c r="F203" t="str">
        <f t="shared" si="11"/>
        <v>Friday</v>
      </c>
    </row>
    <row r="204" spans="1:6" x14ac:dyDescent="0.45">
      <c r="A204" s="97">
        <v>0.15625</v>
      </c>
      <c r="B204">
        <f t="shared" si="9"/>
        <v>3</v>
      </c>
      <c r="C204" s="91">
        <v>41554.681458333333</v>
      </c>
      <c r="D204">
        <f t="shared" si="10"/>
        <v>16</v>
      </c>
      <c r="E204" s="98">
        <v>41579.15625</v>
      </c>
      <c r="F204" t="str">
        <f t="shared" si="11"/>
        <v>Friday</v>
      </c>
    </row>
    <row r="205" spans="1:6" x14ac:dyDescent="0.45">
      <c r="A205" s="97">
        <v>0.44791666666666669</v>
      </c>
      <c r="B205">
        <f t="shared" si="9"/>
        <v>10</v>
      </c>
      <c r="C205" s="91">
        <v>41555.829756944448</v>
      </c>
      <c r="D205">
        <f t="shared" si="10"/>
        <v>19</v>
      </c>
      <c r="E205" s="98">
        <v>41599.447916666664</v>
      </c>
      <c r="F205" t="str">
        <f t="shared" si="11"/>
        <v>Thursday</v>
      </c>
    </row>
    <row r="206" spans="1:6" x14ac:dyDescent="0.45">
      <c r="A206" s="97">
        <v>0.21875</v>
      </c>
      <c r="B206">
        <f t="shared" si="9"/>
        <v>5</v>
      </c>
      <c r="C206" s="91">
        <v>41555.658310185187</v>
      </c>
      <c r="D206">
        <f t="shared" si="10"/>
        <v>15</v>
      </c>
      <c r="E206" s="98">
        <v>41589.21875</v>
      </c>
      <c r="F206" t="str">
        <f t="shared" si="11"/>
        <v>Monday</v>
      </c>
    </row>
    <row r="207" spans="1:6" x14ac:dyDescent="0.45">
      <c r="A207" s="97">
        <v>0.63541666666666663</v>
      </c>
      <c r="B207">
        <f t="shared" si="9"/>
        <v>15</v>
      </c>
      <c r="C207" s="91">
        <v>41484.464305555557</v>
      </c>
      <c r="D207">
        <f t="shared" si="10"/>
        <v>11</v>
      </c>
      <c r="E207" s="98">
        <v>41588.635416666664</v>
      </c>
      <c r="F207" t="str">
        <f t="shared" si="11"/>
        <v>Sunday</v>
      </c>
    </row>
    <row r="208" spans="1:6" x14ac:dyDescent="0.45">
      <c r="A208" s="97">
        <v>0.4375</v>
      </c>
      <c r="B208">
        <f t="shared" si="9"/>
        <v>10</v>
      </c>
      <c r="C208" s="91">
        <v>41555.75953703704</v>
      </c>
      <c r="D208">
        <f t="shared" si="10"/>
        <v>18</v>
      </c>
      <c r="E208" s="98">
        <v>41596.4375</v>
      </c>
      <c r="F208" t="str">
        <f t="shared" si="11"/>
        <v>Monday</v>
      </c>
    </row>
    <row r="209" spans="1:6" x14ac:dyDescent="0.45">
      <c r="A209" s="97">
        <v>0.60416666666666663</v>
      </c>
      <c r="B209">
        <f t="shared" si="9"/>
        <v>14</v>
      </c>
      <c r="C209" s="91">
        <v>41606.516828703701</v>
      </c>
      <c r="D209">
        <f t="shared" si="10"/>
        <v>12</v>
      </c>
      <c r="E209" s="98">
        <v>41607.604166666664</v>
      </c>
      <c r="F209" t="str">
        <f t="shared" si="11"/>
        <v>Friday</v>
      </c>
    </row>
    <row r="210" spans="1:6" x14ac:dyDescent="0.45">
      <c r="A210" s="97">
        <v>0.14583333333333334</v>
      </c>
      <c r="B210">
        <f t="shared" si="9"/>
        <v>3</v>
      </c>
      <c r="C210" s="91">
        <v>41554.559618055559</v>
      </c>
      <c r="D210">
        <f t="shared" si="10"/>
        <v>13</v>
      </c>
      <c r="E210" s="98">
        <v>41600.145833333336</v>
      </c>
      <c r="F210" t="str">
        <f t="shared" si="11"/>
        <v>Friday</v>
      </c>
    </row>
    <row r="211" spans="1:6" x14ac:dyDescent="0.45">
      <c r="A211" s="97">
        <v>0.25</v>
      </c>
      <c r="B211">
        <f t="shared" si="9"/>
        <v>6</v>
      </c>
      <c r="C211" s="91">
        <v>41587.687048611115</v>
      </c>
      <c r="D211">
        <f t="shared" si="10"/>
        <v>16</v>
      </c>
      <c r="E211" s="98">
        <v>41588.25</v>
      </c>
      <c r="F211" t="str">
        <f t="shared" si="11"/>
        <v>Sunday</v>
      </c>
    </row>
    <row r="212" spans="1:6" x14ac:dyDescent="0.45">
      <c r="A212" s="97">
        <v>0.4375</v>
      </c>
      <c r="B212">
        <f t="shared" si="9"/>
        <v>10</v>
      </c>
      <c r="C212" s="91">
        <v>41485.825185185182</v>
      </c>
      <c r="D212">
        <f t="shared" si="10"/>
        <v>19</v>
      </c>
      <c r="E212" s="98">
        <v>41582.4375</v>
      </c>
      <c r="F212" t="str">
        <f t="shared" si="11"/>
        <v>Monday</v>
      </c>
    </row>
    <row r="213" spans="1:6" x14ac:dyDescent="0.45">
      <c r="A213" s="97">
        <v>0.25</v>
      </c>
      <c r="B213">
        <f t="shared" si="9"/>
        <v>6</v>
      </c>
      <c r="C213" s="91">
        <v>41579.456493055557</v>
      </c>
      <c r="D213">
        <f t="shared" si="10"/>
        <v>10</v>
      </c>
      <c r="E213" s="98">
        <v>41580.25</v>
      </c>
      <c r="F213" t="str">
        <f t="shared" si="11"/>
        <v>Saturday</v>
      </c>
    </row>
    <row r="214" spans="1:6" x14ac:dyDescent="0.45">
      <c r="A214" s="97">
        <v>0.22916666666666666</v>
      </c>
      <c r="B214">
        <f t="shared" si="9"/>
        <v>5</v>
      </c>
      <c r="C214" s="91">
        <v>41554.606412037036</v>
      </c>
      <c r="D214">
        <f t="shared" si="10"/>
        <v>14</v>
      </c>
      <c r="E214" s="98">
        <v>41579.229166666664</v>
      </c>
      <c r="F214" t="str">
        <f t="shared" si="11"/>
        <v>Friday</v>
      </c>
    </row>
    <row r="215" spans="1:6" x14ac:dyDescent="0.45">
      <c r="A215" s="97">
        <v>0.88541666666666663</v>
      </c>
      <c r="B215">
        <f t="shared" si="9"/>
        <v>21</v>
      </c>
      <c r="C215" s="91">
        <v>41486.560659722221</v>
      </c>
      <c r="D215">
        <f t="shared" si="10"/>
        <v>13</v>
      </c>
      <c r="E215" s="98">
        <v>41588.885416666664</v>
      </c>
      <c r="F215" t="str">
        <f t="shared" si="11"/>
        <v>Sunday</v>
      </c>
    </row>
    <row r="216" spans="1:6" x14ac:dyDescent="0.45">
      <c r="A216" s="97">
        <v>0.1875</v>
      </c>
      <c r="B216">
        <f t="shared" si="9"/>
        <v>4</v>
      </c>
      <c r="C216" s="91">
        <v>41555.637824074074</v>
      </c>
      <c r="D216">
        <f t="shared" si="10"/>
        <v>15</v>
      </c>
      <c r="E216" s="98">
        <v>41589.1875</v>
      </c>
      <c r="F216" t="str">
        <f t="shared" si="11"/>
        <v>Monday</v>
      </c>
    </row>
    <row r="217" spans="1:6" x14ac:dyDescent="0.45">
      <c r="A217" s="97">
        <v>0.72916666666666663</v>
      </c>
      <c r="B217">
        <f t="shared" si="9"/>
        <v>17</v>
      </c>
      <c r="C217" s="91">
        <v>41487.46298611111</v>
      </c>
      <c r="D217">
        <f t="shared" si="10"/>
        <v>11</v>
      </c>
      <c r="E217" s="98">
        <v>41588.729166666664</v>
      </c>
      <c r="F217" t="str">
        <f t="shared" si="11"/>
        <v>Sunday</v>
      </c>
    </row>
    <row r="218" spans="1:6" x14ac:dyDescent="0.45">
      <c r="A218" s="97">
        <v>0.375</v>
      </c>
      <c r="B218">
        <f t="shared" si="9"/>
        <v>9</v>
      </c>
      <c r="C218" s="91">
        <v>41554.802719907406</v>
      </c>
      <c r="D218">
        <f t="shared" si="10"/>
        <v>19</v>
      </c>
      <c r="E218" s="98">
        <v>41580.375</v>
      </c>
      <c r="F218" t="str">
        <f t="shared" si="11"/>
        <v>Saturday</v>
      </c>
    </row>
    <row r="219" spans="1:6" x14ac:dyDescent="0.45">
      <c r="A219" s="97">
        <v>0.88541666666666663</v>
      </c>
      <c r="B219">
        <f t="shared" si="9"/>
        <v>21</v>
      </c>
      <c r="C219" s="91">
        <v>41487.986180555556</v>
      </c>
      <c r="D219">
        <f t="shared" si="10"/>
        <v>23</v>
      </c>
      <c r="E219" s="98">
        <v>41588.885416666664</v>
      </c>
      <c r="F219" t="str">
        <f t="shared" si="11"/>
        <v>Sunday</v>
      </c>
    </row>
    <row r="220" spans="1:6" x14ac:dyDescent="0.45">
      <c r="A220" s="97">
        <v>0.22916666666666666</v>
      </c>
      <c r="B220">
        <f t="shared" si="9"/>
        <v>5</v>
      </c>
      <c r="C220" s="91">
        <v>41553.506655092591</v>
      </c>
      <c r="D220">
        <f t="shared" si="10"/>
        <v>12</v>
      </c>
      <c r="E220" s="98">
        <v>41579.229166666664</v>
      </c>
      <c r="F220" t="str">
        <f t="shared" si="11"/>
        <v>Friday</v>
      </c>
    </row>
    <row r="221" spans="1:6" x14ac:dyDescent="0.45">
      <c r="A221" s="97">
        <v>0</v>
      </c>
      <c r="B221">
        <f t="shared" si="9"/>
        <v>0</v>
      </c>
      <c r="C221" s="91">
        <v>41553.507037037038</v>
      </c>
      <c r="D221">
        <f t="shared" si="10"/>
        <v>12</v>
      </c>
      <c r="E221" s="98">
        <v>41596</v>
      </c>
      <c r="F221" t="str">
        <f t="shared" si="11"/>
        <v>Monday</v>
      </c>
    </row>
    <row r="222" spans="1:6" x14ac:dyDescent="0.45">
      <c r="A222" s="97">
        <v>0.34375</v>
      </c>
      <c r="B222">
        <f t="shared" si="9"/>
        <v>8</v>
      </c>
      <c r="C222" s="91">
        <v>41587.874398148146</v>
      </c>
      <c r="D222">
        <f t="shared" si="10"/>
        <v>20</v>
      </c>
      <c r="E222" s="98">
        <v>41605.34375</v>
      </c>
      <c r="F222" t="str">
        <f t="shared" si="11"/>
        <v>Wednesday</v>
      </c>
    </row>
    <row r="223" spans="1:6" x14ac:dyDescent="0.45">
      <c r="A223" s="97">
        <v>0.3125</v>
      </c>
      <c r="B223">
        <f t="shared" si="9"/>
        <v>7</v>
      </c>
      <c r="C223" s="91">
        <v>41565.472118055557</v>
      </c>
      <c r="D223">
        <f t="shared" si="10"/>
        <v>11</v>
      </c>
      <c r="E223" s="98">
        <v>41597.3125</v>
      </c>
      <c r="F223" t="str">
        <f t="shared" si="11"/>
        <v>Tuesday</v>
      </c>
    </row>
    <row r="224" spans="1:6" x14ac:dyDescent="0.45">
      <c r="A224" s="97">
        <v>0.16666666666666666</v>
      </c>
      <c r="B224">
        <f t="shared" si="9"/>
        <v>4</v>
      </c>
      <c r="C224" s="91">
        <v>41555.585428240738</v>
      </c>
      <c r="D224">
        <f t="shared" si="10"/>
        <v>14</v>
      </c>
      <c r="E224" s="98">
        <v>41581.166666666664</v>
      </c>
      <c r="F224" t="str">
        <f t="shared" si="11"/>
        <v>Sunday</v>
      </c>
    </row>
    <row r="225" spans="1:6" x14ac:dyDescent="0.45">
      <c r="A225" s="97">
        <v>0.16666666666666666</v>
      </c>
      <c r="B225">
        <f t="shared" si="9"/>
        <v>4</v>
      </c>
      <c r="C225" s="91">
        <v>41554.702326388891</v>
      </c>
      <c r="D225">
        <f t="shared" si="10"/>
        <v>16</v>
      </c>
      <c r="E225" s="98">
        <v>41580.166666666664</v>
      </c>
      <c r="F225" t="str">
        <f t="shared" si="11"/>
        <v>Saturday</v>
      </c>
    </row>
    <row r="226" spans="1:6" x14ac:dyDescent="0.45">
      <c r="A226" s="97">
        <v>0.59375</v>
      </c>
      <c r="B226">
        <f t="shared" si="9"/>
        <v>14</v>
      </c>
      <c r="C226" s="91">
        <v>41555.574178240742</v>
      </c>
      <c r="D226">
        <f t="shared" si="10"/>
        <v>13</v>
      </c>
      <c r="E226" s="98">
        <v>41583.59375</v>
      </c>
      <c r="F226" t="str">
        <f t="shared" si="11"/>
        <v>Tuesday</v>
      </c>
    </row>
    <row r="227" spans="1:6" x14ac:dyDescent="0.45">
      <c r="A227" s="97">
        <v>0.88541666666666663</v>
      </c>
      <c r="B227">
        <f t="shared" si="9"/>
        <v>21</v>
      </c>
      <c r="C227" s="91">
        <v>41555.512812499997</v>
      </c>
      <c r="D227">
        <f t="shared" si="10"/>
        <v>12</v>
      </c>
      <c r="E227" s="98">
        <v>41579.885416666664</v>
      </c>
      <c r="F227" t="str">
        <f t="shared" si="11"/>
        <v>Friday</v>
      </c>
    </row>
    <row r="228" spans="1:6" x14ac:dyDescent="0.45">
      <c r="A228" s="97">
        <v>0.17708333333333334</v>
      </c>
      <c r="B228">
        <f t="shared" si="9"/>
        <v>4</v>
      </c>
      <c r="C228" s="91">
        <v>41588.403958333336</v>
      </c>
      <c r="D228">
        <f t="shared" si="10"/>
        <v>9</v>
      </c>
      <c r="E228" s="98">
        <v>41596.177083333336</v>
      </c>
      <c r="F228" t="str">
        <f t="shared" si="11"/>
        <v>Monday</v>
      </c>
    </row>
    <row r="229" spans="1:6" x14ac:dyDescent="0.45">
      <c r="A229" s="97">
        <v>0.91666666666666663</v>
      </c>
      <c r="B229">
        <f t="shared" si="9"/>
        <v>22</v>
      </c>
      <c r="C229" s="91">
        <v>41555.624884259261</v>
      </c>
      <c r="D229">
        <f t="shared" si="10"/>
        <v>14</v>
      </c>
      <c r="E229" s="98">
        <v>41588.916666666664</v>
      </c>
      <c r="F229" t="str">
        <f t="shared" si="11"/>
        <v>Sunday</v>
      </c>
    </row>
    <row r="230" spans="1:6" x14ac:dyDescent="0.45">
      <c r="A230" s="97">
        <v>0.66666666666666663</v>
      </c>
      <c r="B230">
        <f t="shared" si="9"/>
        <v>16</v>
      </c>
      <c r="C230" s="91">
        <v>41555.607546296298</v>
      </c>
      <c r="D230">
        <f t="shared" si="10"/>
        <v>14</v>
      </c>
      <c r="E230" s="98">
        <v>41584.666666666664</v>
      </c>
      <c r="F230" t="str">
        <f t="shared" si="11"/>
        <v>Wednesday</v>
      </c>
    </row>
    <row r="231" spans="1:6" x14ac:dyDescent="0.45">
      <c r="A231" s="97">
        <v>0.20833333333333334</v>
      </c>
      <c r="B231">
        <f t="shared" si="9"/>
        <v>5</v>
      </c>
      <c r="C231" s="91">
        <v>41554.812835648147</v>
      </c>
      <c r="D231">
        <f t="shared" si="10"/>
        <v>19</v>
      </c>
      <c r="E231" s="98">
        <v>41584.208333333336</v>
      </c>
      <c r="F231" t="str">
        <f t="shared" si="11"/>
        <v>Wednesday</v>
      </c>
    </row>
    <row r="232" spans="1:6" x14ac:dyDescent="0.45">
      <c r="A232" s="97">
        <v>5.2083333333333336E-2</v>
      </c>
      <c r="B232">
        <f t="shared" si="9"/>
        <v>1</v>
      </c>
      <c r="C232" s="91">
        <v>41555.634525462963</v>
      </c>
      <c r="D232">
        <f t="shared" si="10"/>
        <v>15</v>
      </c>
      <c r="E232" s="98">
        <v>41589.052083333336</v>
      </c>
      <c r="F232" t="str">
        <f t="shared" si="11"/>
        <v>Monday</v>
      </c>
    </row>
    <row r="233" spans="1:6" x14ac:dyDescent="0.45">
      <c r="A233" s="97">
        <v>0.71875</v>
      </c>
      <c r="B233">
        <f t="shared" si="9"/>
        <v>17</v>
      </c>
      <c r="C233" s="91">
        <v>41556.707604166666</v>
      </c>
      <c r="D233">
        <f t="shared" si="10"/>
        <v>16</v>
      </c>
      <c r="E233" s="98">
        <v>41602.71875</v>
      </c>
      <c r="F233" t="str">
        <f t="shared" si="11"/>
        <v>Sunday</v>
      </c>
    </row>
    <row r="234" spans="1:6" x14ac:dyDescent="0.45">
      <c r="A234" s="97">
        <v>0.25</v>
      </c>
      <c r="B234">
        <f t="shared" si="9"/>
        <v>6</v>
      </c>
      <c r="C234" s="91">
        <v>41555.858171296299</v>
      </c>
      <c r="D234">
        <f t="shared" si="10"/>
        <v>20</v>
      </c>
      <c r="E234" s="98">
        <v>41603.25</v>
      </c>
      <c r="F234" t="str">
        <f t="shared" si="11"/>
        <v>Monday</v>
      </c>
    </row>
    <row r="235" spans="1:6" x14ac:dyDescent="0.45">
      <c r="A235" s="97">
        <v>0.1875</v>
      </c>
      <c r="B235">
        <f t="shared" si="9"/>
        <v>4</v>
      </c>
      <c r="C235" s="91">
        <v>41554.561354166668</v>
      </c>
      <c r="D235">
        <f t="shared" si="10"/>
        <v>13</v>
      </c>
      <c r="E235" s="98">
        <v>41588.1875</v>
      </c>
      <c r="F235" t="str">
        <f t="shared" si="11"/>
        <v>Sunday</v>
      </c>
    </row>
    <row r="236" spans="1:6" x14ac:dyDescent="0.45">
      <c r="A236" s="97">
        <v>0.875</v>
      </c>
      <c r="B236">
        <f t="shared" si="9"/>
        <v>21</v>
      </c>
      <c r="C236" s="91">
        <v>41554.537442129629</v>
      </c>
      <c r="D236">
        <f t="shared" si="10"/>
        <v>12</v>
      </c>
      <c r="E236" s="98">
        <v>41581.875</v>
      </c>
      <c r="F236" t="str">
        <f t="shared" si="11"/>
        <v>Sunday</v>
      </c>
    </row>
    <row r="237" spans="1:6" x14ac:dyDescent="0.45">
      <c r="A237" s="97">
        <v>0.91666666666666663</v>
      </c>
      <c r="B237">
        <f t="shared" si="9"/>
        <v>22</v>
      </c>
      <c r="C237" s="91">
        <v>41553.73773148148</v>
      </c>
      <c r="D237">
        <f t="shared" si="10"/>
        <v>17</v>
      </c>
      <c r="E237" s="98">
        <v>41601.916666666664</v>
      </c>
      <c r="F237" t="str">
        <f t="shared" si="11"/>
        <v>Saturday</v>
      </c>
    </row>
    <row r="238" spans="1:6" x14ac:dyDescent="0.45">
      <c r="A238" s="97">
        <v>0.4375</v>
      </c>
      <c r="B238">
        <f t="shared" si="9"/>
        <v>10</v>
      </c>
      <c r="C238" s="91">
        <v>41553.73710648148</v>
      </c>
      <c r="D238">
        <f t="shared" si="10"/>
        <v>17</v>
      </c>
      <c r="E238" s="98">
        <v>41596.4375</v>
      </c>
      <c r="F238" t="str">
        <f t="shared" si="11"/>
        <v>Monday</v>
      </c>
    </row>
    <row r="239" spans="1:6" x14ac:dyDescent="0.45">
      <c r="A239" s="97">
        <v>0.92708333333333337</v>
      </c>
      <c r="B239">
        <f t="shared" si="9"/>
        <v>22</v>
      </c>
      <c r="C239" s="91">
        <v>41492.501284722224</v>
      </c>
      <c r="D239">
        <f t="shared" si="10"/>
        <v>12</v>
      </c>
      <c r="E239" s="98">
        <v>41584.927083333336</v>
      </c>
      <c r="F239" t="str">
        <f t="shared" si="11"/>
        <v>Wednesday</v>
      </c>
    </row>
    <row r="240" spans="1:6" x14ac:dyDescent="0.45">
      <c r="A240" s="97">
        <v>0.52083333333333337</v>
      </c>
      <c r="B240">
        <f t="shared" si="9"/>
        <v>12</v>
      </c>
      <c r="C240" s="91">
        <v>41554.674525462964</v>
      </c>
      <c r="D240">
        <f t="shared" si="10"/>
        <v>16</v>
      </c>
      <c r="E240" s="98">
        <v>41579.520833333336</v>
      </c>
      <c r="F240" t="str">
        <f t="shared" si="11"/>
        <v>Friday</v>
      </c>
    </row>
    <row r="241" spans="1:6" x14ac:dyDescent="0.45">
      <c r="A241" s="97">
        <v>0.95833333333333337</v>
      </c>
      <c r="B241">
        <f t="shared" si="9"/>
        <v>23</v>
      </c>
      <c r="C241" s="91">
        <v>41553.512314814812</v>
      </c>
      <c r="D241">
        <f t="shared" si="10"/>
        <v>12</v>
      </c>
      <c r="E241" s="98">
        <v>41579.958333333336</v>
      </c>
      <c r="F241" t="str">
        <f t="shared" si="11"/>
        <v>Friday</v>
      </c>
    </row>
    <row r="242" spans="1:6" x14ac:dyDescent="0.45">
      <c r="A242" s="97">
        <v>0.1875</v>
      </c>
      <c r="B242">
        <f t="shared" si="9"/>
        <v>4</v>
      </c>
      <c r="C242" s="91">
        <v>41553.512870370374</v>
      </c>
      <c r="D242">
        <f t="shared" si="10"/>
        <v>12</v>
      </c>
      <c r="E242" s="98">
        <v>41583.1875</v>
      </c>
      <c r="F242" t="str">
        <f t="shared" si="11"/>
        <v>Tuesday</v>
      </c>
    </row>
    <row r="243" spans="1:6" x14ac:dyDescent="0.45">
      <c r="A243" s="97">
        <v>0.61458333333333337</v>
      </c>
      <c r="B243">
        <f t="shared" si="9"/>
        <v>14</v>
      </c>
      <c r="C243" s="91">
        <v>41557.69568287037</v>
      </c>
      <c r="D243">
        <f t="shared" si="10"/>
        <v>16</v>
      </c>
      <c r="E243" s="98">
        <v>41595.614583333336</v>
      </c>
      <c r="F243" t="str">
        <f t="shared" si="11"/>
        <v>Sunday</v>
      </c>
    </row>
    <row r="244" spans="1:6" x14ac:dyDescent="0.45">
      <c r="A244" s="97">
        <v>0.69791666666666663</v>
      </c>
      <c r="B244">
        <f t="shared" si="9"/>
        <v>16</v>
      </c>
      <c r="C244" s="90" t="s">
        <v>81</v>
      </c>
      <c r="D244" t="e">
        <f t="shared" si="10"/>
        <v>#VALUE!</v>
      </c>
      <c r="E244" s="98">
        <v>41587.697916666664</v>
      </c>
      <c r="F244" t="str">
        <f t="shared" si="11"/>
        <v>Saturday</v>
      </c>
    </row>
    <row r="245" spans="1:6" x14ac:dyDescent="0.45">
      <c r="A245" s="97">
        <v>0.6875</v>
      </c>
      <c r="B245">
        <f t="shared" si="9"/>
        <v>16</v>
      </c>
      <c r="C245" s="91">
        <v>41604.617766203701</v>
      </c>
      <c r="D245">
        <f t="shared" si="10"/>
        <v>14</v>
      </c>
      <c r="E245" s="98">
        <v>41604.6875</v>
      </c>
      <c r="F245" t="str">
        <f t="shared" si="11"/>
        <v>Tuesday</v>
      </c>
    </row>
    <row r="246" spans="1:6" x14ac:dyDescent="0.45">
      <c r="A246" s="97">
        <v>0.27083333333333331</v>
      </c>
      <c r="B246">
        <f t="shared" si="9"/>
        <v>6</v>
      </c>
      <c r="C246" s="91">
        <v>41578.677337962959</v>
      </c>
      <c r="D246">
        <f t="shared" si="10"/>
        <v>16</v>
      </c>
      <c r="E246" s="98">
        <v>41579.270833333336</v>
      </c>
      <c r="F246" t="str">
        <f t="shared" si="11"/>
        <v>Friday</v>
      </c>
    </row>
    <row r="247" spans="1:6" x14ac:dyDescent="0.45">
      <c r="A247" s="97">
        <v>0.96875</v>
      </c>
      <c r="B247">
        <f t="shared" si="9"/>
        <v>23</v>
      </c>
      <c r="C247" s="91">
        <v>41555.673321759263</v>
      </c>
      <c r="D247">
        <f t="shared" si="10"/>
        <v>16</v>
      </c>
      <c r="E247" s="98">
        <v>41582.96875</v>
      </c>
      <c r="F247" t="str">
        <f t="shared" si="11"/>
        <v>Monday</v>
      </c>
    </row>
    <row r="248" spans="1:6" x14ac:dyDescent="0.45">
      <c r="A248" s="97">
        <v>0.4375</v>
      </c>
      <c r="B248">
        <f t="shared" si="9"/>
        <v>10</v>
      </c>
      <c r="C248" s="91">
        <v>41588.562430555554</v>
      </c>
      <c r="D248">
        <f t="shared" si="10"/>
        <v>13</v>
      </c>
      <c r="E248" s="98">
        <v>41589.4375</v>
      </c>
      <c r="F248" t="str">
        <f t="shared" si="11"/>
        <v>Monday</v>
      </c>
    </row>
    <row r="249" spans="1:6" x14ac:dyDescent="0.45">
      <c r="A249" s="97">
        <v>0.1875</v>
      </c>
      <c r="B249">
        <f t="shared" si="9"/>
        <v>4</v>
      </c>
      <c r="C249" s="91">
        <v>41554.809884259259</v>
      </c>
      <c r="D249">
        <f t="shared" si="10"/>
        <v>19</v>
      </c>
      <c r="E249" s="98">
        <v>41581.1875</v>
      </c>
      <c r="F249" t="str">
        <f t="shared" si="11"/>
        <v>Sunday</v>
      </c>
    </row>
    <row r="250" spans="1:6" x14ac:dyDescent="0.45">
      <c r="A250" s="97">
        <v>0.25</v>
      </c>
      <c r="B250">
        <f t="shared" si="9"/>
        <v>6</v>
      </c>
      <c r="C250" s="91">
        <v>41595.023981481485</v>
      </c>
      <c r="D250">
        <f t="shared" si="10"/>
        <v>0</v>
      </c>
      <c r="E250" s="98">
        <v>41595.25</v>
      </c>
      <c r="F250" t="str">
        <f t="shared" si="11"/>
        <v>Sunday</v>
      </c>
    </row>
    <row r="251" spans="1:6" x14ac:dyDescent="0.45">
      <c r="A251" s="97">
        <v>0.39583333333333331</v>
      </c>
      <c r="B251">
        <f t="shared" si="9"/>
        <v>9</v>
      </c>
      <c r="C251" s="91">
        <v>41587.884479166663</v>
      </c>
      <c r="D251">
        <f t="shared" si="10"/>
        <v>21</v>
      </c>
      <c r="E251" s="98">
        <v>41600.395833333336</v>
      </c>
      <c r="F251" t="str">
        <f t="shared" si="11"/>
        <v>Friday</v>
      </c>
    </row>
    <row r="252" spans="1:6" x14ac:dyDescent="0.45">
      <c r="A252" s="97">
        <v>0.40625</v>
      </c>
      <c r="B252">
        <f t="shared" si="9"/>
        <v>9</v>
      </c>
      <c r="C252" s="91">
        <v>41493.556006944447</v>
      </c>
      <c r="D252">
        <f t="shared" si="10"/>
        <v>13</v>
      </c>
      <c r="E252" s="98">
        <v>41579.40625</v>
      </c>
      <c r="F252" t="str">
        <f t="shared" si="11"/>
        <v>Friday</v>
      </c>
    </row>
    <row r="253" spans="1:6" x14ac:dyDescent="0.45">
      <c r="A253" s="97">
        <v>0.59375</v>
      </c>
      <c r="B253">
        <f t="shared" si="9"/>
        <v>14</v>
      </c>
      <c r="C253" s="91">
        <v>41493.683738425927</v>
      </c>
      <c r="D253">
        <f t="shared" si="10"/>
        <v>16</v>
      </c>
      <c r="E253" s="98">
        <v>41597.59375</v>
      </c>
      <c r="F253" t="str">
        <f t="shared" si="11"/>
        <v>Tuesday</v>
      </c>
    </row>
    <row r="254" spans="1:6" x14ac:dyDescent="0.45">
      <c r="A254" s="97">
        <v>0.95833333333333337</v>
      </c>
      <c r="B254">
        <f t="shared" si="9"/>
        <v>23</v>
      </c>
      <c r="C254" s="91">
        <v>41553.646261574075</v>
      </c>
      <c r="D254">
        <f t="shared" si="10"/>
        <v>15</v>
      </c>
      <c r="E254" s="98">
        <v>41582.958333333336</v>
      </c>
      <c r="F254" t="str">
        <f t="shared" si="11"/>
        <v>Monday</v>
      </c>
    </row>
    <row r="255" spans="1:6" x14ac:dyDescent="0.45">
      <c r="A255" s="97">
        <v>0.51041666666666663</v>
      </c>
      <c r="B255">
        <f t="shared" si="9"/>
        <v>12</v>
      </c>
      <c r="C255" s="91">
        <v>41566.637291666666</v>
      </c>
      <c r="D255">
        <f t="shared" si="10"/>
        <v>15</v>
      </c>
      <c r="E255" s="98">
        <v>41591.510416666664</v>
      </c>
      <c r="F255" t="str">
        <f t="shared" si="11"/>
        <v>Wednesday</v>
      </c>
    </row>
    <row r="256" spans="1:6" x14ac:dyDescent="0.45">
      <c r="A256" s="97">
        <v>0.17708333333333334</v>
      </c>
      <c r="B256">
        <f t="shared" si="9"/>
        <v>4</v>
      </c>
      <c r="C256" s="91">
        <v>41494.466261574074</v>
      </c>
      <c r="D256">
        <f t="shared" si="10"/>
        <v>11</v>
      </c>
      <c r="E256" s="98">
        <v>41584.177083333336</v>
      </c>
      <c r="F256" t="str">
        <f t="shared" si="11"/>
        <v>Wednesday</v>
      </c>
    </row>
    <row r="257" spans="1:6" x14ac:dyDescent="0.45">
      <c r="A257" s="97">
        <v>0.3125</v>
      </c>
      <c r="B257">
        <f t="shared" si="9"/>
        <v>7</v>
      </c>
      <c r="C257" s="91">
        <v>41553.651539351849</v>
      </c>
      <c r="D257">
        <f t="shared" si="10"/>
        <v>15</v>
      </c>
      <c r="E257" s="98">
        <v>41584.3125</v>
      </c>
      <c r="F257" t="str">
        <f t="shared" si="11"/>
        <v>Wednesday</v>
      </c>
    </row>
    <row r="258" spans="1:6" x14ac:dyDescent="0.45">
      <c r="A258" s="97">
        <v>0.92708333333333337</v>
      </c>
      <c r="B258">
        <f t="shared" si="9"/>
        <v>22</v>
      </c>
      <c r="C258" s="91">
        <v>41494.626736111109</v>
      </c>
      <c r="D258">
        <f t="shared" si="10"/>
        <v>15</v>
      </c>
      <c r="E258" s="98">
        <v>41588.927083333336</v>
      </c>
      <c r="F258" t="str">
        <f t="shared" si="11"/>
        <v>Sunday</v>
      </c>
    </row>
    <row r="259" spans="1:6" x14ac:dyDescent="0.45">
      <c r="A259" s="97">
        <v>0.20833333333333334</v>
      </c>
      <c r="B259">
        <f t="shared" ref="B259:B322" si="12">HOUR(A259)</f>
        <v>5</v>
      </c>
      <c r="C259" s="91">
        <v>41494.626759259256</v>
      </c>
      <c r="D259">
        <f t="shared" ref="D259:D322" si="13">HOUR(C259)</f>
        <v>15</v>
      </c>
      <c r="E259" s="98">
        <v>41586.208333333336</v>
      </c>
      <c r="F259" t="str">
        <f t="shared" ref="F259:F322" si="14">CHOOSE(WEEKDAY(E259),"Sunday","Monday","Tuesday","Wednesday","Thursday","Friday","Saturday")</f>
        <v>Friday</v>
      </c>
    </row>
    <row r="260" spans="1:6" x14ac:dyDescent="0.45">
      <c r="A260" s="97">
        <v>5.2083333333333336E-2</v>
      </c>
      <c r="B260">
        <f t="shared" si="12"/>
        <v>1</v>
      </c>
      <c r="C260" s="91">
        <v>41559.740289351852</v>
      </c>
      <c r="D260">
        <f t="shared" si="13"/>
        <v>17</v>
      </c>
      <c r="E260" s="98">
        <v>41579.052083333336</v>
      </c>
      <c r="F260" t="str">
        <f t="shared" si="14"/>
        <v>Friday</v>
      </c>
    </row>
    <row r="261" spans="1:6" x14ac:dyDescent="0.45">
      <c r="A261" s="97">
        <v>0.19791666666666666</v>
      </c>
      <c r="B261">
        <f t="shared" si="12"/>
        <v>4</v>
      </c>
      <c r="C261" s="91">
        <v>41548.3675</v>
      </c>
      <c r="D261">
        <f t="shared" si="13"/>
        <v>8</v>
      </c>
      <c r="E261" s="98">
        <v>41589.197916666664</v>
      </c>
      <c r="F261" t="str">
        <f t="shared" si="14"/>
        <v>Monday</v>
      </c>
    </row>
    <row r="262" spans="1:6" x14ac:dyDescent="0.45">
      <c r="A262" s="97">
        <v>0.625</v>
      </c>
      <c r="B262">
        <f t="shared" si="12"/>
        <v>15</v>
      </c>
      <c r="C262" s="91">
        <v>41548.367939814816</v>
      </c>
      <c r="D262">
        <f t="shared" si="13"/>
        <v>8</v>
      </c>
      <c r="E262" s="98">
        <v>41601.625</v>
      </c>
      <c r="F262" t="str">
        <f t="shared" si="14"/>
        <v>Saturday</v>
      </c>
    </row>
    <row r="263" spans="1:6" x14ac:dyDescent="0.45">
      <c r="A263" s="97">
        <v>0.83333333333333337</v>
      </c>
      <c r="B263">
        <f t="shared" si="12"/>
        <v>20</v>
      </c>
      <c r="C263" s="91">
        <v>41494.865567129629</v>
      </c>
      <c r="D263">
        <f t="shared" si="13"/>
        <v>20</v>
      </c>
      <c r="E263" s="98">
        <v>41579.833333333336</v>
      </c>
      <c r="F263" t="str">
        <f t="shared" si="14"/>
        <v>Friday</v>
      </c>
    </row>
    <row r="264" spans="1:6" x14ac:dyDescent="0.45">
      <c r="A264" s="97">
        <v>0.97916666666666663</v>
      </c>
      <c r="B264">
        <f t="shared" si="12"/>
        <v>23</v>
      </c>
      <c r="C264" s="91">
        <v>41554.698599537034</v>
      </c>
      <c r="D264">
        <f t="shared" si="13"/>
        <v>16</v>
      </c>
      <c r="E264" s="98">
        <v>41579.979166666664</v>
      </c>
      <c r="F264" t="str">
        <f t="shared" si="14"/>
        <v>Friday</v>
      </c>
    </row>
    <row r="265" spans="1:6" x14ac:dyDescent="0.45">
      <c r="A265" s="97">
        <v>0.54166666666666663</v>
      </c>
      <c r="B265">
        <f t="shared" si="12"/>
        <v>13</v>
      </c>
      <c r="C265" s="91">
        <v>41579.404050925928</v>
      </c>
      <c r="D265">
        <f t="shared" si="13"/>
        <v>9</v>
      </c>
      <c r="E265" s="98">
        <v>41579.541666666664</v>
      </c>
      <c r="F265" t="str">
        <f t="shared" si="14"/>
        <v>Friday</v>
      </c>
    </row>
    <row r="266" spans="1:6" x14ac:dyDescent="0.45">
      <c r="A266" s="97">
        <v>0.375</v>
      </c>
      <c r="B266">
        <f t="shared" si="12"/>
        <v>9</v>
      </c>
      <c r="C266" s="91">
        <v>41495.162442129629</v>
      </c>
      <c r="D266">
        <f t="shared" si="13"/>
        <v>3</v>
      </c>
      <c r="E266" s="98">
        <v>41589.375</v>
      </c>
      <c r="F266" t="str">
        <f t="shared" si="14"/>
        <v>Monday</v>
      </c>
    </row>
    <row r="267" spans="1:6" x14ac:dyDescent="0.45">
      <c r="A267" s="97">
        <v>0.21875</v>
      </c>
      <c r="B267">
        <f t="shared" si="12"/>
        <v>5</v>
      </c>
      <c r="C267" s="91">
        <v>41555.856041666666</v>
      </c>
      <c r="D267">
        <f t="shared" si="13"/>
        <v>20</v>
      </c>
      <c r="E267" s="98">
        <v>41603.21875</v>
      </c>
      <c r="F267" t="str">
        <f t="shared" si="14"/>
        <v>Monday</v>
      </c>
    </row>
    <row r="268" spans="1:6" x14ac:dyDescent="0.45">
      <c r="A268" s="97">
        <v>0.4375</v>
      </c>
      <c r="B268">
        <f t="shared" si="12"/>
        <v>10</v>
      </c>
      <c r="C268" s="91">
        <v>41554.537962962961</v>
      </c>
      <c r="D268">
        <f t="shared" si="13"/>
        <v>12</v>
      </c>
      <c r="E268" s="98">
        <v>41585.4375</v>
      </c>
      <c r="F268" t="str">
        <f t="shared" si="14"/>
        <v>Thursday</v>
      </c>
    </row>
    <row r="269" spans="1:6" x14ac:dyDescent="0.45">
      <c r="A269" s="97">
        <v>0.29166666666666669</v>
      </c>
      <c r="B269">
        <f t="shared" si="12"/>
        <v>7</v>
      </c>
      <c r="C269" s="91">
        <v>41554.673761574071</v>
      </c>
      <c r="D269">
        <f t="shared" si="13"/>
        <v>16</v>
      </c>
      <c r="E269" s="98">
        <v>41596.291666666664</v>
      </c>
      <c r="F269" t="str">
        <f t="shared" si="14"/>
        <v>Monday</v>
      </c>
    </row>
    <row r="270" spans="1:6" x14ac:dyDescent="0.45">
      <c r="A270" s="97">
        <v>0.48958333333333331</v>
      </c>
      <c r="B270">
        <f t="shared" si="12"/>
        <v>11</v>
      </c>
      <c r="C270" s="91">
        <v>41496.456516203703</v>
      </c>
      <c r="D270">
        <f t="shared" si="13"/>
        <v>10</v>
      </c>
      <c r="E270" s="98">
        <v>41580.489583333336</v>
      </c>
      <c r="F270" t="str">
        <f t="shared" si="14"/>
        <v>Saturday</v>
      </c>
    </row>
    <row r="271" spans="1:6" x14ac:dyDescent="0.45">
      <c r="A271" s="97">
        <v>0.77083333333333337</v>
      </c>
      <c r="B271">
        <f t="shared" si="12"/>
        <v>18</v>
      </c>
      <c r="C271" s="91">
        <v>41590.621840277781</v>
      </c>
      <c r="D271">
        <f t="shared" si="13"/>
        <v>14</v>
      </c>
      <c r="E271" s="98">
        <v>41590.770833333336</v>
      </c>
      <c r="F271" t="str">
        <f t="shared" si="14"/>
        <v>Tuesday</v>
      </c>
    </row>
    <row r="272" spans="1:6" x14ac:dyDescent="0.45">
      <c r="A272" s="97">
        <v>0.83333333333333337</v>
      </c>
      <c r="B272">
        <f t="shared" si="12"/>
        <v>20</v>
      </c>
      <c r="C272" s="91">
        <v>41496.895173611112</v>
      </c>
      <c r="D272">
        <f t="shared" si="13"/>
        <v>21</v>
      </c>
      <c r="E272" s="98">
        <v>41580.833333333336</v>
      </c>
      <c r="F272" t="str">
        <f t="shared" si="14"/>
        <v>Saturday</v>
      </c>
    </row>
    <row r="273" spans="1:6" x14ac:dyDescent="0.45">
      <c r="A273" s="97">
        <v>0.83333333333333337</v>
      </c>
      <c r="B273">
        <f t="shared" si="12"/>
        <v>20</v>
      </c>
      <c r="C273" s="91">
        <v>41552.799872685187</v>
      </c>
      <c r="D273">
        <f t="shared" si="13"/>
        <v>19</v>
      </c>
      <c r="E273" s="98">
        <v>41582.833333333336</v>
      </c>
      <c r="F273" t="str">
        <f t="shared" si="14"/>
        <v>Monday</v>
      </c>
    </row>
    <row r="274" spans="1:6" x14ac:dyDescent="0.45">
      <c r="A274" s="97">
        <v>0.16666666666666666</v>
      </c>
      <c r="B274">
        <f t="shared" si="12"/>
        <v>4</v>
      </c>
      <c r="C274" s="91">
        <v>41600.977789351855</v>
      </c>
      <c r="D274">
        <f t="shared" si="13"/>
        <v>23</v>
      </c>
      <c r="E274" s="98">
        <v>41601.166666666664</v>
      </c>
      <c r="F274" t="str">
        <f t="shared" si="14"/>
        <v>Saturday</v>
      </c>
    </row>
    <row r="275" spans="1:6" x14ac:dyDescent="0.45">
      <c r="A275" s="97">
        <v>0.29166666666666669</v>
      </c>
      <c r="B275">
        <f t="shared" si="12"/>
        <v>7</v>
      </c>
      <c r="C275" s="91">
        <v>41577.883043981485</v>
      </c>
      <c r="D275">
        <f t="shared" si="13"/>
        <v>21</v>
      </c>
      <c r="E275" s="98">
        <v>41579.291666666664</v>
      </c>
      <c r="F275" t="str">
        <f t="shared" si="14"/>
        <v>Friday</v>
      </c>
    </row>
    <row r="276" spans="1:6" x14ac:dyDescent="0.45">
      <c r="A276" s="97">
        <v>0.1875</v>
      </c>
      <c r="B276">
        <f t="shared" si="12"/>
        <v>4</v>
      </c>
      <c r="C276" s="91">
        <v>41497.968460648146</v>
      </c>
      <c r="D276">
        <f t="shared" si="13"/>
        <v>23</v>
      </c>
      <c r="E276" s="98">
        <v>41587.1875</v>
      </c>
      <c r="F276" t="str">
        <f t="shared" si="14"/>
        <v>Saturday</v>
      </c>
    </row>
    <row r="277" spans="1:6" x14ac:dyDescent="0.45">
      <c r="A277" s="97">
        <v>0.39583333333333331</v>
      </c>
      <c r="B277">
        <f t="shared" si="12"/>
        <v>9</v>
      </c>
      <c r="C277" s="91">
        <v>41589.848263888889</v>
      </c>
      <c r="D277">
        <f t="shared" si="13"/>
        <v>20</v>
      </c>
      <c r="E277" s="98">
        <v>41590.395833333336</v>
      </c>
      <c r="F277" t="str">
        <f t="shared" si="14"/>
        <v>Tuesday</v>
      </c>
    </row>
    <row r="278" spans="1:6" x14ac:dyDescent="0.45">
      <c r="A278" s="97">
        <v>0.88541666666666663</v>
      </c>
      <c r="B278">
        <f t="shared" si="12"/>
        <v>21</v>
      </c>
      <c r="C278" s="91">
        <v>41498.721446759257</v>
      </c>
      <c r="D278">
        <f t="shared" si="13"/>
        <v>17</v>
      </c>
      <c r="E278" s="98">
        <v>41600.885416666664</v>
      </c>
      <c r="F278" t="str">
        <f t="shared" si="14"/>
        <v>Friday</v>
      </c>
    </row>
    <row r="279" spans="1:6" x14ac:dyDescent="0.45">
      <c r="A279" s="97">
        <v>5.2083333333333336E-2</v>
      </c>
      <c r="B279">
        <f t="shared" si="12"/>
        <v>1</v>
      </c>
      <c r="C279" s="91">
        <v>41498.759467592594</v>
      </c>
      <c r="D279">
        <f t="shared" si="13"/>
        <v>18</v>
      </c>
      <c r="E279" s="98">
        <v>41581.052083333336</v>
      </c>
      <c r="F279" t="str">
        <f t="shared" si="14"/>
        <v>Sunday</v>
      </c>
    </row>
    <row r="280" spans="1:6" x14ac:dyDescent="0.45">
      <c r="A280" s="97">
        <v>0.42708333333333331</v>
      </c>
      <c r="B280">
        <f t="shared" si="12"/>
        <v>10</v>
      </c>
      <c r="C280" s="91">
        <v>41498.811331018522</v>
      </c>
      <c r="D280">
        <f t="shared" si="13"/>
        <v>19</v>
      </c>
      <c r="E280" s="98">
        <v>41585.427083333336</v>
      </c>
      <c r="F280" t="str">
        <f t="shared" si="14"/>
        <v>Thursday</v>
      </c>
    </row>
    <row r="281" spans="1:6" x14ac:dyDescent="0.45">
      <c r="A281" s="97">
        <v>0.39583333333333331</v>
      </c>
      <c r="B281">
        <f t="shared" si="12"/>
        <v>9</v>
      </c>
      <c r="C281" s="91">
        <v>41498.868773148148</v>
      </c>
      <c r="D281">
        <f t="shared" si="13"/>
        <v>20</v>
      </c>
      <c r="E281" s="98">
        <v>41581.395833333336</v>
      </c>
      <c r="F281" t="str">
        <f t="shared" si="14"/>
        <v>Sunday</v>
      </c>
    </row>
    <row r="282" spans="1:6" x14ac:dyDescent="0.45">
      <c r="A282" s="97">
        <v>0.14583333333333334</v>
      </c>
      <c r="B282">
        <f t="shared" si="12"/>
        <v>3</v>
      </c>
      <c r="C282" s="91">
        <v>41555.681817129633</v>
      </c>
      <c r="D282">
        <f t="shared" si="13"/>
        <v>16</v>
      </c>
      <c r="E282" s="98">
        <v>41591.145833333336</v>
      </c>
      <c r="F282" t="str">
        <f t="shared" si="14"/>
        <v>Wednesday</v>
      </c>
    </row>
    <row r="283" spans="1:6" x14ac:dyDescent="0.45">
      <c r="A283" s="97">
        <v>0.85416666666666663</v>
      </c>
      <c r="B283">
        <f t="shared" si="12"/>
        <v>20</v>
      </c>
      <c r="C283" s="91">
        <v>41555.682233796295</v>
      </c>
      <c r="D283">
        <f t="shared" si="13"/>
        <v>16</v>
      </c>
      <c r="E283" s="98">
        <v>41595.854166666664</v>
      </c>
      <c r="F283" t="str">
        <f t="shared" si="14"/>
        <v>Sunday</v>
      </c>
    </row>
    <row r="284" spans="1:6" x14ac:dyDescent="0.45">
      <c r="A284" s="97">
        <v>0.66666666666666663</v>
      </c>
      <c r="B284">
        <f t="shared" si="12"/>
        <v>16</v>
      </c>
      <c r="C284" s="91">
        <v>41550.683611111112</v>
      </c>
      <c r="D284">
        <f t="shared" si="13"/>
        <v>16</v>
      </c>
      <c r="E284" s="98">
        <v>41585.666666666664</v>
      </c>
      <c r="F284" t="str">
        <f t="shared" si="14"/>
        <v>Thursday</v>
      </c>
    </row>
    <row r="285" spans="1:6" x14ac:dyDescent="0.45">
      <c r="A285" s="97">
        <v>0.47916666666666669</v>
      </c>
      <c r="B285">
        <f t="shared" si="12"/>
        <v>11</v>
      </c>
      <c r="C285" s="91">
        <v>41555.671597222223</v>
      </c>
      <c r="D285">
        <f t="shared" si="13"/>
        <v>16</v>
      </c>
      <c r="E285" s="98">
        <v>41590.479166666664</v>
      </c>
      <c r="F285" t="str">
        <f t="shared" si="14"/>
        <v>Tuesday</v>
      </c>
    </row>
    <row r="286" spans="1:6" x14ac:dyDescent="0.45">
      <c r="A286" s="97">
        <v>0.47916666666666669</v>
      </c>
      <c r="B286">
        <f t="shared" si="12"/>
        <v>11</v>
      </c>
      <c r="C286" s="91">
        <v>41555.570462962962</v>
      </c>
      <c r="D286">
        <f t="shared" si="13"/>
        <v>13</v>
      </c>
      <c r="E286" s="98">
        <v>41580.479166666664</v>
      </c>
      <c r="F286" t="str">
        <f t="shared" si="14"/>
        <v>Saturday</v>
      </c>
    </row>
    <row r="287" spans="1:6" x14ac:dyDescent="0.45">
      <c r="A287" s="97">
        <v>0.78125</v>
      </c>
      <c r="B287">
        <f t="shared" si="12"/>
        <v>18</v>
      </c>
      <c r="C287" s="91">
        <v>41555.570844907408</v>
      </c>
      <c r="D287">
        <f t="shared" si="13"/>
        <v>13</v>
      </c>
      <c r="E287" s="98">
        <v>41584.78125</v>
      </c>
      <c r="F287" t="str">
        <f t="shared" si="14"/>
        <v>Wednesday</v>
      </c>
    </row>
    <row r="288" spans="1:6" x14ac:dyDescent="0.45">
      <c r="A288" s="97">
        <v>0.80208333333333337</v>
      </c>
      <c r="B288">
        <f t="shared" si="12"/>
        <v>19</v>
      </c>
      <c r="C288" s="91">
        <v>41555.627418981479</v>
      </c>
      <c r="D288">
        <f t="shared" si="13"/>
        <v>15</v>
      </c>
      <c r="E288" s="98">
        <v>41588.802083333336</v>
      </c>
      <c r="F288" t="str">
        <f t="shared" si="14"/>
        <v>Sunday</v>
      </c>
    </row>
    <row r="289" spans="1:6" x14ac:dyDescent="0.45">
      <c r="A289" s="97">
        <v>0.58333333333333337</v>
      </c>
      <c r="B289">
        <f t="shared" si="12"/>
        <v>14</v>
      </c>
      <c r="C289" s="91">
        <v>41580.512245370373</v>
      </c>
      <c r="D289">
        <f t="shared" si="13"/>
        <v>12</v>
      </c>
      <c r="E289" s="98">
        <v>41580.583333333336</v>
      </c>
      <c r="F289" t="str">
        <f t="shared" si="14"/>
        <v>Saturday</v>
      </c>
    </row>
    <row r="290" spans="1:6" x14ac:dyDescent="0.45">
      <c r="A290" s="97">
        <v>0.79166666666666663</v>
      </c>
      <c r="B290">
        <f t="shared" si="12"/>
        <v>19</v>
      </c>
      <c r="C290" s="91">
        <v>41558.550717592596</v>
      </c>
      <c r="D290">
        <f t="shared" si="13"/>
        <v>13</v>
      </c>
      <c r="E290" s="98">
        <v>41587.791666666664</v>
      </c>
      <c r="F290" t="str">
        <f t="shared" si="14"/>
        <v>Saturday</v>
      </c>
    </row>
    <row r="291" spans="1:6" x14ac:dyDescent="0.45">
      <c r="A291" s="97">
        <v>0.83333333333333337</v>
      </c>
      <c r="B291">
        <f t="shared" si="12"/>
        <v>20</v>
      </c>
      <c r="C291" s="91">
        <v>41596.752384259256</v>
      </c>
      <c r="D291">
        <f t="shared" si="13"/>
        <v>18</v>
      </c>
      <c r="E291" s="98">
        <v>41596.833333333336</v>
      </c>
      <c r="F291" t="str">
        <f t="shared" si="14"/>
        <v>Monday</v>
      </c>
    </row>
    <row r="292" spans="1:6" x14ac:dyDescent="0.45">
      <c r="A292" s="97">
        <v>0.47916666666666669</v>
      </c>
      <c r="B292">
        <f t="shared" si="12"/>
        <v>11</v>
      </c>
      <c r="C292" s="91">
        <v>41500.914583333331</v>
      </c>
      <c r="D292">
        <f t="shared" si="13"/>
        <v>21</v>
      </c>
      <c r="E292" s="98">
        <v>41595.479166666664</v>
      </c>
      <c r="F292" t="str">
        <f t="shared" si="14"/>
        <v>Sunday</v>
      </c>
    </row>
    <row r="293" spans="1:6" x14ac:dyDescent="0.45">
      <c r="A293" s="97">
        <v>0.91666666666666663</v>
      </c>
      <c r="B293">
        <f t="shared" si="12"/>
        <v>22</v>
      </c>
      <c r="C293" s="91">
        <v>41553.707754629628</v>
      </c>
      <c r="D293">
        <f t="shared" si="13"/>
        <v>16</v>
      </c>
      <c r="E293" s="98">
        <v>41589.916666666664</v>
      </c>
      <c r="F293" t="str">
        <f t="shared" si="14"/>
        <v>Monday</v>
      </c>
    </row>
    <row r="294" spans="1:6" x14ac:dyDescent="0.45">
      <c r="A294" s="97">
        <v>0.41666666666666669</v>
      </c>
      <c r="B294">
        <f t="shared" si="12"/>
        <v>10</v>
      </c>
      <c r="C294" s="91">
        <v>41553.707800925928</v>
      </c>
      <c r="D294">
        <f t="shared" si="13"/>
        <v>16</v>
      </c>
      <c r="E294" s="98">
        <v>41585.416666666664</v>
      </c>
      <c r="F294" t="str">
        <f t="shared" si="14"/>
        <v>Thursday</v>
      </c>
    </row>
    <row r="295" spans="1:6" x14ac:dyDescent="0.45">
      <c r="A295" s="97">
        <v>0.75</v>
      </c>
      <c r="B295">
        <f t="shared" si="12"/>
        <v>18</v>
      </c>
      <c r="C295" s="91">
        <v>41553.5393287037</v>
      </c>
      <c r="D295">
        <f t="shared" si="13"/>
        <v>12</v>
      </c>
      <c r="E295" s="98">
        <v>41588.75</v>
      </c>
      <c r="F295" t="str">
        <f t="shared" si="14"/>
        <v>Sunday</v>
      </c>
    </row>
    <row r="296" spans="1:6" x14ac:dyDescent="0.45">
      <c r="A296" s="97">
        <v>1.0416666666666666E-2</v>
      </c>
      <c r="B296">
        <f t="shared" si="12"/>
        <v>0</v>
      </c>
      <c r="C296" s="91">
        <v>41553.538738425923</v>
      </c>
      <c r="D296">
        <f t="shared" si="13"/>
        <v>12</v>
      </c>
      <c r="E296" s="98">
        <v>41579.010416666664</v>
      </c>
      <c r="F296" t="str">
        <f t="shared" si="14"/>
        <v>Friday</v>
      </c>
    </row>
    <row r="297" spans="1:6" x14ac:dyDescent="0.45">
      <c r="A297" s="97">
        <v>0.36458333333333331</v>
      </c>
      <c r="B297">
        <f t="shared" si="12"/>
        <v>8</v>
      </c>
      <c r="C297" s="91">
        <v>41500.961423611108</v>
      </c>
      <c r="D297">
        <f t="shared" si="13"/>
        <v>23</v>
      </c>
      <c r="E297" s="98">
        <v>41579.364583333336</v>
      </c>
      <c r="F297" t="str">
        <f t="shared" si="14"/>
        <v>Friday</v>
      </c>
    </row>
    <row r="298" spans="1:6" x14ac:dyDescent="0.45">
      <c r="A298" s="97">
        <v>0.20833333333333334</v>
      </c>
      <c r="B298">
        <f t="shared" si="12"/>
        <v>5</v>
      </c>
      <c r="C298" s="91">
        <v>41554.723668981482</v>
      </c>
      <c r="D298">
        <f t="shared" si="13"/>
        <v>17</v>
      </c>
      <c r="E298" s="98">
        <v>41580.208333333336</v>
      </c>
      <c r="F298" t="str">
        <f t="shared" si="14"/>
        <v>Saturday</v>
      </c>
    </row>
    <row r="299" spans="1:6" x14ac:dyDescent="0.45">
      <c r="A299" s="97">
        <v>8.3333333333333329E-2</v>
      </c>
      <c r="B299">
        <f t="shared" si="12"/>
        <v>2</v>
      </c>
      <c r="C299" s="91">
        <v>41500.982407407406</v>
      </c>
      <c r="D299">
        <f t="shared" si="13"/>
        <v>23</v>
      </c>
      <c r="E299" s="98">
        <v>41599.083333333336</v>
      </c>
      <c r="F299" t="str">
        <f t="shared" si="14"/>
        <v>Thursday</v>
      </c>
    </row>
    <row r="300" spans="1:6" x14ac:dyDescent="0.45">
      <c r="A300" s="97">
        <v>0.61458333333333337</v>
      </c>
      <c r="B300">
        <f t="shared" si="12"/>
        <v>14</v>
      </c>
      <c r="C300" s="91">
        <v>41553.472326388888</v>
      </c>
      <c r="D300">
        <f t="shared" si="13"/>
        <v>11</v>
      </c>
      <c r="E300" s="98">
        <v>41605.614583333336</v>
      </c>
      <c r="F300" t="str">
        <f t="shared" si="14"/>
        <v>Wednesday</v>
      </c>
    </row>
    <row r="301" spans="1:6" x14ac:dyDescent="0.45">
      <c r="A301" s="97">
        <v>0.90625</v>
      </c>
      <c r="B301">
        <f t="shared" si="12"/>
        <v>21</v>
      </c>
      <c r="C301" s="91">
        <v>41553.707951388889</v>
      </c>
      <c r="D301">
        <f t="shared" si="13"/>
        <v>16</v>
      </c>
      <c r="E301" s="98">
        <v>41579.90625</v>
      </c>
      <c r="F301" t="str">
        <f t="shared" si="14"/>
        <v>Friday</v>
      </c>
    </row>
    <row r="302" spans="1:6" x14ac:dyDescent="0.45">
      <c r="A302" s="97">
        <v>1.0416666666666666E-2</v>
      </c>
      <c r="B302">
        <f t="shared" si="12"/>
        <v>0</v>
      </c>
      <c r="C302" s="91">
        <v>41501.758912037039</v>
      </c>
      <c r="D302">
        <f t="shared" si="13"/>
        <v>18</v>
      </c>
      <c r="E302" s="98">
        <v>41580.010416666664</v>
      </c>
      <c r="F302" t="str">
        <f t="shared" si="14"/>
        <v>Saturday</v>
      </c>
    </row>
    <row r="303" spans="1:6" x14ac:dyDescent="0.45">
      <c r="A303" s="97">
        <v>0.51041666666666663</v>
      </c>
      <c r="B303">
        <f t="shared" si="12"/>
        <v>12</v>
      </c>
      <c r="C303" s="91">
        <v>41501.857557870368</v>
      </c>
      <c r="D303">
        <f t="shared" si="13"/>
        <v>20</v>
      </c>
      <c r="E303" s="98">
        <v>41589.510416666664</v>
      </c>
      <c r="F303" t="str">
        <f t="shared" si="14"/>
        <v>Monday</v>
      </c>
    </row>
    <row r="304" spans="1:6" x14ac:dyDescent="0.45">
      <c r="A304" s="97">
        <v>0.51041666666666663</v>
      </c>
      <c r="B304">
        <f t="shared" si="12"/>
        <v>12</v>
      </c>
      <c r="C304" s="91">
        <v>41557.421527777777</v>
      </c>
      <c r="D304">
        <f t="shared" si="13"/>
        <v>10</v>
      </c>
      <c r="E304" s="98">
        <v>41589.510416666664</v>
      </c>
      <c r="F304" t="str">
        <f t="shared" si="14"/>
        <v>Monday</v>
      </c>
    </row>
    <row r="305" spans="1:6" x14ac:dyDescent="0.45">
      <c r="A305" s="97">
        <v>0.76041666666666663</v>
      </c>
      <c r="B305">
        <f t="shared" si="12"/>
        <v>18</v>
      </c>
      <c r="C305" s="91">
        <v>41555.560196759259</v>
      </c>
      <c r="D305">
        <f t="shared" si="13"/>
        <v>13</v>
      </c>
      <c r="E305" s="98">
        <v>41579.760416666664</v>
      </c>
      <c r="F305" t="str">
        <f t="shared" si="14"/>
        <v>Friday</v>
      </c>
    </row>
    <row r="306" spans="1:6" x14ac:dyDescent="0.45">
      <c r="A306" s="97">
        <v>0.1875</v>
      </c>
      <c r="B306">
        <f t="shared" si="12"/>
        <v>4</v>
      </c>
      <c r="C306" s="91">
        <v>41553.639224537037</v>
      </c>
      <c r="D306">
        <f t="shared" si="13"/>
        <v>15</v>
      </c>
      <c r="E306" s="98">
        <v>41583.1875</v>
      </c>
      <c r="F306" t="str">
        <f t="shared" si="14"/>
        <v>Tuesday</v>
      </c>
    </row>
    <row r="307" spans="1:6" x14ac:dyDescent="0.45">
      <c r="A307" s="97">
        <v>0.44791666666666669</v>
      </c>
      <c r="B307">
        <f t="shared" si="12"/>
        <v>10</v>
      </c>
      <c r="C307" s="91">
        <v>41596.393287037034</v>
      </c>
      <c r="D307">
        <f t="shared" si="13"/>
        <v>9</v>
      </c>
      <c r="E307" s="98">
        <v>41596.447916666664</v>
      </c>
      <c r="F307" t="str">
        <f t="shared" si="14"/>
        <v>Monday</v>
      </c>
    </row>
    <row r="308" spans="1:6" x14ac:dyDescent="0.45">
      <c r="A308" s="97">
        <v>0.3125</v>
      </c>
      <c r="B308">
        <f t="shared" si="12"/>
        <v>7</v>
      </c>
      <c r="C308" s="91">
        <v>41605.630983796298</v>
      </c>
      <c r="D308">
        <f t="shared" si="13"/>
        <v>15</v>
      </c>
      <c r="E308" s="98">
        <v>41606.3125</v>
      </c>
      <c r="F308" t="str">
        <f t="shared" si="14"/>
        <v>Thursday</v>
      </c>
    </row>
    <row r="309" spans="1:6" x14ac:dyDescent="0.45">
      <c r="A309" s="97">
        <v>0.60416666666666663</v>
      </c>
      <c r="B309">
        <f t="shared" si="12"/>
        <v>14</v>
      </c>
      <c r="C309" s="91">
        <v>41598.535798611112</v>
      </c>
      <c r="D309">
        <f t="shared" si="13"/>
        <v>12</v>
      </c>
      <c r="E309" s="98">
        <v>41598.604166666664</v>
      </c>
      <c r="F309" t="str">
        <f t="shared" si="14"/>
        <v>Wednesday</v>
      </c>
    </row>
    <row r="310" spans="1:6" x14ac:dyDescent="0.45">
      <c r="A310" s="97">
        <v>0.97916666666666663</v>
      </c>
      <c r="B310">
        <f t="shared" si="12"/>
        <v>23</v>
      </c>
      <c r="C310" s="91">
        <v>41555.827847222223</v>
      </c>
      <c r="D310">
        <f t="shared" si="13"/>
        <v>19</v>
      </c>
      <c r="E310" s="98">
        <v>41598.979166666664</v>
      </c>
      <c r="F310" t="str">
        <f t="shared" si="14"/>
        <v>Wednesday</v>
      </c>
    </row>
    <row r="311" spans="1:6" x14ac:dyDescent="0.45">
      <c r="A311" s="97">
        <v>0.71875</v>
      </c>
      <c r="B311">
        <f t="shared" si="12"/>
        <v>17</v>
      </c>
      <c r="C311" s="91">
        <v>41589.649861111109</v>
      </c>
      <c r="D311">
        <f t="shared" si="13"/>
        <v>15</v>
      </c>
      <c r="E311" s="98">
        <v>41589.71875</v>
      </c>
      <c r="F311" t="str">
        <f t="shared" si="14"/>
        <v>Monday</v>
      </c>
    </row>
    <row r="312" spans="1:6" x14ac:dyDescent="0.45">
      <c r="A312" s="97">
        <v>0.69791666666666663</v>
      </c>
      <c r="B312">
        <f t="shared" si="12"/>
        <v>16</v>
      </c>
      <c r="C312" s="91">
        <v>41555.593634259261</v>
      </c>
      <c r="D312">
        <f t="shared" si="13"/>
        <v>14</v>
      </c>
      <c r="E312" s="98">
        <v>41581.697916666664</v>
      </c>
      <c r="F312" t="str">
        <f t="shared" si="14"/>
        <v>Sunday</v>
      </c>
    </row>
    <row r="313" spans="1:6" x14ac:dyDescent="0.45">
      <c r="A313" s="97">
        <v>0.20833333333333334</v>
      </c>
      <c r="B313">
        <f t="shared" si="12"/>
        <v>5</v>
      </c>
      <c r="C313" s="91">
        <v>41553.710104166668</v>
      </c>
      <c r="D313">
        <f t="shared" si="13"/>
        <v>17</v>
      </c>
      <c r="E313" s="98">
        <v>41580.208333333336</v>
      </c>
      <c r="F313" t="str">
        <f t="shared" si="14"/>
        <v>Saturday</v>
      </c>
    </row>
    <row r="314" spans="1:6" x14ac:dyDescent="0.45">
      <c r="A314" s="97">
        <v>0.90625</v>
      </c>
      <c r="B314">
        <f t="shared" si="12"/>
        <v>21</v>
      </c>
      <c r="C314" s="91">
        <v>41553.710543981484</v>
      </c>
      <c r="D314">
        <f t="shared" si="13"/>
        <v>17</v>
      </c>
      <c r="E314" s="98">
        <v>41588.90625</v>
      </c>
      <c r="F314" t="str">
        <f t="shared" si="14"/>
        <v>Sunday</v>
      </c>
    </row>
    <row r="315" spans="1:6" x14ac:dyDescent="0.45">
      <c r="A315" s="97">
        <v>0.84375</v>
      </c>
      <c r="B315">
        <f t="shared" si="12"/>
        <v>20</v>
      </c>
      <c r="C315" s="91">
        <v>41503.828113425923</v>
      </c>
      <c r="D315">
        <f t="shared" si="13"/>
        <v>19</v>
      </c>
      <c r="E315" s="98">
        <v>41580.84375</v>
      </c>
      <c r="F315" t="str">
        <f t="shared" si="14"/>
        <v>Saturday</v>
      </c>
    </row>
    <row r="316" spans="1:6" x14ac:dyDescent="0.45">
      <c r="A316" s="97">
        <v>0.21875</v>
      </c>
      <c r="B316">
        <f t="shared" si="12"/>
        <v>5</v>
      </c>
      <c r="C316" s="91">
        <v>41555.79965277778</v>
      </c>
      <c r="D316">
        <f t="shared" si="13"/>
        <v>19</v>
      </c>
      <c r="E316" s="98">
        <v>41597.21875</v>
      </c>
      <c r="F316" t="str">
        <f t="shared" si="14"/>
        <v>Tuesday</v>
      </c>
    </row>
    <row r="317" spans="1:6" x14ac:dyDescent="0.45">
      <c r="A317" s="97">
        <v>4.1666666666666664E-2</v>
      </c>
      <c r="B317">
        <f t="shared" si="12"/>
        <v>1</v>
      </c>
      <c r="C317" s="91">
        <v>41561.752256944441</v>
      </c>
      <c r="D317">
        <f t="shared" si="13"/>
        <v>18</v>
      </c>
      <c r="E317" s="98">
        <v>41580.041666666664</v>
      </c>
      <c r="F317" t="str">
        <f t="shared" si="14"/>
        <v>Saturday</v>
      </c>
    </row>
    <row r="318" spans="1:6" x14ac:dyDescent="0.45">
      <c r="A318" s="97">
        <v>0.78125</v>
      </c>
      <c r="B318">
        <f t="shared" si="12"/>
        <v>18</v>
      </c>
      <c r="C318" s="91">
        <v>41504.313275462962</v>
      </c>
      <c r="D318">
        <f t="shared" si="13"/>
        <v>7</v>
      </c>
      <c r="E318" s="98">
        <v>41580.78125</v>
      </c>
      <c r="F318" t="str">
        <f t="shared" si="14"/>
        <v>Saturday</v>
      </c>
    </row>
    <row r="319" spans="1:6" x14ac:dyDescent="0.45">
      <c r="A319" s="97">
        <v>0.22916666666666666</v>
      </c>
      <c r="B319">
        <f t="shared" si="12"/>
        <v>5</v>
      </c>
      <c r="C319" s="91">
        <v>41587.827638888892</v>
      </c>
      <c r="D319">
        <f t="shared" si="13"/>
        <v>19</v>
      </c>
      <c r="E319" s="98">
        <v>41588.229166666664</v>
      </c>
      <c r="F319" t="str">
        <f t="shared" si="14"/>
        <v>Sunday</v>
      </c>
    </row>
    <row r="320" spans="1:6" x14ac:dyDescent="0.45">
      <c r="A320" s="97">
        <v>8.3333333333333329E-2</v>
      </c>
      <c r="B320">
        <f t="shared" si="12"/>
        <v>2</v>
      </c>
      <c r="C320" s="91">
        <v>41608.010601851849</v>
      </c>
      <c r="D320">
        <f t="shared" si="13"/>
        <v>0</v>
      </c>
      <c r="E320" s="98">
        <v>41608.083333333336</v>
      </c>
      <c r="F320" t="str">
        <f t="shared" si="14"/>
        <v>Saturday</v>
      </c>
    </row>
    <row r="321" spans="1:6" x14ac:dyDescent="0.45">
      <c r="A321" s="97">
        <v>0.16666666666666666</v>
      </c>
      <c r="B321">
        <f t="shared" si="12"/>
        <v>4</v>
      </c>
      <c r="C321" s="91">
        <v>41578.767106481479</v>
      </c>
      <c r="D321">
        <f t="shared" si="13"/>
        <v>18</v>
      </c>
      <c r="E321" s="98">
        <v>41579.166666666664</v>
      </c>
      <c r="F321" t="str">
        <f t="shared" si="14"/>
        <v>Friday</v>
      </c>
    </row>
    <row r="322" spans="1:6" x14ac:dyDescent="0.45">
      <c r="A322" s="97">
        <v>0.88541666666666663</v>
      </c>
      <c r="B322">
        <f t="shared" si="12"/>
        <v>21</v>
      </c>
      <c r="C322" s="91">
        <v>41587.517199074071</v>
      </c>
      <c r="D322">
        <f t="shared" si="13"/>
        <v>12</v>
      </c>
      <c r="E322" s="98">
        <v>41587.885416666664</v>
      </c>
      <c r="F322" t="str">
        <f t="shared" si="14"/>
        <v>Saturday</v>
      </c>
    </row>
    <row r="323" spans="1:6" x14ac:dyDescent="0.45">
      <c r="A323" s="97">
        <v>0.60416666666666663</v>
      </c>
      <c r="B323">
        <f t="shared" ref="B323:B386" si="15">HOUR(A323)</f>
        <v>14</v>
      </c>
      <c r="C323" s="91">
        <v>41504.936296296299</v>
      </c>
      <c r="D323">
        <f t="shared" ref="D323:D386" si="16">HOUR(C323)</f>
        <v>22</v>
      </c>
      <c r="E323" s="98">
        <v>41579.604166666664</v>
      </c>
      <c r="F323" t="str">
        <f t="shared" ref="F323:F386" si="17">CHOOSE(WEEKDAY(E323),"Sunday","Monday","Tuesday","Wednesday","Thursday","Friday","Saturday")</f>
        <v>Friday</v>
      </c>
    </row>
    <row r="324" spans="1:6" x14ac:dyDescent="0.45">
      <c r="A324" s="97">
        <v>0.52083333333333337</v>
      </c>
      <c r="B324">
        <f t="shared" si="15"/>
        <v>12</v>
      </c>
      <c r="C324" s="91">
        <v>41555.673784722225</v>
      </c>
      <c r="D324">
        <f t="shared" si="16"/>
        <v>16</v>
      </c>
      <c r="E324" s="98">
        <v>41590.520833333336</v>
      </c>
      <c r="F324" t="str">
        <f t="shared" si="17"/>
        <v>Tuesday</v>
      </c>
    </row>
    <row r="325" spans="1:6" x14ac:dyDescent="0.45">
      <c r="A325" s="97">
        <v>0.96875</v>
      </c>
      <c r="B325">
        <f t="shared" si="15"/>
        <v>23</v>
      </c>
      <c r="C325" s="91">
        <v>41521.675324074073</v>
      </c>
      <c r="D325">
        <f t="shared" si="16"/>
        <v>16</v>
      </c>
      <c r="E325" s="98">
        <v>41608.96875</v>
      </c>
      <c r="F325" t="str">
        <f t="shared" si="17"/>
        <v>Saturday</v>
      </c>
    </row>
    <row r="326" spans="1:6" x14ac:dyDescent="0.45">
      <c r="A326" s="97">
        <v>0.625</v>
      </c>
      <c r="B326">
        <f t="shared" si="15"/>
        <v>15</v>
      </c>
      <c r="C326" s="91">
        <v>41584.475960648146</v>
      </c>
      <c r="D326">
        <f t="shared" si="16"/>
        <v>11</v>
      </c>
      <c r="E326" s="98">
        <v>41584.625</v>
      </c>
      <c r="F326" t="str">
        <f t="shared" si="17"/>
        <v>Wednesday</v>
      </c>
    </row>
    <row r="327" spans="1:6" x14ac:dyDescent="0.45">
      <c r="A327" s="97">
        <v>0.33333333333333331</v>
      </c>
      <c r="B327">
        <f t="shared" si="15"/>
        <v>8</v>
      </c>
      <c r="C327" s="91">
        <v>41606.292013888888</v>
      </c>
      <c r="D327">
        <f t="shared" si="16"/>
        <v>7</v>
      </c>
      <c r="E327" s="98">
        <v>41606.333333333336</v>
      </c>
      <c r="F327" t="str">
        <f t="shared" si="17"/>
        <v>Thursday</v>
      </c>
    </row>
    <row r="328" spans="1:6" x14ac:dyDescent="0.45">
      <c r="A328" s="97">
        <v>0.89583333333333337</v>
      </c>
      <c r="B328">
        <f t="shared" si="15"/>
        <v>21</v>
      </c>
      <c r="C328" s="91">
        <v>41555.635960648149</v>
      </c>
      <c r="D328">
        <f t="shared" si="16"/>
        <v>15</v>
      </c>
      <c r="E328" s="98">
        <v>41584.895833333336</v>
      </c>
      <c r="F328" t="str">
        <f t="shared" si="17"/>
        <v>Wednesday</v>
      </c>
    </row>
    <row r="329" spans="1:6" x14ac:dyDescent="0.45">
      <c r="A329" s="97">
        <v>0.88541666666666663</v>
      </c>
      <c r="B329">
        <f t="shared" si="15"/>
        <v>21</v>
      </c>
      <c r="C329" s="91">
        <v>41587.858148148145</v>
      </c>
      <c r="D329">
        <f t="shared" si="16"/>
        <v>20</v>
      </c>
      <c r="E329" s="98">
        <v>41590.885416666664</v>
      </c>
      <c r="F329" t="str">
        <f t="shared" si="17"/>
        <v>Tuesday</v>
      </c>
    </row>
    <row r="330" spans="1:6" x14ac:dyDescent="0.45">
      <c r="A330" s="97">
        <v>0.28125</v>
      </c>
      <c r="B330">
        <f t="shared" si="15"/>
        <v>6</v>
      </c>
      <c r="C330" s="91">
        <v>41585.477210648147</v>
      </c>
      <c r="D330">
        <f t="shared" si="16"/>
        <v>11</v>
      </c>
      <c r="E330" s="98">
        <v>41586.28125</v>
      </c>
      <c r="F330" t="str">
        <f t="shared" si="17"/>
        <v>Friday</v>
      </c>
    </row>
    <row r="331" spans="1:6" x14ac:dyDescent="0.45">
      <c r="A331" s="97">
        <v>0.92708333333333337</v>
      </c>
      <c r="B331">
        <f t="shared" si="15"/>
        <v>22</v>
      </c>
      <c r="C331" s="91">
        <v>41590.810729166667</v>
      </c>
      <c r="D331">
        <f t="shared" si="16"/>
        <v>19</v>
      </c>
      <c r="E331" s="98">
        <v>41590.927083333336</v>
      </c>
      <c r="F331" t="str">
        <f t="shared" si="17"/>
        <v>Tuesday</v>
      </c>
    </row>
    <row r="332" spans="1:6" x14ac:dyDescent="0.45">
      <c r="A332" s="97">
        <v>0.4375</v>
      </c>
      <c r="B332">
        <f t="shared" si="15"/>
        <v>10</v>
      </c>
      <c r="C332" s="91">
        <v>41506.574178240742</v>
      </c>
      <c r="D332">
        <f t="shared" si="16"/>
        <v>13</v>
      </c>
      <c r="E332" s="98">
        <v>41579.4375</v>
      </c>
      <c r="F332" t="str">
        <f t="shared" si="17"/>
        <v>Friday</v>
      </c>
    </row>
    <row r="333" spans="1:6" x14ac:dyDescent="0.45">
      <c r="A333" s="97">
        <v>0.78125</v>
      </c>
      <c r="B333">
        <f t="shared" si="15"/>
        <v>18</v>
      </c>
      <c r="C333" s="91">
        <v>41555.434351851851</v>
      </c>
      <c r="D333">
        <f t="shared" si="16"/>
        <v>10</v>
      </c>
      <c r="E333" s="98">
        <v>41579.78125</v>
      </c>
      <c r="F333" t="str">
        <f t="shared" si="17"/>
        <v>Friday</v>
      </c>
    </row>
    <row r="334" spans="1:6" x14ac:dyDescent="0.45">
      <c r="A334" s="97">
        <v>0.32291666666666669</v>
      </c>
      <c r="B334">
        <f t="shared" si="15"/>
        <v>7</v>
      </c>
      <c r="C334" s="91">
        <v>41554.563726851855</v>
      </c>
      <c r="D334">
        <f t="shared" si="16"/>
        <v>13</v>
      </c>
      <c r="E334" s="98">
        <v>41586.322916666664</v>
      </c>
      <c r="F334" t="str">
        <f t="shared" si="17"/>
        <v>Friday</v>
      </c>
    </row>
    <row r="335" spans="1:6" x14ac:dyDescent="0.45">
      <c r="A335" s="97">
        <v>0.44791666666666669</v>
      </c>
      <c r="B335">
        <f t="shared" si="15"/>
        <v>10</v>
      </c>
      <c r="C335" s="91">
        <v>41553.624583333331</v>
      </c>
      <c r="D335">
        <f t="shared" si="16"/>
        <v>14</v>
      </c>
      <c r="E335" s="98">
        <v>41582.447916666664</v>
      </c>
      <c r="F335" t="str">
        <f t="shared" si="17"/>
        <v>Monday</v>
      </c>
    </row>
    <row r="336" spans="1:6" x14ac:dyDescent="0.45">
      <c r="A336" s="97">
        <v>0.4375</v>
      </c>
      <c r="B336">
        <f t="shared" si="15"/>
        <v>10</v>
      </c>
      <c r="C336" s="91">
        <v>41582.601203703707</v>
      </c>
      <c r="D336">
        <f t="shared" si="16"/>
        <v>14</v>
      </c>
      <c r="E336" s="98">
        <v>41583.4375</v>
      </c>
      <c r="F336" t="str">
        <f t="shared" si="17"/>
        <v>Tuesday</v>
      </c>
    </row>
    <row r="337" spans="1:6" x14ac:dyDescent="0.45">
      <c r="A337" s="97">
        <v>0.86458333333333337</v>
      </c>
      <c r="B337">
        <f t="shared" si="15"/>
        <v>20</v>
      </c>
      <c r="C337" s="91">
        <v>41589.673425925925</v>
      </c>
      <c r="D337">
        <f t="shared" si="16"/>
        <v>16</v>
      </c>
      <c r="E337" s="98">
        <v>41589.864583333336</v>
      </c>
      <c r="F337" t="str">
        <f t="shared" si="17"/>
        <v>Monday</v>
      </c>
    </row>
    <row r="338" spans="1:6" x14ac:dyDescent="0.45">
      <c r="A338" s="97">
        <v>0.4375</v>
      </c>
      <c r="B338">
        <f t="shared" si="15"/>
        <v>10</v>
      </c>
      <c r="C338" s="91">
        <v>41506.869502314818</v>
      </c>
      <c r="D338">
        <f t="shared" si="16"/>
        <v>20</v>
      </c>
      <c r="E338" s="98">
        <v>41595.4375</v>
      </c>
      <c r="F338" t="str">
        <f t="shared" si="17"/>
        <v>Sunday</v>
      </c>
    </row>
    <row r="339" spans="1:6" x14ac:dyDescent="0.45">
      <c r="A339" s="97">
        <v>0</v>
      </c>
      <c r="B339">
        <f t="shared" si="15"/>
        <v>0</v>
      </c>
      <c r="C339" s="91">
        <v>41580.800219907411</v>
      </c>
      <c r="D339">
        <f t="shared" si="16"/>
        <v>19</v>
      </c>
      <c r="E339" s="98">
        <v>41581</v>
      </c>
      <c r="F339" t="str">
        <f t="shared" si="17"/>
        <v>Sunday</v>
      </c>
    </row>
    <row r="340" spans="1:6" x14ac:dyDescent="0.45">
      <c r="A340" s="97">
        <v>0.20833333333333334</v>
      </c>
      <c r="B340">
        <f t="shared" si="15"/>
        <v>5</v>
      </c>
      <c r="C340" s="91">
        <v>41589.7419212963</v>
      </c>
      <c r="D340">
        <f t="shared" si="16"/>
        <v>17</v>
      </c>
      <c r="E340" s="98">
        <v>41590.208333333336</v>
      </c>
      <c r="F340" t="str">
        <f t="shared" si="17"/>
        <v>Tuesday</v>
      </c>
    </row>
    <row r="341" spans="1:6" x14ac:dyDescent="0.45">
      <c r="A341" s="97">
        <v>0.83333333333333337</v>
      </c>
      <c r="B341">
        <f t="shared" si="15"/>
        <v>20</v>
      </c>
      <c r="C341" s="91">
        <v>41597.695706018516</v>
      </c>
      <c r="D341">
        <f t="shared" si="16"/>
        <v>16</v>
      </c>
      <c r="E341" s="98">
        <v>41597.833333333336</v>
      </c>
      <c r="F341" t="str">
        <f t="shared" si="17"/>
        <v>Tuesday</v>
      </c>
    </row>
    <row r="342" spans="1:6" x14ac:dyDescent="0.45">
      <c r="A342" s="97">
        <v>0.10416666666666667</v>
      </c>
      <c r="B342">
        <f t="shared" si="15"/>
        <v>2</v>
      </c>
      <c r="C342" s="91">
        <v>41584.000104166669</v>
      </c>
      <c r="D342">
        <f t="shared" si="16"/>
        <v>0</v>
      </c>
      <c r="E342" s="98">
        <v>41584.104166666664</v>
      </c>
      <c r="F342" t="str">
        <f t="shared" si="17"/>
        <v>Wednesday</v>
      </c>
    </row>
    <row r="343" spans="1:6" x14ac:dyDescent="0.45">
      <c r="A343" s="97">
        <v>0.29166666666666669</v>
      </c>
      <c r="B343">
        <f t="shared" si="15"/>
        <v>7</v>
      </c>
      <c r="C343" s="91">
        <v>41553.48673611111</v>
      </c>
      <c r="D343">
        <f t="shared" si="16"/>
        <v>11</v>
      </c>
      <c r="E343" s="98">
        <v>41588.291666666664</v>
      </c>
      <c r="F343" t="str">
        <f t="shared" si="17"/>
        <v>Sunday</v>
      </c>
    </row>
    <row r="344" spans="1:6" x14ac:dyDescent="0.45">
      <c r="A344" s="97">
        <v>0.19791666666666666</v>
      </c>
      <c r="B344">
        <f t="shared" si="15"/>
        <v>4</v>
      </c>
      <c r="C344" s="91">
        <v>41555.717627314814</v>
      </c>
      <c r="D344">
        <f t="shared" si="16"/>
        <v>17</v>
      </c>
      <c r="E344" s="98">
        <v>41595.197916666664</v>
      </c>
      <c r="F344" t="str">
        <f t="shared" si="17"/>
        <v>Sunday</v>
      </c>
    </row>
    <row r="345" spans="1:6" x14ac:dyDescent="0.45">
      <c r="A345" s="97">
        <v>0.4375</v>
      </c>
      <c r="B345">
        <f t="shared" si="15"/>
        <v>10</v>
      </c>
      <c r="C345" s="91">
        <v>41558.664861111109</v>
      </c>
      <c r="D345">
        <f t="shared" si="16"/>
        <v>15</v>
      </c>
      <c r="E345" s="98">
        <v>41602.4375</v>
      </c>
      <c r="F345" t="str">
        <f t="shared" si="17"/>
        <v>Sunday</v>
      </c>
    </row>
    <row r="346" spans="1:6" x14ac:dyDescent="0.45">
      <c r="A346" s="97">
        <v>0.125</v>
      </c>
      <c r="B346">
        <f t="shared" si="15"/>
        <v>3</v>
      </c>
      <c r="C346" s="91">
        <v>41585.455266203702</v>
      </c>
      <c r="D346">
        <f t="shared" si="16"/>
        <v>10</v>
      </c>
      <c r="E346" s="98">
        <v>41588.125</v>
      </c>
      <c r="F346" t="str">
        <f t="shared" si="17"/>
        <v>Sunday</v>
      </c>
    </row>
    <row r="347" spans="1:6" x14ac:dyDescent="0.45">
      <c r="A347" s="97">
        <v>0.9375</v>
      </c>
      <c r="B347">
        <f t="shared" si="15"/>
        <v>22</v>
      </c>
      <c r="C347" s="91">
        <v>41576.689375000002</v>
      </c>
      <c r="D347">
        <f t="shared" si="16"/>
        <v>16</v>
      </c>
      <c r="E347" s="98">
        <v>41579.9375</v>
      </c>
      <c r="F347" t="str">
        <f t="shared" si="17"/>
        <v>Friday</v>
      </c>
    </row>
    <row r="348" spans="1:6" x14ac:dyDescent="0.45">
      <c r="A348" s="97">
        <v>0.22916666666666666</v>
      </c>
      <c r="B348">
        <f t="shared" si="15"/>
        <v>5</v>
      </c>
      <c r="C348" s="91">
        <v>41587.49046296296</v>
      </c>
      <c r="D348">
        <f t="shared" si="16"/>
        <v>11</v>
      </c>
      <c r="E348" s="98">
        <v>41589.229166666664</v>
      </c>
      <c r="F348" t="str">
        <f t="shared" si="17"/>
        <v>Monday</v>
      </c>
    </row>
    <row r="349" spans="1:6" x14ac:dyDescent="0.45">
      <c r="A349" s="97">
        <v>9.375E-2</v>
      </c>
      <c r="B349">
        <f t="shared" si="15"/>
        <v>2</v>
      </c>
      <c r="C349" s="91">
        <v>41553.740520833337</v>
      </c>
      <c r="D349">
        <f t="shared" si="16"/>
        <v>17</v>
      </c>
      <c r="E349" s="98">
        <v>41579.09375</v>
      </c>
      <c r="F349" t="str">
        <f t="shared" si="17"/>
        <v>Friday</v>
      </c>
    </row>
    <row r="350" spans="1:6" x14ac:dyDescent="0.45">
      <c r="A350" s="97">
        <v>0.1875</v>
      </c>
      <c r="B350">
        <f t="shared" si="15"/>
        <v>4</v>
      </c>
      <c r="C350" s="91">
        <v>41555.635798611111</v>
      </c>
      <c r="D350">
        <f t="shared" si="16"/>
        <v>15</v>
      </c>
      <c r="E350" s="98">
        <v>41589.1875</v>
      </c>
      <c r="F350" t="str">
        <f t="shared" si="17"/>
        <v>Monday</v>
      </c>
    </row>
    <row r="351" spans="1:6" x14ac:dyDescent="0.45">
      <c r="A351" s="97">
        <v>1.0416666666666666E-2</v>
      </c>
      <c r="B351">
        <f t="shared" si="15"/>
        <v>0</v>
      </c>
      <c r="C351" s="91">
        <v>41555.635324074072</v>
      </c>
      <c r="D351">
        <f t="shared" si="16"/>
        <v>15</v>
      </c>
      <c r="E351" s="98">
        <v>41586.010416666664</v>
      </c>
      <c r="F351" t="str">
        <f t="shared" si="17"/>
        <v>Friday</v>
      </c>
    </row>
    <row r="352" spans="1:6" x14ac:dyDescent="0.45">
      <c r="A352" s="97">
        <v>0.8125</v>
      </c>
      <c r="B352">
        <f t="shared" si="15"/>
        <v>19</v>
      </c>
      <c r="C352" s="91">
        <v>41589.749409722222</v>
      </c>
      <c r="D352">
        <f t="shared" si="16"/>
        <v>17</v>
      </c>
      <c r="E352" s="98">
        <v>41589.8125</v>
      </c>
      <c r="F352" t="str">
        <f t="shared" si="17"/>
        <v>Monday</v>
      </c>
    </row>
    <row r="353" spans="1:6" x14ac:dyDescent="0.45">
      <c r="A353" s="97">
        <v>1.0416666666666666E-2</v>
      </c>
      <c r="B353">
        <f t="shared" si="15"/>
        <v>0</v>
      </c>
      <c r="C353" s="91">
        <v>41555.577743055554</v>
      </c>
      <c r="D353">
        <f t="shared" si="16"/>
        <v>13</v>
      </c>
      <c r="E353" s="98">
        <v>41581.010416666664</v>
      </c>
      <c r="F353" t="str">
        <f t="shared" si="17"/>
        <v>Sunday</v>
      </c>
    </row>
    <row r="354" spans="1:6" x14ac:dyDescent="0.45">
      <c r="A354" s="97">
        <v>0.375</v>
      </c>
      <c r="B354">
        <f t="shared" si="15"/>
        <v>9</v>
      </c>
      <c r="C354" s="91">
        <v>41602.741273148145</v>
      </c>
      <c r="D354">
        <f t="shared" si="16"/>
        <v>17</v>
      </c>
      <c r="E354" s="98">
        <v>41603.375</v>
      </c>
      <c r="F354" t="str">
        <f t="shared" si="17"/>
        <v>Monday</v>
      </c>
    </row>
    <row r="355" spans="1:6" x14ac:dyDescent="0.45">
      <c r="A355" s="97">
        <v>0.85416666666666663</v>
      </c>
      <c r="B355">
        <f t="shared" si="15"/>
        <v>20</v>
      </c>
      <c r="C355" s="91">
        <v>41555.804884259262</v>
      </c>
      <c r="D355">
        <f t="shared" si="16"/>
        <v>19</v>
      </c>
      <c r="E355" s="98">
        <v>41597.854166666664</v>
      </c>
      <c r="F355" t="str">
        <f t="shared" si="17"/>
        <v>Tuesday</v>
      </c>
    </row>
    <row r="356" spans="1:6" x14ac:dyDescent="0.45">
      <c r="A356" s="97">
        <v>0.86458333333333337</v>
      </c>
      <c r="B356">
        <f t="shared" si="15"/>
        <v>20</v>
      </c>
      <c r="C356" s="91">
        <v>41592.75277777778</v>
      </c>
      <c r="D356">
        <f t="shared" si="16"/>
        <v>18</v>
      </c>
      <c r="E356" s="98">
        <v>41592.864583333336</v>
      </c>
      <c r="F356" t="str">
        <f t="shared" si="17"/>
        <v>Thursday</v>
      </c>
    </row>
    <row r="357" spans="1:6" x14ac:dyDescent="0.45">
      <c r="A357" s="97">
        <v>0.96875</v>
      </c>
      <c r="B357">
        <f t="shared" si="15"/>
        <v>23</v>
      </c>
      <c r="C357" s="91">
        <v>41556.699988425928</v>
      </c>
      <c r="D357">
        <f t="shared" si="16"/>
        <v>16</v>
      </c>
      <c r="E357" s="98">
        <v>41587.96875</v>
      </c>
      <c r="F357" t="str">
        <f t="shared" si="17"/>
        <v>Saturday</v>
      </c>
    </row>
    <row r="358" spans="1:6" x14ac:dyDescent="0.45">
      <c r="A358" s="97">
        <v>0.30208333333333331</v>
      </c>
      <c r="B358">
        <f t="shared" si="15"/>
        <v>7</v>
      </c>
      <c r="C358" s="91">
        <v>41586.526828703703</v>
      </c>
      <c r="D358">
        <f t="shared" si="16"/>
        <v>12</v>
      </c>
      <c r="E358" s="98">
        <v>41587.302083333336</v>
      </c>
      <c r="F358" t="str">
        <f t="shared" si="17"/>
        <v>Saturday</v>
      </c>
    </row>
    <row r="359" spans="1:6" x14ac:dyDescent="0.45">
      <c r="A359" s="97">
        <v>0.625</v>
      </c>
      <c r="B359">
        <f t="shared" si="15"/>
        <v>15</v>
      </c>
      <c r="C359" s="91">
        <v>41601.419259259259</v>
      </c>
      <c r="D359">
        <f t="shared" si="16"/>
        <v>10</v>
      </c>
      <c r="E359" s="98">
        <v>41601.625</v>
      </c>
      <c r="F359" t="str">
        <f t="shared" si="17"/>
        <v>Saturday</v>
      </c>
    </row>
    <row r="360" spans="1:6" x14ac:dyDescent="0.45">
      <c r="A360" s="97">
        <v>0.63541666666666663</v>
      </c>
      <c r="B360">
        <f t="shared" si="15"/>
        <v>15</v>
      </c>
      <c r="C360" s="90" t="s">
        <v>81</v>
      </c>
      <c r="D360" t="e">
        <f t="shared" si="16"/>
        <v>#VALUE!</v>
      </c>
      <c r="E360" s="98">
        <v>41606.635416666664</v>
      </c>
      <c r="F360" t="str">
        <f t="shared" si="17"/>
        <v>Thursday</v>
      </c>
    </row>
    <row r="361" spans="1:6" x14ac:dyDescent="0.45">
      <c r="A361" s="97">
        <v>0.72916666666666663</v>
      </c>
      <c r="B361">
        <f t="shared" si="15"/>
        <v>17</v>
      </c>
      <c r="C361" s="91">
        <v>41607.672511574077</v>
      </c>
      <c r="D361">
        <f t="shared" si="16"/>
        <v>16</v>
      </c>
      <c r="E361" s="98">
        <v>41607.729166666664</v>
      </c>
      <c r="F361" t="str">
        <f t="shared" si="17"/>
        <v>Friday</v>
      </c>
    </row>
    <row r="362" spans="1:6" x14ac:dyDescent="0.45">
      <c r="A362" s="97">
        <v>0.76041666666666663</v>
      </c>
      <c r="B362">
        <f t="shared" si="15"/>
        <v>18</v>
      </c>
      <c r="C362" s="91">
        <v>41587.678993055553</v>
      </c>
      <c r="D362">
        <f t="shared" si="16"/>
        <v>16</v>
      </c>
      <c r="E362" s="98">
        <v>41587.760416666664</v>
      </c>
      <c r="F362" t="str">
        <f t="shared" si="17"/>
        <v>Saturday</v>
      </c>
    </row>
    <row r="363" spans="1:6" x14ac:dyDescent="0.45">
      <c r="A363" s="97">
        <v>0.29166666666666669</v>
      </c>
      <c r="B363">
        <f t="shared" si="15"/>
        <v>7</v>
      </c>
      <c r="C363" s="91">
        <v>41600.99659722222</v>
      </c>
      <c r="D363">
        <f t="shared" si="16"/>
        <v>23</v>
      </c>
      <c r="E363" s="98">
        <v>41601.291666666664</v>
      </c>
      <c r="F363" t="str">
        <f t="shared" si="17"/>
        <v>Saturday</v>
      </c>
    </row>
    <row r="364" spans="1:6" x14ac:dyDescent="0.45">
      <c r="A364" s="97">
        <v>0.3125</v>
      </c>
      <c r="B364">
        <f t="shared" si="15"/>
        <v>7</v>
      </c>
      <c r="C364" s="91">
        <v>41511.712337962963</v>
      </c>
      <c r="D364">
        <f t="shared" si="16"/>
        <v>17</v>
      </c>
      <c r="E364" s="98">
        <v>41600.3125</v>
      </c>
      <c r="F364" t="str">
        <f t="shared" si="17"/>
        <v>Friday</v>
      </c>
    </row>
    <row r="365" spans="1:6" x14ac:dyDescent="0.45">
      <c r="A365" s="97">
        <v>0.79166666666666663</v>
      </c>
      <c r="B365">
        <f t="shared" si="15"/>
        <v>19</v>
      </c>
      <c r="C365" s="91">
        <v>41511.71361111111</v>
      </c>
      <c r="D365">
        <f t="shared" si="16"/>
        <v>17</v>
      </c>
      <c r="E365" s="98">
        <v>41605.791666666664</v>
      </c>
      <c r="F365" t="str">
        <f t="shared" si="17"/>
        <v>Wednesday</v>
      </c>
    </row>
    <row r="366" spans="1:6" x14ac:dyDescent="0.45">
      <c r="A366" s="97">
        <v>0.19791666666666666</v>
      </c>
      <c r="B366">
        <f t="shared" si="15"/>
        <v>4</v>
      </c>
      <c r="C366" s="91">
        <v>41601.009826388887</v>
      </c>
      <c r="D366">
        <f t="shared" si="16"/>
        <v>0</v>
      </c>
      <c r="E366" s="98">
        <v>41601.197916666664</v>
      </c>
      <c r="F366" t="str">
        <f t="shared" si="17"/>
        <v>Saturday</v>
      </c>
    </row>
    <row r="367" spans="1:6" x14ac:dyDescent="0.45">
      <c r="A367" s="97">
        <v>0.41666666666666669</v>
      </c>
      <c r="B367">
        <f t="shared" si="15"/>
        <v>10</v>
      </c>
      <c r="C367" s="91">
        <v>41514.567291666666</v>
      </c>
      <c r="D367">
        <f t="shared" si="16"/>
        <v>13</v>
      </c>
      <c r="E367" s="98">
        <v>41581.416666666664</v>
      </c>
      <c r="F367" t="str">
        <f t="shared" si="17"/>
        <v>Sunday</v>
      </c>
    </row>
    <row r="368" spans="1:6" x14ac:dyDescent="0.45">
      <c r="A368" s="97">
        <v>0.45833333333333331</v>
      </c>
      <c r="B368">
        <f t="shared" si="15"/>
        <v>11</v>
      </c>
      <c r="C368" s="91">
        <v>41603.374537037038</v>
      </c>
      <c r="D368">
        <f t="shared" si="16"/>
        <v>8</v>
      </c>
      <c r="E368" s="98">
        <v>41603.458333333336</v>
      </c>
      <c r="F368" t="str">
        <f t="shared" si="17"/>
        <v>Monday</v>
      </c>
    </row>
    <row r="369" spans="1:6" x14ac:dyDescent="0.45">
      <c r="A369" s="97">
        <v>0.70833333333333337</v>
      </c>
      <c r="B369">
        <f t="shared" si="15"/>
        <v>17</v>
      </c>
      <c r="C369" s="91">
        <v>41595.574236111112</v>
      </c>
      <c r="D369">
        <f t="shared" si="16"/>
        <v>13</v>
      </c>
      <c r="E369" s="98">
        <v>41595.708333333336</v>
      </c>
      <c r="F369" t="str">
        <f t="shared" si="17"/>
        <v>Sunday</v>
      </c>
    </row>
    <row r="370" spans="1:6" x14ac:dyDescent="0.45">
      <c r="A370" s="97">
        <v>0.52083333333333337</v>
      </c>
      <c r="B370">
        <f t="shared" si="15"/>
        <v>12</v>
      </c>
      <c r="C370" s="91">
        <v>41608.460972222223</v>
      </c>
      <c r="D370">
        <f t="shared" si="16"/>
        <v>11</v>
      </c>
      <c r="E370" s="98">
        <v>41608.520833333336</v>
      </c>
      <c r="F370" t="str">
        <f t="shared" si="17"/>
        <v>Saturday</v>
      </c>
    </row>
    <row r="371" spans="1:6" x14ac:dyDescent="0.45">
      <c r="A371" s="97">
        <v>0.21875</v>
      </c>
      <c r="B371">
        <f t="shared" si="15"/>
        <v>5</v>
      </c>
      <c r="C371" s="91">
        <v>41594.45484953704</v>
      </c>
      <c r="D371">
        <f t="shared" si="16"/>
        <v>10</v>
      </c>
      <c r="E371" s="98">
        <v>41595.21875</v>
      </c>
      <c r="F371" t="str">
        <f t="shared" si="17"/>
        <v>Sunday</v>
      </c>
    </row>
    <row r="372" spans="1:6" x14ac:dyDescent="0.45">
      <c r="A372" s="97">
        <v>0.64583333333333337</v>
      </c>
      <c r="B372">
        <f t="shared" si="15"/>
        <v>15</v>
      </c>
      <c r="C372" s="91">
        <v>41603.545011574075</v>
      </c>
      <c r="D372">
        <f t="shared" si="16"/>
        <v>13</v>
      </c>
      <c r="E372" s="98">
        <v>41603.645833333336</v>
      </c>
      <c r="F372" t="str">
        <f t="shared" si="17"/>
        <v>Monday</v>
      </c>
    </row>
    <row r="373" spans="1:6" x14ac:dyDescent="0.45">
      <c r="A373" s="97">
        <v>0.8125</v>
      </c>
      <c r="B373">
        <f t="shared" si="15"/>
        <v>19</v>
      </c>
      <c r="C373" s="91">
        <v>41607.961180555554</v>
      </c>
      <c r="D373">
        <f t="shared" si="16"/>
        <v>23</v>
      </c>
      <c r="E373" s="98">
        <v>41608.8125</v>
      </c>
      <c r="F373" t="str">
        <f t="shared" si="17"/>
        <v>Saturday</v>
      </c>
    </row>
    <row r="374" spans="1:6" x14ac:dyDescent="0.45">
      <c r="A374" s="97">
        <v>0.66666666666666663</v>
      </c>
      <c r="B374">
        <f t="shared" si="15"/>
        <v>16</v>
      </c>
      <c r="C374" s="91">
        <v>41607.517812500002</v>
      </c>
      <c r="D374">
        <f t="shared" si="16"/>
        <v>12</v>
      </c>
      <c r="E374" s="98">
        <v>41607.666666666664</v>
      </c>
      <c r="F374" t="str">
        <f t="shared" si="17"/>
        <v>Friday</v>
      </c>
    </row>
    <row r="375" spans="1:6" x14ac:dyDescent="0.45">
      <c r="A375" s="97">
        <v>0.45833333333333331</v>
      </c>
      <c r="B375">
        <f t="shared" si="15"/>
        <v>11</v>
      </c>
      <c r="C375" s="91">
        <v>41596.340578703705</v>
      </c>
      <c r="D375">
        <f t="shared" si="16"/>
        <v>8</v>
      </c>
      <c r="E375" s="98">
        <v>41596.458333333336</v>
      </c>
      <c r="F375" t="str">
        <f t="shared" si="17"/>
        <v>Monday</v>
      </c>
    </row>
    <row r="376" spans="1:6" x14ac:dyDescent="0.45">
      <c r="A376" s="97">
        <v>0.88541666666666663</v>
      </c>
      <c r="B376">
        <f t="shared" si="15"/>
        <v>21</v>
      </c>
      <c r="C376" s="91">
        <v>41608.504143518519</v>
      </c>
      <c r="D376">
        <f t="shared" si="16"/>
        <v>12</v>
      </c>
      <c r="E376" s="98">
        <v>41608.885416666664</v>
      </c>
      <c r="F376" t="str">
        <f t="shared" si="17"/>
        <v>Saturday</v>
      </c>
    </row>
    <row r="377" spans="1:6" x14ac:dyDescent="0.45">
      <c r="A377" s="97">
        <v>0.20833333333333334</v>
      </c>
      <c r="B377">
        <f t="shared" si="15"/>
        <v>5</v>
      </c>
      <c r="C377" s="91">
        <v>41593.842280092591</v>
      </c>
      <c r="D377">
        <f t="shared" si="16"/>
        <v>20</v>
      </c>
      <c r="E377" s="98">
        <v>41594.208333333336</v>
      </c>
      <c r="F377" t="str">
        <f t="shared" si="17"/>
        <v>Saturday</v>
      </c>
    </row>
    <row r="378" spans="1:6" x14ac:dyDescent="0.45">
      <c r="A378" s="97">
        <v>0.46875</v>
      </c>
      <c r="B378">
        <f t="shared" si="15"/>
        <v>11</v>
      </c>
      <c r="C378" s="91">
        <v>41555.596226851849</v>
      </c>
      <c r="D378">
        <f t="shared" si="16"/>
        <v>14</v>
      </c>
      <c r="E378" s="98">
        <v>41582.46875</v>
      </c>
      <c r="F378" t="str">
        <f t="shared" si="17"/>
        <v>Monday</v>
      </c>
    </row>
    <row r="379" spans="1:6" x14ac:dyDescent="0.45">
      <c r="A379" s="97">
        <v>0.79166666666666663</v>
      </c>
      <c r="B379">
        <f t="shared" si="15"/>
        <v>19</v>
      </c>
      <c r="C379" s="91">
        <v>41555.696666666663</v>
      </c>
      <c r="D379">
        <f t="shared" si="16"/>
        <v>16</v>
      </c>
      <c r="E379" s="98">
        <v>41592.791666666664</v>
      </c>
      <c r="F379" t="str">
        <f t="shared" si="17"/>
        <v>Thursday</v>
      </c>
    </row>
    <row r="380" spans="1:6" x14ac:dyDescent="0.45">
      <c r="A380" s="97">
        <v>0.89583333333333337</v>
      </c>
      <c r="B380">
        <f t="shared" si="15"/>
        <v>21</v>
      </c>
      <c r="C380" s="91">
        <v>41555.577581018515</v>
      </c>
      <c r="D380">
        <f t="shared" si="16"/>
        <v>13</v>
      </c>
      <c r="E380" s="98">
        <v>41584.895833333336</v>
      </c>
      <c r="F380" t="str">
        <f t="shared" si="17"/>
        <v>Wednesday</v>
      </c>
    </row>
    <row r="381" spans="1:6" x14ac:dyDescent="0.45">
      <c r="A381" s="97">
        <v>5.2083333333333336E-2</v>
      </c>
      <c r="B381">
        <f t="shared" si="15"/>
        <v>1</v>
      </c>
      <c r="C381" s="91">
        <v>41553.740393518521</v>
      </c>
      <c r="D381">
        <f t="shared" si="16"/>
        <v>17</v>
      </c>
      <c r="E381" s="98">
        <v>41579.052083333336</v>
      </c>
      <c r="F381" t="str">
        <f t="shared" si="17"/>
        <v>Friday</v>
      </c>
    </row>
    <row r="382" spans="1:6" x14ac:dyDescent="0.45">
      <c r="A382" s="97">
        <v>0.13541666666666666</v>
      </c>
      <c r="B382">
        <f t="shared" si="15"/>
        <v>3</v>
      </c>
      <c r="C382" s="91">
        <v>41560.409791666665</v>
      </c>
      <c r="D382">
        <f t="shared" si="16"/>
        <v>9</v>
      </c>
      <c r="E382" s="98">
        <v>41608.135416666664</v>
      </c>
      <c r="F382" t="str">
        <f t="shared" si="17"/>
        <v>Saturday</v>
      </c>
    </row>
    <row r="383" spans="1:6" x14ac:dyDescent="0.45">
      <c r="A383" s="97">
        <v>0.91666666666666663</v>
      </c>
      <c r="B383">
        <f t="shared" si="15"/>
        <v>22</v>
      </c>
      <c r="C383" s="91">
        <v>41554.478726851848</v>
      </c>
      <c r="D383">
        <f t="shared" si="16"/>
        <v>11</v>
      </c>
      <c r="E383" s="98">
        <v>41589.916666666664</v>
      </c>
      <c r="F383" t="str">
        <f t="shared" si="17"/>
        <v>Monday</v>
      </c>
    </row>
    <row r="384" spans="1:6" x14ac:dyDescent="0.45">
      <c r="A384" s="97">
        <v>0.25</v>
      </c>
      <c r="B384">
        <f t="shared" si="15"/>
        <v>6</v>
      </c>
      <c r="C384" s="91">
        <v>41554.478217592594</v>
      </c>
      <c r="D384">
        <f t="shared" si="16"/>
        <v>11</v>
      </c>
      <c r="E384" s="98">
        <v>41586.25</v>
      </c>
      <c r="F384" t="str">
        <f t="shared" si="17"/>
        <v>Friday</v>
      </c>
    </row>
    <row r="385" spans="1:6" x14ac:dyDescent="0.45">
      <c r="A385" s="97">
        <v>0.25</v>
      </c>
      <c r="B385">
        <f t="shared" si="15"/>
        <v>6</v>
      </c>
      <c r="C385" s="91">
        <v>41555.429155092592</v>
      </c>
      <c r="D385">
        <f t="shared" si="16"/>
        <v>10</v>
      </c>
      <c r="E385" s="98">
        <v>41579.25</v>
      </c>
      <c r="F385" t="str">
        <f t="shared" si="17"/>
        <v>Friday</v>
      </c>
    </row>
    <row r="386" spans="1:6" x14ac:dyDescent="0.45">
      <c r="A386" s="97">
        <v>0.14583333333333334</v>
      </c>
      <c r="B386">
        <f t="shared" si="15"/>
        <v>3</v>
      </c>
      <c r="C386" s="91">
        <v>41555.591099537036</v>
      </c>
      <c r="D386">
        <f t="shared" si="16"/>
        <v>14</v>
      </c>
      <c r="E386" s="98">
        <v>41590.145833333336</v>
      </c>
      <c r="F386" t="str">
        <f t="shared" si="17"/>
        <v>Tuesday</v>
      </c>
    </row>
    <row r="387" spans="1:6" x14ac:dyDescent="0.45">
      <c r="A387" s="97">
        <v>0.86458333333333337</v>
      </c>
      <c r="B387">
        <f t="shared" ref="B387:B450" si="18">HOUR(A387)</f>
        <v>20</v>
      </c>
      <c r="C387" s="91">
        <v>41592.644803240742</v>
      </c>
      <c r="D387">
        <f t="shared" ref="D387:D450" si="19">HOUR(C387)</f>
        <v>15</v>
      </c>
      <c r="E387" s="98">
        <v>41592.864583333336</v>
      </c>
      <c r="F387" t="str">
        <f t="shared" ref="F387:F450" si="20">CHOOSE(WEEKDAY(E387),"Sunday","Monday","Tuesday","Wednesday","Thursday","Friday","Saturday")</f>
        <v>Thursday</v>
      </c>
    </row>
    <row r="388" spans="1:6" x14ac:dyDescent="0.45">
      <c r="A388" s="97">
        <v>0.54166666666666663</v>
      </c>
      <c r="B388">
        <f t="shared" si="18"/>
        <v>13</v>
      </c>
      <c r="C388" s="91">
        <v>41607.48201388889</v>
      </c>
      <c r="D388">
        <f t="shared" si="19"/>
        <v>11</v>
      </c>
      <c r="E388" s="98">
        <v>41607.541666666664</v>
      </c>
      <c r="F388" t="str">
        <f t="shared" si="20"/>
        <v>Friday</v>
      </c>
    </row>
    <row r="389" spans="1:6" x14ac:dyDescent="0.45">
      <c r="A389" s="97">
        <v>0.20833333333333334</v>
      </c>
      <c r="B389">
        <f t="shared" si="18"/>
        <v>5</v>
      </c>
      <c r="C389" s="91">
        <v>41554.655289351853</v>
      </c>
      <c r="D389">
        <f t="shared" si="19"/>
        <v>15</v>
      </c>
      <c r="E389" s="98">
        <v>41579.208333333336</v>
      </c>
      <c r="F389" t="str">
        <f t="shared" si="20"/>
        <v>Friday</v>
      </c>
    </row>
    <row r="390" spans="1:6" x14ac:dyDescent="0.45">
      <c r="A390" s="97">
        <v>0.27083333333333331</v>
      </c>
      <c r="B390">
        <f t="shared" si="18"/>
        <v>6</v>
      </c>
      <c r="C390" s="91">
        <v>41519.946319444447</v>
      </c>
      <c r="D390">
        <f t="shared" si="19"/>
        <v>22</v>
      </c>
      <c r="E390" s="98">
        <v>41602.270833333336</v>
      </c>
      <c r="F390" t="str">
        <f t="shared" si="20"/>
        <v>Sunday</v>
      </c>
    </row>
    <row r="391" spans="1:6" x14ac:dyDescent="0.45">
      <c r="A391" s="97">
        <v>0.57291666666666663</v>
      </c>
      <c r="B391">
        <f t="shared" si="18"/>
        <v>13</v>
      </c>
      <c r="C391" s="91">
        <v>41555.796203703707</v>
      </c>
      <c r="D391">
        <f t="shared" si="19"/>
        <v>19</v>
      </c>
      <c r="E391" s="98">
        <v>41596.572916666664</v>
      </c>
      <c r="F391" t="str">
        <f t="shared" si="20"/>
        <v>Monday</v>
      </c>
    </row>
    <row r="392" spans="1:6" x14ac:dyDescent="0.45">
      <c r="A392" s="97">
        <v>0.375</v>
      </c>
      <c r="B392">
        <f t="shared" si="18"/>
        <v>9</v>
      </c>
      <c r="C392" s="91">
        <v>41519.959872685184</v>
      </c>
      <c r="D392">
        <f t="shared" si="19"/>
        <v>23</v>
      </c>
      <c r="E392" s="98">
        <v>41581.375</v>
      </c>
      <c r="F392" t="str">
        <f t="shared" si="20"/>
        <v>Sunday</v>
      </c>
    </row>
    <row r="393" spans="1:6" x14ac:dyDescent="0.45">
      <c r="A393" s="97">
        <v>0.94791666666666663</v>
      </c>
      <c r="B393">
        <f t="shared" si="18"/>
        <v>22</v>
      </c>
      <c r="C393" s="91">
        <v>41555.582141203704</v>
      </c>
      <c r="D393">
        <f t="shared" si="19"/>
        <v>13</v>
      </c>
      <c r="E393" s="98">
        <v>41584.947916666664</v>
      </c>
      <c r="F393" t="str">
        <f t="shared" si="20"/>
        <v>Wednesday</v>
      </c>
    </row>
    <row r="394" spans="1:6" x14ac:dyDescent="0.45">
      <c r="A394" s="97">
        <v>0.625</v>
      </c>
      <c r="B394">
        <f t="shared" si="18"/>
        <v>15</v>
      </c>
      <c r="C394" s="91">
        <v>41556.718958333331</v>
      </c>
      <c r="D394">
        <f t="shared" si="19"/>
        <v>17</v>
      </c>
      <c r="E394" s="98">
        <v>41588.625</v>
      </c>
      <c r="F394" t="str">
        <f t="shared" si="20"/>
        <v>Sunday</v>
      </c>
    </row>
    <row r="395" spans="1:6" x14ac:dyDescent="0.45">
      <c r="A395" s="97">
        <v>0.33333333333333331</v>
      </c>
      <c r="B395">
        <f t="shared" si="18"/>
        <v>8</v>
      </c>
      <c r="C395" s="91">
        <v>41555.567418981482</v>
      </c>
      <c r="D395">
        <f t="shared" si="19"/>
        <v>13</v>
      </c>
      <c r="E395" s="98">
        <v>41580.333333333336</v>
      </c>
      <c r="F395" t="str">
        <f t="shared" si="20"/>
        <v>Saturday</v>
      </c>
    </row>
    <row r="396" spans="1:6" x14ac:dyDescent="0.45">
      <c r="A396" s="97">
        <v>0.14583333333333334</v>
      </c>
      <c r="B396">
        <f t="shared" si="18"/>
        <v>3</v>
      </c>
      <c r="C396" s="91">
        <v>41555.581608796296</v>
      </c>
      <c r="D396">
        <f t="shared" si="19"/>
        <v>13</v>
      </c>
      <c r="E396" s="98">
        <v>41581.145833333336</v>
      </c>
      <c r="F396" t="str">
        <f t="shared" si="20"/>
        <v>Sunday</v>
      </c>
    </row>
    <row r="397" spans="1:6" x14ac:dyDescent="0.45">
      <c r="A397" s="97">
        <v>0.35416666666666669</v>
      </c>
      <c r="B397">
        <f t="shared" si="18"/>
        <v>8</v>
      </c>
      <c r="C397" s="91">
        <v>41554.806006944447</v>
      </c>
      <c r="D397">
        <f t="shared" si="19"/>
        <v>19</v>
      </c>
      <c r="E397" s="98">
        <v>41580.354166666664</v>
      </c>
      <c r="F397" t="str">
        <f t="shared" si="20"/>
        <v>Saturday</v>
      </c>
    </row>
    <row r="398" spans="1:6" x14ac:dyDescent="0.45">
      <c r="A398" s="97">
        <v>0.65625</v>
      </c>
      <c r="B398">
        <f t="shared" si="18"/>
        <v>15</v>
      </c>
      <c r="C398" s="91">
        <v>41555.446828703702</v>
      </c>
      <c r="D398">
        <f t="shared" si="19"/>
        <v>10</v>
      </c>
      <c r="E398" s="98">
        <v>41581.65625</v>
      </c>
      <c r="F398" t="str">
        <f t="shared" si="20"/>
        <v>Sunday</v>
      </c>
    </row>
    <row r="399" spans="1:6" x14ac:dyDescent="0.45">
      <c r="A399" s="97">
        <v>0.17708333333333334</v>
      </c>
      <c r="B399">
        <f t="shared" si="18"/>
        <v>4</v>
      </c>
      <c r="C399" s="91">
        <v>41554.70039351852</v>
      </c>
      <c r="D399">
        <f t="shared" si="19"/>
        <v>16</v>
      </c>
      <c r="E399" s="98">
        <v>41580.177083333336</v>
      </c>
      <c r="F399" t="str">
        <f t="shared" si="20"/>
        <v>Saturday</v>
      </c>
    </row>
    <row r="400" spans="1:6" x14ac:dyDescent="0.45">
      <c r="A400" s="97">
        <v>0.13541666666666666</v>
      </c>
      <c r="B400">
        <f t="shared" si="18"/>
        <v>3</v>
      </c>
      <c r="C400" s="91">
        <v>41553.517696759256</v>
      </c>
      <c r="D400">
        <f t="shared" si="19"/>
        <v>12</v>
      </c>
      <c r="E400" s="98">
        <v>41581.135416666664</v>
      </c>
      <c r="F400" t="str">
        <f t="shared" si="20"/>
        <v>Sunday</v>
      </c>
    </row>
    <row r="401" spans="1:6" x14ac:dyDescent="0.45">
      <c r="A401" s="97">
        <v>0.75</v>
      </c>
      <c r="B401">
        <f t="shared" si="18"/>
        <v>18</v>
      </c>
      <c r="C401" s="91">
        <v>41520.455775462964</v>
      </c>
      <c r="D401">
        <f t="shared" si="19"/>
        <v>10</v>
      </c>
      <c r="E401" s="98">
        <v>41595.75</v>
      </c>
      <c r="F401" t="str">
        <f t="shared" si="20"/>
        <v>Sunday</v>
      </c>
    </row>
    <row r="402" spans="1:6" x14ac:dyDescent="0.45">
      <c r="A402" s="97">
        <v>0.10416666666666667</v>
      </c>
      <c r="B402">
        <f t="shared" si="18"/>
        <v>2</v>
      </c>
      <c r="C402" s="91">
        <v>41565.629756944443</v>
      </c>
      <c r="D402">
        <f t="shared" si="19"/>
        <v>15</v>
      </c>
      <c r="E402" s="98">
        <v>41582.104166666664</v>
      </c>
      <c r="F402" t="str">
        <f t="shared" si="20"/>
        <v>Monday</v>
      </c>
    </row>
    <row r="403" spans="1:6" x14ac:dyDescent="0.45">
      <c r="A403" s="97">
        <v>0.97916666666666663</v>
      </c>
      <c r="B403">
        <f t="shared" si="18"/>
        <v>23</v>
      </c>
      <c r="C403" s="91">
        <v>41555.614328703705</v>
      </c>
      <c r="D403">
        <f t="shared" si="19"/>
        <v>14</v>
      </c>
      <c r="E403" s="98">
        <v>41583.979166666664</v>
      </c>
      <c r="F403" t="str">
        <f t="shared" si="20"/>
        <v>Tuesday</v>
      </c>
    </row>
    <row r="404" spans="1:6" x14ac:dyDescent="0.45">
      <c r="A404" s="97">
        <v>0.20833333333333334</v>
      </c>
      <c r="B404">
        <f t="shared" si="18"/>
        <v>5</v>
      </c>
      <c r="C404" s="91">
        <v>41554.693518518521</v>
      </c>
      <c r="D404">
        <f t="shared" si="19"/>
        <v>16</v>
      </c>
      <c r="E404" s="98">
        <v>41580.208333333336</v>
      </c>
      <c r="F404" t="str">
        <f t="shared" si="20"/>
        <v>Saturday</v>
      </c>
    </row>
    <row r="405" spans="1:6" x14ac:dyDescent="0.45">
      <c r="A405" s="97">
        <v>0.72916666666666663</v>
      </c>
      <c r="B405">
        <f t="shared" si="18"/>
        <v>17</v>
      </c>
      <c r="C405" s="91">
        <v>41520.613229166665</v>
      </c>
      <c r="D405">
        <f t="shared" si="19"/>
        <v>14</v>
      </c>
      <c r="E405" s="98">
        <v>41581.729166666664</v>
      </c>
      <c r="F405" t="str">
        <f t="shared" si="20"/>
        <v>Sunday</v>
      </c>
    </row>
    <row r="406" spans="1:6" x14ac:dyDescent="0.45">
      <c r="A406" s="97">
        <v>0.20833333333333334</v>
      </c>
      <c r="B406">
        <f t="shared" si="18"/>
        <v>5</v>
      </c>
      <c r="C406" s="91">
        <v>41554.728668981479</v>
      </c>
      <c r="D406">
        <f t="shared" si="19"/>
        <v>17</v>
      </c>
      <c r="E406" s="98">
        <v>41580.208333333336</v>
      </c>
      <c r="F406" t="str">
        <f t="shared" si="20"/>
        <v>Saturday</v>
      </c>
    </row>
    <row r="407" spans="1:6" x14ac:dyDescent="0.45">
      <c r="A407" s="97">
        <v>0.55208333333333337</v>
      </c>
      <c r="B407">
        <f t="shared" si="18"/>
        <v>13</v>
      </c>
      <c r="C407" s="91">
        <v>41554.806944444441</v>
      </c>
      <c r="D407">
        <f t="shared" si="19"/>
        <v>19</v>
      </c>
      <c r="E407" s="98">
        <v>41580.552083333336</v>
      </c>
      <c r="F407" t="str">
        <f t="shared" si="20"/>
        <v>Saturday</v>
      </c>
    </row>
    <row r="408" spans="1:6" x14ac:dyDescent="0.45">
      <c r="A408" s="97">
        <v>0.19791666666666666</v>
      </c>
      <c r="B408">
        <f t="shared" si="18"/>
        <v>4</v>
      </c>
      <c r="C408" s="91">
        <v>41553.610856481479</v>
      </c>
      <c r="D408">
        <f t="shared" si="19"/>
        <v>14</v>
      </c>
      <c r="E408" s="98">
        <v>41583.197916666664</v>
      </c>
      <c r="F408" t="str">
        <f t="shared" si="20"/>
        <v>Tuesday</v>
      </c>
    </row>
    <row r="409" spans="1:6" x14ac:dyDescent="0.45">
      <c r="A409" s="97">
        <v>0.58333333333333337</v>
      </c>
      <c r="B409">
        <f t="shared" si="18"/>
        <v>14</v>
      </c>
      <c r="C409" s="91">
        <v>41557.430821759262</v>
      </c>
      <c r="D409">
        <f t="shared" si="19"/>
        <v>10</v>
      </c>
      <c r="E409" s="98">
        <v>41599.583333333336</v>
      </c>
      <c r="F409" t="str">
        <f t="shared" si="20"/>
        <v>Thursday</v>
      </c>
    </row>
    <row r="410" spans="1:6" x14ac:dyDescent="0.45">
      <c r="A410" s="97">
        <v>0.57291666666666663</v>
      </c>
      <c r="B410">
        <f t="shared" si="18"/>
        <v>13</v>
      </c>
      <c r="C410" s="91">
        <v>41553.567604166667</v>
      </c>
      <c r="D410">
        <f t="shared" si="19"/>
        <v>13</v>
      </c>
      <c r="E410" s="98">
        <v>41582.572916666664</v>
      </c>
      <c r="F410" t="str">
        <f t="shared" si="20"/>
        <v>Monday</v>
      </c>
    </row>
    <row r="411" spans="1:6" x14ac:dyDescent="0.45">
      <c r="A411" s="97">
        <v>0.44791666666666669</v>
      </c>
      <c r="B411">
        <f t="shared" si="18"/>
        <v>10</v>
      </c>
      <c r="C411" s="91">
        <v>41553.568055555559</v>
      </c>
      <c r="D411">
        <f t="shared" si="19"/>
        <v>13</v>
      </c>
      <c r="E411" s="98">
        <v>41580.447916666664</v>
      </c>
      <c r="F411" t="str">
        <f t="shared" si="20"/>
        <v>Saturday</v>
      </c>
    </row>
    <row r="412" spans="1:6" x14ac:dyDescent="0.45">
      <c r="A412" s="97">
        <v>0.14583333333333334</v>
      </c>
      <c r="B412">
        <f t="shared" si="18"/>
        <v>3</v>
      </c>
      <c r="C412" s="91">
        <v>41555.610347222224</v>
      </c>
      <c r="D412">
        <f t="shared" si="19"/>
        <v>14</v>
      </c>
      <c r="E412" s="98">
        <v>41585.145833333336</v>
      </c>
      <c r="F412" t="str">
        <f t="shared" si="20"/>
        <v>Thursday</v>
      </c>
    </row>
    <row r="413" spans="1:6" x14ac:dyDescent="0.45">
      <c r="A413" s="97">
        <v>0.26041666666666669</v>
      </c>
      <c r="B413">
        <f t="shared" si="18"/>
        <v>6</v>
      </c>
      <c r="C413" s="91">
        <v>41555.68372685185</v>
      </c>
      <c r="D413">
        <f t="shared" si="19"/>
        <v>16</v>
      </c>
      <c r="E413" s="98">
        <v>41591.260416666664</v>
      </c>
      <c r="F413" t="str">
        <f t="shared" si="20"/>
        <v>Wednesday</v>
      </c>
    </row>
    <row r="414" spans="1:6" x14ac:dyDescent="0.45">
      <c r="A414" s="97">
        <v>0.23958333333333334</v>
      </c>
      <c r="B414">
        <f t="shared" si="18"/>
        <v>5</v>
      </c>
      <c r="C414" s="91">
        <v>41553.482743055552</v>
      </c>
      <c r="D414">
        <f t="shared" si="19"/>
        <v>11</v>
      </c>
      <c r="E414" s="98">
        <v>41589.239583333336</v>
      </c>
      <c r="F414" t="str">
        <f t="shared" si="20"/>
        <v>Monday</v>
      </c>
    </row>
    <row r="415" spans="1:6" x14ac:dyDescent="0.45">
      <c r="A415" s="97">
        <v>0.80208333333333337</v>
      </c>
      <c r="B415">
        <f t="shared" si="18"/>
        <v>19</v>
      </c>
      <c r="C415" s="91">
        <v>41558.703750000001</v>
      </c>
      <c r="D415">
        <f t="shared" si="19"/>
        <v>16</v>
      </c>
      <c r="E415" s="98">
        <v>41604.802083333336</v>
      </c>
      <c r="F415" t="str">
        <f t="shared" si="20"/>
        <v>Tuesday</v>
      </c>
    </row>
    <row r="416" spans="1:6" x14ac:dyDescent="0.45">
      <c r="A416" s="97">
        <v>0.97916666666666663</v>
      </c>
      <c r="B416">
        <f t="shared" si="18"/>
        <v>23</v>
      </c>
      <c r="C416" s="91">
        <v>41584.867129629631</v>
      </c>
      <c r="D416">
        <f t="shared" si="19"/>
        <v>20</v>
      </c>
      <c r="E416" s="98">
        <v>41585.979166666664</v>
      </c>
      <c r="F416" t="str">
        <f t="shared" si="20"/>
        <v>Thursday</v>
      </c>
    </row>
    <row r="417" spans="1:6" x14ac:dyDescent="0.45">
      <c r="A417" s="97">
        <v>5.2083333333333336E-2</v>
      </c>
      <c r="B417">
        <f t="shared" si="18"/>
        <v>1</v>
      </c>
      <c r="C417" s="91">
        <v>41521.386446759258</v>
      </c>
      <c r="D417">
        <f t="shared" si="19"/>
        <v>9</v>
      </c>
      <c r="E417" s="98">
        <v>41579.052083333336</v>
      </c>
      <c r="F417" t="str">
        <f t="shared" si="20"/>
        <v>Friday</v>
      </c>
    </row>
    <row r="418" spans="1:6" x14ac:dyDescent="0.45">
      <c r="A418" s="97">
        <v>0.20833333333333334</v>
      </c>
      <c r="B418">
        <f t="shared" si="18"/>
        <v>5</v>
      </c>
      <c r="C418" s="91">
        <v>41553.726701388892</v>
      </c>
      <c r="D418">
        <f t="shared" si="19"/>
        <v>17</v>
      </c>
      <c r="E418" s="98">
        <v>41579.208333333336</v>
      </c>
      <c r="F418" t="str">
        <f t="shared" si="20"/>
        <v>Friday</v>
      </c>
    </row>
    <row r="419" spans="1:6" x14ac:dyDescent="0.45">
      <c r="A419" s="97">
        <v>0.21875</v>
      </c>
      <c r="B419">
        <f t="shared" si="18"/>
        <v>5</v>
      </c>
      <c r="C419" s="91">
        <v>41555.576192129629</v>
      </c>
      <c r="D419">
        <f t="shared" si="19"/>
        <v>13</v>
      </c>
      <c r="E419" s="98">
        <v>41587.21875</v>
      </c>
      <c r="F419" t="str">
        <f t="shared" si="20"/>
        <v>Saturday</v>
      </c>
    </row>
    <row r="420" spans="1:6" x14ac:dyDescent="0.45">
      <c r="A420" s="97">
        <v>0.72916666666666663</v>
      </c>
      <c r="B420">
        <f t="shared" si="18"/>
        <v>17</v>
      </c>
      <c r="C420" s="91">
        <v>41555.692094907405</v>
      </c>
      <c r="D420">
        <f t="shared" si="19"/>
        <v>16</v>
      </c>
      <c r="E420" s="98">
        <v>41595.729166666664</v>
      </c>
      <c r="F420" t="str">
        <f t="shared" si="20"/>
        <v>Sunday</v>
      </c>
    </row>
    <row r="421" spans="1:6" x14ac:dyDescent="0.45">
      <c r="A421" s="97">
        <v>0.96875</v>
      </c>
      <c r="B421">
        <f t="shared" si="18"/>
        <v>23</v>
      </c>
      <c r="C421" s="91">
        <v>41555.680706018517</v>
      </c>
      <c r="D421">
        <f t="shared" si="19"/>
        <v>16</v>
      </c>
      <c r="E421" s="98">
        <v>41590.96875</v>
      </c>
      <c r="F421" t="str">
        <f t="shared" si="20"/>
        <v>Tuesday</v>
      </c>
    </row>
    <row r="422" spans="1:6" x14ac:dyDescent="0.45">
      <c r="A422" s="97">
        <v>0.97916666666666663</v>
      </c>
      <c r="B422">
        <f t="shared" si="18"/>
        <v>23</v>
      </c>
      <c r="C422" s="91">
        <v>41558.666481481479</v>
      </c>
      <c r="D422">
        <f t="shared" si="19"/>
        <v>15</v>
      </c>
      <c r="E422" s="98">
        <v>41607.979166666664</v>
      </c>
      <c r="F422" t="str">
        <f t="shared" si="20"/>
        <v>Friday</v>
      </c>
    </row>
    <row r="423" spans="1:6" x14ac:dyDescent="0.45">
      <c r="A423" s="97">
        <v>0.60416666666666663</v>
      </c>
      <c r="B423">
        <f t="shared" si="18"/>
        <v>14</v>
      </c>
      <c r="C423" s="91">
        <v>41560.509201388886</v>
      </c>
      <c r="D423">
        <f t="shared" si="19"/>
        <v>12</v>
      </c>
      <c r="E423" s="98">
        <v>41579.604166666664</v>
      </c>
      <c r="F423" t="str">
        <f t="shared" si="20"/>
        <v>Friday</v>
      </c>
    </row>
    <row r="424" spans="1:6" x14ac:dyDescent="0.45">
      <c r="A424" s="97">
        <v>0.40625</v>
      </c>
      <c r="B424">
        <f t="shared" si="18"/>
        <v>9</v>
      </c>
      <c r="C424" s="91">
        <v>41553.707349537035</v>
      </c>
      <c r="D424">
        <f t="shared" si="19"/>
        <v>16</v>
      </c>
      <c r="E424" s="98">
        <v>41580.40625</v>
      </c>
      <c r="F424" t="str">
        <f t="shared" si="20"/>
        <v>Saturday</v>
      </c>
    </row>
    <row r="425" spans="1:6" x14ac:dyDescent="0.45">
      <c r="A425" s="97">
        <v>0.52083333333333337</v>
      </c>
      <c r="B425">
        <f t="shared" si="18"/>
        <v>12</v>
      </c>
      <c r="C425" s="91">
        <v>41556.499351851853</v>
      </c>
      <c r="D425">
        <f t="shared" si="19"/>
        <v>11</v>
      </c>
      <c r="E425" s="98">
        <v>41601.520833333336</v>
      </c>
      <c r="F425" t="str">
        <f t="shared" si="20"/>
        <v>Saturday</v>
      </c>
    </row>
    <row r="426" spans="1:6" x14ac:dyDescent="0.45">
      <c r="A426" s="97">
        <v>0.3125</v>
      </c>
      <c r="B426">
        <f t="shared" si="18"/>
        <v>7</v>
      </c>
      <c r="C426" s="91">
        <v>41554.682488425926</v>
      </c>
      <c r="D426">
        <f t="shared" si="19"/>
        <v>16</v>
      </c>
      <c r="E426" s="98">
        <v>41579.3125</v>
      </c>
      <c r="F426" t="str">
        <f t="shared" si="20"/>
        <v>Friday</v>
      </c>
    </row>
    <row r="427" spans="1:6" x14ac:dyDescent="0.45">
      <c r="A427" s="97">
        <v>0.67708333333333337</v>
      </c>
      <c r="B427">
        <f t="shared" si="18"/>
        <v>16</v>
      </c>
      <c r="C427" s="91">
        <v>41587.855891203704</v>
      </c>
      <c r="D427">
        <f t="shared" si="19"/>
        <v>20</v>
      </c>
      <c r="E427" s="98">
        <v>41590.677083333336</v>
      </c>
      <c r="F427" t="str">
        <f t="shared" si="20"/>
        <v>Tuesday</v>
      </c>
    </row>
    <row r="428" spans="1:6" x14ac:dyDescent="0.45">
      <c r="A428" s="97">
        <v>0.25</v>
      </c>
      <c r="B428">
        <f t="shared" si="18"/>
        <v>6</v>
      </c>
      <c r="C428" s="91">
        <v>41521.676168981481</v>
      </c>
      <c r="D428">
        <f t="shared" si="19"/>
        <v>16</v>
      </c>
      <c r="E428" s="98">
        <v>41598.25</v>
      </c>
      <c r="F428" t="str">
        <f t="shared" si="20"/>
        <v>Wednesday</v>
      </c>
    </row>
    <row r="429" spans="1:6" x14ac:dyDescent="0.45">
      <c r="A429" s="97">
        <v>0.66666666666666663</v>
      </c>
      <c r="B429">
        <f t="shared" si="18"/>
        <v>16</v>
      </c>
      <c r="C429" s="91">
        <v>41521.677523148152</v>
      </c>
      <c r="D429">
        <f t="shared" si="19"/>
        <v>16</v>
      </c>
      <c r="E429" s="98">
        <v>41600.666666666664</v>
      </c>
      <c r="F429" t="str">
        <f t="shared" si="20"/>
        <v>Friday</v>
      </c>
    </row>
    <row r="430" spans="1:6" x14ac:dyDescent="0.45">
      <c r="A430" s="97">
        <v>0.41666666666666669</v>
      </c>
      <c r="B430">
        <f t="shared" si="18"/>
        <v>10</v>
      </c>
      <c r="C430" s="91">
        <v>41521.690254629626</v>
      </c>
      <c r="D430">
        <f t="shared" si="19"/>
        <v>16</v>
      </c>
      <c r="E430" s="98">
        <v>41601.416666666664</v>
      </c>
      <c r="F430" t="str">
        <f t="shared" si="20"/>
        <v>Saturday</v>
      </c>
    </row>
    <row r="431" spans="1:6" x14ac:dyDescent="0.45">
      <c r="A431" s="97">
        <v>0.95833333333333337</v>
      </c>
      <c r="B431">
        <f t="shared" si="18"/>
        <v>23</v>
      </c>
      <c r="C431" s="91">
        <v>41521.695520833331</v>
      </c>
      <c r="D431">
        <f t="shared" si="19"/>
        <v>16</v>
      </c>
      <c r="E431" s="98">
        <v>41608.958333333336</v>
      </c>
      <c r="F431" t="str">
        <f t="shared" si="20"/>
        <v>Saturday</v>
      </c>
    </row>
    <row r="432" spans="1:6" x14ac:dyDescent="0.45">
      <c r="A432" s="97">
        <v>0.375</v>
      </c>
      <c r="B432">
        <f t="shared" si="18"/>
        <v>9</v>
      </c>
      <c r="C432" s="91">
        <v>41555.547743055555</v>
      </c>
      <c r="D432">
        <f t="shared" si="19"/>
        <v>13</v>
      </c>
      <c r="E432" s="98">
        <v>41580.375</v>
      </c>
      <c r="F432" t="str">
        <f t="shared" si="20"/>
        <v>Saturday</v>
      </c>
    </row>
    <row r="433" spans="1:6" x14ac:dyDescent="0.45">
      <c r="A433" s="97">
        <v>0.625</v>
      </c>
      <c r="B433">
        <f t="shared" si="18"/>
        <v>15</v>
      </c>
      <c r="C433" s="91">
        <v>41555.561909722222</v>
      </c>
      <c r="D433">
        <f t="shared" si="19"/>
        <v>13</v>
      </c>
      <c r="E433" s="98">
        <v>41594.625</v>
      </c>
      <c r="F433" t="str">
        <f t="shared" si="20"/>
        <v>Saturday</v>
      </c>
    </row>
    <row r="434" spans="1:6" x14ac:dyDescent="0.45">
      <c r="A434" s="97">
        <v>0.11458333333333333</v>
      </c>
      <c r="B434">
        <f t="shared" si="18"/>
        <v>2</v>
      </c>
      <c r="C434" s="91">
        <v>41521.82236111111</v>
      </c>
      <c r="D434">
        <f t="shared" si="19"/>
        <v>19</v>
      </c>
      <c r="E434" s="98">
        <v>41605.114583333336</v>
      </c>
      <c r="F434" t="str">
        <f t="shared" si="20"/>
        <v>Wednesday</v>
      </c>
    </row>
    <row r="435" spans="1:6" x14ac:dyDescent="0.45">
      <c r="A435" s="97">
        <v>0.48958333333333331</v>
      </c>
      <c r="B435">
        <f t="shared" si="18"/>
        <v>11</v>
      </c>
      <c r="C435" s="91">
        <v>41553.63989583333</v>
      </c>
      <c r="D435">
        <f t="shared" si="19"/>
        <v>15</v>
      </c>
      <c r="E435" s="98">
        <v>41582.489583333336</v>
      </c>
      <c r="F435" t="str">
        <f t="shared" si="20"/>
        <v>Monday</v>
      </c>
    </row>
    <row r="436" spans="1:6" x14ac:dyDescent="0.45">
      <c r="A436" s="97">
        <v>0.51041666666666663</v>
      </c>
      <c r="B436">
        <f t="shared" si="18"/>
        <v>12</v>
      </c>
      <c r="C436" s="91">
        <v>41552.804560185185</v>
      </c>
      <c r="D436">
        <f t="shared" si="19"/>
        <v>19</v>
      </c>
      <c r="E436" s="98">
        <v>41584.510416666664</v>
      </c>
      <c r="F436" t="str">
        <f t="shared" si="20"/>
        <v>Wednesday</v>
      </c>
    </row>
    <row r="437" spans="1:6" x14ac:dyDescent="0.45">
      <c r="A437" s="97">
        <v>0.97916666666666663</v>
      </c>
      <c r="B437">
        <f t="shared" si="18"/>
        <v>23</v>
      </c>
      <c r="C437" s="91">
        <v>41521.871516203704</v>
      </c>
      <c r="D437">
        <f t="shared" si="19"/>
        <v>20</v>
      </c>
      <c r="E437" s="98">
        <v>41588.979166666664</v>
      </c>
      <c r="F437" t="str">
        <f t="shared" si="20"/>
        <v>Sunday</v>
      </c>
    </row>
    <row r="438" spans="1:6" x14ac:dyDescent="0.45">
      <c r="A438" s="97">
        <v>0.25</v>
      </c>
      <c r="B438">
        <f t="shared" si="18"/>
        <v>6</v>
      </c>
      <c r="C438" s="91">
        <v>41584.551249999997</v>
      </c>
      <c r="D438">
        <f t="shared" si="19"/>
        <v>13</v>
      </c>
      <c r="E438" s="98">
        <v>41587.25</v>
      </c>
      <c r="F438" t="str">
        <f t="shared" si="20"/>
        <v>Saturday</v>
      </c>
    </row>
    <row r="439" spans="1:6" x14ac:dyDescent="0.45">
      <c r="A439" s="97">
        <v>0.80208333333333337</v>
      </c>
      <c r="B439">
        <f t="shared" si="18"/>
        <v>19</v>
      </c>
      <c r="C439" s="91">
        <v>41521.947569444441</v>
      </c>
      <c r="D439">
        <f t="shared" si="19"/>
        <v>22</v>
      </c>
      <c r="E439" s="98">
        <v>41580.802083333336</v>
      </c>
      <c r="F439" t="str">
        <f t="shared" si="20"/>
        <v>Saturday</v>
      </c>
    </row>
    <row r="440" spans="1:6" x14ac:dyDescent="0.45">
      <c r="A440" s="97">
        <v>0.51041666666666663</v>
      </c>
      <c r="B440">
        <f t="shared" si="18"/>
        <v>12</v>
      </c>
      <c r="C440" s="91">
        <v>41521.950312499997</v>
      </c>
      <c r="D440">
        <f t="shared" si="19"/>
        <v>22</v>
      </c>
      <c r="E440" s="98">
        <v>41583.510416666664</v>
      </c>
      <c r="F440" t="str">
        <f t="shared" si="20"/>
        <v>Tuesday</v>
      </c>
    </row>
    <row r="441" spans="1:6" x14ac:dyDescent="0.45">
      <c r="A441" s="97">
        <v>0.98958333333333337</v>
      </c>
      <c r="B441">
        <f t="shared" si="18"/>
        <v>23</v>
      </c>
      <c r="C441" s="91">
        <v>41521.969317129631</v>
      </c>
      <c r="D441">
        <f t="shared" si="19"/>
        <v>23</v>
      </c>
      <c r="E441" s="98">
        <v>41580.989583333336</v>
      </c>
      <c r="F441" t="str">
        <f t="shared" si="20"/>
        <v>Saturday</v>
      </c>
    </row>
    <row r="442" spans="1:6" x14ac:dyDescent="0.45">
      <c r="A442" s="97">
        <v>0.41666666666666669</v>
      </c>
      <c r="B442">
        <f t="shared" si="18"/>
        <v>10</v>
      </c>
      <c r="C442" s="91">
        <v>41579.491793981484</v>
      </c>
      <c r="D442">
        <f t="shared" si="19"/>
        <v>11</v>
      </c>
      <c r="E442" s="98">
        <v>41581.416666666664</v>
      </c>
      <c r="F442" t="str">
        <f t="shared" si="20"/>
        <v>Sunday</v>
      </c>
    </row>
    <row r="443" spans="1:6" x14ac:dyDescent="0.45">
      <c r="A443" s="97">
        <v>0.75</v>
      </c>
      <c r="B443">
        <f t="shared" si="18"/>
        <v>18</v>
      </c>
      <c r="C443" s="91">
        <v>41586.687303240738</v>
      </c>
      <c r="D443">
        <f t="shared" si="19"/>
        <v>16</v>
      </c>
      <c r="E443" s="98">
        <v>41586.75</v>
      </c>
      <c r="F443" t="str">
        <f t="shared" si="20"/>
        <v>Friday</v>
      </c>
    </row>
    <row r="444" spans="1:6" x14ac:dyDescent="0.45">
      <c r="A444" s="97">
        <v>0.20833333333333334</v>
      </c>
      <c r="B444">
        <f t="shared" si="18"/>
        <v>5</v>
      </c>
      <c r="C444" s="91">
        <v>41522.292592592596</v>
      </c>
      <c r="D444">
        <f t="shared" si="19"/>
        <v>7</v>
      </c>
      <c r="E444" s="98">
        <v>41602.208333333336</v>
      </c>
      <c r="F444" t="str">
        <f t="shared" si="20"/>
        <v>Sunday</v>
      </c>
    </row>
    <row r="445" spans="1:6" x14ac:dyDescent="0.45">
      <c r="A445" s="97">
        <v>0.60416666666666663</v>
      </c>
      <c r="B445">
        <f t="shared" si="18"/>
        <v>14</v>
      </c>
      <c r="C445" s="91">
        <v>41556.87771990741</v>
      </c>
      <c r="D445">
        <f t="shared" si="19"/>
        <v>21</v>
      </c>
      <c r="E445" s="98">
        <v>41608.604166666664</v>
      </c>
      <c r="F445" t="str">
        <f t="shared" si="20"/>
        <v>Saturday</v>
      </c>
    </row>
    <row r="446" spans="1:6" x14ac:dyDescent="0.45">
      <c r="A446" s="97">
        <v>0.45833333333333331</v>
      </c>
      <c r="B446">
        <f t="shared" si="18"/>
        <v>11</v>
      </c>
      <c r="C446" s="91">
        <v>41555.753495370373</v>
      </c>
      <c r="D446">
        <f t="shared" si="19"/>
        <v>18</v>
      </c>
      <c r="E446" s="98">
        <v>41595.458333333336</v>
      </c>
      <c r="F446" t="str">
        <f t="shared" si="20"/>
        <v>Sunday</v>
      </c>
    </row>
    <row r="447" spans="1:6" x14ac:dyDescent="0.45">
      <c r="A447" s="97">
        <v>0.5625</v>
      </c>
      <c r="B447">
        <f t="shared" si="18"/>
        <v>13</v>
      </c>
      <c r="C447" s="91">
        <v>41578.961562500001</v>
      </c>
      <c r="D447">
        <f t="shared" si="19"/>
        <v>23</v>
      </c>
      <c r="E447" s="98">
        <v>41579.5625</v>
      </c>
      <c r="F447" t="str">
        <f t="shared" si="20"/>
        <v>Friday</v>
      </c>
    </row>
    <row r="448" spans="1:6" x14ac:dyDescent="0.45">
      <c r="A448" s="97">
        <v>0.41666666666666669</v>
      </c>
      <c r="B448">
        <f t="shared" si="18"/>
        <v>10</v>
      </c>
      <c r="C448" s="91">
        <v>41522.534641203703</v>
      </c>
      <c r="D448">
        <f t="shared" si="19"/>
        <v>12</v>
      </c>
      <c r="E448" s="98">
        <v>41581.416666666664</v>
      </c>
      <c r="F448" t="str">
        <f t="shared" si="20"/>
        <v>Sunday</v>
      </c>
    </row>
    <row r="449" spans="1:6" x14ac:dyDescent="0.45">
      <c r="A449" s="97">
        <v>0.125</v>
      </c>
      <c r="B449">
        <f t="shared" si="18"/>
        <v>3</v>
      </c>
      <c r="C449" s="91">
        <v>41555.665543981479</v>
      </c>
      <c r="D449">
        <f t="shared" si="19"/>
        <v>15</v>
      </c>
      <c r="E449" s="98">
        <v>41590.125</v>
      </c>
      <c r="F449" t="str">
        <f t="shared" si="20"/>
        <v>Tuesday</v>
      </c>
    </row>
    <row r="450" spans="1:6" x14ac:dyDescent="0.45">
      <c r="A450" s="97">
        <v>3.125E-2</v>
      </c>
      <c r="B450">
        <f t="shared" si="18"/>
        <v>0</v>
      </c>
      <c r="C450" s="91">
        <v>41522.585057870368</v>
      </c>
      <c r="D450">
        <f t="shared" si="19"/>
        <v>14</v>
      </c>
      <c r="E450" s="98">
        <v>41580.03125</v>
      </c>
      <c r="F450" t="str">
        <f t="shared" si="20"/>
        <v>Saturday</v>
      </c>
    </row>
    <row r="451" spans="1:6" x14ac:dyDescent="0.45">
      <c r="A451" s="97">
        <v>0.25</v>
      </c>
      <c r="B451">
        <f t="shared" ref="B451:B514" si="21">HOUR(A451)</f>
        <v>6</v>
      </c>
      <c r="C451" s="91">
        <v>41554.731874999998</v>
      </c>
      <c r="D451">
        <f t="shared" ref="D451:D514" si="22">HOUR(C451)</f>
        <v>17</v>
      </c>
      <c r="E451" s="98">
        <v>41580.25</v>
      </c>
      <c r="F451" t="str">
        <f t="shared" ref="F451:F514" si="23">CHOOSE(WEEKDAY(E451),"Sunday","Monday","Tuesday","Wednesday","Thursday","Friday","Saturday")</f>
        <v>Saturday</v>
      </c>
    </row>
    <row r="452" spans="1:6" x14ac:dyDescent="0.45">
      <c r="A452" s="97">
        <v>0.97916666666666663</v>
      </c>
      <c r="B452">
        <f t="shared" si="21"/>
        <v>23</v>
      </c>
      <c r="C452" s="91">
        <v>41522.724189814813</v>
      </c>
      <c r="D452">
        <f t="shared" si="22"/>
        <v>17</v>
      </c>
      <c r="E452" s="98">
        <v>41583.979166666664</v>
      </c>
      <c r="F452" t="str">
        <f t="shared" si="23"/>
        <v>Tuesday</v>
      </c>
    </row>
    <row r="453" spans="1:6" x14ac:dyDescent="0.45">
      <c r="A453" s="97">
        <v>0.80208333333333337</v>
      </c>
      <c r="B453">
        <f t="shared" si="21"/>
        <v>19</v>
      </c>
      <c r="C453" s="91">
        <v>41522.768506944441</v>
      </c>
      <c r="D453">
        <f t="shared" si="22"/>
        <v>18</v>
      </c>
      <c r="E453" s="98">
        <v>41580.802083333336</v>
      </c>
      <c r="F453" t="str">
        <f t="shared" si="23"/>
        <v>Saturday</v>
      </c>
    </row>
    <row r="454" spans="1:6" x14ac:dyDescent="0.45">
      <c r="A454" s="97">
        <v>0.20833333333333334</v>
      </c>
      <c r="B454">
        <f t="shared" si="21"/>
        <v>5</v>
      </c>
      <c r="C454" s="91">
        <v>41522.854502314818</v>
      </c>
      <c r="D454">
        <f t="shared" si="22"/>
        <v>20</v>
      </c>
      <c r="E454" s="98">
        <v>41581.208333333336</v>
      </c>
      <c r="F454" t="str">
        <f t="shared" si="23"/>
        <v>Sunday</v>
      </c>
    </row>
    <row r="455" spans="1:6" x14ac:dyDescent="0.45">
      <c r="A455" s="97">
        <v>0.95833333333333337</v>
      </c>
      <c r="B455">
        <f t="shared" si="21"/>
        <v>23</v>
      </c>
      <c r="C455" s="91">
        <v>41555.679675925923</v>
      </c>
      <c r="D455">
        <f t="shared" si="22"/>
        <v>16</v>
      </c>
      <c r="E455" s="98">
        <v>41590.958333333336</v>
      </c>
      <c r="F455" t="str">
        <f t="shared" si="23"/>
        <v>Tuesday</v>
      </c>
    </row>
    <row r="456" spans="1:6" x14ac:dyDescent="0.45">
      <c r="A456" s="97">
        <v>0.90625</v>
      </c>
      <c r="B456">
        <f t="shared" si="21"/>
        <v>21</v>
      </c>
      <c r="C456" s="91">
        <v>41557.410370370373</v>
      </c>
      <c r="D456">
        <f t="shared" si="22"/>
        <v>9</v>
      </c>
      <c r="E456" s="98">
        <v>41586.90625</v>
      </c>
      <c r="F456" t="str">
        <f t="shared" si="23"/>
        <v>Friday</v>
      </c>
    </row>
    <row r="457" spans="1:6" x14ac:dyDescent="0.45">
      <c r="A457" s="97">
        <v>0.95833333333333337</v>
      </c>
      <c r="B457">
        <f t="shared" si="21"/>
        <v>23</v>
      </c>
      <c r="C457" s="91">
        <v>41522.959409722222</v>
      </c>
      <c r="D457">
        <f t="shared" si="22"/>
        <v>23</v>
      </c>
      <c r="E457" s="98">
        <v>41592.958333333336</v>
      </c>
      <c r="F457" t="str">
        <f t="shared" si="23"/>
        <v>Thursday</v>
      </c>
    </row>
    <row r="458" spans="1:6" x14ac:dyDescent="0.45">
      <c r="A458" s="97">
        <v>0.14583333333333334</v>
      </c>
      <c r="B458">
        <f t="shared" si="21"/>
        <v>3</v>
      </c>
      <c r="C458" s="91">
        <v>41554.701307870368</v>
      </c>
      <c r="D458">
        <f t="shared" si="22"/>
        <v>16</v>
      </c>
      <c r="E458" s="98">
        <v>41580.145833333336</v>
      </c>
      <c r="F458" t="str">
        <f t="shared" si="23"/>
        <v>Saturday</v>
      </c>
    </row>
    <row r="459" spans="1:6" x14ac:dyDescent="0.45">
      <c r="A459" s="97">
        <v>0.51041666666666663</v>
      </c>
      <c r="B459">
        <f t="shared" si="21"/>
        <v>12</v>
      </c>
      <c r="C459" s="91">
        <v>41565.561539351853</v>
      </c>
      <c r="D459">
        <f t="shared" si="22"/>
        <v>13</v>
      </c>
      <c r="E459" s="98">
        <v>41601.510416666664</v>
      </c>
      <c r="F459" t="str">
        <f t="shared" si="23"/>
        <v>Saturday</v>
      </c>
    </row>
    <row r="460" spans="1:6" x14ac:dyDescent="0.45">
      <c r="A460" s="97">
        <v>0.52083333333333337</v>
      </c>
      <c r="B460">
        <f t="shared" si="21"/>
        <v>12</v>
      </c>
      <c r="C460" s="91">
        <v>41523.036666666667</v>
      </c>
      <c r="D460">
        <f t="shared" si="22"/>
        <v>0</v>
      </c>
      <c r="E460" s="98">
        <v>41596.520833333336</v>
      </c>
      <c r="F460" t="str">
        <f t="shared" si="23"/>
        <v>Monday</v>
      </c>
    </row>
    <row r="461" spans="1:6" x14ac:dyDescent="0.45">
      <c r="A461" s="97">
        <v>0.19791666666666666</v>
      </c>
      <c r="B461">
        <f t="shared" si="21"/>
        <v>4</v>
      </c>
      <c r="C461" s="91">
        <v>41553.723564814813</v>
      </c>
      <c r="D461">
        <f t="shared" si="22"/>
        <v>17</v>
      </c>
      <c r="E461" s="98">
        <v>41596.197916666664</v>
      </c>
      <c r="F461" t="str">
        <f t="shared" si="23"/>
        <v>Monday</v>
      </c>
    </row>
    <row r="462" spans="1:6" x14ac:dyDescent="0.45">
      <c r="A462" s="97">
        <v>0.90625</v>
      </c>
      <c r="B462">
        <f t="shared" si="21"/>
        <v>21</v>
      </c>
      <c r="C462" s="91">
        <v>41553.724270833336</v>
      </c>
      <c r="D462">
        <f t="shared" si="22"/>
        <v>17</v>
      </c>
      <c r="E462" s="98">
        <v>41602.90625</v>
      </c>
      <c r="F462" t="str">
        <f t="shared" si="23"/>
        <v>Sunday</v>
      </c>
    </row>
    <row r="463" spans="1:6" x14ac:dyDescent="0.45">
      <c r="A463" s="97">
        <v>0.83333333333333337</v>
      </c>
      <c r="B463">
        <f t="shared" si="21"/>
        <v>20</v>
      </c>
      <c r="C463" s="91">
        <v>41523.500983796293</v>
      </c>
      <c r="D463">
        <f t="shared" si="22"/>
        <v>12</v>
      </c>
      <c r="E463" s="98">
        <v>41580.833333333336</v>
      </c>
      <c r="F463" t="str">
        <f t="shared" si="23"/>
        <v>Saturday</v>
      </c>
    </row>
    <row r="464" spans="1:6" x14ac:dyDescent="0.45">
      <c r="A464" s="97">
        <v>0.47916666666666669</v>
      </c>
      <c r="B464">
        <f t="shared" si="21"/>
        <v>11</v>
      </c>
      <c r="C464" s="91">
        <v>41578.439629629633</v>
      </c>
      <c r="D464">
        <f t="shared" si="22"/>
        <v>10</v>
      </c>
      <c r="E464" s="98">
        <v>41579.479166666664</v>
      </c>
      <c r="F464" t="str">
        <f t="shared" si="23"/>
        <v>Friday</v>
      </c>
    </row>
    <row r="465" spans="1:6" x14ac:dyDescent="0.45">
      <c r="A465" s="97">
        <v>0.875</v>
      </c>
      <c r="B465">
        <f t="shared" si="21"/>
        <v>21</v>
      </c>
      <c r="C465" s="91">
        <v>41553.626377314817</v>
      </c>
      <c r="D465">
        <f t="shared" si="22"/>
        <v>15</v>
      </c>
      <c r="E465" s="98">
        <v>41581.875</v>
      </c>
      <c r="F465" t="str">
        <f t="shared" si="23"/>
        <v>Sunday</v>
      </c>
    </row>
    <row r="466" spans="1:6" x14ac:dyDescent="0.45">
      <c r="A466" s="97">
        <v>0.125</v>
      </c>
      <c r="B466">
        <f t="shared" si="21"/>
        <v>3</v>
      </c>
      <c r="C466" s="91">
        <v>41553.627002314817</v>
      </c>
      <c r="D466">
        <f t="shared" si="22"/>
        <v>15</v>
      </c>
      <c r="E466" s="98">
        <v>41588.125</v>
      </c>
      <c r="F466" t="str">
        <f t="shared" si="23"/>
        <v>Sunday</v>
      </c>
    </row>
    <row r="467" spans="1:6" x14ac:dyDescent="0.45">
      <c r="A467" s="97">
        <v>0.26041666666666669</v>
      </c>
      <c r="B467">
        <f t="shared" si="21"/>
        <v>6</v>
      </c>
      <c r="C467" s="91">
        <v>41523.549537037034</v>
      </c>
      <c r="D467">
        <f t="shared" si="22"/>
        <v>13</v>
      </c>
      <c r="E467" s="98">
        <v>41604.260416666664</v>
      </c>
      <c r="F467" t="str">
        <f t="shared" si="23"/>
        <v>Tuesday</v>
      </c>
    </row>
    <row r="468" spans="1:6" x14ac:dyDescent="0.45">
      <c r="A468" s="97">
        <v>0.91666666666666663</v>
      </c>
      <c r="B468">
        <f t="shared" si="21"/>
        <v>22</v>
      </c>
      <c r="C468" s="91">
        <v>41553.672500000001</v>
      </c>
      <c r="D468">
        <f t="shared" si="22"/>
        <v>16</v>
      </c>
      <c r="E468" s="98">
        <v>41580.916666666664</v>
      </c>
      <c r="F468" t="str">
        <f t="shared" si="23"/>
        <v>Saturday</v>
      </c>
    </row>
    <row r="469" spans="1:6" x14ac:dyDescent="0.45">
      <c r="A469" s="97">
        <v>0.25</v>
      </c>
      <c r="B469">
        <f t="shared" si="21"/>
        <v>6</v>
      </c>
      <c r="C469" s="91">
        <v>41555.585196759261</v>
      </c>
      <c r="D469">
        <f t="shared" si="22"/>
        <v>14</v>
      </c>
      <c r="E469" s="98">
        <v>41585.25</v>
      </c>
      <c r="F469" t="str">
        <f t="shared" si="23"/>
        <v>Thursday</v>
      </c>
    </row>
    <row r="470" spans="1:6" x14ac:dyDescent="0.45">
      <c r="A470" s="97">
        <v>0.97916666666666663</v>
      </c>
      <c r="B470">
        <f t="shared" si="21"/>
        <v>23</v>
      </c>
      <c r="C470" s="91">
        <v>41555.715266203704</v>
      </c>
      <c r="D470">
        <f t="shared" si="22"/>
        <v>17</v>
      </c>
      <c r="E470" s="98">
        <v>41594.979166666664</v>
      </c>
      <c r="F470" t="str">
        <f t="shared" si="23"/>
        <v>Saturday</v>
      </c>
    </row>
    <row r="471" spans="1:6" x14ac:dyDescent="0.45">
      <c r="A471" s="97">
        <v>0.77083333333333337</v>
      </c>
      <c r="B471">
        <f t="shared" si="21"/>
        <v>18</v>
      </c>
      <c r="C471" s="91">
        <v>41523.624282407407</v>
      </c>
      <c r="D471">
        <f t="shared" si="22"/>
        <v>14</v>
      </c>
      <c r="E471" s="98">
        <v>41579.770833333336</v>
      </c>
      <c r="F471" t="str">
        <f t="shared" si="23"/>
        <v>Friday</v>
      </c>
    </row>
    <row r="472" spans="1:6" x14ac:dyDescent="0.45">
      <c r="A472" s="97">
        <v>0.79166666666666663</v>
      </c>
      <c r="B472">
        <f t="shared" si="21"/>
        <v>19</v>
      </c>
      <c r="C472" s="91">
        <v>41555.690775462965</v>
      </c>
      <c r="D472">
        <f t="shared" si="22"/>
        <v>16</v>
      </c>
      <c r="E472" s="98">
        <v>41591.791666666664</v>
      </c>
      <c r="F472" t="str">
        <f t="shared" si="23"/>
        <v>Wednesday</v>
      </c>
    </row>
    <row r="473" spans="1:6" x14ac:dyDescent="0.45">
      <c r="A473" s="97">
        <v>0.26041666666666669</v>
      </c>
      <c r="B473">
        <f t="shared" si="21"/>
        <v>6</v>
      </c>
      <c r="C473" s="91">
        <v>41555.593344907407</v>
      </c>
      <c r="D473">
        <f t="shared" si="22"/>
        <v>14</v>
      </c>
      <c r="E473" s="98">
        <v>41581.260416666664</v>
      </c>
      <c r="F473" t="str">
        <f t="shared" si="23"/>
        <v>Sunday</v>
      </c>
    </row>
    <row r="474" spans="1:6" x14ac:dyDescent="0.45">
      <c r="A474" s="97">
        <v>0.85416666666666663</v>
      </c>
      <c r="B474">
        <f t="shared" si="21"/>
        <v>20</v>
      </c>
      <c r="C474" s="91">
        <v>41587.905462962961</v>
      </c>
      <c r="D474">
        <f t="shared" si="22"/>
        <v>21</v>
      </c>
      <c r="E474" s="98">
        <v>41608.854166666664</v>
      </c>
      <c r="F474" t="str">
        <f t="shared" si="23"/>
        <v>Saturday</v>
      </c>
    </row>
    <row r="475" spans="1:6" x14ac:dyDescent="0.45">
      <c r="A475" s="97">
        <v>0.36458333333333331</v>
      </c>
      <c r="B475">
        <f t="shared" si="21"/>
        <v>8</v>
      </c>
      <c r="C475" s="91">
        <v>41557.743472222224</v>
      </c>
      <c r="D475">
        <f t="shared" si="22"/>
        <v>17</v>
      </c>
      <c r="E475" s="98">
        <v>41603.364583333336</v>
      </c>
      <c r="F475" t="str">
        <f t="shared" si="23"/>
        <v>Monday</v>
      </c>
    </row>
    <row r="476" spans="1:6" x14ac:dyDescent="0.45">
      <c r="A476" s="97">
        <v>0.84375</v>
      </c>
      <c r="B476">
        <f t="shared" si="21"/>
        <v>20</v>
      </c>
      <c r="C476" s="91">
        <v>41587.459409722222</v>
      </c>
      <c r="D476">
        <f t="shared" si="22"/>
        <v>11</v>
      </c>
      <c r="E476" s="98">
        <v>41587.84375</v>
      </c>
      <c r="F476" t="str">
        <f t="shared" si="23"/>
        <v>Saturday</v>
      </c>
    </row>
    <row r="477" spans="1:6" x14ac:dyDescent="0.45">
      <c r="A477" s="97">
        <v>0.625</v>
      </c>
      <c r="B477">
        <f t="shared" si="21"/>
        <v>15</v>
      </c>
      <c r="C477" s="91">
        <v>41553.722071759257</v>
      </c>
      <c r="D477">
        <f t="shared" si="22"/>
        <v>17</v>
      </c>
      <c r="E477" s="98">
        <v>41585.625</v>
      </c>
      <c r="F477" t="str">
        <f t="shared" si="23"/>
        <v>Thursday</v>
      </c>
    </row>
    <row r="478" spans="1:6" x14ac:dyDescent="0.45">
      <c r="A478" s="97">
        <v>0.79166666666666663</v>
      </c>
      <c r="B478">
        <f t="shared" si="21"/>
        <v>19</v>
      </c>
      <c r="C478" s="91">
        <v>41524.364618055559</v>
      </c>
      <c r="D478">
        <f t="shared" si="22"/>
        <v>8</v>
      </c>
      <c r="E478" s="98">
        <v>41580.791666666664</v>
      </c>
      <c r="F478" t="str">
        <f t="shared" si="23"/>
        <v>Saturday</v>
      </c>
    </row>
    <row r="479" spans="1:6" x14ac:dyDescent="0.45">
      <c r="A479" s="97">
        <v>0.80208333333333337</v>
      </c>
      <c r="B479">
        <f t="shared" si="21"/>
        <v>19</v>
      </c>
      <c r="C479" s="91">
        <v>41555.566782407404</v>
      </c>
      <c r="D479">
        <f t="shared" si="22"/>
        <v>13</v>
      </c>
      <c r="E479" s="98">
        <v>41588.802083333336</v>
      </c>
      <c r="F479" t="str">
        <f t="shared" si="23"/>
        <v>Sunday</v>
      </c>
    </row>
    <row r="480" spans="1:6" x14ac:dyDescent="0.45">
      <c r="A480" s="97">
        <v>0.72916666666666663</v>
      </c>
      <c r="B480">
        <f t="shared" si="21"/>
        <v>17</v>
      </c>
      <c r="C480" s="90" t="s">
        <v>81</v>
      </c>
      <c r="D480" t="e">
        <f t="shared" si="22"/>
        <v>#VALUE!</v>
      </c>
      <c r="E480" s="98">
        <v>41600.729166666664</v>
      </c>
      <c r="F480" t="str">
        <f t="shared" si="23"/>
        <v>Friday</v>
      </c>
    </row>
    <row r="481" spans="1:6" x14ac:dyDescent="0.45">
      <c r="A481" s="97">
        <v>0.875</v>
      </c>
      <c r="B481">
        <f t="shared" si="21"/>
        <v>21</v>
      </c>
      <c r="C481" s="91">
        <v>41555.569039351853</v>
      </c>
      <c r="D481">
        <f t="shared" si="22"/>
        <v>13</v>
      </c>
      <c r="E481" s="98">
        <v>41580.875</v>
      </c>
      <c r="F481" t="str">
        <f t="shared" si="23"/>
        <v>Saturday</v>
      </c>
    </row>
    <row r="482" spans="1:6" x14ac:dyDescent="0.45">
      <c r="A482" s="97">
        <v>0.55208333333333337</v>
      </c>
      <c r="B482">
        <f t="shared" si="21"/>
        <v>13</v>
      </c>
      <c r="C482" s="90" t="s">
        <v>81</v>
      </c>
      <c r="D482" t="e">
        <f t="shared" si="22"/>
        <v>#VALUE!</v>
      </c>
      <c r="E482" s="98">
        <v>41586.552083333336</v>
      </c>
      <c r="F482" t="str">
        <f t="shared" si="23"/>
        <v>Friday</v>
      </c>
    </row>
    <row r="483" spans="1:6" x14ac:dyDescent="0.45">
      <c r="A483" s="97">
        <v>0.55208333333333337</v>
      </c>
      <c r="B483">
        <f t="shared" si="21"/>
        <v>13</v>
      </c>
      <c r="C483" s="91">
        <v>41524.503993055558</v>
      </c>
      <c r="D483">
        <f t="shared" si="22"/>
        <v>12</v>
      </c>
      <c r="E483" s="98">
        <v>41586.552083333336</v>
      </c>
      <c r="F483" t="str">
        <f t="shared" si="23"/>
        <v>Friday</v>
      </c>
    </row>
    <row r="484" spans="1:6" x14ac:dyDescent="0.45">
      <c r="A484" s="97">
        <v>0.17708333333333334</v>
      </c>
      <c r="B484">
        <f t="shared" si="21"/>
        <v>4</v>
      </c>
      <c r="C484" s="91">
        <v>41536.751851851855</v>
      </c>
      <c r="D484">
        <f t="shared" si="22"/>
        <v>18</v>
      </c>
      <c r="E484" s="98">
        <v>41585.177083333336</v>
      </c>
      <c r="F484" t="str">
        <f t="shared" si="23"/>
        <v>Thursday</v>
      </c>
    </row>
    <row r="485" spans="1:6" x14ac:dyDescent="0.45">
      <c r="A485" s="97">
        <v>0.13541666666666666</v>
      </c>
      <c r="B485">
        <f t="shared" si="21"/>
        <v>3</v>
      </c>
      <c r="C485" s="91">
        <v>41554.495312500003</v>
      </c>
      <c r="D485">
        <f t="shared" si="22"/>
        <v>11</v>
      </c>
      <c r="E485" s="98">
        <v>41585.135416666664</v>
      </c>
      <c r="F485" t="str">
        <f t="shared" si="23"/>
        <v>Thursday</v>
      </c>
    </row>
    <row r="486" spans="1:6" x14ac:dyDescent="0.45">
      <c r="A486" s="97">
        <v>0.8125</v>
      </c>
      <c r="B486">
        <f t="shared" si="21"/>
        <v>19</v>
      </c>
      <c r="C486" s="91">
        <v>41555.631180555552</v>
      </c>
      <c r="D486">
        <f t="shared" si="22"/>
        <v>15</v>
      </c>
      <c r="E486" s="98">
        <v>41591.8125</v>
      </c>
      <c r="F486" t="str">
        <f t="shared" si="23"/>
        <v>Wednesday</v>
      </c>
    </row>
    <row r="487" spans="1:6" x14ac:dyDescent="0.45">
      <c r="A487" s="97">
        <v>0.69791666666666663</v>
      </c>
      <c r="B487">
        <f t="shared" si="21"/>
        <v>16</v>
      </c>
      <c r="C487" s="91">
        <v>41524.596608796295</v>
      </c>
      <c r="D487">
        <f t="shared" si="22"/>
        <v>14</v>
      </c>
      <c r="E487" s="98">
        <v>41605.697916666664</v>
      </c>
      <c r="F487" t="str">
        <f t="shared" si="23"/>
        <v>Wednesday</v>
      </c>
    </row>
    <row r="488" spans="1:6" x14ac:dyDescent="0.45">
      <c r="A488" s="97">
        <v>0.51041666666666663</v>
      </c>
      <c r="B488">
        <f t="shared" si="21"/>
        <v>12</v>
      </c>
      <c r="C488" s="91">
        <v>41524.602233796293</v>
      </c>
      <c r="D488">
        <f t="shared" si="22"/>
        <v>14</v>
      </c>
      <c r="E488" s="98">
        <v>41584.510416666664</v>
      </c>
      <c r="F488" t="str">
        <f t="shared" si="23"/>
        <v>Wednesday</v>
      </c>
    </row>
    <row r="489" spans="1:6" x14ac:dyDescent="0.45">
      <c r="A489" s="97">
        <v>0.27083333333333331</v>
      </c>
      <c r="B489">
        <f t="shared" si="21"/>
        <v>6</v>
      </c>
      <c r="C489" s="91">
        <v>41607.896331018521</v>
      </c>
      <c r="D489">
        <f t="shared" si="22"/>
        <v>21</v>
      </c>
      <c r="E489" s="98">
        <v>41608.270833333336</v>
      </c>
      <c r="F489" t="str">
        <f t="shared" si="23"/>
        <v>Saturday</v>
      </c>
    </row>
    <row r="490" spans="1:6" x14ac:dyDescent="0.45">
      <c r="A490" s="97">
        <v>0.85416666666666663</v>
      </c>
      <c r="B490">
        <f t="shared" si="21"/>
        <v>20</v>
      </c>
      <c r="C490" s="91">
        <v>41554.476620370369</v>
      </c>
      <c r="D490">
        <f t="shared" si="22"/>
        <v>11</v>
      </c>
      <c r="E490" s="98">
        <v>41585.854166666664</v>
      </c>
      <c r="F490" t="str">
        <f t="shared" si="23"/>
        <v>Thursday</v>
      </c>
    </row>
    <row r="491" spans="1:6" x14ac:dyDescent="0.45">
      <c r="A491" s="97">
        <v>0.48958333333333331</v>
      </c>
      <c r="B491">
        <f t="shared" si="21"/>
        <v>11</v>
      </c>
      <c r="C491" s="91">
        <v>41555.61996527778</v>
      </c>
      <c r="D491">
        <f t="shared" si="22"/>
        <v>14</v>
      </c>
      <c r="E491" s="98">
        <v>41588.489583333336</v>
      </c>
      <c r="F491" t="str">
        <f t="shared" si="23"/>
        <v>Sunday</v>
      </c>
    </row>
    <row r="492" spans="1:6" x14ac:dyDescent="0.45">
      <c r="A492" s="97">
        <v>0.47916666666666669</v>
      </c>
      <c r="B492">
        <f t="shared" si="21"/>
        <v>11</v>
      </c>
      <c r="C492" s="91">
        <v>41554.785046296296</v>
      </c>
      <c r="D492">
        <f t="shared" si="22"/>
        <v>18</v>
      </c>
      <c r="E492" s="98">
        <v>41588.479166666664</v>
      </c>
      <c r="F492" t="str">
        <f t="shared" si="23"/>
        <v>Sunday</v>
      </c>
    </row>
    <row r="493" spans="1:6" x14ac:dyDescent="0.45">
      <c r="A493" s="97">
        <v>0.32291666666666669</v>
      </c>
      <c r="B493">
        <f t="shared" si="21"/>
        <v>7</v>
      </c>
      <c r="C493" s="91">
        <v>41554.785474537035</v>
      </c>
      <c r="D493">
        <f t="shared" si="22"/>
        <v>18</v>
      </c>
      <c r="E493" s="98">
        <v>41584.322916666664</v>
      </c>
      <c r="F493" t="str">
        <f t="shared" si="23"/>
        <v>Wednesday</v>
      </c>
    </row>
    <row r="494" spans="1:6" x14ac:dyDescent="0.45">
      <c r="A494" s="97">
        <v>0.16666666666666666</v>
      </c>
      <c r="B494">
        <f t="shared" si="21"/>
        <v>4</v>
      </c>
      <c r="C494" s="91">
        <v>41555.541273148148</v>
      </c>
      <c r="D494">
        <f t="shared" si="22"/>
        <v>12</v>
      </c>
      <c r="E494" s="98">
        <v>41590.166666666664</v>
      </c>
      <c r="F494" t="str">
        <f t="shared" si="23"/>
        <v>Tuesday</v>
      </c>
    </row>
    <row r="495" spans="1:6" x14ac:dyDescent="0.45">
      <c r="A495" s="97">
        <v>0.98958333333333337</v>
      </c>
      <c r="B495">
        <f t="shared" si="21"/>
        <v>23</v>
      </c>
      <c r="C495" s="91">
        <v>41576.69425925926</v>
      </c>
      <c r="D495">
        <f t="shared" si="22"/>
        <v>16</v>
      </c>
      <c r="E495" s="98">
        <v>41579.989583333336</v>
      </c>
      <c r="F495" t="str">
        <f t="shared" si="23"/>
        <v>Friday</v>
      </c>
    </row>
    <row r="496" spans="1:6" x14ac:dyDescent="0.45">
      <c r="A496" s="97">
        <v>0.97916666666666663</v>
      </c>
      <c r="B496">
        <f t="shared" si="21"/>
        <v>23</v>
      </c>
      <c r="C496" s="91">
        <v>41587.875277777777</v>
      </c>
      <c r="D496">
        <f t="shared" si="22"/>
        <v>21</v>
      </c>
      <c r="E496" s="98">
        <v>41598.979166666664</v>
      </c>
      <c r="F496" t="str">
        <f t="shared" si="23"/>
        <v>Wednesday</v>
      </c>
    </row>
    <row r="497" spans="1:6" x14ac:dyDescent="0.45">
      <c r="A497" s="97">
        <v>0.41666666666666669</v>
      </c>
      <c r="B497">
        <f t="shared" si="21"/>
        <v>10</v>
      </c>
      <c r="C497" s="91">
        <v>41604.652256944442</v>
      </c>
      <c r="D497">
        <f t="shared" si="22"/>
        <v>15</v>
      </c>
      <c r="E497" s="98">
        <v>41606.416666666664</v>
      </c>
      <c r="F497" t="str">
        <f t="shared" si="23"/>
        <v>Thursday</v>
      </c>
    </row>
    <row r="498" spans="1:6" x14ac:dyDescent="0.45">
      <c r="A498" s="97">
        <v>0.67708333333333337</v>
      </c>
      <c r="B498">
        <f t="shared" si="21"/>
        <v>16</v>
      </c>
      <c r="C498" s="91">
        <v>41554.686828703707</v>
      </c>
      <c r="D498">
        <f t="shared" si="22"/>
        <v>16</v>
      </c>
      <c r="E498" s="98">
        <v>41579.677083333336</v>
      </c>
      <c r="F498" t="str">
        <f t="shared" si="23"/>
        <v>Friday</v>
      </c>
    </row>
    <row r="499" spans="1:6" x14ac:dyDescent="0.45">
      <c r="A499" s="97">
        <v>0.45833333333333331</v>
      </c>
      <c r="B499">
        <f t="shared" si="21"/>
        <v>11</v>
      </c>
      <c r="C499" s="91">
        <v>41525.588587962964</v>
      </c>
      <c r="D499">
        <f t="shared" si="22"/>
        <v>14</v>
      </c>
      <c r="E499" s="98">
        <v>41599.458333333336</v>
      </c>
      <c r="F499" t="str">
        <f t="shared" si="23"/>
        <v>Thursday</v>
      </c>
    </row>
    <row r="500" spans="1:6" x14ac:dyDescent="0.45">
      <c r="A500" s="97">
        <v>0.52083333333333337</v>
      </c>
      <c r="B500">
        <f t="shared" si="21"/>
        <v>12</v>
      </c>
      <c r="C500" s="91">
        <v>41554.42695601852</v>
      </c>
      <c r="D500">
        <f t="shared" si="22"/>
        <v>10</v>
      </c>
      <c r="E500" s="98">
        <v>41597.520833333336</v>
      </c>
      <c r="F500" t="str">
        <f t="shared" si="23"/>
        <v>Tuesday</v>
      </c>
    </row>
    <row r="501" spans="1:6" x14ac:dyDescent="0.45">
      <c r="A501" s="97">
        <v>0.46875</v>
      </c>
      <c r="B501">
        <f t="shared" si="21"/>
        <v>11</v>
      </c>
      <c r="C501" s="91">
        <v>41554.426504629628</v>
      </c>
      <c r="D501">
        <f t="shared" si="22"/>
        <v>10</v>
      </c>
      <c r="E501" s="98">
        <v>41580.46875</v>
      </c>
      <c r="F501" t="str">
        <f t="shared" si="23"/>
        <v>Saturday</v>
      </c>
    </row>
    <row r="502" spans="1:6" x14ac:dyDescent="0.45">
      <c r="A502" s="97">
        <v>0.20833333333333334</v>
      </c>
      <c r="B502">
        <f t="shared" si="21"/>
        <v>5</v>
      </c>
      <c r="C502" s="91">
        <v>41552.520381944443</v>
      </c>
      <c r="D502">
        <f t="shared" si="22"/>
        <v>12</v>
      </c>
      <c r="E502" s="98">
        <v>41582.208333333336</v>
      </c>
      <c r="F502" t="str">
        <f t="shared" si="23"/>
        <v>Monday</v>
      </c>
    </row>
    <row r="503" spans="1:6" x14ac:dyDescent="0.45">
      <c r="A503" s="97">
        <v>0.17708333333333334</v>
      </c>
      <c r="B503">
        <f t="shared" si="21"/>
        <v>4</v>
      </c>
      <c r="C503" s="91">
        <v>41525.881863425922</v>
      </c>
      <c r="D503">
        <f t="shared" si="22"/>
        <v>21</v>
      </c>
      <c r="E503" s="98">
        <v>41596.177083333336</v>
      </c>
      <c r="F503" t="str">
        <f t="shared" si="23"/>
        <v>Monday</v>
      </c>
    </row>
    <row r="504" spans="1:6" x14ac:dyDescent="0.45">
      <c r="A504" s="97">
        <v>0.66666666666666663</v>
      </c>
      <c r="B504">
        <f t="shared" si="21"/>
        <v>16</v>
      </c>
      <c r="C504" s="91">
        <v>41588.971168981479</v>
      </c>
      <c r="D504">
        <f t="shared" si="22"/>
        <v>23</v>
      </c>
      <c r="E504" s="98">
        <v>41591.666666666664</v>
      </c>
      <c r="F504" t="str">
        <f t="shared" si="23"/>
        <v>Wednesday</v>
      </c>
    </row>
    <row r="505" spans="1:6" x14ac:dyDescent="0.45">
      <c r="A505" s="97">
        <v>0.71875</v>
      </c>
      <c r="B505">
        <f t="shared" si="21"/>
        <v>17</v>
      </c>
      <c r="C505" s="91">
        <v>41555.663090277776</v>
      </c>
      <c r="D505">
        <f t="shared" si="22"/>
        <v>15</v>
      </c>
      <c r="E505" s="98">
        <v>41589.71875</v>
      </c>
      <c r="F505" t="str">
        <f t="shared" si="23"/>
        <v>Monday</v>
      </c>
    </row>
    <row r="506" spans="1:6" x14ac:dyDescent="0.45">
      <c r="A506" s="97">
        <v>0.14583333333333334</v>
      </c>
      <c r="B506">
        <f t="shared" si="21"/>
        <v>3</v>
      </c>
      <c r="C506" s="91">
        <v>41605.851967592593</v>
      </c>
      <c r="D506">
        <f t="shared" si="22"/>
        <v>20</v>
      </c>
      <c r="E506" s="98">
        <v>41606.145833333336</v>
      </c>
      <c r="F506" t="str">
        <f t="shared" si="23"/>
        <v>Thursday</v>
      </c>
    </row>
    <row r="507" spans="1:6" x14ac:dyDescent="0.45">
      <c r="A507" s="97">
        <v>0.61458333333333337</v>
      </c>
      <c r="B507">
        <f t="shared" si="21"/>
        <v>14</v>
      </c>
      <c r="C507" s="91">
        <v>41554.808449074073</v>
      </c>
      <c r="D507">
        <f t="shared" si="22"/>
        <v>19</v>
      </c>
      <c r="E507" s="98">
        <v>41580.614583333336</v>
      </c>
      <c r="F507" t="str">
        <f t="shared" si="23"/>
        <v>Saturday</v>
      </c>
    </row>
    <row r="508" spans="1:6" x14ac:dyDescent="0.45">
      <c r="A508" s="97">
        <v>0.48958333333333331</v>
      </c>
      <c r="B508">
        <f t="shared" si="21"/>
        <v>11</v>
      </c>
      <c r="C508" s="91">
        <v>41584.620636574073</v>
      </c>
      <c r="D508">
        <f t="shared" si="22"/>
        <v>14</v>
      </c>
      <c r="E508" s="98">
        <v>41588.489583333336</v>
      </c>
      <c r="F508" t="str">
        <f t="shared" si="23"/>
        <v>Sunday</v>
      </c>
    </row>
    <row r="509" spans="1:6" x14ac:dyDescent="0.45">
      <c r="A509" s="97">
        <v>0.39583333333333331</v>
      </c>
      <c r="B509">
        <f t="shared" si="21"/>
        <v>9</v>
      </c>
      <c r="C509" s="91">
        <v>41555.559421296297</v>
      </c>
      <c r="D509">
        <f t="shared" si="22"/>
        <v>13</v>
      </c>
      <c r="E509" s="98">
        <v>41584.395833333336</v>
      </c>
      <c r="F509" t="str">
        <f t="shared" si="23"/>
        <v>Wednesday</v>
      </c>
    </row>
    <row r="510" spans="1:6" x14ac:dyDescent="0.45">
      <c r="A510" s="97">
        <v>0.30208333333333331</v>
      </c>
      <c r="B510">
        <f t="shared" si="21"/>
        <v>7</v>
      </c>
      <c r="C510" s="91">
        <v>41555.722002314818</v>
      </c>
      <c r="D510">
        <f t="shared" si="22"/>
        <v>17</v>
      </c>
      <c r="E510" s="98">
        <v>41595.302083333336</v>
      </c>
      <c r="F510" t="str">
        <f t="shared" si="23"/>
        <v>Sunday</v>
      </c>
    </row>
    <row r="511" spans="1:6" x14ac:dyDescent="0.45">
      <c r="A511" s="97">
        <v>0.30208333333333331</v>
      </c>
      <c r="B511">
        <f t="shared" si="21"/>
        <v>7</v>
      </c>
      <c r="C511" s="91">
        <v>41526.651805555557</v>
      </c>
      <c r="D511">
        <f t="shared" si="22"/>
        <v>15</v>
      </c>
      <c r="E511" s="98">
        <v>41595.302083333336</v>
      </c>
      <c r="F511" t="str">
        <f t="shared" si="23"/>
        <v>Sunday</v>
      </c>
    </row>
    <row r="512" spans="1:6" x14ac:dyDescent="0.45">
      <c r="A512" s="97">
        <v>0.61458333333333337</v>
      </c>
      <c r="B512">
        <f t="shared" si="21"/>
        <v>14</v>
      </c>
      <c r="C512" s="91">
        <v>41555.549884259257</v>
      </c>
      <c r="D512">
        <f t="shared" si="22"/>
        <v>13</v>
      </c>
      <c r="E512" s="98">
        <v>41580.614583333336</v>
      </c>
      <c r="F512" t="str">
        <f t="shared" si="23"/>
        <v>Saturday</v>
      </c>
    </row>
    <row r="513" spans="1:6" x14ac:dyDescent="0.45">
      <c r="A513" s="97">
        <v>0.36458333333333331</v>
      </c>
      <c r="B513">
        <f t="shared" si="21"/>
        <v>8</v>
      </c>
      <c r="C513" s="91">
        <v>41526.743680555555</v>
      </c>
      <c r="D513">
        <f t="shared" si="22"/>
        <v>17</v>
      </c>
      <c r="E513" s="98">
        <v>41596.364583333336</v>
      </c>
      <c r="F513" t="str">
        <f t="shared" si="23"/>
        <v>Monday</v>
      </c>
    </row>
    <row r="514" spans="1:6" x14ac:dyDescent="0.45">
      <c r="A514" s="97">
        <v>0.57291666666666663</v>
      </c>
      <c r="B514">
        <f t="shared" si="21"/>
        <v>13</v>
      </c>
      <c r="C514" s="91">
        <v>41526.744699074072</v>
      </c>
      <c r="D514">
        <f t="shared" si="22"/>
        <v>17</v>
      </c>
      <c r="E514" s="98">
        <v>41595.572916666664</v>
      </c>
      <c r="F514" t="str">
        <f t="shared" si="23"/>
        <v>Sunday</v>
      </c>
    </row>
    <row r="515" spans="1:6" x14ac:dyDescent="0.45">
      <c r="A515" s="97">
        <v>0</v>
      </c>
      <c r="B515">
        <f t="shared" ref="B515:B578" si="24">HOUR(A515)</f>
        <v>0</v>
      </c>
      <c r="C515" s="91">
        <v>41589.180625000001</v>
      </c>
      <c r="D515">
        <f t="shared" ref="D515:D578" si="25">HOUR(C515)</f>
        <v>4</v>
      </c>
      <c r="E515" s="98">
        <v>41601</v>
      </c>
      <c r="F515" t="str">
        <f t="shared" ref="F515:F578" si="26">CHOOSE(WEEKDAY(E515),"Sunday","Monday","Tuesday","Wednesday","Thursday","Friday","Saturday")</f>
        <v>Saturday</v>
      </c>
    </row>
    <row r="516" spans="1:6" x14ac:dyDescent="0.45">
      <c r="A516" s="97">
        <v>0.66666666666666663</v>
      </c>
      <c r="B516">
        <f t="shared" si="24"/>
        <v>16</v>
      </c>
      <c r="C516" s="91">
        <v>41560.401979166665</v>
      </c>
      <c r="D516">
        <f t="shared" si="25"/>
        <v>9</v>
      </c>
      <c r="E516" s="98">
        <v>41602.666666666664</v>
      </c>
      <c r="F516" t="str">
        <f t="shared" si="26"/>
        <v>Sunday</v>
      </c>
    </row>
    <row r="517" spans="1:6" x14ac:dyDescent="0.45">
      <c r="A517" s="97">
        <v>0.1875</v>
      </c>
      <c r="B517">
        <f t="shared" si="24"/>
        <v>4</v>
      </c>
      <c r="C517" s="91">
        <v>41553.552407407406</v>
      </c>
      <c r="D517">
        <f t="shared" si="25"/>
        <v>13</v>
      </c>
      <c r="E517" s="98">
        <v>41580.1875</v>
      </c>
      <c r="F517" t="str">
        <f t="shared" si="26"/>
        <v>Saturday</v>
      </c>
    </row>
    <row r="518" spans="1:6" x14ac:dyDescent="0.45">
      <c r="A518" s="97">
        <v>0.39583333333333331</v>
      </c>
      <c r="B518">
        <f t="shared" si="24"/>
        <v>9</v>
      </c>
      <c r="C518" s="91">
        <v>41527.010324074072</v>
      </c>
      <c r="D518">
        <f t="shared" si="25"/>
        <v>0</v>
      </c>
      <c r="E518" s="98">
        <v>41586.395833333336</v>
      </c>
      <c r="F518" t="str">
        <f t="shared" si="26"/>
        <v>Friday</v>
      </c>
    </row>
    <row r="519" spans="1:6" x14ac:dyDescent="0.45">
      <c r="A519" s="97">
        <v>0.625</v>
      </c>
      <c r="B519">
        <f t="shared" si="24"/>
        <v>15</v>
      </c>
      <c r="C519" s="91">
        <v>41527.329386574071</v>
      </c>
      <c r="D519">
        <f t="shared" si="25"/>
        <v>7</v>
      </c>
      <c r="E519" s="98">
        <v>41590.625</v>
      </c>
      <c r="F519" t="str">
        <f t="shared" si="26"/>
        <v>Tuesday</v>
      </c>
    </row>
    <row r="520" spans="1:6" x14ac:dyDescent="0.45">
      <c r="A520" s="97">
        <v>0.625</v>
      </c>
      <c r="B520">
        <f t="shared" si="24"/>
        <v>15</v>
      </c>
      <c r="C520" s="91">
        <v>41597.566400462965</v>
      </c>
      <c r="D520">
        <f t="shared" si="25"/>
        <v>13</v>
      </c>
      <c r="E520" s="98">
        <v>41597.625</v>
      </c>
      <c r="F520" t="str">
        <f t="shared" si="26"/>
        <v>Tuesday</v>
      </c>
    </row>
    <row r="521" spans="1:6" x14ac:dyDescent="0.45">
      <c r="A521" s="97">
        <v>0.34375</v>
      </c>
      <c r="B521">
        <f t="shared" si="24"/>
        <v>8</v>
      </c>
      <c r="C521" s="91">
        <v>41578.492071759261</v>
      </c>
      <c r="D521">
        <f t="shared" si="25"/>
        <v>11</v>
      </c>
      <c r="E521" s="98">
        <v>41580.34375</v>
      </c>
      <c r="F521" t="str">
        <f t="shared" si="26"/>
        <v>Saturday</v>
      </c>
    </row>
    <row r="522" spans="1:6" x14ac:dyDescent="0.45">
      <c r="A522" s="97">
        <v>0.4375</v>
      </c>
      <c r="B522">
        <f t="shared" si="24"/>
        <v>10</v>
      </c>
      <c r="C522" s="91">
        <v>41527.620879629627</v>
      </c>
      <c r="D522">
        <f t="shared" si="25"/>
        <v>14</v>
      </c>
      <c r="E522" s="98">
        <v>41581.4375</v>
      </c>
      <c r="F522" t="str">
        <f t="shared" si="26"/>
        <v>Sunday</v>
      </c>
    </row>
    <row r="523" spans="1:6" x14ac:dyDescent="0.45">
      <c r="A523" s="97">
        <v>0.375</v>
      </c>
      <c r="B523">
        <f t="shared" si="24"/>
        <v>9</v>
      </c>
      <c r="C523" s="91">
        <v>41553.633067129631</v>
      </c>
      <c r="D523">
        <f t="shared" si="25"/>
        <v>15</v>
      </c>
      <c r="E523" s="98">
        <v>41583.375</v>
      </c>
      <c r="F523" t="str">
        <f t="shared" si="26"/>
        <v>Tuesday</v>
      </c>
    </row>
    <row r="524" spans="1:6" x14ac:dyDescent="0.45">
      <c r="A524" s="97">
        <v>0.53125</v>
      </c>
      <c r="B524">
        <f t="shared" si="24"/>
        <v>12</v>
      </c>
      <c r="C524" s="91">
        <v>41553.633449074077</v>
      </c>
      <c r="D524">
        <f t="shared" si="25"/>
        <v>15</v>
      </c>
      <c r="E524" s="98">
        <v>41590.53125</v>
      </c>
      <c r="F524" t="str">
        <f t="shared" si="26"/>
        <v>Tuesday</v>
      </c>
    </row>
    <row r="525" spans="1:6" x14ac:dyDescent="0.45">
      <c r="A525" s="97">
        <v>0.88541666666666663</v>
      </c>
      <c r="B525">
        <f t="shared" si="24"/>
        <v>21</v>
      </c>
      <c r="C525" s="91">
        <v>41527.739722222221</v>
      </c>
      <c r="D525">
        <f t="shared" si="25"/>
        <v>17</v>
      </c>
      <c r="E525" s="98">
        <v>41597.885416666664</v>
      </c>
      <c r="F525" t="str">
        <f t="shared" si="26"/>
        <v>Tuesday</v>
      </c>
    </row>
    <row r="526" spans="1:6" x14ac:dyDescent="0.45">
      <c r="A526" s="97">
        <v>0.90625</v>
      </c>
      <c r="B526">
        <f t="shared" si="24"/>
        <v>21</v>
      </c>
      <c r="C526" s="91">
        <v>41583.384594907409</v>
      </c>
      <c r="D526">
        <f t="shared" si="25"/>
        <v>9</v>
      </c>
      <c r="E526" s="98">
        <v>41583.90625</v>
      </c>
      <c r="F526" t="str">
        <f t="shared" si="26"/>
        <v>Tuesday</v>
      </c>
    </row>
    <row r="527" spans="1:6" x14ac:dyDescent="0.45">
      <c r="A527" s="97">
        <v>0.90625</v>
      </c>
      <c r="B527">
        <f t="shared" si="24"/>
        <v>21</v>
      </c>
      <c r="C527" s="91">
        <v>41557.712395833332</v>
      </c>
      <c r="D527">
        <f t="shared" si="25"/>
        <v>17</v>
      </c>
      <c r="E527" s="98">
        <v>41601.90625</v>
      </c>
      <c r="F527" t="str">
        <f t="shared" si="26"/>
        <v>Saturday</v>
      </c>
    </row>
    <row r="528" spans="1:6" x14ac:dyDescent="0.45">
      <c r="A528" s="97">
        <v>0.25</v>
      </c>
      <c r="B528">
        <f t="shared" si="24"/>
        <v>6</v>
      </c>
      <c r="C528" s="91">
        <v>41603.97965277778</v>
      </c>
      <c r="D528">
        <f t="shared" si="25"/>
        <v>23</v>
      </c>
      <c r="E528" s="98">
        <v>41604.25</v>
      </c>
      <c r="F528" t="str">
        <f t="shared" si="26"/>
        <v>Tuesday</v>
      </c>
    </row>
    <row r="529" spans="1:6" x14ac:dyDescent="0.45">
      <c r="A529" s="97">
        <v>0.95833333333333337</v>
      </c>
      <c r="B529">
        <f t="shared" si="24"/>
        <v>23</v>
      </c>
      <c r="C529" s="91">
        <v>41579.73364583333</v>
      </c>
      <c r="D529">
        <f t="shared" si="25"/>
        <v>17</v>
      </c>
      <c r="E529" s="98">
        <v>41579.958333333336</v>
      </c>
      <c r="F529" t="str">
        <f t="shared" si="26"/>
        <v>Friday</v>
      </c>
    </row>
    <row r="530" spans="1:6" x14ac:dyDescent="0.45">
      <c r="A530" s="97">
        <v>0.61458333333333337</v>
      </c>
      <c r="B530">
        <f t="shared" si="24"/>
        <v>14</v>
      </c>
      <c r="C530" s="91">
        <v>41554.566168981481</v>
      </c>
      <c r="D530">
        <f t="shared" si="25"/>
        <v>13</v>
      </c>
      <c r="E530" s="98">
        <v>41580.614583333336</v>
      </c>
      <c r="F530" t="str">
        <f t="shared" si="26"/>
        <v>Saturday</v>
      </c>
    </row>
    <row r="531" spans="1:6" x14ac:dyDescent="0.45">
      <c r="A531" s="97">
        <v>0.42708333333333331</v>
      </c>
      <c r="B531">
        <f t="shared" si="24"/>
        <v>10</v>
      </c>
      <c r="C531" s="91">
        <v>41554.566724537035</v>
      </c>
      <c r="D531">
        <f t="shared" si="25"/>
        <v>13</v>
      </c>
      <c r="E531" s="98">
        <v>41586.427083333336</v>
      </c>
      <c r="F531" t="str">
        <f t="shared" si="26"/>
        <v>Friday</v>
      </c>
    </row>
    <row r="532" spans="1:6" x14ac:dyDescent="0.45">
      <c r="A532" s="97">
        <v>0.58333333333333337</v>
      </c>
      <c r="B532">
        <f t="shared" si="24"/>
        <v>14</v>
      </c>
      <c r="C532" s="91">
        <v>41528.65420138889</v>
      </c>
      <c r="D532">
        <f t="shared" si="25"/>
        <v>15</v>
      </c>
      <c r="E532" s="98">
        <v>41594.583333333336</v>
      </c>
      <c r="F532" t="str">
        <f t="shared" si="26"/>
        <v>Saturday</v>
      </c>
    </row>
    <row r="533" spans="1:6" x14ac:dyDescent="0.45">
      <c r="A533" s="97">
        <v>0.90625</v>
      </c>
      <c r="B533">
        <f t="shared" si="24"/>
        <v>21</v>
      </c>
      <c r="C533" s="91">
        <v>41528.671643518515</v>
      </c>
      <c r="D533">
        <f t="shared" si="25"/>
        <v>16</v>
      </c>
      <c r="E533" s="98">
        <v>41579.90625</v>
      </c>
      <c r="F533" t="str">
        <f t="shared" si="26"/>
        <v>Friday</v>
      </c>
    </row>
    <row r="534" spans="1:6" x14ac:dyDescent="0.45">
      <c r="A534" s="97">
        <v>0.98958333333333337</v>
      </c>
      <c r="B534">
        <f t="shared" si="24"/>
        <v>23</v>
      </c>
      <c r="C534" s="91">
        <v>41548.696782407409</v>
      </c>
      <c r="D534">
        <f t="shared" si="25"/>
        <v>16</v>
      </c>
      <c r="E534" s="98">
        <v>41607.989583333336</v>
      </c>
      <c r="F534" t="str">
        <f t="shared" si="26"/>
        <v>Friday</v>
      </c>
    </row>
    <row r="535" spans="1:6" x14ac:dyDescent="0.45">
      <c r="A535" s="97">
        <v>0.67708333333333337</v>
      </c>
      <c r="B535">
        <f t="shared" si="24"/>
        <v>16</v>
      </c>
      <c r="C535" s="91">
        <v>41555.797858796293</v>
      </c>
      <c r="D535">
        <f t="shared" si="25"/>
        <v>19</v>
      </c>
      <c r="E535" s="98">
        <v>41596.677083333336</v>
      </c>
      <c r="F535" t="str">
        <f t="shared" si="26"/>
        <v>Monday</v>
      </c>
    </row>
    <row r="536" spans="1:6" x14ac:dyDescent="0.45">
      <c r="A536" s="97">
        <v>0.79166666666666663</v>
      </c>
      <c r="B536">
        <f t="shared" si="24"/>
        <v>19</v>
      </c>
      <c r="C536" s="91">
        <v>41558.549363425926</v>
      </c>
      <c r="D536">
        <f t="shared" si="25"/>
        <v>13</v>
      </c>
      <c r="E536" s="98">
        <v>41601.791666666664</v>
      </c>
      <c r="F536" t="str">
        <f t="shared" si="26"/>
        <v>Saturday</v>
      </c>
    </row>
    <row r="537" spans="1:6" x14ac:dyDescent="0.45">
      <c r="A537" s="97">
        <v>0.16666666666666666</v>
      </c>
      <c r="B537">
        <f t="shared" si="24"/>
        <v>4</v>
      </c>
      <c r="C537" s="91">
        <v>41553.622233796297</v>
      </c>
      <c r="D537">
        <f t="shared" si="25"/>
        <v>14</v>
      </c>
      <c r="E537" s="98">
        <v>41582.166666666664</v>
      </c>
      <c r="F537" t="str">
        <f t="shared" si="26"/>
        <v>Monday</v>
      </c>
    </row>
    <row r="538" spans="1:6" x14ac:dyDescent="0.45">
      <c r="A538" s="97">
        <v>0.16666666666666666</v>
      </c>
      <c r="B538">
        <f t="shared" si="24"/>
        <v>4</v>
      </c>
      <c r="C538" s="91">
        <v>41529.308240740742</v>
      </c>
      <c r="D538">
        <f t="shared" si="25"/>
        <v>7</v>
      </c>
      <c r="E538" s="98">
        <v>41582.166666666664</v>
      </c>
      <c r="F538" t="str">
        <f t="shared" si="26"/>
        <v>Monday</v>
      </c>
    </row>
    <row r="539" spans="1:6" x14ac:dyDescent="0.45">
      <c r="A539" s="97">
        <v>0.79166666666666663</v>
      </c>
      <c r="B539">
        <f t="shared" si="24"/>
        <v>19</v>
      </c>
      <c r="C539" s="91">
        <v>41558.548773148148</v>
      </c>
      <c r="D539">
        <f t="shared" si="25"/>
        <v>13</v>
      </c>
      <c r="E539" s="98">
        <v>41601.791666666664</v>
      </c>
      <c r="F539" t="str">
        <f t="shared" si="26"/>
        <v>Saturday</v>
      </c>
    </row>
    <row r="540" spans="1:6" x14ac:dyDescent="0.45">
      <c r="A540" s="97">
        <v>0.10416666666666667</v>
      </c>
      <c r="B540">
        <f t="shared" si="24"/>
        <v>2</v>
      </c>
      <c r="C540" s="91">
        <v>41529.442488425928</v>
      </c>
      <c r="D540">
        <f t="shared" si="25"/>
        <v>10</v>
      </c>
      <c r="E540" s="98">
        <v>41596.104166666664</v>
      </c>
      <c r="F540" t="str">
        <f t="shared" si="26"/>
        <v>Monday</v>
      </c>
    </row>
    <row r="541" spans="1:6" x14ac:dyDescent="0.45">
      <c r="A541" s="97">
        <v>0.625</v>
      </c>
      <c r="B541">
        <f t="shared" si="24"/>
        <v>15</v>
      </c>
      <c r="C541" s="91">
        <v>41529.612395833334</v>
      </c>
      <c r="D541">
        <f t="shared" si="25"/>
        <v>14</v>
      </c>
      <c r="E541" s="98">
        <v>41593.625</v>
      </c>
      <c r="F541" t="str">
        <f t="shared" si="26"/>
        <v>Friday</v>
      </c>
    </row>
    <row r="542" spans="1:6" x14ac:dyDescent="0.45">
      <c r="A542" s="97">
        <v>0.14583333333333334</v>
      </c>
      <c r="B542">
        <f t="shared" si="24"/>
        <v>3</v>
      </c>
      <c r="C542" s="91">
        <v>41554.606446759259</v>
      </c>
      <c r="D542">
        <f t="shared" si="25"/>
        <v>14</v>
      </c>
      <c r="E542" s="98">
        <v>41589.145833333336</v>
      </c>
      <c r="F542" t="str">
        <f t="shared" si="26"/>
        <v>Monday</v>
      </c>
    </row>
    <row r="543" spans="1:6" x14ac:dyDescent="0.45">
      <c r="A543" s="97">
        <v>0.73958333333333337</v>
      </c>
      <c r="B543">
        <f t="shared" si="24"/>
        <v>17</v>
      </c>
      <c r="C543" s="90" t="s">
        <v>81</v>
      </c>
      <c r="D543" t="e">
        <f t="shared" si="25"/>
        <v>#VALUE!</v>
      </c>
      <c r="E543" s="98">
        <v>41581.739583333336</v>
      </c>
      <c r="F543" t="str">
        <f t="shared" si="26"/>
        <v>Sunday</v>
      </c>
    </row>
    <row r="544" spans="1:6" x14ac:dyDescent="0.45">
      <c r="A544" s="97">
        <v>0.47916666666666669</v>
      </c>
      <c r="B544">
        <f t="shared" si="24"/>
        <v>11</v>
      </c>
      <c r="C544" s="91">
        <v>41555.61859953704</v>
      </c>
      <c r="D544">
        <f t="shared" si="25"/>
        <v>14</v>
      </c>
      <c r="E544" s="98">
        <v>41588.479166666664</v>
      </c>
      <c r="F544" t="str">
        <f t="shared" si="26"/>
        <v>Sunday</v>
      </c>
    </row>
    <row r="545" spans="1:6" x14ac:dyDescent="0.45">
      <c r="A545" s="97">
        <v>0.67708333333333337</v>
      </c>
      <c r="B545">
        <f t="shared" si="24"/>
        <v>16</v>
      </c>
      <c r="C545" s="91">
        <v>41555.674699074072</v>
      </c>
      <c r="D545">
        <f t="shared" si="25"/>
        <v>16</v>
      </c>
      <c r="E545" s="98">
        <v>41590.677083333336</v>
      </c>
      <c r="F545" t="str">
        <f t="shared" si="26"/>
        <v>Tuesday</v>
      </c>
    </row>
    <row r="546" spans="1:6" x14ac:dyDescent="0.45">
      <c r="A546" s="97">
        <v>0.88541666666666663</v>
      </c>
      <c r="B546">
        <f t="shared" si="24"/>
        <v>21</v>
      </c>
      <c r="C546" s="91">
        <v>41557.419074074074</v>
      </c>
      <c r="D546">
        <f t="shared" si="25"/>
        <v>10</v>
      </c>
      <c r="E546" s="98">
        <v>41587.885416666664</v>
      </c>
      <c r="F546" t="str">
        <f t="shared" si="26"/>
        <v>Saturday</v>
      </c>
    </row>
    <row r="547" spans="1:6" x14ac:dyDescent="0.45">
      <c r="A547" s="97">
        <v>0.61458333333333337</v>
      </c>
      <c r="B547">
        <f t="shared" si="24"/>
        <v>14</v>
      </c>
      <c r="C547" s="91">
        <v>41554.680231481485</v>
      </c>
      <c r="D547">
        <f t="shared" si="25"/>
        <v>16</v>
      </c>
      <c r="E547" s="98">
        <v>41579.614583333336</v>
      </c>
      <c r="F547" t="str">
        <f t="shared" si="26"/>
        <v>Friday</v>
      </c>
    </row>
    <row r="548" spans="1:6" x14ac:dyDescent="0.45">
      <c r="A548" s="97">
        <v>0.48958333333333331</v>
      </c>
      <c r="B548">
        <f t="shared" si="24"/>
        <v>11</v>
      </c>
      <c r="C548" s="91">
        <v>41554.680543981478</v>
      </c>
      <c r="D548">
        <f t="shared" si="25"/>
        <v>16</v>
      </c>
      <c r="E548" s="98">
        <v>41589.489583333336</v>
      </c>
      <c r="F548" t="str">
        <f t="shared" si="26"/>
        <v>Monday</v>
      </c>
    </row>
    <row r="549" spans="1:6" x14ac:dyDescent="0.45">
      <c r="A549" s="97">
        <v>0.42708333333333331</v>
      </c>
      <c r="B549">
        <f t="shared" si="24"/>
        <v>10</v>
      </c>
      <c r="C549" s="91">
        <v>41529.848981481482</v>
      </c>
      <c r="D549">
        <f t="shared" si="25"/>
        <v>20</v>
      </c>
      <c r="E549" s="98">
        <v>41608.427083333336</v>
      </c>
      <c r="F549" t="str">
        <f t="shared" si="26"/>
        <v>Saturday</v>
      </c>
    </row>
    <row r="550" spans="1:6" x14ac:dyDescent="0.45">
      <c r="A550" s="97">
        <v>0.39583333333333331</v>
      </c>
      <c r="B550">
        <f t="shared" si="24"/>
        <v>9</v>
      </c>
      <c r="C550" s="91">
        <v>41604.729409722226</v>
      </c>
      <c r="D550">
        <f t="shared" si="25"/>
        <v>17</v>
      </c>
      <c r="E550" s="98">
        <v>41608.395833333336</v>
      </c>
      <c r="F550" t="str">
        <f t="shared" si="26"/>
        <v>Saturday</v>
      </c>
    </row>
    <row r="551" spans="1:6" x14ac:dyDescent="0.45">
      <c r="A551" s="97">
        <v>0.94791666666666663</v>
      </c>
      <c r="B551">
        <f t="shared" si="24"/>
        <v>22</v>
      </c>
      <c r="C551" s="91">
        <v>41553.50267361111</v>
      </c>
      <c r="D551">
        <f t="shared" si="25"/>
        <v>12</v>
      </c>
      <c r="E551" s="98">
        <v>41579.947916666664</v>
      </c>
      <c r="F551" t="str">
        <f t="shared" si="26"/>
        <v>Friday</v>
      </c>
    </row>
    <row r="552" spans="1:6" x14ac:dyDescent="0.45">
      <c r="A552" s="97">
        <v>0.82291666666666663</v>
      </c>
      <c r="B552">
        <f t="shared" si="24"/>
        <v>19</v>
      </c>
      <c r="C552" s="91">
        <v>41555.574120370373</v>
      </c>
      <c r="D552">
        <f t="shared" si="25"/>
        <v>13</v>
      </c>
      <c r="E552" s="98">
        <v>41580.822916666664</v>
      </c>
      <c r="F552" t="str">
        <f t="shared" si="26"/>
        <v>Saturday</v>
      </c>
    </row>
    <row r="553" spans="1:6" x14ac:dyDescent="0.45">
      <c r="A553" s="97">
        <v>0.42708333333333331</v>
      </c>
      <c r="B553">
        <f t="shared" si="24"/>
        <v>10</v>
      </c>
      <c r="C553" s="91">
        <v>41555.548657407409</v>
      </c>
      <c r="D553">
        <f t="shared" si="25"/>
        <v>13</v>
      </c>
      <c r="E553" s="98">
        <v>41580.427083333336</v>
      </c>
      <c r="F553" t="str">
        <f t="shared" si="26"/>
        <v>Saturday</v>
      </c>
    </row>
    <row r="554" spans="1:6" x14ac:dyDescent="0.45">
      <c r="A554" s="97">
        <v>0.1875</v>
      </c>
      <c r="B554">
        <f t="shared" si="24"/>
        <v>4</v>
      </c>
      <c r="C554" s="91">
        <v>41553.628171296295</v>
      </c>
      <c r="D554">
        <f t="shared" si="25"/>
        <v>15</v>
      </c>
      <c r="E554" s="98">
        <v>41591.1875</v>
      </c>
      <c r="F554" t="str">
        <f t="shared" si="26"/>
        <v>Wednesday</v>
      </c>
    </row>
    <row r="555" spans="1:6" x14ac:dyDescent="0.45">
      <c r="A555" s="97">
        <v>0.22916666666666666</v>
      </c>
      <c r="B555">
        <f t="shared" si="24"/>
        <v>5</v>
      </c>
      <c r="C555" s="91">
        <v>41554.475277777776</v>
      </c>
      <c r="D555">
        <f t="shared" si="25"/>
        <v>11</v>
      </c>
      <c r="E555" s="98">
        <v>41585.229166666664</v>
      </c>
      <c r="F555" t="str">
        <f t="shared" si="26"/>
        <v>Thursday</v>
      </c>
    </row>
    <row r="556" spans="1:6" x14ac:dyDescent="0.45">
      <c r="A556" s="97">
        <v>0.58333333333333337</v>
      </c>
      <c r="B556">
        <f t="shared" si="24"/>
        <v>14</v>
      </c>
      <c r="C556" s="91">
        <v>41605.524004629631</v>
      </c>
      <c r="D556">
        <f t="shared" si="25"/>
        <v>12</v>
      </c>
      <c r="E556" s="98">
        <v>41605.583333333336</v>
      </c>
      <c r="F556" t="str">
        <f t="shared" si="26"/>
        <v>Wednesday</v>
      </c>
    </row>
    <row r="557" spans="1:6" x14ac:dyDescent="0.45">
      <c r="A557" s="97">
        <v>0.76041666666666663</v>
      </c>
      <c r="B557">
        <f t="shared" si="24"/>
        <v>18</v>
      </c>
      <c r="C557" s="90" t="s">
        <v>81</v>
      </c>
      <c r="D557" t="e">
        <f t="shared" si="25"/>
        <v>#VALUE!</v>
      </c>
      <c r="E557" s="98">
        <v>41579.760416666664</v>
      </c>
      <c r="F557" t="str">
        <f t="shared" si="26"/>
        <v>Friday</v>
      </c>
    </row>
    <row r="558" spans="1:6" x14ac:dyDescent="0.45">
      <c r="A558" s="97">
        <v>0.94791666666666663</v>
      </c>
      <c r="B558">
        <f t="shared" si="24"/>
        <v>22</v>
      </c>
      <c r="C558" s="91">
        <v>41530.765023148146</v>
      </c>
      <c r="D558">
        <f t="shared" si="25"/>
        <v>18</v>
      </c>
      <c r="E558" s="98">
        <v>41579.947916666664</v>
      </c>
      <c r="F558" t="str">
        <f t="shared" si="26"/>
        <v>Friday</v>
      </c>
    </row>
    <row r="559" spans="1:6" x14ac:dyDescent="0.45">
      <c r="A559" s="97">
        <v>0.72916666666666663</v>
      </c>
      <c r="B559">
        <f t="shared" si="24"/>
        <v>17</v>
      </c>
      <c r="C559" s="91">
        <v>41555.571886574071</v>
      </c>
      <c r="D559">
        <f t="shared" si="25"/>
        <v>13</v>
      </c>
      <c r="E559" s="98">
        <v>41580.729166666664</v>
      </c>
      <c r="F559" t="str">
        <f t="shared" si="26"/>
        <v>Saturday</v>
      </c>
    </row>
    <row r="560" spans="1:6" x14ac:dyDescent="0.45">
      <c r="A560" s="97">
        <v>8.3333333333333329E-2</v>
      </c>
      <c r="B560">
        <f t="shared" si="24"/>
        <v>2</v>
      </c>
      <c r="C560" s="91">
        <v>41552.640462962961</v>
      </c>
      <c r="D560">
        <f t="shared" si="25"/>
        <v>15</v>
      </c>
      <c r="E560" s="98">
        <v>41584.083333333336</v>
      </c>
      <c r="F560" t="str">
        <f t="shared" si="26"/>
        <v>Wednesday</v>
      </c>
    </row>
    <row r="561" spans="1:6" x14ac:dyDescent="0.45">
      <c r="A561" s="97">
        <v>0.38541666666666669</v>
      </c>
      <c r="B561">
        <f t="shared" si="24"/>
        <v>9</v>
      </c>
      <c r="C561" s="91">
        <v>41554.437592592592</v>
      </c>
      <c r="D561">
        <f t="shared" si="25"/>
        <v>10</v>
      </c>
      <c r="E561" s="98">
        <v>41587.385416666664</v>
      </c>
      <c r="F561" t="str">
        <f t="shared" si="26"/>
        <v>Saturday</v>
      </c>
    </row>
    <row r="562" spans="1:6" x14ac:dyDescent="0.45">
      <c r="A562" s="97">
        <v>0.21875</v>
      </c>
      <c r="B562">
        <f t="shared" si="24"/>
        <v>5</v>
      </c>
      <c r="C562" s="91">
        <v>41590.769861111112</v>
      </c>
      <c r="D562">
        <f t="shared" si="25"/>
        <v>18</v>
      </c>
      <c r="E562" s="98">
        <v>41591.21875</v>
      </c>
      <c r="F562" t="str">
        <f t="shared" si="26"/>
        <v>Wednesday</v>
      </c>
    </row>
    <row r="563" spans="1:6" x14ac:dyDescent="0.45">
      <c r="A563" s="97">
        <v>0.4375</v>
      </c>
      <c r="B563">
        <f t="shared" si="24"/>
        <v>10</v>
      </c>
      <c r="C563" s="91">
        <v>41555.557557870372</v>
      </c>
      <c r="D563">
        <f t="shared" si="25"/>
        <v>13</v>
      </c>
      <c r="E563" s="98">
        <v>41583.4375</v>
      </c>
      <c r="F563" t="str">
        <f t="shared" si="26"/>
        <v>Tuesday</v>
      </c>
    </row>
    <row r="564" spans="1:6" x14ac:dyDescent="0.45">
      <c r="A564" s="97">
        <v>0.1875</v>
      </c>
      <c r="B564">
        <f t="shared" si="24"/>
        <v>4</v>
      </c>
      <c r="C564" s="91">
        <v>41572.758368055554</v>
      </c>
      <c r="D564">
        <f t="shared" si="25"/>
        <v>18</v>
      </c>
      <c r="E564" s="98">
        <v>41579.1875</v>
      </c>
      <c r="F564" t="str">
        <f t="shared" si="26"/>
        <v>Friday</v>
      </c>
    </row>
    <row r="565" spans="1:6" x14ac:dyDescent="0.45">
      <c r="A565" s="97">
        <v>0.35416666666666669</v>
      </c>
      <c r="B565">
        <f t="shared" si="24"/>
        <v>8</v>
      </c>
      <c r="C565" s="91">
        <v>41555.587037037039</v>
      </c>
      <c r="D565">
        <f t="shared" si="25"/>
        <v>14</v>
      </c>
      <c r="E565" s="98">
        <v>41581.354166666664</v>
      </c>
      <c r="F565" t="str">
        <f t="shared" si="26"/>
        <v>Sunday</v>
      </c>
    </row>
    <row r="566" spans="1:6" x14ac:dyDescent="0.45">
      <c r="A566" s="97">
        <v>0.44791666666666669</v>
      </c>
      <c r="B566">
        <f t="shared" si="24"/>
        <v>10</v>
      </c>
      <c r="C566" s="91">
        <v>41555.695775462962</v>
      </c>
      <c r="D566">
        <f t="shared" si="25"/>
        <v>16</v>
      </c>
      <c r="E566" s="98">
        <v>41592.447916666664</v>
      </c>
      <c r="F566" t="str">
        <f t="shared" si="26"/>
        <v>Thursday</v>
      </c>
    </row>
    <row r="567" spans="1:6" x14ac:dyDescent="0.45">
      <c r="A567" s="97">
        <v>0.95833333333333337</v>
      </c>
      <c r="B567">
        <f t="shared" si="24"/>
        <v>23</v>
      </c>
      <c r="C567" s="91">
        <v>41582.767731481479</v>
      </c>
      <c r="D567">
        <f t="shared" si="25"/>
        <v>18</v>
      </c>
      <c r="E567" s="98">
        <v>41582.958333333336</v>
      </c>
      <c r="F567" t="str">
        <f t="shared" si="26"/>
        <v>Monday</v>
      </c>
    </row>
    <row r="568" spans="1:6" x14ac:dyDescent="0.45">
      <c r="A568" s="97">
        <v>7.2916666666666671E-2</v>
      </c>
      <c r="B568">
        <f t="shared" si="24"/>
        <v>1</v>
      </c>
      <c r="C568" s="91">
        <v>41555.578541666669</v>
      </c>
      <c r="D568">
        <f t="shared" si="25"/>
        <v>13</v>
      </c>
      <c r="E568" s="98">
        <v>41581.072916666664</v>
      </c>
      <c r="F568" t="str">
        <f t="shared" si="26"/>
        <v>Sunday</v>
      </c>
    </row>
    <row r="569" spans="1:6" x14ac:dyDescent="0.45">
      <c r="A569" s="97">
        <v>0.59375</v>
      </c>
      <c r="B569">
        <f t="shared" si="24"/>
        <v>14</v>
      </c>
      <c r="C569" s="91">
        <v>41555.572812500002</v>
      </c>
      <c r="D569">
        <f t="shared" si="25"/>
        <v>13</v>
      </c>
      <c r="E569" s="98">
        <v>41583.59375</v>
      </c>
      <c r="F569" t="str">
        <f t="shared" si="26"/>
        <v>Tuesday</v>
      </c>
    </row>
    <row r="570" spans="1:6" x14ac:dyDescent="0.45">
      <c r="A570" s="97">
        <v>0.85416666666666663</v>
      </c>
      <c r="B570">
        <f t="shared" si="24"/>
        <v>20</v>
      </c>
      <c r="C570" s="91">
        <v>41608.397129629629</v>
      </c>
      <c r="D570">
        <f t="shared" si="25"/>
        <v>9</v>
      </c>
      <c r="E570" s="98">
        <v>41608.854166666664</v>
      </c>
      <c r="F570" t="str">
        <f t="shared" si="26"/>
        <v>Saturday</v>
      </c>
    </row>
    <row r="571" spans="1:6" x14ac:dyDescent="0.45">
      <c r="A571" s="97">
        <v>0.44791666666666669</v>
      </c>
      <c r="B571">
        <f t="shared" si="24"/>
        <v>10</v>
      </c>
      <c r="C571" s="91">
        <v>41532.490173611113</v>
      </c>
      <c r="D571">
        <f t="shared" si="25"/>
        <v>11</v>
      </c>
      <c r="E571" s="98">
        <v>41589.447916666664</v>
      </c>
      <c r="F571" t="str">
        <f t="shared" si="26"/>
        <v>Monday</v>
      </c>
    </row>
    <row r="572" spans="1:6" x14ac:dyDescent="0.45">
      <c r="A572" s="97">
        <v>0.48958333333333331</v>
      </c>
      <c r="B572">
        <f t="shared" si="24"/>
        <v>11</v>
      </c>
      <c r="C572" s="91">
        <v>41532.576550925929</v>
      </c>
      <c r="D572">
        <f t="shared" si="25"/>
        <v>13</v>
      </c>
      <c r="E572" s="98">
        <v>41590.489583333336</v>
      </c>
      <c r="F572" t="str">
        <f t="shared" si="26"/>
        <v>Tuesday</v>
      </c>
    </row>
    <row r="573" spans="1:6" x14ac:dyDescent="0.45">
      <c r="A573" s="97">
        <v>0.66666666666666663</v>
      </c>
      <c r="B573">
        <f t="shared" si="24"/>
        <v>16</v>
      </c>
      <c r="C573" s="91">
        <v>41594.367465277777</v>
      </c>
      <c r="D573">
        <f t="shared" si="25"/>
        <v>8</v>
      </c>
      <c r="E573" s="98">
        <v>41594.666666666664</v>
      </c>
      <c r="F573" t="str">
        <f t="shared" si="26"/>
        <v>Saturday</v>
      </c>
    </row>
    <row r="574" spans="1:6" x14ac:dyDescent="0.45">
      <c r="A574" s="97">
        <v>0.57291666666666663</v>
      </c>
      <c r="B574">
        <f t="shared" si="24"/>
        <v>13</v>
      </c>
      <c r="C574" s="91">
        <v>41532.589143518519</v>
      </c>
      <c r="D574">
        <f t="shared" si="25"/>
        <v>14</v>
      </c>
      <c r="E574" s="98">
        <v>41580.572916666664</v>
      </c>
      <c r="F574" t="str">
        <f t="shared" si="26"/>
        <v>Saturday</v>
      </c>
    </row>
    <row r="575" spans="1:6" x14ac:dyDescent="0.45">
      <c r="A575" s="97">
        <v>0.875</v>
      </c>
      <c r="B575">
        <f t="shared" si="24"/>
        <v>21</v>
      </c>
      <c r="C575" s="91">
        <v>41554.694861111115</v>
      </c>
      <c r="D575">
        <f t="shared" si="25"/>
        <v>16</v>
      </c>
      <c r="E575" s="98">
        <v>41579.875</v>
      </c>
      <c r="F575" t="str">
        <f t="shared" si="26"/>
        <v>Friday</v>
      </c>
    </row>
    <row r="576" spans="1:6" x14ac:dyDescent="0.45">
      <c r="A576" s="97">
        <v>0.75</v>
      </c>
      <c r="B576">
        <f t="shared" si="24"/>
        <v>18</v>
      </c>
      <c r="C576" s="91">
        <v>41553.630104166667</v>
      </c>
      <c r="D576">
        <f t="shared" si="25"/>
        <v>15</v>
      </c>
      <c r="E576" s="98">
        <v>41582.75</v>
      </c>
      <c r="F576" t="str">
        <f t="shared" si="26"/>
        <v>Monday</v>
      </c>
    </row>
    <row r="577" spans="1:6" x14ac:dyDescent="0.45">
      <c r="A577" s="97">
        <v>0.55208333333333337</v>
      </c>
      <c r="B577">
        <f t="shared" si="24"/>
        <v>13</v>
      </c>
      <c r="C577" s="91">
        <v>41532.70417824074</v>
      </c>
      <c r="D577">
        <f t="shared" si="25"/>
        <v>16</v>
      </c>
      <c r="E577" s="98">
        <v>41579.552083333336</v>
      </c>
      <c r="F577" t="str">
        <f t="shared" si="26"/>
        <v>Friday</v>
      </c>
    </row>
    <row r="578" spans="1:6" x14ac:dyDescent="0.45">
      <c r="A578" s="97">
        <v>0.55208333333333337</v>
      </c>
      <c r="B578">
        <f t="shared" si="24"/>
        <v>13</v>
      </c>
      <c r="C578" s="91">
        <v>41532.763831018521</v>
      </c>
      <c r="D578">
        <f t="shared" si="25"/>
        <v>18</v>
      </c>
      <c r="E578" s="98">
        <v>41579.552083333336</v>
      </c>
      <c r="F578" t="str">
        <f t="shared" si="26"/>
        <v>Friday</v>
      </c>
    </row>
    <row r="579" spans="1:6" x14ac:dyDescent="0.45">
      <c r="A579" s="97">
        <v>0.91666666666666663</v>
      </c>
      <c r="B579">
        <f t="shared" ref="B579:B642" si="27">HOUR(A579)</f>
        <v>22</v>
      </c>
      <c r="C579" s="91">
        <v>41557.676168981481</v>
      </c>
      <c r="D579">
        <f t="shared" ref="D579:D642" si="28">HOUR(C579)</f>
        <v>16</v>
      </c>
      <c r="E579" s="98">
        <v>41590.916666666664</v>
      </c>
      <c r="F579" t="str">
        <f t="shared" ref="F579:F642" si="29">CHOOSE(WEEKDAY(E579),"Sunday","Monday","Tuesday","Wednesday","Thursday","Friday","Saturday")</f>
        <v>Tuesday</v>
      </c>
    </row>
    <row r="580" spans="1:6" x14ac:dyDescent="0.45">
      <c r="A580" s="97">
        <v>0.33333333333333331</v>
      </c>
      <c r="B580">
        <f t="shared" si="27"/>
        <v>8</v>
      </c>
      <c r="C580" s="91">
        <v>41553.646990740737</v>
      </c>
      <c r="D580">
        <f t="shared" si="28"/>
        <v>15</v>
      </c>
      <c r="E580" s="98">
        <v>41585.333333333336</v>
      </c>
      <c r="F580" t="str">
        <f t="shared" si="29"/>
        <v>Thursday</v>
      </c>
    </row>
    <row r="581" spans="1:6" x14ac:dyDescent="0.45">
      <c r="A581" s="97">
        <v>0.88541666666666663</v>
      </c>
      <c r="B581">
        <f t="shared" si="27"/>
        <v>21</v>
      </c>
      <c r="C581" s="91">
        <v>41553.647581018522</v>
      </c>
      <c r="D581">
        <f t="shared" si="28"/>
        <v>15</v>
      </c>
      <c r="E581" s="98">
        <v>41587.885416666664</v>
      </c>
      <c r="F581" t="str">
        <f t="shared" si="29"/>
        <v>Saturday</v>
      </c>
    </row>
    <row r="582" spans="1:6" x14ac:dyDescent="0.45">
      <c r="A582" s="97">
        <v>0.84375</v>
      </c>
      <c r="B582">
        <f t="shared" si="27"/>
        <v>20</v>
      </c>
      <c r="C582" s="91">
        <v>41554.483564814815</v>
      </c>
      <c r="D582">
        <f t="shared" si="28"/>
        <v>11</v>
      </c>
      <c r="E582" s="98">
        <v>41588.84375</v>
      </c>
      <c r="F582" t="str">
        <f t="shared" si="29"/>
        <v>Sunday</v>
      </c>
    </row>
    <row r="583" spans="1:6" x14ac:dyDescent="0.45">
      <c r="A583" s="97">
        <v>0.16666666666666666</v>
      </c>
      <c r="B583">
        <f t="shared" si="27"/>
        <v>4</v>
      </c>
      <c r="C583" s="91">
        <v>41555.717210648145</v>
      </c>
      <c r="D583">
        <f t="shared" si="28"/>
        <v>17</v>
      </c>
      <c r="E583" s="98">
        <v>41595.166666666664</v>
      </c>
      <c r="F583" t="str">
        <f t="shared" si="29"/>
        <v>Sunday</v>
      </c>
    </row>
    <row r="584" spans="1:6" x14ac:dyDescent="0.45">
      <c r="A584" s="97">
        <v>0.20833333333333334</v>
      </c>
      <c r="B584">
        <f t="shared" si="27"/>
        <v>5</v>
      </c>
      <c r="C584" s="91">
        <v>41535.459652777776</v>
      </c>
      <c r="D584">
        <f t="shared" si="28"/>
        <v>11</v>
      </c>
      <c r="E584" s="98">
        <v>41608.208333333336</v>
      </c>
      <c r="F584" t="str">
        <f t="shared" si="29"/>
        <v>Saturday</v>
      </c>
    </row>
    <row r="585" spans="1:6" x14ac:dyDescent="0.45">
      <c r="A585" s="97">
        <v>0.40625</v>
      </c>
      <c r="B585">
        <f t="shared" si="27"/>
        <v>9</v>
      </c>
      <c r="C585" s="91">
        <v>41555.815879629627</v>
      </c>
      <c r="D585">
        <f t="shared" si="28"/>
        <v>19</v>
      </c>
      <c r="E585" s="98">
        <v>41598.40625</v>
      </c>
      <c r="F585" t="str">
        <f t="shared" si="29"/>
        <v>Wednesday</v>
      </c>
    </row>
    <row r="586" spans="1:6" x14ac:dyDescent="0.45">
      <c r="A586" s="97">
        <v>0.59375</v>
      </c>
      <c r="B586">
        <f t="shared" si="27"/>
        <v>14</v>
      </c>
      <c r="C586" s="90" t="s">
        <v>81</v>
      </c>
      <c r="D586" t="e">
        <f t="shared" si="28"/>
        <v>#VALUE!</v>
      </c>
      <c r="E586" s="98">
        <v>41596.59375</v>
      </c>
      <c r="F586" t="str">
        <f t="shared" si="29"/>
        <v>Monday</v>
      </c>
    </row>
    <row r="587" spans="1:6" x14ac:dyDescent="0.45">
      <c r="A587" s="97">
        <v>0.98958333333333337</v>
      </c>
      <c r="B587">
        <f t="shared" si="27"/>
        <v>23</v>
      </c>
      <c r="C587" s="91">
        <v>41551.641967592594</v>
      </c>
      <c r="D587">
        <f t="shared" si="28"/>
        <v>15</v>
      </c>
      <c r="E587" s="98">
        <v>41588.989583333336</v>
      </c>
      <c r="F587" t="str">
        <f t="shared" si="29"/>
        <v>Sunday</v>
      </c>
    </row>
    <row r="588" spans="1:6" x14ac:dyDescent="0.45">
      <c r="A588" s="97">
        <v>0.4375</v>
      </c>
      <c r="B588">
        <f t="shared" si="27"/>
        <v>10</v>
      </c>
      <c r="C588" s="91">
        <v>41555.475312499999</v>
      </c>
      <c r="D588">
        <f t="shared" si="28"/>
        <v>11</v>
      </c>
      <c r="E588" s="98">
        <v>41602.4375</v>
      </c>
      <c r="F588" t="str">
        <f t="shared" si="29"/>
        <v>Sunday</v>
      </c>
    </row>
    <row r="589" spans="1:6" x14ac:dyDescent="0.45">
      <c r="A589" s="97">
        <v>0.51041666666666663</v>
      </c>
      <c r="B589">
        <f t="shared" si="27"/>
        <v>12</v>
      </c>
      <c r="C589" s="91">
        <v>41555.473854166667</v>
      </c>
      <c r="D589">
        <f t="shared" si="28"/>
        <v>11</v>
      </c>
      <c r="E589" s="98">
        <v>41591.510416666664</v>
      </c>
      <c r="F589" t="str">
        <f t="shared" si="29"/>
        <v>Wednesday</v>
      </c>
    </row>
    <row r="590" spans="1:6" x14ac:dyDescent="0.45">
      <c r="A590" s="97">
        <v>0.95833333333333337</v>
      </c>
      <c r="B590">
        <f t="shared" si="27"/>
        <v>23</v>
      </c>
      <c r="C590" s="91">
        <v>41533.799826388888</v>
      </c>
      <c r="D590">
        <f t="shared" si="28"/>
        <v>19</v>
      </c>
      <c r="E590" s="98">
        <v>41582.958333333336</v>
      </c>
      <c r="F590" t="str">
        <f t="shared" si="29"/>
        <v>Monday</v>
      </c>
    </row>
    <row r="591" spans="1:6" x14ac:dyDescent="0.45">
      <c r="A591" s="97">
        <v>0.19791666666666666</v>
      </c>
      <c r="B591">
        <f t="shared" si="27"/>
        <v>4</v>
      </c>
      <c r="C591" s="91">
        <v>41555.813842592594</v>
      </c>
      <c r="D591">
        <f t="shared" si="28"/>
        <v>19</v>
      </c>
      <c r="E591" s="98">
        <v>41601.197916666664</v>
      </c>
      <c r="F591" t="str">
        <f t="shared" si="29"/>
        <v>Saturday</v>
      </c>
    </row>
    <row r="592" spans="1:6" x14ac:dyDescent="0.45">
      <c r="A592" s="97">
        <v>0.6875</v>
      </c>
      <c r="B592">
        <f t="shared" si="27"/>
        <v>16</v>
      </c>
      <c r="C592" s="91">
        <v>41534.379988425928</v>
      </c>
      <c r="D592">
        <f t="shared" si="28"/>
        <v>9</v>
      </c>
      <c r="E592" s="98">
        <v>41582.6875</v>
      </c>
      <c r="F592" t="str">
        <f t="shared" si="29"/>
        <v>Monday</v>
      </c>
    </row>
    <row r="593" spans="1:6" x14ac:dyDescent="0.45">
      <c r="A593" s="97">
        <v>0.72916666666666663</v>
      </c>
      <c r="B593">
        <f t="shared" si="27"/>
        <v>17</v>
      </c>
      <c r="C593" s="91">
        <v>41555.708402777775</v>
      </c>
      <c r="D593">
        <f t="shared" si="28"/>
        <v>17</v>
      </c>
      <c r="E593" s="98">
        <v>41594.729166666664</v>
      </c>
      <c r="F593" t="str">
        <f t="shared" si="29"/>
        <v>Saturday</v>
      </c>
    </row>
    <row r="594" spans="1:6" x14ac:dyDescent="0.45">
      <c r="A594" s="97">
        <v>0.78125</v>
      </c>
      <c r="B594">
        <f t="shared" si="27"/>
        <v>18</v>
      </c>
      <c r="C594" s="91">
        <v>41555.716354166667</v>
      </c>
      <c r="D594">
        <f t="shared" si="28"/>
        <v>17</v>
      </c>
      <c r="E594" s="98">
        <v>41599.78125</v>
      </c>
      <c r="F594" t="str">
        <f t="shared" si="29"/>
        <v>Thursday</v>
      </c>
    </row>
    <row r="595" spans="1:6" x14ac:dyDescent="0.45">
      <c r="A595" s="97">
        <v>0.79166666666666663</v>
      </c>
      <c r="B595">
        <f t="shared" si="27"/>
        <v>19</v>
      </c>
      <c r="C595" s="91">
        <v>41555.561249999999</v>
      </c>
      <c r="D595">
        <f t="shared" si="28"/>
        <v>13</v>
      </c>
      <c r="E595" s="98">
        <v>41583.791666666664</v>
      </c>
      <c r="F595" t="str">
        <f t="shared" si="29"/>
        <v>Tuesday</v>
      </c>
    </row>
    <row r="596" spans="1:6" x14ac:dyDescent="0.45">
      <c r="A596" s="97">
        <v>0.33333333333333331</v>
      </c>
      <c r="B596">
        <f t="shared" si="27"/>
        <v>8</v>
      </c>
      <c r="C596" s="91">
        <v>41554.733865740738</v>
      </c>
      <c r="D596">
        <f t="shared" si="28"/>
        <v>17</v>
      </c>
      <c r="E596" s="98">
        <v>41580.333333333336</v>
      </c>
      <c r="F596" t="str">
        <f t="shared" si="29"/>
        <v>Saturday</v>
      </c>
    </row>
    <row r="597" spans="1:6" x14ac:dyDescent="0.45">
      <c r="A597" s="97">
        <v>0.79166666666666663</v>
      </c>
      <c r="B597">
        <f t="shared" si="27"/>
        <v>19</v>
      </c>
      <c r="C597" s="91">
        <v>41553.614259259259</v>
      </c>
      <c r="D597">
        <f t="shared" si="28"/>
        <v>14</v>
      </c>
      <c r="E597" s="98">
        <v>41583.791666666664</v>
      </c>
      <c r="F597" t="str">
        <f t="shared" si="29"/>
        <v>Tuesday</v>
      </c>
    </row>
    <row r="598" spans="1:6" x14ac:dyDescent="0.45">
      <c r="A598" s="97">
        <v>0.3125</v>
      </c>
      <c r="B598">
        <f t="shared" si="27"/>
        <v>7</v>
      </c>
      <c r="C598" s="91">
        <v>41553.613715277781</v>
      </c>
      <c r="D598">
        <f t="shared" si="28"/>
        <v>14</v>
      </c>
      <c r="E598" s="98">
        <v>41580.3125</v>
      </c>
      <c r="F598" t="str">
        <f t="shared" si="29"/>
        <v>Saturday</v>
      </c>
    </row>
    <row r="599" spans="1:6" x14ac:dyDescent="0.45">
      <c r="A599" s="97">
        <v>0.77083333333333337</v>
      </c>
      <c r="B599">
        <f t="shared" si="27"/>
        <v>18</v>
      </c>
      <c r="C599" s="91">
        <v>41583.646828703706</v>
      </c>
      <c r="D599">
        <f t="shared" si="28"/>
        <v>15</v>
      </c>
      <c r="E599" s="98">
        <v>41583.770833333336</v>
      </c>
      <c r="F599" t="str">
        <f t="shared" si="29"/>
        <v>Tuesday</v>
      </c>
    </row>
    <row r="600" spans="1:6" x14ac:dyDescent="0.45">
      <c r="A600" s="97">
        <v>0.57291666666666663</v>
      </c>
      <c r="B600">
        <f t="shared" si="27"/>
        <v>13</v>
      </c>
      <c r="C600" s="91">
        <v>41597.528136574074</v>
      </c>
      <c r="D600">
        <f t="shared" si="28"/>
        <v>12</v>
      </c>
      <c r="E600" s="98">
        <v>41600.572916666664</v>
      </c>
      <c r="F600" t="str">
        <f t="shared" si="29"/>
        <v>Friday</v>
      </c>
    </row>
    <row r="601" spans="1:6" x14ac:dyDescent="0.45">
      <c r="A601" s="97">
        <v>0.32291666666666669</v>
      </c>
      <c r="B601">
        <f t="shared" si="27"/>
        <v>7</v>
      </c>
      <c r="C601" s="91">
        <v>41596.794409722221</v>
      </c>
      <c r="D601">
        <f t="shared" si="28"/>
        <v>19</v>
      </c>
      <c r="E601" s="98">
        <v>41597.322916666664</v>
      </c>
      <c r="F601" t="str">
        <f t="shared" si="29"/>
        <v>Tuesday</v>
      </c>
    </row>
    <row r="602" spans="1:6" x14ac:dyDescent="0.45">
      <c r="A602" s="97">
        <v>0.54166666666666663</v>
      </c>
      <c r="B602">
        <f t="shared" si="27"/>
        <v>13</v>
      </c>
      <c r="C602" s="91">
        <v>41554.685150462959</v>
      </c>
      <c r="D602">
        <f t="shared" si="28"/>
        <v>16</v>
      </c>
      <c r="E602" s="98">
        <v>41579.541666666664</v>
      </c>
      <c r="F602" t="str">
        <f t="shared" si="29"/>
        <v>Friday</v>
      </c>
    </row>
    <row r="603" spans="1:6" x14ac:dyDescent="0.45">
      <c r="A603" s="97">
        <v>0.40625</v>
      </c>
      <c r="B603">
        <f t="shared" si="27"/>
        <v>9</v>
      </c>
      <c r="C603" s="91">
        <v>41554.651180555556</v>
      </c>
      <c r="D603">
        <f t="shared" si="28"/>
        <v>15</v>
      </c>
      <c r="E603" s="98">
        <v>41584.40625</v>
      </c>
      <c r="F603" t="str">
        <f t="shared" si="29"/>
        <v>Wednesday</v>
      </c>
    </row>
    <row r="604" spans="1:6" x14ac:dyDescent="0.45">
      <c r="A604" s="97">
        <v>0.88541666666666663</v>
      </c>
      <c r="B604">
        <f t="shared" si="27"/>
        <v>21</v>
      </c>
      <c r="C604" s="91">
        <v>41598.600925925923</v>
      </c>
      <c r="D604">
        <f t="shared" si="28"/>
        <v>14</v>
      </c>
      <c r="E604" s="98">
        <v>41608.885416666664</v>
      </c>
      <c r="F604" t="str">
        <f t="shared" si="29"/>
        <v>Saturday</v>
      </c>
    </row>
    <row r="605" spans="1:6" x14ac:dyDescent="0.45">
      <c r="A605" s="97">
        <v>0.69791666666666663</v>
      </c>
      <c r="B605">
        <f t="shared" si="27"/>
        <v>16</v>
      </c>
      <c r="C605" s="91">
        <v>41554.561435185184</v>
      </c>
      <c r="D605">
        <f t="shared" si="28"/>
        <v>13</v>
      </c>
      <c r="E605" s="98">
        <v>41598.697916666664</v>
      </c>
      <c r="F605" t="str">
        <f t="shared" si="29"/>
        <v>Wednesday</v>
      </c>
    </row>
    <row r="606" spans="1:6" x14ac:dyDescent="0.45">
      <c r="A606" s="97">
        <v>0.42708333333333331</v>
      </c>
      <c r="B606">
        <f t="shared" si="27"/>
        <v>10</v>
      </c>
      <c r="C606" s="91">
        <v>41555.486180555556</v>
      </c>
      <c r="D606">
        <f t="shared" si="28"/>
        <v>11</v>
      </c>
      <c r="E606" s="98">
        <v>41581.427083333336</v>
      </c>
      <c r="F606" t="str">
        <f t="shared" si="29"/>
        <v>Sunday</v>
      </c>
    </row>
    <row r="607" spans="1:6" x14ac:dyDescent="0.45">
      <c r="A607" s="97">
        <v>0.42708333333333331</v>
      </c>
      <c r="B607">
        <f t="shared" si="27"/>
        <v>10</v>
      </c>
      <c r="C607" s="91">
        <v>41535.337453703702</v>
      </c>
      <c r="D607">
        <f t="shared" si="28"/>
        <v>8</v>
      </c>
      <c r="E607" s="98">
        <v>41600.427083333336</v>
      </c>
      <c r="F607" t="str">
        <f t="shared" si="29"/>
        <v>Friday</v>
      </c>
    </row>
    <row r="608" spans="1:6" x14ac:dyDescent="0.45">
      <c r="A608" s="97">
        <v>0.42708333333333331</v>
      </c>
      <c r="B608">
        <f t="shared" si="27"/>
        <v>10</v>
      </c>
      <c r="C608" s="91">
        <v>41558.48333333333</v>
      </c>
      <c r="D608">
        <f t="shared" si="28"/>
        <v>11</v>
      </c>
      <c r="E608" s="98">
        <v>41600.427083333336</v>
      </c>
      <c r="F608" t="str">
        <f t="shared" si="29"/>
        <v>Friday</v>
      </c>
    </row>
    <row r="609" spans="1:6" x14ac:dyDescent="0.45">
      <c r="A609" s="97">
        <v>0.38541666666666669</v>
      </c>
      <c r="B609">
        <f t="shared" si="27"/>
        <v>9</v>
      </c>
      <c r="C609" s="91">
        <v>41555.470486111109</v>
      </c>
      <c r="D609">
        <f t="shared" si="28"/>
        <v>11</v>
      </c>
      <c r="E609" s="98">
        <v>41591.385416666664</v>
      </c>
      <c r="F609" t="str">
        <f t="shared" si="29"/>
        <v>Wednesday</v>
      </c>
    </row>
    <row r="610" spans="1:6" x14ac:dyDescent="0.45">
      <c r="A610" s="97">
        <v>0.78125</v>
      </c>
      <c r="B610">
        <f t="shared" si="27"/>
        <v>18</v>
      </c>
      <c r="C610" s="91">
        <v>41576.692071759258</v>
      </c>
      <c r="D610">
        <f t="shared" si="28"/>
        <v>16</v>
      </c>
      <c r="E610" s="98">
        <v>41588.78125</v>
      </c>
      <c r="F610" t="str">
        <f t="shared" si="29"/>
        <v>Sunday</v>
      </c>
    </row>
    <row r="611" spans="1:6" x14ac:dyDescent="0.45">
      <c r="A611" s="97">
        <v>0.91666666666666663</v>
      </c>
      <c r="B611">
        <f t="shared" si="27"/>
        <v>22</v>
      </c>
      <c r="C611" s="91">
        <v>41535.390219907407</v>
      </c>
      <c r="D611">
        <f t="shared" si="28"/>
        <v>9</v>
      </c>
      <c r="E611" s="98">
        <v>41598.916666666664</v>
      </c>
      <c r="F611" t="str">
        <f t="shared" si="29"/>
        <v>Wednesday</v>
      </c>
    </row>
    <row r="612" spans="1:6" x14ac:dyDescent="0.45">
      <c r="A612" s="97">
        <v>0.23958333333333334</v>
      </c>
      <c r="B612">
        <f t="shared" si="27"/>
        <v>5</v>
      </c>
      <c r="C612" s="91">
        <v>41553.460115740738</v>
      </c>
      <c r="D612">
        <f t="shared" si="28"/>
        <v>11</v>
      </c>
      <c r="E612" s="98">
        <v>41589.239583333336</v>
      </c>
      <c r="F612" t="str">
        <f t="shared" si="29"/>
        <v>Monday</v>
      </c>
    </row>
    <row r="613" spans="1:6" x14ac:dyDescent="0.45">
      <c r="A613" s="97">
        <v>0.91666666666666663</v>
      </c>
      <c r="B613">
        <f t="shared" si="27"/>
        <v>22</v>
      </c>
      <c r="C613" s="90" t="s">
        <v>81</v>
      </c>
      <c r="D613" t="e">
        <f t="shared" si="28"/>
        <v>#VALUE!</v>
      </c>
      <c r="E613" s="98">
        <v>41579.916666666664</v>
      </c>
      <c r="F613" t="str">
        <f t="shared" si="29"/>
        <v>Friday</v>
      </c>
    </row>
    <row r="614" spans="1:6" x14ac:dyDescent="0.45">
      <c r="A614" s="97">
        <v>0.20833333333333334</v>
      </c>
      <c r="B614">
        <f t="shared" si="27"/>
        <v>5</v>
      </c>
      <c r="C614" s="91">
        <v>41555.794085648151</v>
      </c>
      <c r="D614">
        <f t="shared" si="28"/>
        <v>19</v>
      </c>
      <c r="E614" s="98">
        <v>41597.208333333336</v>
      </c>
      <c r="F614" t="str">
        <f t="shared" si="29"/>
        <v>Tuesday</v>
      </c>
    </row>
    <row r="615" spans="1:6" x14ac:dyDescent="0.45">
      <c r="A615" s="97">
        <v>0.97916666666666663</v>
      </c>
      <c r="B615">
        <f t="shared" si="27"/>
        <v>23</v>
      </c>
      <c r="C615" s="91">
        <v>41555.794571759259</v>
      </c>
      <c r="D615">
        <f t="shared" si="28"/>
        <v>19</v>
      </c>
      <c r="E615" s="98">
        <v>41602.979166666664</v>
      </c>
      <c r="F615" t="str">
        <f t="shared" si="29"/>
        <v>Sunday</v>
      </c>
    </row>
    <row r="616" spans="1:6" x14ac:dyDescent="0.45">
      <c r="A616" s="97">
        <v>0.4375</v>
      </c>
      <c r="B616">
        <f t="shared" si="27"/>
        <v>10</v>
      </c>
      <c r="C616" s="91">
        <v>41555.472233796296</v>
      </c>
      <c r="D616">
        <f t="shared" si="28"/>
        <v>11</v>
      </c>
      <c r="E616" s="98">
        <v>41591.4375</v>
      </c>
      <c r="F616" t="str">
        <f t="shared" si="29"/>
        <v>Wednesday</v>
      </c>
    </row>
    <row r="617" spans="1:6" x14ac:dyDescent="0.45">
      <c r="A617" s="97">
        <v>0.78125</v>
      </c>
      <c r="B617">
        <f t="shared" si="27"/>
        <v>18</v>
      </c>
      <c r="C617" s="91">
        <v>41553.500277777777</v>
      </c>
      <c r="D617">
        <f t="shared" si="28"/>
        <v>12</v>
      </c>
      <c r="E617" s="98">
        <v>41579.78125</v>
      </c>
      <c r="F617" t="str">
        <f t="shared" si="29"/>
        <v>Friday</v>
      </c>
    </row>
    <row r="618" spans="1:6" x14ac:dyDescent="0.45">
      <c r="A618" s="97">
        <v>0.33333333333333331</v>
      </c>
      <c r="B618">
        <f t="shared" si="27"/>
        <v>8</v>
      </c>
      <c r="C618" s="91">
        <v>41554.6562037037</v>
      </c>
      <c r="D618">
        <f t="shared" si="28"/>
        <v>15</v>
      </c>
      <c r="E618" s="98">
        <v>41579.333333333336</v>
      </c>
      <c r="F618" t="str">
        <f t="shared" si="29"/>
        <v>Friday</v>
      </c>
    </row>
    <row r="619" spans="1:6" x14ac:dyDescent="0.45">
      <c r="A619" s="97">
        <v>0.48958333333333331</v>
      </c>
      <c r="B619">
        <f t="shared" si="27"/>
        <v>11</v>
      </c>
      <c r="C619" s="91">
        <v>41552.510393518518</v>
      </c>
      <c r="D619">
        <f t="shared" si="28"/>
        <v>12</v>
      </c>
      <c r="E619" s="98">
        <v>41579.489583333336</v>
      </c>
      <c r="F619" t="str">
        <f t="shared" si="29"/>
        <v>Friday</v>
      </c>
    </row>
    <row r="620" spans="1:6" x14ac:dyDescent="0.45">
      <c r="A620" s="97">
        <v>0.72916666666666663</v>
      </c>
      <c r="B620">
        <f t="shared" si="27"/>
        <v>17</v>
      </c>
      <c r="C620" s="91">
        <v>41554.656493055554</v>
      </c>
      <c r="D620">
        <f t="shared" si="28"/>
        <v>15</v>
      </c>
      <c r="E620" s="98">
        <v>41583.729166666664</v>
      </c>
      <c r="F620" t="str">
        <f t="shared" si="29"/>
        <v>Tuesday</v>
      </c>
    </row>
    <row r="621" spans="1:6" x14ac:dyDescent="0.45">
      <c r="A621" s="97">
        <v>0.42708333333333331</v>
      </c>
      <c r="B621">
        <f t="shared" si="27"/>
        <v>10</v>
      </c>
      <c r="C621" s="91">
        <v>41555.759930555556</v>
      </c>
      <c r="D621">
        <f t="shared" si="28"/>
        <v>18</v>
      </c>
      <c r="E621" s="98">
        <v>41596.427083333336</v>
      </c>
      <c r="F621" t="str">
        <f t="shared" si="29"/>
        <v>Monday</v>
      </c>
    </row>
    <row r="622" spans="1:6" x14ac:dyDescent="0.45">
      <c r="A622" s="97">
        <v>0.20833333333333334</v>
      </c>
      <c r="B622">
        <f t="shared" si="27"/>
        <v>5</v>
      </c>
      <c r="C622" s="91">
        <v>41536.522662037038</v>
      </c>
      <c r="D622">
        <f t="shared" si="28"/>
        <v>12</v>
      </c>
      <c r="E622" s="98">
        <v>41608.208333333336</v>
      </c>
      <c r="F622" t="str">
        <f t="shared" si="29"/>
        <v>Saturday</v>
      </c>
    </row>
    <row r="623" spans="1:6" x14ac:dyDescent="0.45">
      <c r="A623" s="97">
        <v>0.5</v>
      </c>
      <c r="B623">
        <f t="shared" si="27"/>
        <v>12</v>
      </c>
      <c r="C623" s="91">
        <v>41536.522685185184</v>
      </c>
      <c r="D623">
        <f t="shared" si="28"/>
        <v>12</v>
      </c>
      <c r="E623" s="98">
        <v>41598.5</v>
      </c>
      <c r="F623" t="str">
        <f t="shared" si="29"/>
        <v>Wednesday</v>
      </c>
    </row>
    <row r="624" spans="1:6" x14ac:dyDescent="0.45">
      <c r="A624" s="97">
        <v>0.66666666666666663</v>
      </c>
      <c r="B624">
        <f t="shared" si="27"/>
        <v>16</v>
      </c>
      <c r="C624" s="91">
        <v>41553.686932870369</v>
      </c>
      <c r="D624">
        <f t="shared" si="28"/>
        <v>16</v>
      </c>
      <c r="E624" s="98">
        <v>41582.666666666664</v>
      </c>
      <c r="F624" t="str">
        <f t="shared" si="29"/>
        <v>Monday</v>
      </c>
    </row>
    <row r="625" spans="1:6" x14ac:dyDescent="0.45">
      <c r="A625" s="97">
        <v>0.76041666666666663</v>
      </c>
      <c r="B625">
        <f t="shared" si="27"/>
        <v>18</v>
      </c>
      <c r="C625" s="91">
        <v>41553.687407407408</v>
      </c>
      <c r="D625">
        <f t="shared" si="28"/>
        <v>16</v>
      </c>
      <c r="E625" s="98">
        <v>41588.760416666664</v>
      </c>
      <c r="F625" t="str">
        <f t="shared" si="29"/>
        <v>Sunday</v>
      </c>
    </row>
    <row r="626" spans="1:6" x14ac:dyDescent="0.45">
      <c r="A626" s="97">
        <v>0.88541666666666663</v>
      </c>
      <c r="B626">
        <f t="shared" si="27"/>
        <v>21</v>
      </c>
      <c r="C626" s="91">
        <v>41536.614305555559</v>
      </c>
      <c r="D626">
        <f t="shared" si="28"/>
        <v>14</v>
      </c>
      <c r="E626" s="98">
        <v>41597.885416666664</v>
      </c>
      <c r="F626" t="str">
        <f t="shared" si="29"/>
        <v>Tuesday</v>
      </c>
    </row>
    <row r="627" spans="1:6" x14ac:dyDescent="0.45">
      <c r="A627" s="97">
        <v>0.92708333333333337</v>
      </c>
      <c r="B627">
        <f t="shared" si="27"/>
        <v>22</v>
      </c>
      <c r="C627" s="91">
        <v>41536.672696759262</v>
      </c>
      <c r="D627">
        <f t="shared" si="28"/>
        <v>16</v>
      </c>
      <c r="E627" s="98">
        <v>41594.927083333336</v>
      </c>
      <c r="F627" t="str">
        <f t="shared" si="29"/>
        <v>Saturday</v>
      </c>
    </row>
    <row r="628" spans="1:6" x14ac:dyDescent="0.45">
      <c r="A628" s="97">
        <v>0.80208333333333337</v>
      </c>
      <c r="B628">
        <f t="shared" si="27"/>
        <v>19</v>
      </c>
      <c r="C628" s="90" t="s">
        <v>81</v>
      </c>
      <c r="D628" t="e">
        <f t="shared" si="28"/>
        <v>#VALUE!</v>
      </c>
      <c r="E628" s="98">
        <v>41592.802083333336</v>
      </c>
      <c r="F628" t="str">
        <f t="shared" si="29"/>
        <v>Thursday</v>
      </c>
    </row>
    <row r="629" spans="1:6" x14ac:dyDescent="0.45">
      <c r="A629" s="97">
        <v>0.91666666666666663</v>
      </c>
      <c r="B629">
        <f t="shared" si="27"/>
        <v>22</v>
      </c>
      <c r="C629" s="91">
        <v>41557.691134259258</v>
      </c>
      <c r="D629">
        <f t="shared" si="28"/>
        <v>16</v>
      </c>
      <c r="E629" s="98">
        <v>41594.916666666664</v>
      </c>
      <c r="F629" t="str">
        <f t="shared" si="29"/>
        <v>Saturday</v>
      </c>
    </row>
    <row r="630" spans="1:6" x14ac:dyDescent="0.45">
      <c r="A630" s="97">
        <v>0.3125</v>
      </c>
      <c r="B630">
        <f t="shared" si="27"/>
        <v>7</v>
      </c>
      <c r="C630" s="91">
        <v>41555.772129629629</v>
      </c>
      <c r="D630">
        <f t="shared" si="28"/>
        <v>18</v>
      </c>
      <c r="E630" s="98">
        <v>41596.3125</v>
      </c>
      <c r="F630" t="str">
        <f t="shared" si="29"/>
        <v>Monday</v>
      </c>
    </row>
    <row r="631" spans="1:6" x14ac:dyDescent="0.45">
      <c r="A631" s="97">
        <v>0.11458333333333333</v>
      </c>
      <c r="B631">
        <f t="shared" si="27"/>
        <v>2</v>
      </c>
      <c r="C631" s="91">
        <v>41554.519560185188</v>
      </c>
      <c r="D631">
        <f t="shared" si="28"/>
        <v>12</v>
      </c>
      <c r="E631" s="98">
        <v>41600.114583333336</v>
      </c>
      <c r="F631" t="str">
        <f t="shared" si="29"/>
        <v>Friday</v>
      </c>
    </row>
    <row r="632" spans="1:6" x14ac:dyDescent="0.45">
      <c r="A632" s="97">
        <v>0.60416666666666663</v>
      </c>
      <c r="B632">
        <f t="shared" si="27"/>
        <v>14</v>
      </c>
      <c r="C632" s="91">
        <v>41551.91883101852</v>
      </c>
      <c r="D632">
        <f t="shared" si="28"/>
        <v>22</v>
      </c>
      <c r="E632" s="98">
        <v>41595.604166666664</v>
      </c>
      <c r="F632" t="str">
        <f t="shared" si="29"/>
        <v>Sunday</v>
      </c>
    </row>
    <row r="633" spans="1:6" x14ac:dyDescent="0.45">
      <c r="A633" s="97">
        <v>0.25</v>
      </c>
      <c r="B633">
        <f t="shared" si="27"/>
        <v>6</v>
      </c>
      <c r="C633" s="91">
        <v>41551.559583333335</v>
      </c>
      <c r="D633">
        <f t="shared" si="28"/>
        <v>13</v>
      </c>
      <c r="E633" s="98">
        <v>41589.25</v>
      </c>
      <c r="F633" t="str">
        <f t="shared" si="29"/>
        <v>Monday</v>
      </c>
    </row>
    <row r="634" spans="1:6" x14ac:dyDescent="0.45">
      <c r="A634" s="97">
        <v>0.83333333333333337</v>
      </c>
      <c r="B634">
        <f t="shared" si="27"/>
        <v>20</v>
      </c>
      <c r="C634" s="91">
        <v>41551.560011574074</v>
      </c>
      <c r="D634">
        <f t="shared" si="28"/>
        <v>13</v>
      </c>
      <c r="E634" s="98">
        <v>41600.833333333336</v>
      </c>
      <c r="F634" t="str">
        <f t="shared" si="29"/>
        <v>Friday</v>
      </c>
    </row>
    <row r="635" spans="1:6" x14ac:dyDescent="0.45">
      <c r="A635" s="97">
        <v>0.45833333333333331</v>
      </c>
      <c r="B635">
        <f t="shared" si="27"/>
        <v>11</v>
      </c>
      <c r="C635" s="91">
        <v>41555.559212962966</v>
      </c>
      <c r="D635">
        <f t="shared" si="28"/>
        <v>13</v>
      </c>
      <c r="E635" s="98">
        <v>41580.458333333336</v>
      </c>
      <c r="F635" t="str">
        <f t="shared" si="29"/>
        <v>Saturday</v>
      </c>
    </row>
    <row r="636" spans="1:6" x14ac:dyDescent="0.45">
      <c r="A636" s="97">
        <v>0.41666666666666669</v>
      </c>
      <c r="B636">
        <f t="shared" si="27"/>
        <v>10</v>
      </c>
      <c r="C636" s="91">
        <v>41599.760289351849</v>
      </c>
      <c r="D636">
        <f t="shared" si="28"/>
        <v>18</v>
      </c>
      <c r="E636" s="98">
        <v>41600.416666666664</v>
      </c>
      <c r="F636" t="str">
        <f t="shared" si="29"/>
        <v>Friday</v>
      </c>
    </row>
    <row r="637" spans="1:6" x14ac:dyDescent="0.45">
      <c r="A637" s="97">
        <v>0.19791666666666666</v>
      </c>
      <c r="B637">
        <f t="shared" si="27"/>
        <v>4</v>
      </c>
      <c r="C637" s="91">
        <v>41553.712013888886</v>
      </c>
      <c r="D637">
        <f t="shared" si="28"/>
        <v>17</v>
      </c>
      <c r="E637" s="98">
        <v>41579.197916666664</v>
      </c>
      <c r="F637" t="str">
        <f t="shared" si="29"/>
        <v>Friday</v>
      </c>
    </row>
    <row r="638" spans="1:6" x14ac:dyDescent="0.45">
      <c r="A638" s="97">
        <v>0.625</v>
      </c>
      <c r="B638">
        <f t="shared" si="27"/>
        <v>15</v>
      </c>
      <c r="C638" s="91">
        <v>41555.55978009259</v>
      </c>
      <c r="D638">
        <f t="shared" si="28"/>
        <v>13</v>
      </c>
      <c r="E638" s="98">
        <v>41583.625</v>
      </c>
      <c r="F638" t="str">
        <f t="shared" si="29"/>
        <v>Tuesday</v>
      </c>
    </row>
    <row r="639" spans="1:6" x14ac:dyDescent="0.45">
      <c r="A639" s="97">
        <v>1.0416666666666666E-2</v>
      </c>
      <c r="B639">
        <f t="shared" si="27"/>
        <v>0</v>
      </c>
      <c r="C639" s="91">
        <v>41553.688888888886</v>
      </c>
      <c r="D639">
        <f t="shared" si="28"/>
        <v>16</v>
      </c>
      <c r="E639" s="98">
        <v>41579.010416666664</v>
      </c>
      <c r="F639" t="str">
        <f t="shared" si="29"/>
        <v>Friday</v>
      </c>
    </row>
    <row r="640" spans="1:6" x14ac:dyDescent="0.45">
      <c r="A640" s="97">
        <v>0.375</v>
      </c>
      <c r="B640">
        <f t="shared" si="27"/>
        <v>9</v>
      </c>
      <c r="C640" s="91">
        <v>41550.53398148148</v>
      </c>
      <c r="D640">
        <f t="shared" si="28"/>
        <v>12</v>
      </c>
      <c r="E640" s="98">
        <v>41583.375</v>
      </c>
      <c r="F640" t="str">
        <f t="shared" si="29"/>
        <v>Tuesday</v>
      </c>
    </row>
    <row r="641" spans="1:6" x14ac:dyDescent="0.45">
      <c r="A641" s="97">
        <v>0.83333333333333337</v>
      </c>
      <c r="B641">
        <f t="shared" si="27"/>
        <v>20</v>
      </c>
      <c r="C641" s="91">
        <v>41591.715138888889</v>
      </c>
      <c r="D641">
        <f t="shared" si="28"/>
        <v>17</v>
      </c>
      <c r="E641" s="98">
        <v>41591.833333333336</v>
      </c>
      <c r="F641" t="str">
        <f t="shared" si="29"/>
        <v>Wednesday</v>
      </c>
    </row>
    <row r="642" spans="1:6" x14ac:dyDescent="0.45">
      <c r="A642" s="97">
        <v>0.83333333333333337</v>
      </c>
      <c r="B642">
        <f t="shared" si="27"/>
        <v>20</v>
      </c>
      <c r="C642" s="91">
        <v>41547.52920138889</v>
      </c>
      <c r="D642">
        <f t="shared" si="28"/>
        <v>12</v>
      </c>
      <c r="E642" s="98">
        <v>41584.833333333336</v>
      </c>
      <c r="F642" t="str">
        <f t="shared" si="29"/>
        <v>Wednesday</v>
      </c>
    </row>
    <row r="643" spans="1:6" x14ac:dyDescent="0.45">
      <c r="A643" s="97">
        <v>0.46875</v>
      </c>
      <c r="B643">
        <f t="shared" ref="B643:B706" si="30">HOUR(A643)</f>
        <v>11</v>
      </c>
      <c r="C643" s="91">
        <v>41554.517175925925</v>
      </c>
      <c r="D643">
        <f t="shared" ref="D643:D706" si="31">HOUR(C643)</f>
        <v>12</v>
      </c>
      <c r="E643" s="98">
        <v>41598.46875</v>
      </c>
      <c r="F643" t="str">
        <f t="shared" ref="F643:F706" si="32">CHOOSE(WEEKDAY(E643),"Sunday","Monday","Tuesday","Wednesday","Thursday","Friday","Saturday")</f>
        <v>Wednesday</v>
      </c>
    </row>
    <row r="644" spans="1:6" x14ac:dyDescent="0.45">
      <c r="A644" s="97">
        <v>0.35416666666666669</v>
      </c>
      <c r="B644">
        <f t="shared" si="30"/>
        <v>8</v>
      </c>
      <c r="C644" s="91">
        <v>41554.834062499998</v>
      </c>
      <c r="D644">
        <f t="shared" si="31"/>
        <v>20</v>
      </c>
      <c r="E644" s="98">
        <v>41587.354166666664</v>
      </c>
      <c r="F644" t="str">
        <f t="shared" si="32"/>
        <v>Saturday</v>
      </c>
    </row>
    <row r="645" spans="1:6" x14ac:dyDescent="0.45">
      <c r="A645" s="97">
        <v>0.375</v>
      </c>
      <c r="B645">
        <f t="shared" si="30"/>
        <v>9</v>
      </c>
      <c r="C645" s="91">
        <v>41600.932337962964</v>
      </c>
      <c r="D645">
        <f t="shared" si="31"/>
        <v>22</v>
      </c>
      <c r="E645" s="98">
        <v>41601.375</v>
      </c>
      <c r="F645" t="str">
        <f t="shared" si="32"/>
        <v>Saturday</v>
      </c>
    </row>
    <row r="646" spans="1:6" x14ac:dyDescent="0.45">
      <c r="A646" s="97">
        <v>0.16666666666666666</v>
      </c>
      <c r="B646">
        <f t="shared" si="30"/>
        <v>4</v>
      </c>
      <c r="C646" s="91">
        <v>41556.714548611111</v>
      </c>
      <c r="D646">
        <f t="shared" si="31"/>
        <v>17</v>
      </c>
      <c r="E646" s="98">
        <v>41607.166666666664</v>
      </c>
      <c r="F646" t="str">
        <f t="shared" si="32"/>
        <v>Friday</v>
      </c>
    </row>
    <row r="647" spans="1:6" x14ac:dyDescent="0.45">
      <c r="A647" s="97">
        <v>0.20833333333333334</v>
      </c>
      <c r="B647">
        <f t="shared" si="30"/>
        <v>5</v>
      </c>
      <c r="C647" s="90" t="s">
        <v>81</v>
      </c>
      <c r="D647" t="e">
        <f t="shared" si="31"/>
        <v>#VALUE!</v>
      </c>
      <c r="E647" s="98">
        <v>41593.208333333336</v>
      </c>
      <c r="F647" t="str">
        <f t="shared" si="32"/>
        <v>Friday</v>
      </c>
    </row>
    <row r="648" spans="1:6" x14ac:dyDescent="0.45">
      <c r="A648" s="97">
        <v>0.41666666666666669</v>
      </c>
      <c r="B648">
        <f t="shared" si="30"/>
        <v>10</v>
      </c>
      <c r="C648" s="91">
        <v>41555.77957175926</v>
      </c>
      <c r="D648">
        <f t="shared" si="31"/>
        <v>18</v>
      </c>
      <c r="E648" s="98">
        <v>41596.416666666664</v>
      </c>
      <c r="F648" t="str">
        <f t="shared" si="32"/>
        <v>Monday</v>
      </c>
    </row>
    <row r="649" spans="1:6" x14ac:dyDescent="0.45">
      <c r="A649" s="97">
        <v>0.25</v>
      </c>
      <c r="B649">
        <f t="shared" si="30"/>
        <v>6</v>
      </c>
      <c r="C649" s="91">
        <v>41560.405347222222</v>
      </c>
      <c r="D649">
        <f t="shared" si="31"/>
        <v>9</v>
      </c>
      <c r="E649" s="98">
        <v>41606.25</v>
      </c>
      <c r="F649" t="str">
        <f t="shared" si="32"/>
        <v>Thursday</v>
      </c>
    </row>
    <row r="650" spans="1:6" x14ac:dyDescent="0.45">
      <c r="A650" s="97">
        <v>0.17708333333333334</v>
      </c>
      <c r="B650">
        <f t="shared" si="30"/>
        <v>4</v>
      </c>
      <c r="C650" s="91">
        <v>41555.69390046296</v>
      </c>
      <c r="D650">
        <f t="shared" si="31"/>
        <v>16</v>
      </c>
      <c r="E650" s="98">
        <v>41592.177083333336</v>
      </c>
      <c r="F650" t="str">
        <f t="shared" si="32"/>
        <v>Thursday</v>
      </c>
    </row>
    <row r="651" spans="1:6" x14ac:dyDescent="0.45">
      <c r="A651" s="97">
        <v>0.73958333333333337</v>
      </c>
      <c r="B651">
        <f t="shared" si="30"/>
        <v>17</v>
      </c>
      <c r="C651" s="91">
        <v>41587.946701388886</v>
      </c>
      <c r="D651">
        <f t="shared" si="31"/>
        <v>22</v>
      </c>
      <c r="E651" s="98">
        <v>41606.739583333336</v>
      </c>
      <c r="F651" t="str">
        <f t="shared" si="32"/>
        <v>Thursday</v>
      </c>
    </row>
    <row r="652" spans="1:6" x14ac:dyDescent="0.45">
      <c r="A652" s="97">
        <v>0.76041666666666663</v>
      </c>
      <c r="B652">
        <f t="shared" si="30"/>
        <v>18</v>
      </c>
      <c r="C652" s="91">
        <v>41555.669050925928</v>
      </c>
      <c r="D652">
        <f t="shared" si="31"/>
        <v>16</v>
      </c>
      <c r="E652" s="98">
        <v>41601.760416666664</v>
      </c>
      <c r="F652" t="str">
        <f t="shared" si="32"/>
        <v>Saturday</v>
      </c>
    </row>
    <row r="653" spans="1:6" x14ac:dyDescent="0.45">
      <c r="A653" s="97">
        <v>0.84375</v>
      </c>
      <c r="B653">
        <f t="shared" si="30"/>
        <v>20</v>
      </c>
      <c r="C653" s="91">
        <v>41539.007523148146</v>
      </c>
      <c r="D653">
        <f t="shared" si="31"/>
        <v>0</v>
      </c>
      <c r="E653" s="98">
        <v>41580.84375</v>
      </c>
      <c r="F653" t="str">
        <f t="shared" si="32"/>
        <v>Saturday</v>
      </c>
    </row>
    <row r="654" spans="1:6" x14ac:dyDescent="0.45">
      <c r="A654" s="97">
        <v>0.23958333333333334</v>
      </c>
      <c r="B654">
        <f t="shared" si="30"/>
        <v>5</v>
      </c>
      <c r="C654" s="91">
        <v>41553.512511574074</v>
      </c>
      <c r="D654">
        <f t="shared" si="31"/>
        <v>12</v>
      </c>
      <c r="E654" s="98">
        <v>41586.239583333336</v>
      </c>
      <c r="F654" t="str">
        <f t="shared" si="32"/>
        <v>Friday</v>
      </c>
    </row>
    <row r="655" spans="1:6" x14ac:dyDescent="0.45">
      <c r="A655" s="97">
        <v>0.125</v>
      </c>
      <c r="B655">
        <f t="shared" si="30"/>
        <v>3</v>
      </c>
      <c r="C655" s="91">
        <v>41591.473738425928</v>
      </c>
      <c r="D655">
        <f t="shared" si="31"/>
        <v>11</v>
      </c>
      <c r="E655" s="98">
        <v>41602.125</v>
      </c>
      <c r="F655" t="str">
        <f t="shared" si="32"/>
        <v>Sunday</v>
      </c>
    </row>
    <row r="656" spans="1:6" x14ac:dyDescent="0.45">
      <c r="A656" s="97">
        <v>0.1875</v>
      </c>
      <c r="B656">
        <f t="shared" si="30"/>
        <v>4</v>
      </c>
      <c r="C656" s="91">
        <v>41539.444236111114</v>
      </c>
      <c r="D656">
        <f t="shared" si="31"/>
        <v>10</v>
      </c>
      <c r="E656" s="98">
        <v>41593.1875</v>
      </c>
      <c r="F656" t="str">
        <f t="shared" si="32"/>
        <v>Friday</v>
      </c>
    </row>
    <row r="657" spans="1:6" x14ac:dyDescent="0.45">
      <c r="A657" s="97">
        <v>0.26041666666666669</v>
      </c>
      <c r="B657">
        <f t="shared" si="30"/>
        <v>6</v>
      </c>
      <c r="C657" s="91">
        <v>41555.691296296296</v>
      </c>
      <c r="D657">
        <f t="shared" si="31"/>
        <v>16</v>
      </c>
      <c r="E657" s="98">
        <v>41595.260416666664</v>
      </c>
      <c r="F657" t="str">
        <f t="shared" si="32"/>
        <v>Sunday</v>
      </c>
    </row>
    <row r="658" spans="1:6" x14ac:dyDescent="0.45">
      <c r="A658" s="97">
        <v>0.54166666666666663</v>
      </c>
      <c r="B658">
        <f t="shared" si="30"/>
        <v>13</v>
      </c>
      <c r="C658" s="91">
        <v>41553.609861111108</v>
      </c>
      <c r="D658">
        <f t="shared" si="31"/>
        <v>14</v>
      </c>
      <c r="E658" s="98">
        <v>41580.541666666664</v>
      </c>
      <c r="F658" t="str">
        <f t="shared" si="32"/>
        <v>Saturday</v>
      </c>
    </row>
    <row r="659" spans="1:6" x14ac:dyDescent="0.45">
      <c r="A659" s="97">
        <v>0.75</v>
      </c>
      <c r="B659">
        <f t="shared" si="30"/>
        <v>18</v>
      </c>
      <c r="C659" s="91">
        <v>41555.666296296295</v>
      </c>
      <c r="D659">
        <f t="shared" si="31"/>
        <v>15</v>
      </c>
      <c r="E659" s="98">
        <v>41592.75</v>
      </c>
      <c r="F659" t="str">
        <f t="shared" si="32"/>
        <v>Thursday</v>
      </c>
    </row>
    <row r="660" spans="1:6" x14ac:dyDescent="0.45">
      <c r="A660" s="97">
        <v>0.17708333333333334</v>
      </c>
      <c r="B660">
        <f t="shared" si="30"/>
        <v>4</v>
      </c>
      <c r="C660" s="91">
        <v>41539.900717592594</v>
      </c>
      <c r="D660">
        <f t="shared" si="31"/>
        <v>21</v>
      </c>
      <c r="E660" s="98">
        <v>41580.177083333336</v>
      </c>
      <c r="F660" t="str">
        <f t="shared" si="32"/>
        <v>Saturday</v>
      </c>
    </row>
    <row r="661" spans="1:6" x14ac:dyDescent="0.45">
      <c r="A661" s="97">
        <v>0.77083333333333337</v>
      </c>
      <c r="B661">
        <f t="shared" si="30"/>
        <v>18</v>
      </c>
      <c r="C661" s="91">
        <v>41554.538599537038</v>
      </c>
      <c r="D661">
        <f t="shared" si="31"/>
        <v>12</v>
      </c>
      <c r="E661" s="98">
        <v>41600.770833333336</v>
      </c>
      <c r="F661" t="str">
        <f t="shared" si="32"/>
        <v>Friday</v>
      </c>
    </row>
    <row r="662" spans="1:6" x14ac:dyDescent="0.45">
      <c r="A662" s="97">
        <v>0.79166666666666663</v>
      </c>
      <c r="B662">
        <f t="shared" si="30"/>
        <v>19</v>
      </c>
      <c r="C662" s="91">
        <v>41539.810578703706</v>
      </c>
      <c r="D662">
        <f t="shared" si="31"/>
        <v>19</v>
      </c>
      <c r="E662" s="98">
        <v>41595.791666666664</v>
      </c>
      <c r="F662" t="str">
        <f t="shared" si="32"/>
        <v>Sunday</v>
      </c>
    </row>
    <row r="663" spans="1:6" x14ac:dyDescent="0.45">
      <c r="A663" s="97">
        <v>0.90625</v>
      </c>
      <c r="B663">
        <f t="shared" si="30"/>
        <v>21</v>
      </c>
      <c r="C663" s="91">
        <v>41539.853252314817</v>
      </c>
      <c r="D663">
        <f t="shared" si="31"/>
        <v>20</v>
      </c>
      <c r="E663" s="98">
        <v>41597.90625</v>
      </c>
      <c r="F663" t="str">
        <f t="shared" si="32"/>
        <v>Tuesday</v>
      </c>
    </row>
    <row r="664" spans="1:6" x14ac:dyDescent="0.45">
      <c r="A664" s="97">
        <v>0.5</v>
      </c>
      <c r="B664">
        <f t="shared" si="30"/>
        <v>12</v>
      </c>
      <c r="C664" s="91">
        <v>41555.591053240743</v>
      </c>
      <c r="D664">
        <f t="shared" si="31"/>
        <v>14</v>
      </c>
      <c r="E664" s="98">
        <v>41581.5</v>
      </c>
      <c r="F664" t="str">
        <f t="shared" si="32"/>
        <v>Sunday</v>
      </c>
    </row>
    <row r="665" spans="1:6" x14ac:dyDescent="0.45">
      <c r="A665" s="97">
        <v>0.73958333333333337</v>
      </c>
      <c r="B665">
        <f t="shared" si="30"/>
        <v>17</v>
      </c>
      <c r="C665" s="91">
        <v>41539.8590625</v>
      </c>
      <c r="D665">
        <f t="shared" si="31"/>
        <v>20</v>
      </c>
      <c r="E665" s="98">
        <v>41587.739583333336</v>
      </c>
      <c r="F665" t="str">
        <f t="shared" si="32"/>
        <v>Saturday</v>
      </c>
    </row>
    <row r="666" spans="1:6" x14ac:dyDescent="0.45">
      <c r="A666" s="97">
        <v>0.21875</v>
      </c>
      <c r="B666">
        <f t="shared" si="30"/>
        <v>5</v>
      </c>
      <c r="C666" s="91">
        <v>41555.604421296295</v>
      </c>
      <c r="D666">
        <f t="shared" si="31"/>
        <v>14</v>
      </c>
      <c r="E666" s="98">
        <v>41584.21875</v>
      </c>
      <c r="F666" t="str">
        <f t="shared" si="32"/>
        <v>Wednesday</v>
      </c>
    </row>
    <row r="667" spans="1:6" x14ac:dyDescent="0.45">
      <c r="A667" s="97">
        <v>0.79166666666666663</v>
      </c>
      <c r="B667">
        <f t="shared" si="30"/>
        <v>19</v>
      </c>
      <c r="C667" s="91">
        <v>41540.647662037038</v>
      </c>
      <c r="D667">
        <f t="shared" si="31"/>
        <v>15</v>
      </c>
      <c r="E667" s="98">
        <v>41603.791666666664</v>
      </c>
      <c r="F667" t="str">
        <f t="shared" si="32"/>
        <v>Monday</v>
      </c>
    </row>
    <row r="668" spans="1:6" x14ac:dyDescent="0.45">
      <c r="A668" s="97">
        <v>0.70833333333333337</v>
      </c>
      <c r="B668">
        <f t="shared" si="30"/>
        <v>17</v>
      </c>
      <c r="C668" s="91">
        <v>41540.588449074072</v>
      </c>
      <c r="D668">
        <f t="shared" si="31"/>
        <v>14</v>
      </c>
      <c r="E668" s="98">
        <v>41588.708333333336</v>
      </c>
      <c r="F668" t="str">
        <f t="shared" si="32"/>
        <v>Sunday</v>
      </c>
    </row>
    <row r="669" spans="1:6" x14ac:dyDescent="0.45">
      <c r="A669" s="97">
        <v>0.42708333333333331</v>
      </c>
      <c r="B669">
        <f t="shared" si="30"/>
        <v>10</v>
      </c>
      <c r="C669" s="91">
        <v>41554.430937500001</v>
      </c>
      <c r="D669">
        <f t="shared" si="31"/>
        <v>10</v>
      </c>
      <c r="E669" s="98">
        <v>41598.427083333336</v>
      </c>
      <c r="F669" t="str">
        <f t="shared" si="32"/>
        <v>Wednesday</v>
      </c>
    </row>
    <row r="670" spans="1:6" x14ac:dyDescent="0.45">
      <c r="A670" s="97">
        <v>0.19791666666666666</v>
      </c>
      <c r="B670">
        <f t="shared" si="30"/>
        <v>4</v>
      </c>
      <c r="C670" s="91">
        <v>41555.75818287037</v>
      </c>
      <c r="D670">
        <f t="shared" si="31"/>
        <v>18</v>
      </c>
      <c r="E670" s="98">
        <v>41596.197916666664</v>
      </c>
      <c r="F670" t="str">
        <f t="shared" si="32"/>
        <v>Monday</v>
      </c>
    </row>
    <row r="671" spans="1:6" x14ac:dyDescent="0.45">
      <c r="A671" s="97">
        <v>0.82291666666666663</v>
      </c>
      <c r="B671">
        <f t="shared" si="30"/>
        <v>19</v>
      </c>
      <c r="C671" s="91">
        <v>41555.597754629627</v>
      </c>
      <c r="D671">
        <f t="shared" si="31"/>
        <v>14</v>
      </c>
      <c r="E671" s="98">
        <v>41582.822916666664</v>
      </c>
      <c r="F671" t="str">
        <f t="shared" si="32"/>
        <v>Monday</v>
      </c>
    </row>
    <row r="672" spans="1:6" x14ac:dyDescent="0.45">
      <c r="A672" s="97">
        <v>0.73958333333333337</v>
      </c>
      <c r="B672">
        <f t="shared" si="30"/>
        <v>17</v>
      </c>
      <c r="C672" s="91">
        <v>41540.915081018517</v>
      </c>
      <c r="D672">
        <f t="shared" si="31"/>
        <v>21</v>
      </c>
      <c r="E672" s="98">
        <v>41594.739583333336</v>
      </c>
      <c r="F672" t="str">
        <f t="shared" si="32"/>
        <v>Saturday</v>
      </c>
    </row>
    <row r="673" spans="1:6" x14ac:dyDescent="0.45">
      <c r="A673" s="97">
        <v>0</v>
      </c>
      <c r="B673">
        <f t="shared" si="30"/>
        <v>0</v>
      </c>
      <c r="C673" s="91">
        <v>41555.699675925927</v>
      </c>
      <c r="D673">
        <f t="shared" si="31"/>
        <v>16</v>
      </c>
      <c r="E673" s="98">
        <v>41593</v>
      </c>
      <c r="F673" t="str">
        <f t="shared" si="32"/>
        <v>Friday</v>
      </c>
    </row>
    <row r="674" spans="1:6" x14ac:dyDescent="0.45">
      <c r="A674" s="97">
        <v>0.98958333333333337</v>
      </c>
      <c r="B674">
        <f t="shared" si="30"/>
        <v>23</v>
      </c>
      <c r="C674" s="91">
        <v>41555.631458333337</v>
      </c>
      <c r="D674">
        <f t="shared" si="31"/>
        <v>15</v>
      </c>
      <c r="E674" s="98">
        <v>41588.989583333336</v>
      </c>
      <c r="F674" t="str">
        <f t="shared" si="32"/>
        <v>Sunday</v>
      </c>
    </row>
    <row r="675" spans="1:6" x14ac:dyDescent="0.45">
      <c r="A675" s="97">
        <v>0.23958333333333334</v>
      </c>
      <c r="B675">
        <f t="shared" si="30"/>
        <v>5</v>
      </c>
      <c r="C675" s="91">
        <v>41555.836261574077</v>
      </c>
      <c r="D675">
        <f t="shared" si="31"/>
        <v>20</v>
      </c>
      <c r="E675" s="98">
        <v>41600.239583333336</v>
      </c>
      <c r="F675" t="str">
        <f t="shared" si="32"/>
        <v>Friday</v>
      </c>
    </row>
    <row r="676" spans="1:6" x14ac:dyDescent="0.45">
      <c r="A676" s="97">
        <v>0.29166666666666669</v>
      </c>
      <c r="B676">
        <f t="shared" si="30"/>
        <v>7</v>
      </c>
      <c r="C676" s="91">
        <v>41584.865358796298</v>
      </c>
      <c r="D676">
        <f t="shared" si="31"/>
        <v>20</v>
      </c>
      <c r="E676" s="98">
        <v>41585.291666666664</v>
      </c>
      <c r="F676" t="str">
        <f t="shared" si="32"/>
        <v>Thursday</v>
      </c>
    </row>
    <row r="677" spans="1:6" x14ac:dyDescent="0.45">
      <c r="A677" s="97">
        <v>0.45833333333333331</v>
      </c>
      <c r="B677">
        <f t="shared" si="30"/>
        <v>11</v>
      </c>
      <c r="C677" s="91">
        <v>41586.360509259262</v>
      </c>
      <c r="D677">
        <f t="shared" si="31"/>
        <v>8</v>
      </c>
      <c r="E677" s="98">
        <v>41586.458333333336</v>
      </c>
      <c r="F677" t="str">
        <f t="shared" si="32"/>
        <v>Friday</v>
      </c>
    </row>
    <row r="678" spans="1:6" x14ac:dyDescent="0.45">
      <c r="A678" s="97">
        <v>0.39583333333333331</v>
      </c>
      <c r="B678">
        <f t="shared" si="30"/>
        <v>9</v>
      </c>
      <c r="C678" s="91">
        <v>41586.482488425929</v>
      </c>
      <c r="D678">
        <f t="shared" si="31"/>
        <v>11</v>
      </c>
      <c r="E678" s="98">
        <v>41588.395833333336</v>
      </c>
      <c r="F678" t="str">
        <f t="shared" si="32"/>
        <v>Sunday</v>
      </c>
    </row>
    <row r="679" spans="1:6" x14ac:dyDescent="0.45">
      <c r="A679" s="97">
        <v>0.89583333333333337</v>
      </c>
      <c r="B679">
        <f t="shared" si="30"/>
        <v>21</v>
      </c>
      <c r="C679" s="91">
        <v>41541.536608796298</v>
      </c>
      <c r="D679">
        <f t="shared" si="31"/>
        <v>12</v>
      </c>
      <c r="E679" s="98">
        <v>41602.895833333336</v>
      </c>
      <c r="F679" t="str">
        <f t="shared" si="32"/>
        <v>Sunday</v>
      </c>
    </row>
    <row r="680" spans="1:6" x14ac:dyDescent="0.45">
      <c r="A680" s="97">
        <v>0.35416666666666669</v>
      </c>
      <c r="B680">
        <f t="shared" si="30"/>
        <v>8</v>
      </c>
      <c r="C680" s="91">
        <v>41586.285914351851</v>
      </c>
      <c r="D680">
        <f t="shared" si="31"/>
        <v>6</v>
      </c>
      <c r="E680" s="98">
        <v>41586.354166666664</v>
      </c>
      <c r="F680" t="str">
        <f t="shared" si="32"/>
        <v>Friday</v>
      </c>
    </row>
    <row r="681" spans="1:6" x14ac:dyDescent="0.45">
      <c r="A681" s="97">
        <v>0.6875</v>
      </c>
      <c r="B681">
        <f t="shared" si="30"/>
        <v>16</v>
      </c>
      <c r="C681" s="91">
        <v>41543.439432870371</v>
      </c>
      <c r="D681">
        <f t="shared" si="31"/>
        <v>10</v>
      </c>
      <c r="E681" s="98">
        <v>41584.6875</v>
      </c>
      <c r="F681" t="str">
        <f t="shared" si="32"/>
        <v>Wednesday</v>
      </c>
    </row>
    <row r="682" spans="1:6" x14ac:dyDescent="0.45">
      <c r="A682" s="97">
        <v>0.40625</v>
      </c>
      <c r="B682">
        <f t="shared" si="30"/>
        <v>9</v>
      </c>
      <c r="C682" s="91">
        <v>41542.493414351855</v>
      </c>
      <c r="D682">
        <f t="shared" si="31"/>
        <v>11</v>
      </c>
      <c r="E682" s="98">
        <v>41606.40625</v>
      </c>
      <c r="F682" t="str">
        <f t="shared" si="32"/>
        <v>Thursday</v>
      </c>
    </row>
    <row r="683" spans="1:6" x14ac:dyDescent="0.45">
      <c r="A683" s="97">
        <v>0.58333333333333337</v>
      </c>
      <c r="B683">
        <f t="shared" si="30"/>
        <v>14</v>
      </c>
      <c r="C683" s="91">
        <v>41553.641921296294</v>
      </c>
      <c r="D683">
        <f t="shared" si="31"/>
        <v>15</v>
      </c>
      <c r="E683" s="98">
        <v>41582.583333333336</v>
      </c>
      <c r="F683" t="str">
        <f t="shared" si="32"/>
        <v>Monday</v>
      </c>
    </row>
    <row r="684" spans="1:6" x14ac:dyDescent="0.45">
      <c r="A684" s="97">
        <v>0.30208333333333331</v>
      </c>
      <c r="B684">
        <f t="shared" si="30"/>
        <v>7</v>
      </c>
      <c r="C684" s="91">
        <v>41555.782650462963</v>
      </c>
      <c r="D684">
        <f t="shared" si="31"/>
        <v>18</v>
      </c>
      <c r="E684" s="98">
        <v>41601.302083333336</v>
      </c>
      <c r="F684" t="str">
        <f t="shared" si="32"/>
        <v>Saturday</v>
      </c>
    </row>
    <row r="685" spans="1:6" x14ac:dyDescent="0.45">
      <c r="A685" s="97">
        <v>0.72916666666666663</v>
      </c>
      <c r="B685">
        <f t="shared" si="30"/>
        <v>17</v>
      </c>
      <c r="C685" s="91">
        <v>41583.680185185185</v>
      </c>
      <c r="D685">
        <f t="shared" si="31"/>
        <v>16</v>
      </c>
      <c r="E685" s="98">
        <v>41583.729166666664</v>
      </c>
      <c r="F685" t="str">
        <f t="shared" si="32"/>
        <v>Tuesday</v>
      </c>
    </row>
    <row r="686" spans="1:6" x14ac:dyDescent="0.45">
      <c r="A686" s="97">
        <v>0.41666666666666669</v>
      </c>
      <c r="B686">
        <f t="shared" si="30"/>
        <v>10</v>
      </c>
      <c r="C686" s="91">
        <v>41579.366273148145</v>
      </c>
      <c r="D686">
        <f t="shared" si="31"/>
        <v>8</v>
      </c>
      <c r="E686" s="98">
        <v>41579.416666666664</v>
      </c>
      <c r="F686" t="str">
        <f t="shared" si="32"/>
        <v>Friday</v>
      </c>
    </row>
    <row r="687" spans="1:6" x14ac:dyDescent="0.45">
      <c r="A687" s="97">
        <v>0.3125</v>
      </c>
      <c r="B687">
        <f t="shared" si="30"/>
        <v>7</v>
      </c>
      <c r="C687" s="91">
        <v>41593.958622685182</v>
      </c>
      <c r="D687">
        <f t="shared" si="31"/>
        <v>23</v>
      </c>
      <c r="E687" s="98">
        <v>41594.3125</v>
      </c>
      <c r="F687" t="str">
        <f t="shared" si="32"/>
        <v>Saturday</v>
      </c>
    </row>
    <row r="688" spans="1:6" x14ac:dyDescent="0.45">
      <c r="A688" s="97">
        <v>0.41666666666666669</v>
      </c>
      <c r="B688">
        <f t="shared" si="30"/>
        <v>10</v>
      </c>
      <c r="C688" s="90" t="s">
        <v>81</v>
      </c>
      <c r="D688" t="e">
        <f t="shared" si="31"/>
        <v>#VALUE!</v>
      </c>
      <c r="E688" s="98">
        <v>41582.416666666664</v>
      </c>
      <c r="F688" t="str">
        <f t="shared" si="32"/>
        <v>Monday</v>
      </c>
    </row>
    <row r="689" spans="1:6" x14ac:dyDescent="0.45">
      <c r="A689" s="97">
        <v>0.30208333333333331</v>
      </c>
      <c r="B689">
        <f t="shared" si="30"/>
        <v>7</v>
      </c>
      <c r="C689" s="91">
        <v>41598.852870370371</v>
      </c>
      <c r="D689">
        <f t="shared" si="31"/>
        <v>20</v>
      </c>
      <c r="E689" s="98">
        <v>41599.302083333336</v>
      </c>
      <c r="F689" t="str">
        <f t="shared" si="32"/>
        <v>Thursday</v>
      </c>
    </row>
    <row r="690" spans="1:6" x14ac:dyDescent="0.45">
      <c r="A690" s="97">
        <v>0.84375</v>
      </c>
      <c r="B690">
        <f t="shared" si="30"/>
        <v>20</v>
      </c>
      <c r="C690" s="91">
        <v>41554.658449074072</v>
      </c>
      <c r="D690">
        <f t="shared" si="31"/>
        <v>15</v>
      </c>
      <c r="E690" s="98">
        <v>41580.84375</v>
      </c>
      <c r="F690" t="str">
        <f t="shared" si="32"/>
        <v>Saturday</v>
      </c>
    </row>
    <row r="691" spans="1:6" x14ac:dyDescent="0.45">
      <c r="A691" s="97">
        <v>0.54166666666666663</v>
      </c>
      <c r="B691">
        <f t="shared" si="30"/>
        <v>13</v>
      </c>
      <c r="C691" s="91">
        <v>41598.447199074071</v>
      </c>
      <c r="D691">
        <f t="shared" si="31"/>
        <v>10</v>
      </c>
      <c r="E691" s="98">
        <v>41598.541666666664</v>
      </c>
      <c r="F691" t="str">
        <f t="shared" si="32"/>
        <v>Wednesday</v>
      </c>
    </row>
    <row r="692" spans="1:6" x14ac:dyDescent="0.45">
      <c r="A692" s="97">
        <v>0.47916666666666669</v>
      </c>
      <c r="B692">
        <f t="shared" si="30"/>
        <v>11</v>
      </c>
      <c r="C692" s="91">
        <v>41544.596053240741</v>
      </c>
      <c r="D692">
        <f t="shared" si="31"/>
        <v>14</v>
      </c>
      <c r="E692" s="98">
        <v>41586.479166666664</v>
      </c>
      <c r="F692" t="str">
        <f t="shared" si="32"/>
        <v>Friday</v>
      </c>
    </row>
    <row r="693" spans="1:6" x14ac:dyDescent="0.45">
      <c r="A693" s="97">
        <v>0.17708333333333334</v>
      </c>
      <c r="B693">
        <f t="shared" si="30"/>
        <v>4</v>
      </c>
      <c r="C693" s="91">
        <v>41593.456226851849</v>
      </c>
      <c r="D693">
        <f t="shared" si="31"/>
        <v>10</v>
      </c>
      <c r="E693" s="98">
        <v>41594.177083333336</v>
      </c>
      <c r="F693" t="str">
        <f t="shared" si="32"/>
        <v>Saturday</v>
      </c>
    </row>
    <row r="694" spans="1:6" x14ac:dyDescent="0.45">
      <c r="A694" s="97">
        <v>0.38541666666666669</v>
      </c>
      <c r="B694">
        <f t="shared" si="30"/>
        <v>9</v>
      </c>
      <c r="C694" s="91">
        <v>41599.339120370372</v>
      </c>
      <c r="D694">
        <f t="shared" si="31"/>
        <v>8</v>
      </c>
      <c r="E694" s="98">
        <v>41599.385416666664</v>
      </c>
      <c r="F694" t="str">
        <f t="shared" si="32"/>
        <v>Thursday</v>
      </c>
    </row>
    <row r="695" spans="1:6" x14ac:dyDescent="0.45">
      <c r="A695" s="97">
        <v>0.77083333333333337</v>
      </c>
      <c r="B695">
        <f t="shared" si="30"/>
        <v>18</v>
      </c>
      <c r="C695" s="91">
        <v>41607.669606481482</v>
      </c>
      <c r="D695">
        <f t="shared" si="31"/>
        <v>16</v>
      </c>
      <c r="E695" s="98">
        <v>41607.770833333336</v>
      </c>
      <c r="F695" t="str">
        <f t="shared" si="32"/>
        <v>Friday</v>
      </c>
    </row>
    <row r="696" spans="1:6" x14ac:dyDescent="0.45">
      <c r="A696" s="97">
        <v>0.41666666666666669</v>
      </c>
      <c r="B696">
        <f t="shared" si="30"/>
        <v>10</v>
      </c>
      <c r="C696" s="91">
        <v>41581.315115740741</v>
      </c>
      <c r="D696">
        <f t="shared" si="31"/>
        <v>7</v>
      </c>
      <c r="E696" s="98">
        <v>41582.416666666664</v>
      </c>
      <c r="F696" t="str">
        <f t="shared" si="32"/>
        <v>Monday</v>
      </c>
    </row>
    <row r="697" spans="1:6" x14ac:dyDescent="0.45">
      <c r="A697" s="97">
        <v>0.4375</v>
      </c>
      <c r="B697">
        <f t="shared" si="30"/>
        <v>10</v>
      </c>
      <c r="C697" s="91">
        <v>41600.816574074073</v>
      </c>
      <c r="D697">
        <f t="shared" si="31"/>
        <v>19</v>
      </c>
      <c r="E697" s="98">
        <v>41601.4375</v>
      </c>
      <c r="F697" t="str">
        <f t="shared" si="32"/>
        <v>Saturday</v>
      </c>
    </row>
    <row r="698" spans="1:6" x14ac:dyDescent="0.45">
      <c r="A698" s="97">
        <v>0.16666666666666666</v>
      </c>
      <c r="B698">
        <f t="shared" si="30"/>
        <v>4</v>
      </c>
      <c r="C698" s="91">
        <v>41592.877511574072</v>
      </c>
      <c r="D698">
        <f t="shared" si="31"/>
        <v>21</v>
      </c>
      <c r="E698" s="98">
        <v>41593.166666666664</v>
      </c>
      <c r="F698" t="str">
        <f t="shared" si="32"/>
        <v>Friday</v>
      </c>
    </row>
    <row r="699" spans="1:6" x14ac:dyDescent="0.45">
      <c r="A699" s="97">
        <v>0.80208333333333337</v>
      </c>
      <c r="B699">
        <f t="shared" si="30"/>
        <v>19</v>
      </c>
      <c r="C699" s="91">
        <v>41588.675057870372</v>
      </c>
      <c r="D699">
        <f t="shared" si="31"/>
        <v>16</v>
      </c>
      <c r="E699" s="98">
        <v>41588.802083333336</v>
      </c>
      <c r="F699" t="str">
        <f t="shared" si="32"/>
        <v>Sunday</v>
      </c>
    </row>
    <row r="700" spans="1:6" x14ac:dyDescent="0.45">
      <c r="A700" s="97">
        <v>0.66666666666666663</v>
      </c>
      <c r="B700">
        <f t="shared" si="30"/>
        <v>16</v>
      </c>
      <c r="C700" s="91">
        <v>41594.603043981479</v>
      </c>
      <c r="D700">
        <f t="shared" si="31"/>
        <v>14</v>
      </c>
      <c r="E700" s="98">
        <v>41594.666666666664</v>
      </c>
      <c r="F700" t="str">
        <f t="shared" si="32"/>
        <v>Saturday</v>
      </c>
    </row>
    <row r="701" spans="1:6" x14ac:dyDescent="0.45">
      <c r="A701" s="97">
        <v>0.22916666666666666</v>
      </c>
      <c r="B701">
        <f t="shared" si="30"/>
        <v>5</v>
      </c>
      <c r="C701" s="91">
        <v>41600.031909722224</v>
      </c>
      <c r="D701">
        <f t="shared" si="31"/>
        <v>0</v>
      </c>
      <c r="E701" s="98">
        <v>41600.229166666664</v>
      </c>
      <c r="F701" t="str">
        <f t="shared" si="32"/>
        <v>Friday</v>
      </c>
    </row>
    <row r="702" spans="1:6" x14ac:dyDescent="0.45">
      <c r="A702" s="97">
        <v>0.14583333333333334</v>
      </c>
      <c r="B702">
        <f t="shared" si="30"/>
        <v>3</v>
      </c>
      <c r="C702" s="91">
        <v>41588.987199074072</v>
      </c>
      <c r="D702">
        <f t="shared" si="31"/>
        <v>23</v>
      </c>
      <c r="E702" s="98">
        <v>41589.145833333336</v>
      </c>
      <c r="F702" t="str">
        <f t="shared" si="32"/>
        <v>Monday</v>
      </c>
    </row>
    <row r="703" spans="1:6" x14ac:dyDescent="0.45">
      <c r="A703" s="97">
        <v>0.40625</v>
      </c>
      <c r="B703">
        <f t="shared" si="30"/>
        <v>9</v>
      </c>
      <c r="C703" s="91">
        <v>41548.460810185185</v>
      </c>
      <c r="D703">
        <f t="shared" si="31"/>
        <v>11</v>
      </c>
      <c r="E703" s="98">
        <v>41579.40625</v>
      </c>
      <c r="F703" t="str">
        <f t="shared" si="32"/>
        <v>Friday</v>
      </c>
    </row>
    <row r="704" spans="1:6" x14ac:dyDescent="0.45">
      <c r="A704" s="97">
        <v>0.44791666666666669</v>
      </c>
      <c r="B704">
        <f t="shared" si="30"/>
        <v>10</v>
      </c>
      <c r="C704" s="91">
        <v>41606.403148148151</v>
      </c>
      <c r="D704">
        <f t="shared" si="31"/>
        <v>9</v>
      </c>
      <c r="E704" s="98">
        <v>41606.447916666664</v>
      </c>
      <c r="F704" t="str">
        <f t="shared" si="32"/>
        <v>Thursday</v>
      </c>
    </row>
    <row r="705" spans="1:6" x14ac:dyDescent="0.45">
      <c r="A705" s="97">
        <v>0.39583333333333331</v>
      </c>
      <c r="B705">
        <f t="shared" si="30"/>
        <v>9</v>
      </c>
      <c r="C705" s="90" t="s">
        <v>81</v>
      </c>
      <c r="D705" t="e">
        <f t="shared" si="31"/>
        <v>#VALUE!</v>
      </c>
      <c r="E705" s="98">
        <v>41580.395833333336</v>
      </c>
      <c r="F705" t="str">
        <f t="shared" si="32"/>
        <v>Saturday</v>
      </c>
    </row>
    <row r="706" spans="1:6" x14ac:dyDescent="0.45">
      <c r="A706" s="97">
        <v>0.3125</v>
      </c>
      <c r="B706">
        <f t="shared" si="30"/>
        <v>7</v>
      </c>
      <c r="C706" s="91">
        <v>41591.923958333333</v>
      </c>
      <c r="D706">
        <f t="shared" si="31"/>
        <v>22</v>
      </c>
      <c r="E706" s="98">
        <v>41592.3125</v>
      </c>
      <c r="F706" t="str">
        <f t="shared" si="32"/>
        <v>Thursday</v>
      </c>
    </row>
    <row r="707" spans="1:6" x14ac:dyDescent="0.45">
      <c r="A707" s="97">
        <v>0.27083333333333331</v>
      </c>
      <c r="B707">
        <f t="shared" ref="B707:B770" si="33">HOUR(A707)</f>
        <v>6</v>
      </c>
      <c r="C707" s="91">
        <v>41549.634166666663</v>
      </c>
      <c r="D707">
        <f t="shared" ref="D707:D770" si="34">HOUR(C707)</f>
        <v>15</v>
      </c>
      <c r="E707" s="98">
        <v>41585.270833333336</v>
      </c>
      <c r="F707" t="str">
        <f t="shared" ref="F707:F770" si="35">CHOOSE(WEEKDAY(E707),"Sunday","Monday","Tuesday","Wednesday","Thursday","Friday","Saturday")</f>
        <v>Thursday</v>
      </c>
    </row>
    <row r="708" spans="1:6" x14ac:dyDescent="0.45">
      <c r="A708" s="97">
        <v>0.20833333333333334</v>
      </c>
      <c r="B708">
        <f t="shared" si="33"/>
        <v>5</v>
      </c>
      <c r="C708" s="91">
        <v>41584.858055555553</v>
      </c>
      <c r="D708">
        <f t="shared" si="34"/>
        <v>20</v>
      </c>
      <c r="E708" s="98">
        <v>41585.208333333336</v>
      </c>
      <c r="F708" t="str">
        <f t="shared" si="35"/>
        <v>Thursday</v>
      </c>
    </row>
    <row r="709" spans="1:6" x14ac:dyDescent="0.45">
      <c r="A709" s="97">
        <v>0.25</v>
      </c>
      <c r="B709">
        <f t="shared" si="33"/>
        <v>6</v>
      </c>
      <c r="C709" s="91">
        <v>41597.901597222219</v>
      </c>
      <c r="D709">
        <f t="shared" si="34"/>
        <v>21</v>
      </c>
      <c r="E709" s="98">
        <v>41598.25</v>
      </c>
      <c r="F709" t="str">
        <f t="shared" si="35"/>
        <v>Wednesday</v>
      </c>
    </row>
    <row r="710" spans="1:6" x14ac:dyDescent="0.45">
      <c r="A710" s="97">
        <v>0.58333333333333337</v>
      </c>
      <c r="B710">
        <f t="shared" si="33"/>
        <v>14</v>
      </c>
      <c r="C710" s="90" t="s">
        <v>81</v>
      </c>
      <c r="D710" t="e">
        <f t="shared" si="34"/>
        <v>#VALUE!</v>
      </c>
      <c r="E710" s="98">
        <v>41586.583333333336</v>
      </c>
      <c r="F710" t="str">
        <f t="shared" si="35"/>
        <v>Friday</v>
      </c>
    </row>
    <row r="711" spans="1:6" x14ac:dyDescent="0.45">
      <c r="A711" s="97">
        <v>0.3125</v>
      </c>
      <c r="B711">
        <f t="shared" si="33"/>
        <v>7</v>
      </c>
      <c r="C711" s="91">
        <v>41583.862268518518</v>
      </c>
      <c r="D711">
        <f t="shared" si="34"/>
        <v>20</v>
      </c>
      <c r="E711" s="98">
        <v>41584.3125</v>
      </c>
      <c r="F711" t="str">
        <f t="shared" si="35"/>
        <v>Wednesday</v>
      </c>
    </row>
    <row r="712" spans="1:6" x14ac:dyDescent="0.45">
      <c r="A712" s="97">
        <v>0.55208333333333337</v>
      </c>
      <c r="B712">
        <f t="shared" si="33"/>
        <v>13</v>
      </c>
      <c r="C712" s="91">
        <v>41596.872627314813</v>
      </c>
      <c r="D712">
        <f t="shared" si="34"/>
        <v>20</v>
      </c>
      <c r="E712" s="98">
        <v>41597.552083333336</v>
      </c>
      <c r="F712" t="str">
        <f t="shared" si="35"/>
        <v>Tuesday</v>
      </c>
    </row>
    <row r="713" spans="1:6" x14ac:dyDescent="0.45">
      <c r="A713" s="97">
        <v>0.25</v>
      </c>
      <c r="B713">
        <f t="shared" si="33"/>
        <v>6</v>
      </c>
      <c r="C713" s="91">
        <v>41585.960428240738</v>
      </c>
      <c r="D713">
        <f t="shared" si="34"/>
        <v>23</v>
      </c>
      <c r="E713" s="98">
        <v>41586.25</v>
      </c>
      <c r="F713" t="str">
        <f t="shared" si="35"/>
        <v>Friday</v>
      </c>
    </row>
    <row r="714" spans="1:6" x14ac:dyDescent="0.45">
      <c r="A714" s="97">
        <v>0.21875</v>
      </c>
      <c r="B714">
        <f t="shared" si="33"/>
        <v>5</v>
      </c>
      <c r="C714" s="91">
        <v>41582.908599537041</v>
      </c>
      <c r="D714">
        <f t="shared" si="34"/>
        <v>21</v>
      </c>
      <c r="E714" s="98">
        <v>41583.21875</v>
      </c>
      <c r="F714" t="str">
        <f t="shared" si="35"/>
        <v>Tuesday</v>
      </c>
    </row>
    <row r="715" spans="1:6" x14ac:dyDescent="0.45">
      <c r="A715" s="97">
        <v>0.85416666666666663</v>
      </c>
      <c r="B715">
        <f t="shared" si="33"/>
        <v>20</v>
      </c>
      <c r="C715" s="91">
        <v>41551.803969907407</v>
      </c>
      <c r="D715">
        <f t="shared" si="34"/>
        <v>19</v>
      </c>
      <c r="E715" s="98">
        <v>41582.854166666664</v>
      </c>
      <c r="F715" t="str">
        <f t="shared" si="35"/>
        <v>Monday</v>
      </c>
    </row>
    <row r="716" spans="1:6" x14ac:dyDescent="0.45">
      <c r="A716" s="97">
        <v>0.60416666666666663</v>
      </c>
      <c r="B716">
        <f t="shared" si="33"/>
        <v>14</v>
      </c>
      <c r="C716" s="91">
        <v>41585.5312037037</v>
      </c>
      <c r="D716">
        <f t="shared" si="34"/>
        <v>12</v>
      </c>
      <c r="E716" s="98">
        <v>41585.604166666664</v>
      </c>
      <c r="F716" t="str">
        <f t="shared" si="35"/>
        <v>Thursday</v>
      </c>
    </row>
    <row r="717" spans="1:6" x14ac:dyDescent="0.45">
      <c r="A717" s="97">
        <v>0.65625</v>
      </c>
      <c r="B717">
        <f t="shared" si="33"/>
        <v>15</v>
      </c>
      <c r="C717" s="90" t="s">
        <v>81</v>
      </c>
      <c r="D717" t="e">
        <f t="shared" si="34"/>
        <v>#VALUE!</v>
      </c>
      <c r="E717" s="98">
        <v>41579.65625</v>
      </c>
      <c r="F717" t="str">
        <f t="shared" si="35"/>
        <v>Friday</v>
      </c>
    </row>
    <row r="718" spans="1:6" x14ac:dyDescent="0.45">
      <c r="A718" s="97">
        <v>0.94791666666666663</v>
      </c>
      <c r="B718">
        <f t="shared" si="33"/>
        <v>22</v>
      </c>
      <c r="C718" s="90" t="s">
        <v>81</v>
      </c>
      <c r="D718" t="e">
        <f t="shared" si="34"/>
        <v>#VALUE!</v>
      </c>
      <c r="E718" s="98">
        <v>41583.947916666664</v>
      </c>
      <c r="F718" t="str">
        <f t="shared" si="35"/>
        <v>Tuesday</v>
      </c>
    </row>
    <row r="719" spans="1:6" x14ac:dyDescent="0.45">
      <c r="A719" s="97">
        <v>0.91666666666666663</v>
      </c>
      <c r="B719">
        <f t="shared" si="33"/>
        <v>22</v>
      </c>
      <c r="C719" s="91">
        <v>41553.643680555557</v>
      </c>
      <c r="D719">
        <f t="shared" si="34"/>
        <v>15</v>
      </c>
      <c r="E719" s="98">
        <v>41590.916666666664</v>
      </c>
      <c r="F719" t="str">
        <f t="shared" si="35"/>
        <v>Tuesday</v>
      </c>
    </row>
    <row r="720" spans="1:6" x14ac:dyDescent="0.45">
      <c r="A720" s="97">
        <v>0.72916666666666663</v>
      </c>
      <c r="B720">
        <f t="shared" si="33"/>
        <v>17</v>
      </c>
      <c r="C720" s="91">
        <v>41583.650775462964</v>
      </c>
      <c r="D720">
        <f t="shared" si="34"/>
        <v>15</v>
      </c>
      <c r="E720" s="98">
        <v>41583.729166666664</v>
      </c>
      <c r="F720" t="str">
        <f t="shared" si="35"/>
        <v>Tuesday</v>
      </c>
    </row>
    <row r="721" spans="1:6" x14ac:dyDescent="0.45">
      <c r="A721" s="97">
        <v>0.90625</v>
      </c>
      <c r="B721">
        <f t="shared" si="33"/>
        <v>21</v>
      </c>
      <c r="C721" s="90" t="s">
        <v>81</v>
      </c>
      <c r="D721" t="e">
        <f t="shared" si="34"/>
        <v>#VALUE!</v>
      </c>
      <c r="E721" s="98">
        <v>41585.90625</v>
      </c>
      <c r="F721" t="str">
        <f t="shared" si="35"/>
        <v>Thursday</v>
      </c>
    </row>
    <row r="722" spans="1:6" x14ac:dyDescent="0.45">
      <c r="A722" s="97">
        <v>0.72916666666666663</v>
      </c>
      <c r="B722">
        <f t="shared" si="33"/>
        <v>17</v>
      </c>
      <c r="C722" s="91">
        <v>41594.673217592594</v>
      </c>
      <c r="D722">
        <f t="shared" si="34"/>
        <v>16</v>
      </c>
      <c r="E722" s="98">
        <v>41594.729166666664</v>
      </c>
      <c r="F722" t="str">
        <f t="shared" si="35"/>
        <v>Saturday</v>
      </c>
    </row>
    <row r="723" spans="1:6" x14ac:dyDescent="0.45">
      <c r="A723" s="97">
        <v>0.60416666666666663</v>
      </c>
      <c r="B723">
        <f t="shared" si="33"/>
        <v>14</v>
      </c>
      <c r="C723" s="91">
        <v>41594.46402777778</v>
      </c>
      <c r="D723">
        <f t="shared" si="34"/>
        <v>11</v>
      </c>
      <c r="E723" s="98">
        <v>41594.604166666664</v>
      </c>
      <c r="F723" t="str">
        <f t="shared" si="35"/>
        <v>Saturday</v>
      </c>
    </row>
    <row r="724" spans="1:6" x14ac:dyDescent="0.45">
      <c r="A724" s="97">
        <v>0.33333333333333331</v>
      </c>
      <c r="B724">
        <f t="shared" si="33"/>
        <v>8</v>
      </c>
      <c r="C724" s="90" t="s">
        <v>81</v>
      </c>
      <c r="D724" t="e">
        <f t="shared" si="34"/>
        <v>#VALUE!</v>
      </c>
      <c r="E724" s="98">
        <v>41594.333333333336</v>
      </c>
      <c r="F724" t="str">
        <f t="shared" si="35"/>
        <v>Saturday</v>
      </c>
    </row>
    <row r="725" spans="1:6" x14ac:dyDescent="0.45">
      <c r="A725" s="97">
        <v>0.83333333333333337</v>
      </c>
      <c r="B725">
        <f t="shared" si="33"/>
        <v>20</v>
      </c>
      <c r="C725" s="91">
        <v>41554.528009259258</v>
      </c>
      <c r="D725">
        <f t="shared" si="34"/>
        <v>12</v>
      </c>
      <c r="E725" s="98">
        <v>41608.833333333336</v>
      </c>
      <c r="F725" t="str">
        <f t="shared" si="35"/>
        <v>Saturday</v>
      </c>
    </row>
    <row r="726" spans="1:6" x14ac:dyDescent="0.45">
      <c r="A726" s="97">
        <v>0.83333333333333337</v>
      </c>
      <c r="B726">
        <f t="shared" si="33"/>
        <v>20</v>
      </c>
      <c r="C726" s="90" t="s">
        <v>81</v>
      </c>
      <c r="D726" t="e">
        <f t="shared" si="34"/>
        <v>#VALUE!</v>
      </c>
      <c r="E726" s="98">
        <v>41608.833333333336</v>
      </c>
      <c r="F726" t="str">
        <f t="shared" si="35"/>
        <v>Saturday</v>
      </c>
    </row>
    <row r="727" spans="1:6" x14ac:dyDescent="0.45">
      <c r="A727" s="97">
        <v>0.54166666666666663</v>
      </c>
      <c r="B727">
        <f t="shared" si="33"/>
        <v>13</v>
      </c>
      <c r="C727" s="91">
        <v>41583.436192129629</v>
      </c>
      <c r="D727">
        <f t="shared" si="34"/>
        <v>10</v>
      </c>
      <c r="E727" s="98">
        <v>41583.541666666664</v>
      </c>
      <c r="F727" t="str">
        <f t="shared" si="35"/>
        <v>Tuesday</v>
      </c>
    </row>
    <row r="728" spans="1:6" x14ac:dyDescent="0.45">
      <c r="A728" s="97">
        <v>0.88541666666666663</v>
      </c>
      <c r="B728">
        <f t="shared" si="33"/>
        <v>21</v>
      </c>
      <c r="C728" s="91">
        <v>41554.607662037037</v>
      </c>
      <c r="D728">
        <f t="shared" si="34"/>
        <v>14</v>
      </c>
      <c r="E728" s="98">
        <v>41588.885416666664</v>
      </c>
      <c r="F728" t="str">
        <f t="shared" si="35"/>
        <v>Sunday</v>
      </c>
    </row>
    <row r="729" spans="1:6" x14ac:dyDescent="0.45">
      <c r="A729" s="97">
        <v>0.36458333333333331</v>
      </c>
      <c r="B729">
        <f t="shared" si="33"/>
        <v>8</v>
      </c>
      <c r="C729" s="91">
        <v>41554.666585648149</v>
      </c>
      <c r="D729">
        <f t="shared" si="34"/>
        <v>15</v>
      </c>
      <c r="E729" s="98">
        <v>41579.364583333336</v>
      </c>
      <c r="F729" t="str">
        <f t="shared" si="35"/>
        <v>Friday</v>
      </c>
    </row>
    <row r="730" spans="1:6" x14ac:dyDescent="0.45">
      <c r="A730" s="97">
        <v>0.77083333333333337</v>
      </c>
      <c r="B730">
        <f t="shared" si="33"/>
        <v>18</v>
      </c>
      <c r="C730" s="91">
        <v>41599.686064814814</v>
      </c>
      <c r="D730">
        <f t="shared" si="34"/>
        <v>16</v>
      </c>
      <c r="E730" s="98">
        <v>41599.770833333336</v>
      </c>
      <c r="F730" t="str">
        <f t="shared" si="35"/>
        <v>Thursday</v>
      </c>
    </row>
    <row r="731" spans="1:6" x14ac:dyDescent="0.45">
      <c r="A731" s="97">
        <v>0.23958333333333334</v>
      </c>
      <c r="B731">
        <f t="shared" si="33"/>
        <v>5</v>
      </c>
      <c r="C731" s="91">
        <v>41555.514444444445</v>
      </c>
      <c r="D731">
        <f t="shared" si="34"/>
        <v>12</v>
      </c>
      <c r="E731" s="98">
        <v>41580.239583333336</v>
      </c>
      <c r="F731" t="str">
        <f t="shared" si="35"/>
        <v>Saturday</v>
      </c>
    </row>
    <row r="732" spans="1:6" x14ac:dyDescent="0.45">
      <c r="A732" s="97">
        <v>0.8125</v>
      </c>
      <c r="B732">
        <f t="shared" si="33"/>
        <v>19</v>
      </c>
      <c r="C732" s="91">
        <v>41555.537303240744</v>
      </c>
      <c r="D732">
        <f t="shared" si="34"/>
        <v>12</v>
      </c>
      <c r="E732" s="98">
        <v>41580.8125</v>
      </c>
      <c r="F732" t="str">
        <f t="shared" si="35"/>
        <v>Saturday</v>
      </c>
    </row>
    <row r="733" spans="1:6" x14ac:dyDescent="0.45">
      <c r="A733" s="97">
        <v>0.84375</v>
      </c>
      <c r="B733">
        <f t="shared" si="33"/>
        <v>20</v>
      </c>
      <c r="C733" s="90" t="s">
        <v>81</v>
      </c>
      <c r="D733" t="e">
        <f t="shared" si="34"/>
        <v>#VALUE!</v>
      </c>
      <c r="E733" s="98">
        <v>41580.84375</v>
      </c>
      <c r="F733" t="str">
        <f t="shared" si="35"/>
        <v>Saturday</v>
      </c>
    </row>
    <row r="734" spans="1:6" x14ac:dyDescent="0.45">
      <c r="A734" s="97">
        <v>0.35416666666666669</v>
      </c>
      <c r="B734">
        <f t="shared" si="33"/>
        <v>8</v>
      </c>
      <c r="C734" s="91">
        <v>41604.307268518518</v>
      </c>
      <c r="D734">
        <f t="shared" si="34"/>
        <v>7</v>
      </c>
      <c r="E734" s="98">
        <v>41604.354166666664</v>
      </c>
      <c r="F734" t="str">
        <f t="shared" si="35"/>
        <v>Tuesday</v>
      </c>
    </row>
    <row r="735" spans="1:6" x14ac:dyDescent="0.45">
      <c r="A735" s="97">
        <v>0.20833333333333334</v>
      </c>
      <c r="B735">
        <f t="shared" si="33"/>
        <v>5</v>
      </c>
      <c r="C735" s="91">
        <v>41585.503495370373</v>
      </c>
      <c r="D735">
        <f t="shared" si="34"/>
        <v>12</v>
      </c>
      <c r="E735" s="98">
        <v>41586.208333333336</v>
      </c>
      <c r="F735" t="str">
        <f t="shared" si="35"/>
        <v>Friday</v>
      </c>
    </row>
    <row r="736" spans="1:6" x14ac:dyDescent="0.45">
      <c r="A736" s="97">
        <v>0.41666666666666669</v>
      </c>
      <c r="B736">
        <f t="shared" si="33"/>
        <v>10</v>
      </c>
      <c r="C736" s="91">
        <v>41555.557303240741</v>
      </c>
      <c r="D736">
        <f t="shared" si="34"/>
        <v>13</v>
      </c>
      <c r="E736" s="98">
        <v>41581.416666666664</v>
      </c>
      <c r="F736" t="str">
        <f t="shared" si="35"/>
        <v>Sunday</v>
      </c>
    </row>
    <row r="737" spans="1:6" x14ac:dyDescent="0.45">
      <c r="A737" s="97">
        <v>0.91666666666666663</v>
      </c>
      <c r="B737">
        <f t="shared" si="33"/>
        <v>22</v>
      </c>
      <c r="C737" s="91">
        <v>41555.628472222219</v>
      </c>
      <c r="D737">
        <f t="shared" si="34"/>
        <v>15</v>
      </c>
      <c r="E737" s="98">
        <v>41579.916666666664</v>
      </c>
      <c r="F737" t="str">
        <f t="shared" si="35"/>
        <v>Friday</v>
      </c>
    </row>
    <row r="738" spans="1:6" x14ac:dyDescent="0.45">
      <c r="A738" s="97">
        <v>0.17708333333333334</v>
      </c>
      <c r="B738">
        <f t="shared" si="33"/>
        <v>4</v>
      </c>
      <c r="C738" s="91">
        <v>41555.656180555554</v>
      </c>
      <c r="D738">
        <f t="shared" si="34"/>
        <v>15</v>
      </c>
      <c r="E738" s="98">
        <v>41580.177083333336</v>
      </c>
      <c r="F738" t="str">
        <f t="shared" si="35"/>
        <v>Saturday</v>
      </c>
    </row>
    <row r="739" spans="1:6" x14ac:dyDescent="0.45">
      <c r="A739" s="97">
        <v>0.20833333333333334</v>
      </c>
      <c r="B739">
        <f t="shared" si="33"/>
        <v>5</v>
      </c>
      <c r="C739" s="91">
        <v>41555.656770833331</v>
      </c>
      <c r="D739">
        <f t="shared" si="34"/>
        <v>15</v>
      </c>
      <c r="E739" s="98">
        <v>41580.208333333336</v>
      </c>
      <c r="F739" t="str">
        <f t="shared" si="35"/>
        <v>Saturday</v>
      </c>
    </row>
    <row r="740" spans="1:6" x14ac:dyDescent="0.45">
      <c r="A740" s="97">
        <v>0.5625</v>
      </c>
      <c r="B740">
        <f t="shared" si="33"/>
        <v>13</v>
      </c>
      <c r="C740" s="91">
        <v>41555.712893518517</v>
      </c>
      <c r="D740">
        <f t="shared" si="34"/>
        <v>17</v>
      </c>
      <c r="E740" s="98">
        <v>41589.5625</v>
      </c>
      <c r="F740" t="str">
        <f t="shared" si="35"/>
        <v>Monday</v>
      </c>
    </row>
    <row r="741" spans="1:6" x14ac:dyDescent="0.45">
      <c r="A741" s="97">
        <v>0.29166666666666669</v>
      </c>
      <c r="B741">
        <f t="shared" si="33"/>
        <v>7</v>
      </c>
      <c r="C741" s="91">
        <v>41578.924733796295</v>
      </c>
      <c r="D741">
        <f t="shared" si="34"/>
        <v>22</v>
      </c>
      <c r="E741" s="98">
        <v>41579.291666666664</v>
      </c>
      <c r="F741" t="str">
        <f t="shared" si="35"/>
        <v>Friday</v>
      </c>
    </row>
    <row r="742" spans="1:6" x14ac:dyDescent="0.45">
      <c r="A742" s="97">
        <v>2.0833333333333332E-2</v>
      </c>
      <c r="B742">
        <f t="shared" si="33"/>
        <v>0</v>
      </c>
      <c r="C742" s="91">
        <v>41556.065509259257</v>
      </c>
      <c r="D742">
        <f t="shared" si="34"/>
        <v>1</v>
      </c>
      <c r="E742" s="98">
        <v>41588.020833333336</v>
      </c>
      <c r="F742" t="str">
        <f t="shared" si="35"/>
        <v>Sunday</v>
      </c>
    </row>
    <row r="743" spans="1:6" x14ac:dyDescent="0.45">
      <c r="A743" s="97">
        <v>0.72916666666666663</v>
      </c>
      <c r="B743">
        <f t="shared" si="33"/>
        <v>17</v>
      </c>
      <c r="C743" s="91">
        <v>41595.534386574072</v>
      </c>
      <c r="D743">
        <f t="shared" si="34"/>
        <v>12</v>
      </c>
      <c r="E743" s="98">
        <v>41595.729166666664</v>
      </c>
      <c r="F743" t="str">
        <f t="shared" si="35"/>
        <v>Sunday</v>
      </c>
    </row>
    <row r="744" spans="1:6" x14ac:dyDescent="0.45">
      <c r="A744" s="97">
        <v>0.77083333333333337</v>
      </c>
      <c r="B744">
        <f t="shared" si="33"/>
        <v>18</v>
      </c>
      <c r="C744" s="90" t="s">
        <v>81</v>
      </c>
      <c r="D744" t="e">
        <f t="shared" si="34"/>
        <v>#VALUE!</v>
      </c>
      <c r="E744" s="98">
        <v>41606.770833333336</v>
      </c>
      <c r="F744" t="str">
        <f t="shared" si="35"/>
        <v>Thursday</v>
      </c>
    </row>
    <row r="745" spans="1:6" x14ac:dyDescent="0.45">
      <c r="A745" s="97">
        <v>0.16666666666666666</v>
      </c>
      <c r="B745">
        <f t="shared" si="33"/>
        <v>4</v>
      </c>
      <c r="C745" s="91">
        <v>41556.704918981479</v>
      </c>
      <c r="D745">
        <f t="shared" si="34"/>
        <v>16</v>
      </c>
      <c r="E745" s="98">
        <v>41579.166666666664</v>
      </c>
      <c r="F745" t="str">
        <f t="shared" si="35"/>
        <v>Friday</v>
      </c>
    </row>
    <row r="746" spans="1:6" x14ac:dyDescent="0.45">
      <c r="A746" s="97">
        <v>5.2083333333333336E-2</v>
      </c>
      <c r="B746">
        <f t="shared" si="33"/>
        <v>1</v>
      </c>
      <c r="C746" s="91">
        <v>41556.728067129632</v>
      </c>
      <c r="D746">
        <f t="shared" si="34"/>
        <v>17</v>
      </c>
      <c r="E746" s="98">
        <v>41581.052083333336</v>
      </c>
      <c r="F746" t="str">
        <f t="shared" si="35"/>
        <v>Sunday</v>
      </c>
    </row>
    <row r="747" spans="1:6" x14ac:dyDescent="0.45">
      <c r="A747" s="97">
        <v>0.91666666666666663</v>
      </c>
      <c r="B747">
        <f t="shared" si="33"/>
        <v>22</v>
      </c>
      <c r="C747" s="91">
        <v>41556.738807870373</v>
      </c>
      <c r="D747">
        <f t="shared" si="34"/>
        <v>17</v>
      </c>
      <c r="E747" s="98">
        <v>41600.916666666664</v>
      </c>
      <c r="F747" t="str">
        <f t="shared" si="35"/>
        <v>Friday</v>
      </c>
    </row>
    <row r="748" spans="1:6" x14ac:dyDescent="0.45">
      <c r="A748" s="97">
        <v>0.48958333333333331</v>
      </c>
      <c r="B748">
        <f t="shared" si="33"/>
        <v>11</v>
      </c>
      <c r="C748" s="91">
        <v>41607.366446759261</v>
      </c>
      <c r="D748">
        <f t="shared" si="34"/>
        <v>8</v>
      </c>
      <c r="E748" s="98">
        <v>41607.489583333336</v>
      </c>
      <c r="F748" t="str">
        <f t="shared" si="35"/>
        <v>Friday</v>
      </c>
    </row>
    <row r="749" spans="1:6" x14ac:dyDescent="0.45">
      <c r="A749" s="97">
        <v>0.38541666666666669</v>
      </c>
      <c r="B749">
        <f t="shared" si="33"/>
        <v>9</v>
      </c>
      <c r="C749" s="91">
        <v>41557.700567129628</v>
      </c>
      <c r="D749">
        <f t="shared" si="34"/>
        <v>16</v>
      </c>
      <c r="E749" s="98">
        <v>41597.385416666664</v>
      </c>
      <c r="F749" t="str">
        <f t="shared" si="35"/>
        <v>Tuesday</v>
      </c>
    </row>
    <row r="750" spans="1:6" x14ac:dyDescent="0.45">
      <c r="A750" s="97">
        <v>0.55208333333333337</v>
      </c>
      <c r="B750">
        <f t="shared" si="33"/>
        <v>13</v>
      </c>
      <c r="C750" s="91">
        <v>41557.475069444445</v>
      </c>
      <c r="D750">
        <f t="shared" si="34"/>
        <v>11</v>
      </c>
      <c r="E750" s="98">
        <v>41604.552083333336</v>
      </c>
      <c r="F750" t="str">
        <f t="shared" si="35"/>
        <v>Tuesday</v>
      </c>
    </row>
    <row r="751" spans="1:6" x14ac:dyDescent="0.45">
      <c r="A751" s="97">
        <v>0.97916666666666663</v>
      </c>
      <c r="B751">
        <f t="shared" si="33"/>
        <v>23</v>
      </c>
      <c r="C751" s="91">
        <v>41592.912418981483</v>
      </c>
      <c r="D751">
        <f t="shared" si="34"/>
        <v>21</v>
      </c>
      <c r="E751" s="98">
        <v>41592.979166666664</v>
      </c>
      <c r="F751" t="str">
        <f t="shared" si="35"/>
        <v>Thursday</v>
      </c>
    </row>
    <row r="752" spans="1:6" x14ac:dyDescent="0.45">
      <c r="A752" s="97">
        <v>0.77083333333333337</v>
      </c>
      <c r="B752">
        <f t="shared" si="33"/>
        <v>18</v>
      </c>
      <c r="C752" s="90" t="s">
        <v>81</v>
      </c>
      <c r="D752" t="e">
        <f t="shared" si="34"/>
        <v>#VALUE!</v>
      </c>
      <c r="E752" s="98">
        <v>41596.770833333336</v>
      </c>
      <c r="F752" t="str">
        <f t="shared" si="35"/>
        <v>Monday</v>
      </c>
    </row>
    <row r="753" spans="1:6" x14ac:dyDescent="0.45">
      <c r="A753" s="97">
        <v>0.58333333333333337</v>
      </c>
      <c r="B753">
        <f t="shared" si="33"/>
        <v>14</v>
      </c>
      <c r="C753" s="90" t="s">
        <v>81</v>
      </c>
      <c r="D753" t="e">
        <f t="shared" si="34"/>
        <v>#VALUE!</v>
      </c>
      <c r="E753" s="98">
        <v>41588.583333333336</v>
      </c>
      <c r="F753" t="str">
        <f t="shared" si="35"/>
        <v>Sunday</v>
      </c>
    </row>
    <row r="754" spans="1:6" x14ac:dyDescent="0.45">
      <c r="A754" s="97">
        <v>0.41666666666666669</v>
      </c>
      <c r="B754">
        <f t="shared" si="33"/>
        <v>10</v>
      </c>
      <c r="C754" s="91">
        <v>41557.582175925927</v>
      </c>
      <c r="D754">
        <f t="shared" si="34"/>
        <v>13</v>
      </c>
      <c r="E754" s="98">
        <v>41579.416666666664</v>
      </c>
      <c r="F754" t="str">
        <f t="shared" si="35"/>
        <v>Friday</v>
      </c>
    </row>
    <row r="755" spans="1:6" x14ac:dyDescent="0.45">
      <c r="A755" s="97">
        <v>0.6875</v>
      </c>
      <c r="B755">
        <f t="shared" si="33"/>
        <v>16</v>
      </c>
      <c r="C755" s="91">
        <v>41557.582430555558</v>
      </c>
      <c r="D755">
        <f t="shared" si="34"/>
        <v>13</v>
      </c>
      <c r="E755" s="98">
        <v>41579.6875</v>
      </c>
      <c r="F755" t="str">
        <f t="shared" si="35"/>
        <v>Friday</v>
      </c>
    </row>
    <row r="756" spans="1:6" x14ac:dyDescent="0.45">
      <c r="A756" s="97">
        <v>0.41666666666666669</v>
      </c>
      <c r="B756">
        <f t="shared" si="33"/>
        <v>10</v>
      </c>
      <c r="C756" s="91">
        <v>41557.584745370368</v>
      </c>
      <c r="D756">
        <f t="shared" si="34"/>
        <v>14</v>
      </c>
      <c r="E756" s="98">
        <v>41582.416666666664</v>
      </c>
      <c r="F756" t="str">
        <f t="shared" si="35"/>
        <v>Monday</v>
      </c>
    </row>
    <row r="757" spans="1:6" x14ac:dyDescent="0.45">
      <c r="A757" s="97">
        <v>0.6875</v>
      </c>
      <c r="B757">
        <f t="shared" si="33"/>
        <v>16</v>
      </c>
      <c r="C757" s="91">
        <v>41557.584976851853</v>
      </c>
      <c r="D757">
        <f t="shared" si="34"/>
        <v>14</v>
      </c>
      <c r="E757" s="98">
        <v>41582.6875</v>
      </c>
      <c r="F757" t="str">
        <f t="shared" si="35"/>
        <v>Monday</v>
      </c>
    </row>
    <row r="758" spans="1:6" x14ac:dyDescent="0.45">
      <c r="A758" s="97">
        <v>0.41666666666666669</v>
      </c>
      <c r="B758">
        <f t="shared" si="33"/>
        <v>10</v>
      </c>
      <c r="C758" s="91">
        <v>41557.585324074076</v>
      </c>
      <c r="D758">
        <f t="shared" si="34"/>
        <v>14</v>
      </c>
      <c r="E758" s="98">
        <v>41583.416666666664</v>
      </c>
      <c r="F758" t="str">
        <f t="shared" si="35"/>
        <v>Tuesday</v>
      </c>
    </row>
    <row r="759" spans="1:6" x14ac:dyDescent="0.45">
      <c r="A759" s="97">
        <v>0.41666666666666669</v>
      </c>
      <c r="B759">
        <f t="shared" si="33"/>
        <v>10</v>
      </c>
      <c r="C759" s="91">
        <v>41557.585578703707</v>
      </c>
      <c r="D759">
        <f t="shared" si="34"/>
        <v>14</v>
      </c>
      <c r="E759" s="98">
        <v>41584.416666666664</v>
      </c>
      <c r="F759" t="str">
        <f t="shared" si="35"/>
        <v>Wednesday</v>
      </c>
    </row>
    <row r="760" spans="1:6" x14ac:dyDescent="0.45">
      <c r="A760" s="97">
        <v>0.41666666666666669</v>
      </c>
      <c r="B760">
        <f t="shared" si="33"/>
        <v>10</v>
      </c>
      <c r="C760" s="91">
        <v>41557.585798611108</v>
      </c>
      <c r="D760">
        <f t="shared" si="34"/>
        <v>14</v>
      </c>
      <c r="E760" s="98">
        <v>41585.416666666664</v>
      </c>
      <c r="F760" t="str">
        <f t="shared" si="35"/>
        <v>Thursday</v>
      </c>
    </row>
    <row r="761" spans="1:6" x14ac:dyDescent="0.45">
      <c r="A761" s="97">
        <v>0.41666666666666669</v>
      </c>
      <c r="B761">
        <f t="shared" si="33"/>
        <v>10</v>
      </c>
      <c r="C761" s="91">
        <v>41557.587847222225</v>
      </c>
      <c r="D761">
        <f t="shared" si="34"/>
        <v>14</v>
      </c>
      <c r="E761" s="98">
        <v>41586.416666666664</v>
      </c>
      <c r="F761" t="str">
        <f t="shared" si="35"/>
        <v>Friday</v>
      </c>
    </row>
    <row r="762" spans="1:6" x14ac:dyDescent="0.45">
      <c r="A762" s="97">
        <v>0.6875</v>
      </c>
      <c r="B762">
        <f t="shared" si="33"/>
        <v>16</v>
      </c>
      <c r="C762" s="91">
        <v>41557.58829861111</v>
      </c>
      <c r="D762">
        <f t="shared" si="34"/>
        <v>14</v>
      </c>
      <c r="E762" s="98">
        <v>41583.6875</v>
      </c>
      <c r="F762" t="str">
        <f t="shared" si="35"/>
        <v>Tuesday</v>
      </c>
    </row>
    <row r="763" spans="1:6" x14ac:dyDescent="0.45">
      <c r="A763" s="97">
        <v>0.6875</v>
      </c>
      <c r="B763">
        <f t="shared" si="33"/>
        <v>16</v>
      </c>
      <c r="C763" s="91">
        <v>41557.589120370372</v>
      </c>
      <c r="D763">
        <f t="shared" si="34"/>
        <v>14</v>
      </c>
      <c r="E763" s="98">
        <v>41584.6875</v>
      </c>
      <c r="F763" t="str">
        <f t="shared" si="35"/>
        <v>Wednesday</v>
      </c>
    </row>
    <row r="764" spans="1:6" x14ac:dyDescent="0.45">
      <c r="A764" s="97">
        <v>0.6875</v>
      </c>
      <c r="B764">
        <f t="shared" si="33"/>
        <v>16</v>
      </c>
      <c r="C764" s="91">
        <v>41557.589814814812</v>
      </c>
      <c r="D764">
        <f t="shared" si="34"/>
        <v>14</v>
      </c>
      <c r="E764" s="98">
        <v>41585.6875</v>
      </c>
      <c r="F764" t="str">
        <f t="shared" si="35"/>
        <v>Thursday</v>
      </c>
    </row>
    <row r="765" spans="1:6" x14ac:dyDescent="0.45">
      <c r="A765" s="97">
        <v>0.6875</v>
      </c>
      <c r="B765">
        <f t="shared" si="33"/>
        <v>16</v>
      </c>
      <c r="C765" s="91">
        <v>41557.59003472222</v>
      </c>
      <c r="D765">
        <f t="shared" si="34"/>
        <v>14</v>
      </c>
      <c r="E765" s="98">
        <v>41586.6875</v>
      </c>
      <c r="F765" t="str">
        <f t="shared" si="35"/>
        <v>Friday</v>
      </c>
    </row>
    <row r="766" spans="1:6" x14ac:dyDescent="0.45">
      <c r="A766" s="97">
        <v>0.33333333333333331</v>
      </c>
      <c r="B766">
        <f t="shared" si="33"/>
        <v>8</v>
      </c>
      <c r="C766" s="91">
        <v>41557.631828703707</v>
      </c>
      <c r="D766">
        <f t="shared" si="34"/>
        <v>15</v>
      </c>
      <c r="E766" s="98">
        <v>41603.333333333336</v>
      </c>
      <c r="F766" t="str">
        <f t="shared" si="35"/>
        <v>Monday</v>
      </c>
    </row>
    <row r="767" spans="1:6" x14ac:dyDescent="0.45">
      <c r="A767" s="97">
        <v>0.875</v>
      </c>
      <c r="B767">
        <f t="shared" si="33"/>
        <v>21</v>
      </c>
      <c r="C767" s="90" t="s">
        <v>81</v>
      </c>
      <c r="D767" t="e">
        <f t="shared" si="34"/>
        <v>#VALUE!</v>
      </c>
      <c r="E767" s="98">
        <v>41580.875</v>
      </c>
      <c r="F767" t="str">
        <f t="shared" si="35"/>
        <v>Saturday</v>
      </c>
    </row>
    <row r="768" spans="1:6" x14ac:dyDescent="0.45">
      <c r="A768" s="97">
        <v>0.89583333333333337</v>
      </c>
      <c r="B768">
        <f t="shared" si="33"/>
        <v>21</v>
      </c>
      <c r="C768" s="91">
        <v>41557.692453703705</v>
      </c>
      <c r="D768">
        <f t="shared" si="34"/>
        <v>16</v>
      </c>
      <c r="E768" s="98">
        <v>41580.895833333336</v>
      </c>
      <c r="F768" t="str">
        <f t="shared" si="35"/>
        <v>Saturday</v>
      </c>
    </row>
    <row r="769" spans="1:6" x14ac:dyDescent="0.45">
      <c r="A769" s="97">
        <v>0.54166666666666663</v>
      </c>
      <c r="B769">
        <f t="shared" si="33"/>
        <v>13</v>
      </c>
      <c r="C769" s="91">
        <v>41557.859398148146</v>
      </c>
      <c r="D769">
        <f t="shared" si="34"/>
        <v>20</v>
      </c>
      <c r="E769" s="98">
        <v>41580.541666666664</v>
      </c>
      <c r="F769" t="str">
        <f t="shared" si="35"/>
        <v>Saturday</v>
      </c>
    </row>
    <row r="770" spans="1:6" x14ac:dyDescent="0.45">
      <c r="A770" s="97">
        <v>0.1875</v>
      </c>
      <c r="B770">
        <f t="shared" si="33"/>
        <v>4</v>
      </c>
      <c r="C770" s="91">
        <v>41564.750659722224</v>
      </c>
      <c r="D770">
        <f t="shared" si="34"/>
        <v>18</v>
      </c>
      <c r="E770" s="98">
        <v>41584.1875</v>
      </c>
      <c r="F770" t="str">
        <f t="shared" si="35"/>
        <v>Wednesday</v>
      </c>
    </row>
    <row r="771" spans="1:6" x14ac:dyDescent="0.45">
      <c r="A771" s="97">
        <v>0.21875</v>
      </c>
      <c r="B771">
        <f t="shared" ref="B771:B834" si="36">HOUR(A771)</f>
        <v>5</v>
      </c>
      <c r="C771" s="91">
        <v>41558.18109953704</v>
      </c>
      <c r="D771">
        <f t="shared" ref="D771:D834" si="37">HOUR(C771)</f>
        <v>4</v>
      </c>
      <c r="E771" s="98">
        <v>41583.21875</v>
      </c>
      <c r="F771" t="str">
        <f t="shared" ref="F771:F834" si="38">CHOOSE(WEEKDAY(E771),"Sunday","Monday","Tuesday","Wednesday","Thursday","Friday","Saturday")</f>
        <v>Tuesday</v>
      </c>
    </row>
    <row r="772" spans="1:6" x14ac:dyDescent="0.45">
      <c r="A772" s="97">
        <v>0.21875</v>
      </c>
      <c r="B772">
        <f t="shared" si="36"/>
        <v>5</v>
      </c>
      <c r="C772" s="91">
        <v>41588.952893518515</v>
      </c>
      <c r="D772">
        <f t="shared" si="37"/>
        <v>22</v>
      </c>
      <c r="E772" s="98">
        <v>41589.21875</v>
      </c>
      <c r="F772" t="str">
        <f t="shared" si="38"/>
        <v>Monday</v>
      </c>
    </row>
    <row r="773" spans="1:6" x14ac:dyDescent="0.45">
      <c r="A773" s="97">
        <v>0.76041666666666663</v>
      </c>
      <c r="B773">
        <f t="shared" si="36"/>
        <v>18</v>
      </c>
      <c r="C773" s="91">
        <v>41579.49560185185</v>
      </c>
      <c r="D773">
        <f t="shared" si="37"/>
        <v>11</v>
      </c>
      <c r="E773" s="98">
        <v>41579.760416666664</v>
      </c>
      <c r="F773" t="str">
        <f t="shared" si="38"/>
        <v>Friday</v>
      </c>
    </row>
    <row r="774" spans="1:6" x14ac:dyDescent="0.45">
      <c r="A774" s="97">
        <v>0.89583333333333337</v>
      </c>
      <c r="B774">
        <f t="shared" si="36"/>
        <v>21</v>
      </c>
      <c r="C774" s="91">
        <v>41579.666886574072</v>
      </c>
      <c r="D774">
        <f t="shared" si="37"/>
        <v>16</v>
      </c>
      <c r="E774" s="98">
        <v>41579.895833333336</v>
      </c>
      <c r="F774" t="str">
        <f t="shared" si="38"/>
        <v>Friday</v>
      </c>
    </row>
    <row r="775" spans="1:6" x14ac:dyDescent="0.45">
      <c r="A775" s="97">
        <v>0.36458333333333331</v>
      </c>
      <c r="B775">
        <f t="shared" si="36"/>
        <v>8</v>
      </c>
      <c r="C775" s="91">
        <v>41596.918090277781</v>
      </c>
      <c r="D775">
        <f t="shared" si="37"/>
        <v>22</v>
      </c>
      <c r="E775" s="98">
        <v>41597.364583333336</v>
      </c>
      <c r="F775" t="str">
        <f t="shared" si="38"/>
        <v>Tuesday</v>
      </c>
    </row>
    <row r="776" spans="1:6" x14ac:dyDescent="0.45">
      <c r="A776" s="97">
        <v>0.1875</v>
      </c>
      <c r="B776">
        <f t="shared" si="36"/>
        <v>4</v>
      </c>
      <c r="C776" s="91">
        <v>41558.660937499997</v>
      </c>
      <c r="D776">
        <f t="shared" si="37"/>
        <v>15</v>
      </c>
      <c r="E776" s="98">
        <v>41596.1875</v>
      </c>
      <c r="F776" t="str">
        <f t="shared" si="38"/>
        <v>Monday</v>
      </c>
    </row>
    <row r="777" spans="1:6" x14ac:dyDescent="0.45">
      <c r="A777" s="97">
        <v>0.41666666666666669</v>
      </c>
      <c r="B777">
        <f t="shared" si="36"/>
        <v>10</v>
      </c>
      <c r="C777" s="91">
        <v>41558.514467592591</v>
      </c>
      <c r="D777">
        <f t="shared" si="37"/>
        <v>12</v>
      </c>
      <c r="E777" s="98">
        <v>41602.416666666664</v>
      </c>
      <c r="F777" t="str">
        <f t="shared" si="38"/>
        <v>Sunday</v>
      </c>
    </row>
    <row r="778" spans="1:6" x14ac:dyDescent="0.45">
      <c r="A778" s="97">
        <v>0.20833333333333334</v>
      </c>
      <c r="B778">
        <f t="shared" si="36"/>
        <v>5</v>
      </c>
      <c r="C778" s="91">
        <v>41587.948067129626</v>
      </c>
      <c r="D778">
        <f t="shared" si="37"/>
        <v>22</v>
      </c>
      <c r="E778" s="98">
        <v>41589.208333333336</v>
      </c>
      <c r="F778" t="str">
        <f t="shared" si="38"/>
        <v>Monday</v>
      </c>
    </row>
    <row r="779" spans="1:6" x14ac:dyDescent="0.45">
      <c r="A779" s="97">
        <v>0.5625</v>
      </c>
      <c r="B779">
        <f t="shared" si="36"/>
        <v>13</v>
      </c>
      <c r="C779" s="91">
        <v>41558.563587962963</v>
      </c>
      <c r="D779">
        <f t="shared" si="37"/>
        <v>13</v>
      </c>
      <c r="E779" s="98">
        <v>41580.5625</v>
      </c>
      <c r="F779" t="str">
        <f t="shared" si="38"/>
        <v>Saturday</v>
      </c>
    </row>
    <row r="780" spans="1:6" x14ac:dyDescent="0.45">
      <c r="A780" s="97">
        <v>0.58333333333333337</v>
      </c>
      <c r="B780">
        <f t="shared" si="36"/>
        <v>14</v>
      </c>
      <c r="C780" s="91">
        <v>41558.567916666667</v>
      </c>
      <c r="D780">
        <f t="shared" si="37"/>
        <v>13</v>
      </c>
      <c r="E780" s="98">
        <v>41607.583333333336</v>
      </c>
      <c r="F780" t="str">
        <f t="shared" si="38"/>
        <v>Friday</v>
      </c>
    </row>
    <row r="781" spans="1:6" x14ac:dyDescent="0.45">
      <c r="A781" s="97">
        <v>0.6875</v>
      </c>
      <c r="B781">
        <f t="shared" si="36"/>
        <v>16</v>
      </c>
      <c r="C781" s="91">
        <v>41558.610949074071</v>
      </c>
      <c r="D781">
        <f t="shared" si="37"/>
        <v>14</v>
      </c>
      <c r="E781" s="98">
        <v>41591.6875</v>
      </c>
      <c r="F781" t="str">
        <f t="shared" si="38"/>
        <v>Wednesday</v>
      </c>
    </row>
    <row r="782" spans="1:6" x14ac:dyDescent="0.45">
      <c r="A782" s="97">
        <v>0.73958333333333337</v>
      </c>
      <c r="B782">
        <f t="shared" si="36"/>
        <v>17</v>
      </c>
      <c r="C782" s="91">
        <v>41558.608958333331</v>
      </c>
      <c r="D782">
        <f t="shared" si="37"/>
        <v>14</v>
      </c>
      <c r="E782" s="98">
        <v>41600.739583333336</v>
      </c>
      <c r="F782" t="str">
        <f t="shared" si="38"/>
        <v>Friday</v>
      </c>
    </row>
    <row r="783" spans="1:6" x14ac:dyDescent="0.45">
      <c r="A783" s="97">
        <v>0.1875</v>
      </c>
      <c r="B783">
        <f t="shared" si="36"/>
        <v>4</v>
      </c>
      <c r="C783" s="91">
        <v>41559.396493055552</v>
      </c>
      <c r="D783">
        <f t="shared" si="37"/>
        <v>9</v>
      </c>
      <c r="E783" s="98">
        <v>41579.1875</v>
      </c>
      <c r="F783" t="str">
        <f t="shared" si="38"/>
        <v>Friday</v>
      </c>
    </row>
    <row r="784" spans="1:6" x14ac:dyDescent="0.45">
      <c r="A784" s="97">
        <v>0.1875</v>
      </c>
      <c r="B784">
        <f t="shared" si="36"/>
        <v>4</v>
      </c>
      <c r="C784" s="91">
        <v>41561.847395833334</v>
      </c>
      <c r="D784">
        <f t="shared" si="37"/>
        <v>20</v>
      </c>
      <c r="E784" s="98">
        <v>41581.1875</v>
      </c>
      <c r="F784" t="str">
        <f t="shared" si="38"/>
        <v>Sunday</v>
      </c>
    </row>
    <row r="785" spans="1:6" x14ac:dyDescent="0.45">
      <c r="A785" s="97">
        <v>3.125E-2</v>
      </c>
      <c r="B785">
        <f t="shared" si="36"/>
        <v>0</v>
      </c>
      <c r="C785" s="91">
        <v>41558.65861111111</v>
      </c>
      <c r="D785">
        <f t="shared" si="37"/>
        <v>15</v>
      </c>
      <c r="E785" s="98">
        <v>41579.03125</v>
      </c>
      <c r="F785" t="str">
        <f t="shared" si="38"/>
        <v>Friday</v>
      </c>
    </row>
    <row r="786" spans="1:6" x14ac:dyDescent="0.45">
      <c r="A786" s="97">
        <v>0.83333333333333337</v>
      </c>
      <c r="B786">
        <f t="shared" si="36"/>
        <v>20</v>
      </c>
      <c r="C786" s="90" t="s">
        <v>81</v>
      </c>
      <c r="D786" t="e">
        <f t="shared" si="37"/>
        <v>#VALUE!</v>
      </c>
      <c r="E786" s="98">
        <v>41597.833333333336</v>
      </c>
      <c r="F786" t="str">
        <f t="shared" si="38"/>
        <v>Tuesday</v>
      </c>
    </row>
    <row r="787" spans="1:6" x14ac:dyDescent="0.45">
      <c r="A787" s="97">
        <v>3.125E-2</v>
      </c>
      <c r="B787">
        <f t="shared" si="36"/>
        <v>0</v>
      </c>
      <c r="C787" s="90" t="s">
        <v>81</v>
      </c>
      <c r="D787" t="e">
        <f t="shared" si="37"/>
        <v>#VALUE!</v>
      </c>
      <c r="E787" s="98">
        <v>41579.03125</v>
      </c>
      <c r="F787" t="str">
        <f t="shared" si="38"/>
        <v>Friday</v>
      </c>
    </row>
    <row r="788" spans="1:6" x14ac:dyDescent="0.45">
      <c r="A788" s="97">
        <v>0.84375</v>
      </c>
      <c r="B788">
        <f t="shared" si="36"/>
        <v>20</v>
      </c>
      <c r="C788" s="90" t="s">
        <v>81</v>
      </c>
      <c r="D788" t="e">
        <f t="shared" si="37"/>
        <v>#VALUE!</v>
      </c>
      <c r="E788" s="98">
        <v>41579.84375</v>
      </c>
      <c r="F788" t="str">
        <f t="shared" si="38"/>
        <v>Friday</v>
      </c>
    </row>
    <row r="789" spans="1:6" x14ac:dyDescent="0.45">
      <c r="A789" s="97">
        <v>0.52083333333333337</v>
      </c>
      <c r="B789">
        <f t="shared" si="36"/>
        <v>12</v>
      </c>
      <c r="C789" s="91">
        <v>41585.430567129632</v>
      </c>
      <c r="D789">
        <f t="shared" si="37"/>
        <v>10</v>
      </c>
      <c r="E789" s="98">
        <v>41585.520833333336</v>
      </c>
      <c r="F789" t="str">
        <f t="shared" si="38"/>
        <v>Thursday</v>
      </c>
    </row>
    <row r="790" spans="1:6" x14ac:dyDescent="0.45">
      <c r="A790" s="97">
        <v>0.125</v>
      </c>
      <c r="B790">
        <f t="shared" si="36"/>
        <v>3</v>
      </c>
      <c r="C790" s="91">
        <v>41558.830347222225</v>
      </c>
      <c r="D790">
        <f t="shared" si="37"/>
        <v>19</v>
      </c>
      <c r="E790" s="98">
        <v>41585.125</v>
      </c>
      <c r="F790" t="str">
        <f t="shared" si="38"/>
        <v>Thursday</v>
      </c>
    </row>
    <row r="791" spans="1:6" x14ac:dyDescent="0.45">
      <c r="A791" s="97">
        <v>0.72916666666666663</v>
      </c>
      <c r="B791">
        <f t="shared" si="36"/>
        <v>17</v>
      </c>
      <c r="C791" s="91">
        <v>41562.420972222222</v>
      </c>
      <c r="D791">
        <f t="shared" si="37"/>
        <v>10</v>
      </c>
      <c r="E791" s="98">
        <v>41579.729166666664</v>
      </c>
      <c r="F791" t="str">
        <f t="shared" si="38"/>
        <v>Friday</v>
      </c>
    </row>
    <row r="792" spans="1:6" x14ac:dyDescent="0.45">
      <c r="A792" s="97">
        <v>0.89583333333333337</v>
      </c>
      <c r="B792">
        <f t="shared" si="36"/>
        <v>21</v>
      </c>
      <c r="C792" s="91">
        <v>41607.706620370373</v>
      </c>
      <c r="D792">
        <f t="shared" si="37"/>
        <v>16</v>
      </c>
      <c r="E792" s="98">
        <v>41607.895833333336</v>
      </c>
      <c r="F792" t="str">
        <f t="shared" si="38"/>
        <v>Friday</v>
      </c>
    </row>
    <row r="793" spans="1:6" x14ac:dyDescent="0.45">
      <c r="A793" s="97">
        <v>0.55208333333333337</v>
      </c>
      <c r="B793">
        <f t="shared" si="36"/>
        <v>13</v>
      </c>
      <c r="C793" s="91">
        <v>41562.56962962963</v>
      </c>
      <c r="D793">
        <f t="shared" si="37"/>
        <v>13</v>
      </c>
      <c r="E793" s="98">
        <v>41596.552083333336</v>
      </c>
      <c r="F793" t="str">
        <f t="shared" si="38"/>
        <v>Monday</v>
      </c>
    </row>
    <row r="794" spans="1:6" x14ac:dyDescent="0.45">
      <c r="A794" s="97">
        <v>0.96875</v>
      </c>
      <c r="B794">
        <f t="shared" si="36"/>
        <v>23</v>
      </c>
      <c r="C794" s="91">
        <v>41583.861064814817</v>
      </c>
      <c r="D794">
        <f t="shared" si="37"/>
        <v>20</v>
      </c>
      <c r="E794" s="98">
        <v>41583.96875</v>
      </c>
      <c r="F794" t="str">
        <f t="shared" si="38"/>
        <v>Tuesday</v>
      </c>
    </row>
    <row r="795" spans="1:6" x14ac:dyDescent="0.45">
      <c r="A795" s="97">
        <v>0.36458333333333331</v>
      </c>
      <c r="B795">
        <f t="shared" si="36"/>
        <v>8</v>
      </c>
      <c r="C795" s="91">
        <v>41559.730694444443</v>
      </c>
      <c r="D795">
        <f t="shared" si="37"/>
        <v>17</v>
      </c>
      <c r="E795" s="98">
        <v>41579.364583333336</v>
      </c>
      <c r="F795" t="str">
        <f t="shared" si="38"/>
        <v>Friday</v>
      </c>
    </row>
    <row r="796" spans="1:6" x14ac:dyDescent="0.45">
      <c r="A796" s="97">
        <v>0.66666666666666663</v>
      </c>
      <c r="B796">
        <f t="shared" si="36"/>
        <v>16</v>
      </c>
      <c r="C796" s="91">
        <v>41592.903703703705</v>
      </c>
      <c r="D796">
        <f t="shared" si="37"/>
        <v>21</v>
      </c>
      <c r="E796" s="98">
        <v>41593.666666666664</v>
      </c>
      <c r="F796" t="str">
        <f t="shared" si="38"/>
        <v>Friday</v>
      </c>
    </row>
    <row r="797" spans="1:6" x14ac:dyDescent="0.45">
      <c r="A797" s="97">
        <v>0.6875</v>
      </c>
      <c r="B797">
        <f t="shared" si="36"/>
        <v>16</v>
      </c>
      <c r="C797" s="91">
        <v>41559.509687500002</v>
      </c>
      <c r="D797">
        <f t="shared" si="37"/>
        <v>12</v>
      </c>
      <c r="E797" s="98">
        <v>41594.6875</v>
      </c>
      <c r="F797" t="str">
        <f t="shared" si="38"/>
        <v>Saturday</v>
      </c>
    </row>
    <row r="798" spans="1:6" x14ac:dyDescent="0.45">
      <c r="A798" s="97">
        <v>0.61458333333333337</v>
      </c>
      <c r="B798">
        <f t="shared" si="36"/>
        <v>14</v>
      </c>
      <c r="C798" s="91">
        <v>41559.508703703701</v>
      </c>
      <c r="D798">
        <f t="shared" si="37"/>
        <v>12</v>
      </c>
      <c r="E798" s="98">
        <v>41587.614583333336</v>
      </c>
      <c r="F798" t="str">
        <f t="shared" si="38"/>
        <v>Saturday</v>
      </c>
    </row>
    <row r="799" spans="1:6" x14ac:dyDescent="0.45">
      <c r="A799" s="97">
        <v>0.27083333333333331</v>
      </c>
      <c r="B799">
        <f t="shared" si="36"/>
        <v>6</v>
      </c>
      <c r="C799" s="91">
        <v>41562.568530092591</v>
      </c>
      <c r="D799">
        <f t="shared" si="37"/>
        <v>13</v>
      </c>
      <c r="E799" s="98">
        <v>41593.270833333336</v>
      </c>
      <c r="F799" t="str">
        <f t="shared" si="38"/>
        <v>Friday</v>
      </c>
    </row>
    <row r="800" spans="1:6" x14ac:dyDescent="0.45">
      <c r="A800" s="97">
        <v>0.64583333333333337</v>
      </c>
      <c r="B800">
        <f t="shared" si="36"/>
        <v>15</v>
      </c>
      <c r="C800" s="91">
        <v>41559.683148148149</v>
      </c>
      <c r="D800">
        <f t="shared" si="37"/>
        <v>16</v>
      </c>
      <c r="E800" s="98">
        <v>41584.645833333336</v>
      </c>
      <c r="F800" t="str">
        <f t="shared" si="38"/>
        <v>Wednesday</v>
      </c>
    </row>
    <row r="801" spans="1:6" x14ac:dyDescent="0.45">
      <c r="A801" s="97">
        <v>0.98958333333333337</v>
      </c>
      <c r="B801">
        <f t="shared" si="36"/>
        <v>23</v>
      </c>
      <c r="C801" s="91">
        <v>41559.734027777777</v>
      </c>
      <c r="D801">
        <f t="shared" si="37"/>
        <v>17</v>
      </c>
      <c r="E801" s="98">
        <v>41590.989583333336</v>
      </c>
      <c r="F801" t="str">
        <f t="shared" si="38"/>
        <v>Tuesday</v>
      </c>
    </row>
    <row r="802" spans="1:6" x14ac:dyDescent="0.45">
      <c r="A802" s="97">
        <v>0.15625</v>
      </c>
      <c r="B802">
        <f t="shared" si="36"/>
        <v>3</v>
      </c>
      <c r="C802" s="91">
        <v>41559.766377314816</v>
      </c>
      <c r="D802">
        <f t="shared" si="37"/>
        <v>18</v>
      </c>
      <c r="E802" s="98">
        <v>41596.15625</v>
      </c>
      <c r="F802" t="str">
        <f t="shared" si="38"/>
        <v>Monday</v>
      </c>
    </row>
    <row r="803" spans="1:6" x14ac:dyDescent="0.45">
      <c r="A803" s="97">
        <v>0.72916666666666663</v>
      </c>
      <c r="B803">
        <f t="shared" si="36"/>
        <v>17</v>
      </c>
      <c r="C803" s="91">
        <v>41562.565312500003</v>
      </c>
      <c r="D803">
        <f t="shared" si="37"/>
        <v>13</v>
      </c>
      <c r="E803" s="98">
        <v>41592.729166666664</v>
      </c>
      <c r="F803" t="str">
        <f t="shared" si="38"/>
        <v>Thursday</v>
      </c>
    </row>
    <row r="804" spans="1:6" x14ac:dyDescent="0.45">
      <c r="A804" s="97">
        <v>0.89583333333333337</v>
      </c>
      <c r="B804">
        <f t="shared" si="36"/>
        <v>21</v>
      </c>
      <c r="C804" s="91">
        <v>41560.237662037034</v>
      </c>
      <c r="D804">
        <f t="shared" si="37"/>
        <v>5</v>
      </c>
      <c r="E804" s="98">
        <v>41581.895833333336</v>
      </c>
      <c r="F804" t="str">
        <f t="shared" si="38"/>
        <v>Sunday</v>
      </c>
    </row>
    <row r="805" spans="1:6" x14ac:dyDescent="0.45">
      <c r="A805" s="97">
        <v>0.6875</v>
      </c>
      <c r="B805">
        <f t="shared" si="36"/>
        <v>16</v>
      </c>
      <c r="C805" s="91">
        <v>41579.614942129629</v>
      </c>
      <c r="D805">
        <f t="shared" si="37"/>
        <v>14</v>
      </c>
      <c r="E805" s="98">
        <v>41579.6875</v>
      </c>
      <c r="F805" t="str">
        <f t="shared" si="38"/>
        <v>Friday</v>
      </c>
    </row>
    <row r="806" spans="1:6" x14ac:dyDescent="0.45">
      <c r="A806" s="97">
        <v>4.1666666666666664E-2</v>
      </c>
      <c r="B806">
        <f t="shared" si="36"/>
        <v>1</v>
      </c>
      <c r="C806" s="91">
        <v>41560.511655092596</v>
      </c>
      <c r="D806">
        <f t="shared" si="37"/>
        <v>12</v>
      </c>
      <c r="E806" s="98">
        <v>41585.041666666664</v>
      </c>
      <c r="F806" t="str">
        <f t="shared" si="38"/>
        <v>Thursday</v>
      </c>
    </row>
    <row r="807" spans="1:6" x14ac:dyDescent="0.45">
      <c r="A807" s="97">
        <v>0</v>
      </c>
      <c r="B807">
        <f t="shared" si="36"/>
        <v>0</v>
      </c>
      <c r="C807" s="91">
        <v>41578.926712962966</v>
      </c>
      <c r="D807">
        <f t="shared" si="37"/>
        <v>22</v>
      </c>
      <c r="E807" s="98">
        <v>41579</v>
      </c>
      <c r="F807" t="str">
        <f t="shared" si="38"/>
        <v>Friday</v>
      </c>
    </row>
    <row r="808" spans="1:6" x14ac:dyDescent="0.45">
      <c r="A808" s="97">
        <v>0.4375</v>
      </c>
      <c r="B808">
        <f t="shared" si="36"/>
        <v>10</v>
      </c>
      <c r="C808" s="91">
        <v>41561.593877314815</v>
      </c>
      <c r="D808">
        <f t="shared" si="37"/>
        <v>14</v>
      </c>
      <c r="E808" s="98">
        <v>41595.4375</v>
      </c>
      <c r="F808" t="str">
        <f t="shared" si="38"/>
        <v>Sunday</v>
      </c>
    </row>
    <row r="809" spans="1:6" x14ac:dyDescent="0.45">
      <c r="A809" s="97">
        <v>0.52083333333333337</v>
      </c>
      <c r="B809">
        <f t="shared" si="36"/>
        <v>12</v>
      </c>
      <c r="C809" s="91">
        <v>41591.454224537039</v>
      </c>
      <c r="D809">
        <f t="shared" si="37"/>
        <v>10</v>
      </c>
      <c r="E809" s="98">
        <v>41591.520833333336</v>
      </c>
      <c r="F809" t="str">
        <f t="shared" si="38"/>
        <v>Wednesday</v>
      </c>
    </row>
    <row r="810" spans="1:6" x14ac:dyDescent="0.45">
      <c r="A810" s="97">
        <v>0.38541666666666669</v>
      </c>
      <c r="B810">
        <f t="shared" si="36"/>
        <v>9</v>
      </c>
      <c r="C810" s="91">
        <v>41560.918321759258</v>
      </c>
      <c r="D810">
        <f t="shared" si="37"/>
        <v>22</v>
      </c>
      <c r="E810" s="98">
        <v>41579.385416666664</v>
      </c>
      <c r="F810" t="str">
        <f t="shared" si="38"/>
        <v>Friday</v>
      </c>
    </row>
    <row r="811" spans="1:6" x14ac:dyDescent="0.45">
      <c r="A811" s="97">
        <v>0.29166666666666669</v>
      </c>
      <c r="B811">
        <f t="shared" si="36"/>
        <v>7</v>
      </c>
      <c r="C811" s="91">
        <v>41595.525509259256</v>
      </c>
      <c r="D811">
        <f t="shared" si="37"/>
        <v>12</v>
      </c>
      <c r="E811" s="98">
        <v>41596.291666666664</v>
      </c>
      <c r="F811" t="str">
        <f t="shared" si="38"/>
        <v>Monday</v>
      </c>
    </row>
    <row r="812" spans="1:6" x14ac:dyDescent="0.45">
      <c r="A812" s="97">
        <v>0.13541666666666666</v>
      </c>
      <c r="B812">
        <f t="shared" si="36"/>
        <v>3</v>
      </c>
      <c r="C812" s="91">
        <v>41561.499166666668</v>
      </c>
      <c r="D812">
        <f t="shared" si="37"/>
        <v>11</v>
      </c>
      <c r="E812" s="98">
        <v>41607.135416666664</v>
      </c>
      <c r="F812" t="str">
        <f t="shared" si="38"/>
        <v>Friday</v>
      </c>
    </row>
    <row r="813" spans="1:6" x14ac:dyDescent="0.45">
      <c r="A813" s="97">
        <v>0.22916666666666666</v>
      </c>
      <c r="B813">
        <f t="shared" si="36"/>
        <v>5</v>
      </c>
      <c r="C813" s="91">
        <v>41562.587083333332</v>
      </c>
      <c r="D813">
        <f t="shared" si="37"/>
        <v>14</v>
      </c>
      <c r="E813" s="98">
        <v>41584.229166666664</v>
      </c>
      <c r="F813" t="str">
        <f t="shared" si="38"/>
        <v>Wednesday</v>
      </c>
    </row>
    <row r="814" spans="1:6" x14ac:dyDescent="0.45">
      <c r="A814" s="97">
        <v>0.6875</v>
      </c>
      <c r="B814">
        <f t="shared" si="36"/>
        <v>16</v>
      </c>
      <c r="C814" s="91">
        <v>41562.564317129632</v>
      </c>
      <c r="D814">
        <f t="shared" si="37"/>
        <v>13</v>
      </c>
      <c r="E814" s="98">
        <v>41587.6875</v>
      </c>
      <c r="F814" t="str">
        <f t="shared" si="38"/>
        <v>Saturday</v>
      </c>
    </row>
    <row r="815" spans="1:6" x14ac:dyDescent="0.45">
      <c r="A815" s="97">
        <v>0.83333333333333337</v>
      </c>
      <c r="B815">
        <f t="shared" si="36"/>
        <v>20</v>
      </c>
      <c r="C815" s="91">
        <v>41561.859224537038</v>
      </c>
      <c r="D815">
        <f t="shared" si="37"/>
        <v>20</v>
      </c>
      <c r="E815" s="98">
        <v>41591.833333333336</v>
      </c>
      <c r="F815" t="str">
        <f t="shared" si="38"/>
        <v>Wednesday</v>
      </c>
    </row>
    <row r="816" spans="1:6" x14ac:dyDescent="0.45">
      <c r="A816" s="97">
        <v>0.5</v>
      </c>
      <c r="B816">
        <f t="shared" si="36"/>
        <v>12</v>
      </c>
      <c r="C816" s="91">
        <v>41562.561354166668</v>
      </c>
      <c r="D816">
        <f t="shared" si="37"/>
        <v>13</v>
      </c>
      <c r="E816" s="98">
        <v>41584.5</v>
      </c>
      <c r="F816" t="str">
        <f t="shared" si="38"/>
        <v>Wednesday</v>
      </c>
    </row>
    <row r="817" spans="1:6" x14ac:dyDescent="0.45">
      <c r="A817" s="97">
        <v>0.39583333333333331</v>
      </c>
      <c r="B817">
        <f t="shared" si="36"/>
        <v>9</v>
      </c>
      <c r="C817" s="91">
        <v>41562.423773148148</v>
      </c>
      <c r="D817">
        <f t="shared" si="37"/>
        <v>10</v>
      </c>
      <c r="E817" s="98">
        <v>41579.395833333336</v>
      </c>
      <c r="F817" t="str">
        <f t="shared" si="38"/>
        <v>Friday</v>
      </c>
    </row>
    <row r="818" spans="1:6" x14ac:dyDescent="0.45">
      <c r="A818" s="97">
        <v>0.39583333333333331</v>
      </c>
      <c r="B818">
        <f t="shared" si="36"/>
        <v>9</v>
      </c>
      <c r="C818" s="91">
        <v>41562.424039351848</v>
      </c>
      <c r="D818">
        <f t="shared" si="37"/>
        <v>10</v>
      </c>
      <c r="E818" s="98">
        <v>41580.395833333336</v>
      </c>
      <c r="F818" t="str">
        <f t="shared" si="38"/>
        <v>Saturday</v>
      </c>
    </row>
    <row r="819" spans="1:6" x14ac:dyDescent="0.45">
      <c r="A819" s="97">
        <v>0.39583333333333331</v>
      </c>
      <c r="B819">
        <f t="shared" si="36"/>
        <v>9</v>
      </c>
      <c r="C819" s="91">
        <v>41562.424270833333</v>
      </c>
      <c r="D819">
        <f t="shared" si="37"/>
        <v>10</v>
      </c>
      <c r="E819" s="98">
        <v>41582.395833333336</v>
      </c>
      <c r="F819" t="str">
        <f t="shared" si="38"/>
        <v>Monday</v>
      </c>
    </row>
    <row r="820" spans="1:6" x14ac:dyDescent="0.45">
      <c r="A820" s="97">
        <v>0.39583333333333331</v>
      </c>
      <c r="B820">
        <f t="shared" si="36"/>
        <v>9</v>
      </c>
      <c r="C820" s="91">
        <v>41562.424432870372</v>
      </c>
      <c r="D820">
        <f t="shared" si="37"/>
        <v>10</v>
      </c>
      <c r="E820" s="98">
        <v>41583.395833333336</v>
      </c>
      <c r="F820" t="str">
        <f t="shared" si="38"/>
        <v>Tuesday</v>
      </c>
    </row>
    <row r="821" spans="1:6" x14ac:dyDescent="0.45">
      <c r="A821" s="97">
        <v>0.39583333333333331</v>
      </c>
      <c r="B821">
        <f t="shared" si="36"/>
        <v>9</v>
      </c>
      <c r="C821" s="91">
        <v>41562.424942129626</v>
      </c>
      <c r="D821">
        <f t="shared" si="37"/>
        <v>10</v>
      </c>
      <c r="E821" s="98">
        <v>41584.395833333336</v>
      </c>
      <c r="F821" t="str">
        <f t="shared" si="38"/>
        <v>Wednesday</v>
      </c>
    </row>
    <row r="822" spans="1:6" x14ac:dyDescent="0.45">
      <c r="A822" s="97">
        <v>0.39583333333333331</v>
      </c>
      <c r="B822">
        <f t="shared" si="36"/>
        <v>9</v>
      </c>
      <c r="C822" s="91">
        <v>41562.426145833335</v>
      </c>
      <c r="D822">
        <f t="shared" si="37"/>
        <v>10</v>
      </c>
      <c r="E822" s="98">
        <v>41585.395833333336</v>
      </c>
      <c r="F822" t="str">
        <f t="shared" si="38"/>
        <v>Thursday</v>
      </c>
    </row>
    <row r="823" spans="1:6" x14ac:dyDescent="0.45">
      <c r="A823" s="97">
        <v>0.39583333333333331</v>
      </c>
      <c r="B823">
        <f t="shared" si="36"/>
        <v>9</v>
      </c>
      <c r="C823" s="91">
        <v>41562.426481481481</v>
      </c>
      <c r="D823">
        <f t="shared" si="37"/>
        <v>10</v>
      </c>
      <c r="E823" s="98">
        <v>41586.395833333336</v>
      </c>
      <c r="F823" t="str">
        <f t="shared" si="38"/>
        <v>Friday</v>
      </c>
    </row>
    <row r="824" spans="1:6" x14ac:dyDescent="0.45">
      <c r="A824" s="97">
        <v>0.39583333333333331</v>
      </c>
      <c r="B824">
        <f t="shared" si="36"/>
        <v>9</v>
      </c>
      <c r="C824" s="91">
        <v>41562.427048611113</v>
      </c>
      <c r="D824">
        <f t="shared" si="37"/>
        <v>10</v>
      </c>
      <c r="E824" s="98">
        <v>41589.395833333336</v>
      </c>
      <c r="F824" t="str">
        <f t="shared" si="38"/>
        <v>Monday</v>
      </c>
    </row>
    <row r="825" spans="1:6" x14ac:dyDescent="0.45">
      <c r="A825" s="97">
        <v>0.39583333333333331</v>
      </c>
      <c r="B825">
        <f t="shared" si="36"/>
        <v>9</v>
      </c>
      <c r="C825" s="91">
        <v>41562.42728009259</v>
      </c>
      <c r="D825">
        <f t="shared" si="37"/>
        <v>10</v>
      </c>
      <c r="E825" s="98">
        <v>41590.395833333336</v>
      </c>
      <c r="F825" t="str">
        <f t="shared" si="38"/>
        <v>Tuesday</v>
      </c>
    </row>
    <row r="826" spans="1:6" x14ac:dyDescent="0.45">
      <c r="A826" s="97">
        <v>0.39583333333333331</v>
      </c>
      <c r="B826">
        <f t="shared" si="36"/>
        <v>9</v>
      </c>
      <c r="C826" s="91">
        <v>41562.427523148152</v>
      </c>
      <c r="D826">
        <f t="shared" si="37"/>
        <v>10</v>
      </c>
      <c r="E826" s="98">
        <v>41591.395833333336</v>
      </c>
      <c r="F826" t="str">
        <f t="shared" si="38"/>
        <v>Wednesday</v>
      </c>
    </row>
    <row r="827" spans="1:6" x14ac:dyDescent="0.45">
      <c r="A827" s="97">
        <v>0.39583333333333331</v>
      </c>
      <c r="B827">
        <f t="shared" si="36"/>
        <v>9</v>
      </c>
      <c r="C827" s="91">
        <v>41562.428182870368</v>
      </c>
      <c r="D827">
        <f t="shared" si="37"/>
        <v>10</v>
      </c>
      <c r="E827" s="98">
        <v>41592.395833333336</v>
      </c>
      <c r="F827" t="str">
        <f t="shared" si="38"/>
        <v>Thursday</v>
      </c>
    </row>
    <row r="828" spans="1:6" x14ac:dyDescent="0.45">
      <c r="A828" s="97">
        <v>0.39583333333333331</v>
      </c>
      <c r="B828">
        <f t="shared" si="36"/>
        <v>9</v>
      </c>
      <c r="C828" s="91">
        <v>41562.428449074076</v>
      </c>
      <c r="D828">
        <f t="shared" si="37"/>
        <v>10</v>
      </c>
      <c r="E828" s="98">
        <v>41593.395833333336</v>
      </c>
      <c r="F828" t="str">
        <f t="shared" si="38"/>
        <v>Friday</v>
      </c>
    </row>
    <row r="829" spans="1:6" x14ac:dyDescent="0.45">
      <c r="A829" s="97">
        <v>0.76041666666666663</v>
      </c>
      <c r="B829">
        <f t="shared" si="36"/>
        <v>18</v>
      </c>
      <c r="C829" s="91">
        <v>41562.43074074074</v>
      </c>
      <c r="D829">
        <f t="shared" si="37"/>
        <v>10</v>
      </c>
      <c r="E829" s="98">
        <v>41593.760416666664</v>
      </c>
      <c r="F829" t="str">
        <f t="shared" si="38"/>
        <v>Friday</v>
      </c>
    </row>
    <row r="830" spans="1:6" x14ac:dyDescent="0.45">
      <c r="A830" s="97">
        <v>0.76041666666666663</v>
      </c>
      <c r="B830">
        <f t="shared" si="36"/>
        <v>18</v>
      </c>
      <c r="C830" s="91">
        <v>41562.431180555555</v>
      </c>
      <c r="D830">
        <f t="shared" si="37"/>
        <v>10</v>
      </c>
      <c r="E830" s="98">
        <v>41592.760416666664</v>
      </c>
      <c r="F830" t="str">
        <f t="shared" si="38"/>
        <v>Thursday</v>
      </c>
    </row>
    <row r="831" spans="1:6" x14ac:dyDescent="0.45">
      <c r="A831" s="97">
        <v>0.76041666666666663</v>
      </c>
      <c r="B831">
        <f t="shared" si="36"/>
        <v>18</v>
      </c>
      <c r="C831" s="91">
        <v>41562.432118055556</v>
      </c>
      <c r="D831">
        <f t="shared" si="37"/>
        <v>10</v>
      </c>
      <c r="E831" s="98">
        <v>41591.760416666664</v>
      </c>
      <c r="F831" t="str">
        <f t="shared" si="38"/>
        <v>Wednesday</v>
      </c>
    </row>
    <row r="832" spans="1:6" x14ac:dyDescent="0.45">
      <c r="A832" s="97">
        <v>0.76041666666666663</v>
      </c>
      <c r="B832">
        <f t="shared" si="36"/>
        <v>18</v>
      </c>
      <c r="C832" s="91">
        <v>41562.432685185187</v>
      </c>
      <c r="D832">
        <f t="shared" si="37"/>
        <v>10</v>
      </c>
      <c r="E832" s="98">
        <v>41590.760416666664</v>
      </c>
      <c r="F832" t="str">
        <f t="shared" si="38"/>
        <v>Tuesday</v>
      </c>
    </row>
    <row r="833" spans="1:6" x14ac:dyDescent="0.45">
      <c r="A833" s="97">
        <v>0.76041666666666663</v>
      </c>
      <c r="B833">
        <f t="shared" si="36"/>
        <v>18</v>
      </c>
      <c r="C833" s="91">
        <v>41562.433506944442</v>
      </c>
      <c r="D833">
        <f t="shared" si="37"/>
        <v>10</v>
      </c>
      <c r="E833" s="98">
        <v>41589.760416666664</v>
      </c>
      <c r="F833" t="str">
        <f t="shared" si="38"/>
        <v>Monday</v>
      </c>
    </row>
    <row r="834" spans="1:6" x14ac:dyDescent="0.45">
      <c r="A834" s="97">
        <v>0.76041666666666663</v>
      </c>
      <c r="B834">
        <f t="shared" si="36"/>
        <v>18</v>
      </c>
      <c r="C834" s="91">
        <v>41562.434953703705</v>
      </c>
      <c r="D834">
        <f t="shared" si="37"/>
        <v>10</v>
      </c>
      <c r="E834" s="98">
        <v>41586.760416666664</v>
      </c>
      <c r="F834" t="str">
        <f t="shared" si="38"/>
        <v>Friday</v>
      </c>
    </row>
    <row r="835" spans="1:6" x14ac:dyDescent="0.45">
      <c r="A835" s="97">
        <v>0.76041666666666663</v>
      </c>
      <c r="B835">
        <f t="shared" ref="B835:B898" si="39">HOUR(A835)</f>
        <v>18</v>
      </c>
      <c r="C835" s="91">
        <v>41562.435173611113</v>
      </c>
      <c r="D835">
        <f t="shared" ref="D835:D898" si="40">HOUR(C835)</f>
        <v>10</v>
      </c>
      <c r="E835" s="98">
        <v>41585.760416666664</v>
      </c>
      <c r="F835" t="str">
        <f t="shared" ref="F835:F898" si="41">CHOOSE(WEEKDAY(E835),"Sunday","Monday","Tuesday","Wednesday","Thursday","Friday","Saturday")</f>
        <v>Thursday</v>
      </c>
    </row>
    <row r="836" spans="1:6" x14ac:dyDescent="0.45">
      <c r="A836" s="97">
        <v>0.76041666666666663</v>
      </c>
      <c r="B836">
        <f t="shared" si="39"/>
        <v>18</v>
      </c>
      <c r="C836" s="91">
        <v>41562.436412037037</v>
      </c>
      <c r="D836">
        <f t="shared" si="40"/>
        <v>10</v>
      </c>
      <c r="E836" s="98">
        <v>41584.760416666664</v>
      </c>
      <c r="F836" t="str">
        <f t="shared" si="41"/>
        <v>Wednesday</v>
      </c>
    </row>
    <row r="837" spans="1:6" x14ac:dyDescent="0.45">
      <c r="A837" s="97">
        <v>0.76041666666666663</v>
      </c>
      <c r="B837">
        <f t="shared" si="39"/>
        <v>18</v>
      </c>
      <c r="C837" s="91">
        <v>41562.436620370368</v>
      </c>
      <c r="D837">
        <f t="shared" si="40"/>
        <v>10</v>
      </c>
      <c r="E837" s="98">
        <v>41583.760416666664</v>
      </c>
      <c r="F837" t="str">
        <f t="shared" si="41"/>
        <v>Tuesday</v>
      </c>
    </row>
    <row r="838" spans="1:6" x14ac:dyDescent="0.45">
      <c r="A838" s="97">
        <v>0.76041666666666663</v>
      </c>
      <c r="B838">
        <f t="shared" si="39"/>
        <v>18</v>
      </c>
      <c r="C838" s="91">
        <v>41562.436828703707</v>
      </c>
      <c r="D838">
        <f t="shared" si="40"/>
        <v>10</v>
      </c>
      <c r="E838" s="98">
        <v>41582.760416666664</v>
      </c>
      <c r="F838" t="str">
        <f t="shared" si="41"/>
        <v>Monday</v>
      </c>
    </row>
    <row r="839" spans="1:6" x14ac:dyDescent="0.45">
      <c r="A839" s="97">
        <v>0.76041666666666663</v>
      </c>
      <c r="B839">
        <f t="shared" si="39"/>
        <v>18</v>
      </c>
      <c r="C839" s="91">
        <v>41562.437083333331</v>
      </c>
      <c r="D839">
        <f t="shared" si="40"/>
        <v>10</v>
      </c>
      <c r="E839" s="98">
        <v>41580.760416666664</v>
      </c>
      <c r="F839" t="str">
        <f t="shared" si="41"/>
        <v>Saturday</v>
      </c>
    </row>
    <row r="840" spans="1:6" x14ac:dyDescent="0.45">
      <c r="A840" s="97">
        <v>0.76041666666666663</v>
      </c>
      <c r="B840">
        <f t="shared" si="39"/>
        <v>18</v>
      </c>
      <c r="C840" s="91">
        <v>41562.437337962961</v>
      </c>
      <c r="D840">
        <f t="shared" si="40"/>
        <v>10</v>
      </c>
      <c r="E840" s="98">
        <v>41579.760416666664</v>
      </c>
      <c r="F840" t="str">
        <f t="shared" si="41"/>
        <v>Friday</v>
      </c>
    </row>
    <row r="841" spans="1:6" x14ac:dyDescent="0.45">
      <c r="A841" s="97">
        <v>0.42708333333333331</v>
      </c>
      <c r="B841">
        <f t="shared" si="39"/>
        <v>10</v>
      </c>
      <c r="C841" s="91">
        <v>41562.562708333331</v>
      </c>
      <c r="D841">
        <f t="shared" si="40"/>
        <v>13</v>
      </c>
      <c r="E841" s="98">
        <v>41586.427083333336</v>
      </c>
      <c r="F841" t="str">
        <f t="shared" si="41"/>
        <v>Friday</v>
      </c>
    </row>
    <row r="842" spans="1:6" x14ac:dyDescent="0.45">
      <c r="A842" s="97">
        <v>0.625</v>
      </c>
      <c r="B842">
        <f t="shared" si="39"/>
        <v>15</v>
      </c>
      <c r="C842" s="91">
        <v>41562.528298611112</v>
      </c>
      <c r="D842">
        <f t="shared" si="40"/>
        <v>12</v>
      </c>
      <c r="E842" s="98">
        <v>41579.625</v>
      </c>
      <c r="F842" t="str">
        <f t="shared" si="41"/>
        <v>Friday</v>
      </c>
    </row>
    <row r="843" spans="1:6" x14ac:dyDescent="0.45">
      <c r="A843" s="97">
        <v>0.58333333333333337</v>
      </c>
      <c r="B843">
        <f t="shared" si="39"/>
        <v>14</v>
      </c>
      <c r="C843" s="91">
        <v>41608.511400462965</v>
      </c>
      <c r="D843">
        <f t="shared" si="40"/>
        <v>12</v>
      </c>
      <c r="E843" s="98">
        <v>41608.583333333336</v>
      </c>
      <c r="F843" t="str">
        <f t="shared" si="41"/>
        <v>Saturday</v>
      </c>
    </row>
    <row r="844" spans="1:6" x14ac:dyDescent="0.45">
      <c r="A844" s="97">
        <v>0.14583333333333334</v>
      </c>
      <c r="B844">
        <f t="shared" si="39"/>
        <v>3</v>
      </c>
      <c r="C844" s="91">
        <v>41562.712581018517</v>
      </c>
      <c r="D844">
        <f t="shared" si="40"/>
        <v>17</v>
      </c>
      <c r="E844" s="98">
        <v>41580.145833333336</v>
      </c>
      <c r="F844" t="str">
        <f t="shared" si="41"/>
        <v>Saturday</v>
      </c>
    </row>
    <row r="845" spans="1:6" x14ac:dyDescent="0.45">
      <c r="A845" s="97">
        <v>0.875</v>
      </c>
      <c r="B845">
        <f t="shared" si="39"/>
        <v>21</v>
      </c>
      <c r="C845" s="91">
        <v>41562.662164351852</v>
      </c>
      <c r="D845">
        <f t="shared" si="40"/>
        <v>15</v>
      </c>
      <c r="E845" s="98">
        <v>41586.875</v>
      </c>
      <c r="F845" t="str">
        <f t="shared" si="41"/>
        <v>Friday</v>
      </c>
    </row>
    <row r="846" spans="1:6" x14ac:dyDescent="0.45">
      <c r="A846" s="97">
        <v>0.19791666666666666</v>
      </c>
      <c r="B846">
        <f t="shared" si="39"/>
        <v>4</v>
      </c>
      <c r="C846" s="91">
        <v>41593.032013888886</v>
      </c>
      <c r="D846">
        <f t="shared" si="40"/>
        <v>0</v>
      </c>
      <c r="E846" s="98">
        <v>41593.197916666664</v>
      </c>
      <c r="F846" t="str">
        <f t="shared" si="41"/>
        <v>Friday</v>
      </c>
    </row>
    <row r="847" spans="1:6" x14ac:dyDescent="0.45">
      <c r="A847" s="97">
        <v>0.98958333333333337</v>
      </c>
      <c r="B847">
        <f t="shared" si="39"/>
        <v>23</v>
      </c>
      <c r="C847" s="91">
        <v>41592.880983796298</v>
      </c>
      <c r="D847">
        <f t="shared" si="40"/>
        <v>21</v>
      </c>
      <c r="E847" s="98">
        <v>41592.989583333336</v>
      </c>
      <c r="F847" t="str">
        <f t="shared" si="41"/>
        <v>Thursday</v>
      </c>
    </row>
    <row r="848" spans="1:6" x14ac:dyDescent="0.45">
      <c r="A848" s="97">
        <v>0.22916666666666666</v>
      </c>
      <c r="B848">
        <f t="shared" si="39"/>
        <v>5</v>
      </c>
      <c r="C848" s="91">
        <v>41605.514050925929</v>
      </c>
      <c r="D848">
        <f t="shared" si="40"/>
        <v>12</v>
      </c>
      <c r="E848" s="98">
        <v>41608.229166666664</v>
      </c>
      <c r="F848" t="str">
        <f t="shared" si="41"/>
        <v>Saturday</v>
      </c>
    </row>
    <row r="849" spans="1:6" x14ac:dyDescent="0.45">
      <c r="A849" s="97">
        <v>0.8125</v>
      </c>
      <c r="B849">
        <f t="shared" si="39"/>
        <v>19</v>
      </c>
      <c r="C849" s="91">
        <v>41597.687430555554</v>
      </c>
      <c r="D849">
        <f t="shared" si="40"/>
        <v>16</v>
      </c>
      <c r="E849" s="98">
        <v>41597.8125</v>
      </c>
      <c r="F849" t="str">
        <f t="shared" si="41"/>
        <v>Tuesday</v>
      </c>
    </row>
    <row r="850" spans="1:6" x14ac:dyDescent="0.45">
      <c r="A850" s="97">
        <v>0.66666666666666663</v>
      </c>
      <c r="B850">
        <f t="shared" si="39"/>
        <v>16</v>
      </c>
      <c r="C850" s="91">
        <v>41562.904085648152</v>
      </c>
      <c r="D850">
        <f t="shared" si="40"/>
        <v>21</v>
      </c>
      <c r="E850" s="98">
        <v>41591.666666666664</v>
      </c>
      <c r="F850" t="str">
        <f t="shared" si="41"/>
        <v>Wednesday</v>
      </c>
    </row>
    <row r="851" spans="1:6" x14ac:dyDescent="0.45">
      <c r="A851" s="97">
        <v>0.6875</v>
      </c>
      <c r="B851">
        <f t="shared" si="39"/>
        <v>16</v>
      </c>
      <c r="C851" s="91">
        <v>41562.908819444441</v>
      </c>
      <c r="D851">
        <f t="shared" si="40"/>
        <v>21</v>
      </c>
      <c r="E851" s="98">
        <v>41587.6875</v>
      </c>
      <c r="F851" t="str">
        <f t="shared" si="41"/>
        <v>Saturday</v>
      </c>
    </row>
    <row r="852" spans="1:6" x14ac:dyDescent="0.45">
      <c r="A852" s="97">
        <v>0.3125</v>
      </c>
      <c r="B852">
        <f t="shared" si="39"/>
        <v>7</v>
      </c>
      <c r="C852" s="91">
        <v>41564.630983796298</v>
      </c>
      <c r="D852">
        <f t="shared" si="40"/>
        <v>15</v>
      </c>
      <c r="E852" s="98">
        <v>41584.3125</v>
      </c>
      <c r="F852" t="str">
        <f t="shared" si="41"/>
        <v>Wednesday</v>
      </c>
    </row>
    <row r="853" spans="1:6" x14ac:dyDescent="0.45">
      <c r="A853" s="97">
        <v>0.55208333333333337</v>
      </c>
      <c r="B853">
        <f t="shared" si="39"/>
        <v>13</v>
      </c>
      <c r="C853" s="91">
        <v>41563.364618055559</v>
      </c>
      <c r="D853">
        <f t="shared" si="40"/>
        <v>8</v>
      </c>
      <c r="E853" s="98">
        <v>41579.552083333336</v>
      </c>
      <c r="F853" t="str">
        <f t="shared" si="41"/>
        <v>Friday</v>
      </c>
    </row>
    <row r="854" spans="1:6" x14ac:dyDescent="0.45">
      <c r="A854" s="97">
        <v>0.625</v>
      </c>
      <c r="B854">
        <f t="shared" si="39"/>
        <v>15</v>
      </c>
      <c r="C854" s="91">
        <v>41563.947488425925</v>
      </c>
      <c r="D854">
        <f t="shared" si="40"/>
        <v>22</v>
      </c>
      <c r="E854" s="98">
        <v>41579.625</v>
      </c>
      <c r="F854" t="str">
        <f t="shared" si="41"/>
        <v>Friday</v>
      </c>
    </row>
    <row r="855" spans="1:6" x14ac:dyDescent="0.45">
      <c r="A855" s="97">
        <v>0.72916666666666663</v>
      </c>
      <c r="B855">
        <f t="shared" si="39"/>
        <v>17</v>
      </c>
      <c r="C855" s="91">
        <v>41563.438020833331</v>
      </c>
      <c r="D855">
        <f t="shared" si="40"/>
        <v>10</v>
      </c>
      <c r="E855" s="98">
        <v>41605.729166666664</v>
      </c>
      <c r="F855" t="str">
        <f t="shared" si="41"/>
        <v>Wednesday</v>
      </c>
    </row>
    <row r="856" spans="1:6" x14ac:dyDescent="0.45">
      <c r="A856" s="97">
        <v>0.95833333333333337</v>
      </c>
      <c r="B856">
        <f t="shared" si="39"/>
        <v>23</v>
      </c>
      <c r="C856" s="91">
        <v>41563.461018518516</v>
      </c>
      <c r="D856">
        <f t="shared" si="40"/>
        <v>11</v>
      </c>
      <c r="E856" s="98">
        <v>41595.958333333336</v>
      </c>
      <c r="F856" t="str">
        <f t="shared" si="41"/>
        <v>Sunday</v>
      </c>
    </row>
    <row r="857" spans="1:6" x14ac:dyDescent="0.45">
      <c r="A857" s="97">
        <v>0.75</v>
      </c>
      <c r="B857">
        <f t="shared" si="39"/>
        <v>18</v>
      </c>
      <c r="C857" s="91">
        <v>41563.608796296299</v>
      </c>
      <c r="D857">
        <f t="shared" si="40"/>
        <v>14</v>
      </c>
      <c r="E857" s="98">
        <v>41579.75</v>
      </c>
      <c r="F857" t="str">
        <f t="shared" si="41"/>
        <v>Friday</v>
      </c>
    </row>
    <row r="858" spans="1:6" x14ac:dyDescent="0.45">
      <c r="A858" s="97">
        <v>0.63541666666666663</v>
      </c>
      <c r="B858">
        <f t="shared" si="39"/>
        <v>15</v>
      </c>
      <c r="C858" s="91">
        <v>41606.55431712963</v>
      </c>
      <c r="D858">
        <f t="shared" si="40"/>
        <v>13</v>
      </c>
      <c r="E858" s="98">
        <v>41606.635416666664</v>
      </c>
      <c r="F858" t="str">
        <f t="shared" si="41"/>
        <v>Thursday</v>
      </c>
    </row>
    <row r="859" spans="1:6" x14ac:dyDescent="0.45">
      <c r="A859" s="97">
        <v>0.6875</v>
      </c>
      <c r="B859">
        <f t="shared" si="39"/>
        <v>16</v>
      </c>
      <c r="C859" s="91">
        <v>41604.391932870371</v>
      </c>
      <c r="D859">
        <f t="shared" si="40"/>
        <v>9</v>
      </c>
      <c r="E859" s="98">
        <v>41604.6875</v>
      </c>
      <c r="F859" t="str">
        <f t="shared" si="41"/>
        <v>Tuesday</v>
      </c>
    </row>
    <row r="860" spans="1:6" x14ac:dyDescent="0.45">
      <c r="A860" s="97">
        <v>0.83333333333333337</v>
      </c>
      <c r="B860">
        <f t="shared" si="39"/>
        <v>20</v>
      </c>
      <c r="C860" s="91">
        <v>41563.649305555555</v>
      </c>
      <c r="D860">
        <f t="shared" si="40"/>
        <v>15</v>
      </c>
      <c r="E860" s="98">
        <v>41581.833333333336</v>
      </c>
      <c r="F860" t="str">
        <f t="shared" si="41"/>
        <v>Sunday</v>
      </c>
    </row>
    <row r="861" spans="1:6" x14ac:dyDescent="0.45">
      <c r="A861" s="97">
        <v>0.83333333333333337</v>
      </c>
      <c r="B861">
        <f t="shared" si="39"/>
        <v>20</v>
      </c>
      <c r="C861" s="91">
        <v>41563.677812499998</v>
      </c>
      <c r="D861">
        <f t="shared" si="40"/>
        <v>16</v>
      </c>
      <c r="E861" s="98">
        <v>41608.833333333336</v>
      </c>
      <c r="F861" t="str">
        <f t="shared" si="41"/>
        <v>Saturday</v>
      </c>
    </row>
    <row r="862" spans="1:6" x14ac:dyDescent="0.45">
      <c r="A862" s="97">
        <v>0.16666666666666666</v>
      </c>
      <c r="B862">
        <f t="shared" si="39"/>
        <v>4</v>
      </c>
      <c r="C862" s="91">
        <v>41596.94258101852</v>
      </c>
      <c r="D862">
        <f t="shared" si="40"/>
        <v>22</v>
      </c>
      <c r="E862" s="98">
        <v>41597.166666666664</v>
      </c>
      <c r="F862" t="str">
        <f t="shared" si="41"/>
        <v>Tuesday</v>
      </c>
    </row>
    <row r="863" spans="1:6" x14ac:dyDescent="0.45">
      <c r="A863" s="97">
        <v>0.22916666666666666</v>
      </c>
      <c r="B863">
        <f t="shared" si="39"/>
        <v>5</v>
      </c>
      <c r="C863" s="91">
        <v>41591.896053240744</v>
      </c>
      <c r="D863">
        <f t="shared" si="40"/>
        <v>21</v>
      </c>
      <c r="E863" s="98">
        <v>41592.229166666664</v>
      </c>
      <c r="F863" t="str">
        <f t="shared" si="41"/>
        <v>Thursday</v>
      </c>
    </row>
    <row r="864" spans="1:6" x14ac:dyDescent="0.45">
      <c r="A864" s="97">
        <v>0.375</v>
      </c>
      <c r="B864">
        <f t="shared" si="39"/>
        <v>9</v>
      </c>
      <c r="C864" s="91">
        <v>41563.724965277775</v>
      </c>
      <c r="D864">
        <f t="shared" si="40"/>
        <v>17</v>
      </c>
      <c r="E864" s="98">
        <v>41579.375</v>
      </c>
      <c r="F864" t="str">
        <f t="shared" si="41"/>
        <v>Friday</v>
      </c>
    </row>
    <row r="865" spans="1:6" x14ac:dyDescent="0.45">
      <c r="A865" s="97">
        <v>0.72916666666666663</v>
      </c>
      <c r="B865">
        <f t="shared" si="39"/>
        <v>17</v>
      </c>
      <c r="C865" s="91">
        <v>41563.725300925929</v>
      </c>
      <c r="D865">
        <f t="shared" si="40"/>
        <v>17</v>
      </c>
      <c r="E865" s="98">
        <v>41579.729166666664</v>
      </c>
      <c r="F865" t="str">
        <f t="shared" si="41"/>
        <v>Friday</v>
      </c>
    </row>
    <row r="866" spans="1:6" x14ac:dyDescent="0.45">
      <c r="A866" s="97">
        <v>0.72916666666666663</v>
      </c>
      <c r="B866">
        <f t="shared" si="39"/>
        <v>17</v>
      </c>
      <c r="C866" s="91">
        <v>41588.436874999999</v>
      </c>
      <c r="D866">
        <f t="shared" si="40"/>
        <v>10</v>
      </c>
      <c r="E866" s="98">
        <v>41588.729166666664</v>
      </c>
      <c r="F866" t="str">
        <f t="shared" si="41"/>
        <v>Sunday</v>
      </c>
    </row>
    <row r="867" spans="1:6" x14ac:dyDescent="0.45">
      <c r="A867" s="97">
        <v>0.92708333333333337</v>
      </c>
      <c r="B867">
        <f t="shared" si="39"/>
        <v>22</v>
      </c>
      <c r="C867" s="91">
        <v>41563.855949074074</v>
      </c>
      <c r="D867">
        <f t="shared" si="40"/>
        <v>20</v>
      </c>
      <c r="E867" s="98">
        <v>41583.927083333336</v>
      </c>
      <c r="F867" t="str">
        <f t="shared" si="41"/>
        <v>Tuesday</v>
      </c>
    </row>
    <row r="868" spans="1:6" x14ac:dyDescent="0.45">
      <c r="A868" s="97">
        <v>0.96875</v>
      </c>
      <c r="B868">
        <f t="shared" si="39"/>
        <v>23</v>
      </c>
      <c r="C868" s="91">
        <v>41594.907986111109</v>
      </c>
      <c r="D868">
        <f t="shared" si="40"/>
        <v>21</v>
      </c>
      <c r="E868" s="98">
        <v>41594.96875</v>
      </c>
      <c r="F868" t="str">
        <f t="shared" si="41"/>
        <v>Saturday</v>
      </c>
    </row>
    <row r="869" spans="1:6" x14ac:dyDescent="0.45">
      <c r="A869" s="97">
        <v>0.33333333333333331</v>
      </c>
      <c r="B869">
        <f t="shared" si="39"/>
        <v>8</v>
      </c>
      <c r="C869" s="91">
        <v>41597.05740740741</v>
      </c>
      <c r="D869">
        <f t="shared" si="40"/>
        <v>1</v>
      </c>
      <c r="E869" s="98">
        <v>41597.333333333336</v>
      </c>
      <c r="F869" t="str">
        <f t="shared" si="41"/>
        <v>Tuesday</v>
      </c>
    </row>
    <row r="870" spans="1:6" x14ac:dyDescent="0.45">
      <c r="A870" s="97">
        <v>0.22916666666666666</v>
      </c>
      <c r="B870">
        <f t="shared" si="39"/>
        <v>5</v>
      </c>
      <c r="C870" s="91">
        <v>41605.964675925927</v>
      </c>
      <c r="D870">
        <f t="shared" si="40"/>
        <v>23</v>
      </c>
      <c r="E870" s="98">
        <v>41606.229166666664</v>
      </c>
      <c r="F870" t="str">
        <f t="shared" si="41"/>
        <v>Thursday</v>
      </c>
    </row>
    <row r="871" spans="1:6" x14ac:dyDescent="0.45">
      <c r="A871" s="97">
        <v>0.25</v>
      </c>
      <c r="B871">
        <f t="shared" si="39"/>
        <v>6</v>
      </c>
      <c r="C871" s="91">
        <v>41588.609259259261</v>
      </c>
      <c r="D871">
        <f t="shared" si="40"/>
        <v>14</v>
      </c>
      <c r="E871" s="98">
        <v>41589.25</v>
      </c>
      <c r="F871" t="str">
        <f t="shared" si="41"/>
        <v>Monday</v>
      </c>
    </row>
    <row r="872" spans="1:6" x14ac:dyDescent="0.45">
      <c r="A872" s="97">
        <v>0.36458333333333331</v>
      </c>
      <c r="B872">
        <f t="shared" si="39"/>
        <v>8</v>
      </c>
      <c r="C872" s="91">
        <v>41596.992615740739</v>
      </c>
      <c r="D872">
        <f t="shared" si="40"/>
        <v>23</v>
      </c>
      <c r="E872" s="98">
        <v>41597.364583333336</v>
      </c>
      <c r="F872" t="str">
        <f t="shared" si="41"/>
        <v>Tuesday</v>
      </c>
    </row>
    <row r="873" spans="1:6" x14ac:dyDescent="0.45">
      <c r="A873" s="97">
        <v>0.51041666666666663</v>
      </c>
      <c r="B873">
        <f t="shared" si="39"/>
        <v>12</v>
      </c>
      <c r="C873" s="91">
        <v>41583.455740740741</v>
      </c>
      <c r="D873">
        <f t="shared" si="40"/>
        <v>10</v>
      </c>
      <c r="E873" s="98">
        <v>41583.510416666664</v>
      </c>
      <c r="F873" t="str">
        <f t="shared" si="41"/>
        <v>Tuesday</v>
      </c>
    </row>
    <row r="874" spans="1:6" x14ac:dyDescent="0.45">
      <c r="A874" s="97">
        <v>0.44791666666666669</v>
      </c>
      <c r="B874">
        <f t="shared" si="39"/>
        <v>10</v>
      </c>
      <c r="C874" s="91">
        <v>41564.440833333334</v>
      </c>
      <c r="D874">
        <f t="shared" si="40"/>
        <v>10</v>
      </c>
      <c r="E874" s="98">
        <v>41582.447916666664</v>
      </c>
      <c r="F874" t="str">
        <f t="shared" si="41"/>
        <v>Monday</v>
      </c>
    </row>
    <row r="875" spans="1:6" x14ac:dyDescent="0.45">
      <c r="A875" s="97">
        <v>0.54166666666666663</v>
      </c>
      <c r="B875">
        <f t="shared" si="39"/>
        <v>13</v>
      </c>
      <c r="C875" s="90" t="s">
        <v>81</v>
      </c>
      <c r="D875" t="e">
        <f t="shared" si="40"/>
        <v>#VALUE!</v>
      </c>
      <c r="E875" s="98">
        <v>41606.541666666664</v>
      </c>
      <c r="F875" t="str">
        <f t="shared" si="41"/>
        <v>Thursday</v>
      </c>
    </row>
    <row r="876" spans="1:6" x14ac:dyDescent="0.45">
      <c r="A876" s="97">
        <v>0.86458333333333337</v>
      </c>
      <c r="B876">
        <f t="shared" si="39"/>
        <v>20</v>
      </c>
      <c r="C876" s="91">
        <v>41564.758634259262</v>
      </c>
      <c r="D876">
        <f t="shared" si="40"/>
        <v>18</v>
      </c>
      <c r="E876" s="98">
        <v>41600.864583333336</v>
      </c>
      <c r="F876" t="str">
        <f t="shared" si="41"/>
        <v>Friday</v>
      </c>
    </row>
    <row r="877" spans="1:6" x14ac:dyDescent="0.45">
      <c r="A877" s="97">
        <v>0.72916666666666663</v>
      </c>
      <c r="B877">
        <f t="shared" si="39"/>
        <v>17</v>
      </c>
      <c r="C877" s="91">
        <v>41606.669351851851</v>
      </c>
      <c r="D877">
        <f t="shared" si="40"/>
        <v>16</v>
      </c>
      <c r="E877" s="98">
        <v>41606.729166666664</v>
      </c>
      <c r="F877" t="str">
        <f t="shared" si="41"/>
        <v>Thursday</v>
      </c>
    </row>
    <row r="878" spans="1:6" x14ac:dyDescent="0.45">
      <c r="A878" s="97">
        <v>0.73958333333333337</v>
      </c>
      <c r="B878">
        <f t="shared" si="39"/>
        <v>17</v>
      </c>
      <c r="C878" s="91">
        <v>41564.646516203706</v>
      </c>
      <c r="D878">
        <f t="shared" si="40"/>
        <v>15</v>
      </c>
      <c r="E878" s="98">
        <v>41579.739583333336</v>
      </c>
      <c r="F878" t="str">
        <f t="shared" si="41"/>
        <v>Friday</v>
      </c>
    </row>
    <row r="879" spans="1:6" x14ac:dyDescent="0.45">
      <c r="A879" s="97">
        <v>0.16666666666666666</v>
      </c>
      <c r="B879">
        <f t="shared" si="39"/>
        <v>4</v>
      </c>
      <c r="C879" s="91">
        <v>41564.754328703704</v>
      </c>
      <c r="D879">
        <f t="shared" si="40"/>
        <v>18</v>
      </c>
      <c r="E879" s="98">
        <v>41602.166666666664</v>
      </c>
      <c r="F879" t="str">
        <f t="shared" si="41"/>
        <v>Sunday</v>
      </c>
    </row>
    <row r="880" spans="1:6" x14ac:dyDescent="0.45">
      <c r="A880" s="97">
        <v>0.55208333333333337</v>
      </c>
      <c r="B880">
        <f t="shared" si="39"/>
        <v>13</v>
      </c>
      <c r="C880" s="91">
        <v>41564.697384259256</v>
      </c>
      <c r="D880">
        <f t="shared" si="40"/>
        <v>16</v>
      </c>
      <c r="E880" s="98">
        <v>41580.552083333336</v>
      </c>
      <c r="F880" t="str">
        <f t="shared" si="41"/>
        <v>Saturday</v>
      </c>
    </row>
    <row r="881" spans="1:6" x14ac:dyDescent="0.45">
      <c r="A881" s="97">
        <v>0.17708333333333334</v>
      </c>
      <c r="B881">
        <f t="shared" si="39"/>
        <v>4</v>
      </c>
      <c r="C881" s="91">
        <v>41564.935694444444</v>
      </c>
      <c r="D881">
        <f t="shared" si="40"/>
        <v>22</v>
      </c>
      <c r="E881" s="98">
        <v>41584.177083333336</v>
      </c>
      <c r="F881" t="str">
        <f t="shared" si="41"/>
        <v>Wednesday</v>
      </c>
    </row>
    <row r="882" spans="1:6" x14ac:dyDescent="0.45">
      <c r="A882" s="97">
        <v>0.3125</v>
      </c>
      <c r="B882">
        <f t="shared" si="39"/>
        <v>7</v>
      </c>
      <c r="C882" s="91">
        <v>41564.952523148146</v>
      </c>
      <c r="D882">
        <f t="shared" si="40"/>
        <v>22</v>
      </c>
      <c r="E882" s="98">
        <v>41604.3125</v>
      </c>
      <c r="F882" t="str">
        <f t="shared" si="41"/>
        <v>Tuesday</v>
      </c>
    </row>
    <row r="883" spans="1:6" x14ac:dyDescent="0.45">
      <c r="A883" s="97">
        <v>0.59375</v>
      </c>
      <c r="B883">
        <f t="shared" si="39"/>
        <v>14</v>
      </c>
      <c r="C883" s="91">
        <v>41564.953240740739</v>
      </c>
      <c r="D883">
        <f t="shared" si="40"/>
        <v>22</v>
      </c>
      <c r="E883" s="98">
        <v>41608.59375</v>
      </c>
      <c r="F883" t="str">
        <f t="shared" si="41"/>
        <v>Saturday</v>
      </c>
    </row>
    <row r="884" spans="1:6" x14ac:dyDescent="0.45">
      <c r="A884" s="97">
        <v>0.23958333333333334</v>
      </c>
      <c r="B884">
        <f t="shared" si="39"/>
        <v>5</v>
      </c>
      <c r="C884" s="91">
        <v>41564.969895833332</v>
      </c>
      <c r="D884">
        <f t="shared" si="40"/>
        <v>23</v>
      </c>
      <c r="E884" s="98">
        <v>41583.239583333336</v>
      </c>
      <c r="F884" t="str">
        <f t="shared" si="41"/>
        <v>Tuesday</v>
      </c>
    </row>
    <row r="885" spans="1:6" x14ac:dyDescent="0.45">
      <c r="A885" s="97">
        <v>0.22916666666666666</v>
      </c>
      <c r="B885">
        <f t="shared" si="39"/>
        <v>5</v>
      </c>
      <c r="C885" s="91">
        <v>41605.011574074073</v>
      </c>
      <c r="D885">
        <f t="shared" si="40"/>
        <v>0</v>
      </c>
      <c r="E885" s="98">
        <v>41605.229166666664</v>
      </c>
      <c r="F885" t="str">
        <f t="shared" si="41"/>
        <v>Wednesday</v>
      </c>
    </row>
    <row r="886" spans="1:6" x14ac:dyDescent="0.45">
      <c r="A886" s="97">
        <v>0.39583333333333331</v>
      </c>
      <c r="B886">
        <f t="shared" si="39"/>
        <v>9</v>
      </c>
      <c r="C886" s="91">
        <v>41593.347037037034</v>
      </c>
      <c r="D886">
        <f t="shared" si="40"/>
        <v>8</v>
      </c>
      <c r="E886" s="98">
        <v>41593.395833333336</v>
      </c>
      <c r="F886" t="str">
        <f t="shared" si="41"/>
        <v>Friday</v>
      </c>
    </row>
    <row r="887" spans="1:6" x14ac:dyDescent="0.45">
      <c r="A887" s="97">
        <v>0.58333333333333337</v>
      </c>
      <c r="B887">
        <f t="shared" si="39"/>
        <v>14</v>
      </c>
      <c r="C887" s="91">
        <v>41585.407523148147</v>
      </c>
      <c r="D887">
        <f t="shared" si="40"/>
        <v>9</v>
      </c>
      <c r="E887" s="98">
        <v>41585.583333333336</v>
      </c>
      <c r="F887" t="str">
        <f t="shared" si="41"/>
        <v>Thursday</v>
      </c>
    </row>
    <row r="888" spans="1:6" x14ac:dyDescent="0.45">
      <c r="A888" s="97">
        <v>0.375</v>
      </c>
      <c r="B888">
        <f t="shared" si="39"/>
        <v>9</v>
      </c>
      <c r="C888" s="91">
        <v>41565.499120370368</v>
      </c>
      <c r="D888">
        <f t="shared" si="40"/>
        <v>11</v>
      </c>
      <c r="E888" s="98">
        <v>41588.375</v>
      </c>
      <c r="F888" t="str">
        <f t="shared" si="41"/>
        <v>Sunday</v>
      </c>
    </row>
    <row r="889" spans="1:6" x14ac:dyDescent="0.45">
      <c r="A889" s="97">
        <v>0.45833333333333331</v>
      </c>
      <c r="B889">
        <f t="shared" si="39"/>
        <v>11</v>
      </c>
      <c r="C889" s="91">
        <v>41565.597581018519</v>
      </c>
      <c r="D889">
        <f t="shared" si="40"/>
        <v>14</v>
      </c>
      <c r="E889" s="98">
        <v>41592.458333333336</v>
      </c>
      <c r="F889" t="str">
        <f t="shared" si="41"/>
        <v>Thursday</v>
      </c>
    </row>
    <row r="890" spans="1:6" x14ac:dyDescent="0.45">
      <c r="A890" s="97">
        <v>0.625</v>
      </c>
      <c r="B890">
        <f t="shared" si="39"/>
        <v>15</v>
      </c>
      <c r="C890" s="91">
        <v>41595.513182870367</v>
      </c>
      <c r="D890">
        <f t="shared" si="40"/>
        <v>12</v>
      </c>
      <c r="E890" s="98">
        <v>41595.625</v>
      </c>
      <c r="F890" t="str">
        <f t="shared" si="41"/>
        <v>Sunday</v>
      </c>
    </row>
    <row r="891" spans="1:6" x14ac:dyDescent="0.45">
      <c r="A891" s="97">
        <v>0.46875</v>
      </c>
      <c r="B891">
        <f t="shared" si="39"/>
        <v>11</v>
      </c>
      <c r="C891" s="91">
        <v>41579.360231481478</v>
      </c>
      <c r="D891">
        <f t="shared" si="40"/>
        <v>8</v>
      </c>
      <c r="E891" s="98">
        <v>41579.46875</v>
      </c>
      <c r="F891" t="str">
        <f t="shared" si="41"/>
        <v>Friday</v>
      </c>
    </row>
    <row r="892" spans="1:6" x14ac:dyDescent="0.45">
      <c r="A892" s="97">
        <v>0.66666666666666663</v>
      </c>
      <c r="B892">
        <f t="shared" si="39"/>
        <v>16</v>
      </c>
      <c r="C892" s="91">
        <v>41600.605069444442</v>
      </c>
      <c r="D892">
        <f t="shared" si="40"/>
        <v>14</v>
      </c>
      <c r="E892" s="98">
        <v>41600.666666666664</v>
      </c>
      <c r="F892" t="str">
        <f t="shared" si="41"/>
        <v>Friday</v>
      </c>
    </row>
    <row r="893" spans="1:6" x14ac:dyDescent="0.45">
      <c r="A893" s="97">
        <v>0.6875</v>
      </c>
      <c r="B893">
        <f t="shared" si="39"/>
        <v>16</v>
      </c>
      <c r="C893" s="91">
        <v>41578.323171296295</v>
      </c>
      <c r="D893">
        <f t="shared" si="40"/>
        <v>7</v>
      </c>
      <c r="E893" s="98">
        <v>41579.6875</v>
      </c>
      <c r="F893" t="str">
        <f t="shared" si="41"/>
        <v>Friday</v>
      </c>
    </row>
    <row r="894" spans="1:6" x14ac:dyDescent="0.45">
      <c r="A894" s="97">
        <v>0.55208333333333337</v>
      </c>
      <c r="B894">
        <f t="shared" si="39"/>
        <v>13</v>
      </c>
      <c r="C894" s="91">
        <v>41565.96503472222</v>
      </c>
      <c r="D894">
        <f t="shared" si="40"/>
        <v>23</v>
      </c>
      <c r="E894" s="98">
        <v>41602.552083333336</v>
      </c>
      <c r="F894" t="str">
        <f t="shared" si="41"/>
        <v>Sunday</v>
      </c>
    </row>
    <row r="895" spans="1:6" x14ac:dyDescent="0.45">
      <c r="A895" s="97">
        <v>0.15625</v>
      </c>
      <c r="B895">
        <f t="shared" si="39"/>
        <v>3</v>
      </c>
      <c r="C895" s="91">
        <v>41582.88008101852</v>
      </c>
      <c r="D895">
        <f t="shared" si="40"/>
        <v>21</v>
      </c>
      <c r="E895" s="98">
        <v>41583.15625</v>
      </c>
      <c r="F895" t="str">
        <f t="shared" si="41"/>
        <v>Tuesday</v>
      </c>
    </row>
    <row r="896" spans="1:6" x14ac:dyDescent="0.45">
      <c r="A896" s="97">
        <v>0.41666666666666669</v>
      </c>
      <c r="B896">
        <f t="shared" si="39"/>
        <v>10</v>
      </c>
      <c r="C896" s="91">
        <v>41566.034814814811</v>
      </c>
      <c r="D896">
        <f t="shared" si="40"/>
        <v>0</v>
      </c>
      <c r="E896" s="98">
        <v>41579.416666666664</v>
      </c>
      <c r="F896" t="str">
        <f t="shared" si="41"/>
        <v>Friday</v>
      </c>
    </row>
    <row r="897" spans="1:6" x14ac:dyDescent="0.45">
      <c r="A897" s="97">
        <v>0.13541666666666666</v>
      </c>
      <c r="B897">
        <f t="shared" si="39"/>
        <v>3</v>
      </c>
      <c r="C897" s="91">
        <v>41566.125416666669</v>
      </c>
      <c r="D897">
        <f t="shared" si="40"/>
        <v>3</v>
      </c>
      <c r="E897" s="98">
        <v>41594.135416666664</v>
      </c>
      <c r="F897" t="str">
        <f t="shared" si="41"/>
        <v>Saturday</v>
      </c>
    </row>
    <row r="898" spans="1:6" x14ac:dyDescent="0.45">
      <c r="A898" s="97">
        <v>0.375</v>
      </c>
      <c r="B898">
        <f t="shared" si="39"/>
        <v>9</v>
      </c>
      <c r="C898" s="91">
        <v>41566.466134259259</v>
      </c>
      <c r="D898">
        <f t="shared" si="40"/>
        <v>11</v>
      </c>
      <c r="E898" s="98">
        <v>41585.375</v>
      </c>
      <c r="F898" t="str">
        <f t="shared" si="41"/>
        <v>Thursday</v>
      </c>
    </row>
    <row r="899" spans="1:6" x14ac:dyDescent="0.45">
      <c r="A899" s="97">
        <v>0.90625</v>
      </c>
      <c r="B899">
        <f t="shared" ref="B899:B962" si="42">HOUR(A899)</f>
        <v>21</v>
      </c>
      <c r="C899" s="91">
        <v>41566.480358796296</v>
      </c>
      <c r="D899">
        <f t="shared" ref="D899:D962" si="43">HOUR(C899)</f>
        <v>11</v>
      </c>
      <c r="E899" s="98">
        <v>41604.90625</v>
      </c>
      <c r="F899" t="str">
        <f t="shared" ref="F899:F962" si="44">CHOOSE(WEEKDAY(E899),"Sunday","Monday","Tuesday","Wednesday","Thursday","Friday","Saturday")</f>
        <v>Tuesday</v>
      </c>
    </row>
    <row r="900" spans="1:6" x14ac:dyDescent="0.45">
      <c r="A900" s="97">
        <v>0.41666666666666669</v>
      </c>
      <c r="B900">
        <f t="shared" si="42"/>
        <v>10</v>
      </c>
      <c r="C900" s="91">
        <v>41586.868055555555</v>
      </c>
      <c r="D900">
        <f t="shared" si="43"/>
        <v>20</v>
      </c>
      <c r="E900" s="98">
        <v>41604.416666666664</v>
      </c>
      <c r="F900" t="str">
        <f t="shared" si="44"/>
        <v>Tuesday</v>
      </c>
    </row>
    <row r="901" spans="1:6" x14ac:dyDescent="0.45">
      <c r="A901" s="97">
        <v>0.20833333333333334</v>
      </c>
      <c r="B901">
        <f t="shared" si="42"/>
        <v>5</v>
      </c>
      <c r="C901" s="91">
        <v>41566.560127314813</v>
      </c>
      <c r="D901">
        <f t="shared" si="43"/>
        <v>13</v>
      </c>
      <c r="E901" s="98">
        <v>41579.208333333336</v>
      </c>
      <c r="F901" t="str">
        <f t="shared" si="44"/>
        <v>Friday</v>
      </c>
    </row>
    <row r="902" spans="1:6" x14ac:dyDescent="0.45">
      <c r="A902" s="97">
        <v>0.89583333333333337</v>
      </c>
      <c r="B902">
        <f t="shared" si="42"/>
        <v>21</v>
      </c>
      <c r="C902" s="91">
        <v>41607.639513888891</v>
      </c>
      <c r="D902">
        <f t="shared" si="43"/>
        <v>15</v>
      </c>
      <c r="E902" s="98">
        <v>41607.895833333336</v>
      </c>
      <c r="F902" t="str">
        <f t="shared" si="44"/>
        <v>Friday</v>
      </c>
    </row>
    <row r="903" spans="1:6" x14ac:dyDescent="0.45">
      <c r="A903" s="97">
        <v>0.21875</v>
      </c>
      <c r="B903">
        <f t="shared" si="42"/>
        <v>5</v>
      </c>
      <c r="C903" s="91">
        <v>41590.904756944445</v>
      </c>
      <c r="D903">
        <f t="shared" si="43"/>
        <v>21</v>
      </c>
      <c r="E903" s="98">
        <v>41591.21875</v>
      </c>
      <c r="F903" t="str">
        <f t="shared" si="44"/>
        <v>Wednesday</v>
      </c>
    </row>
    <row r="904" spans="1:6" x14ac:dyDescent="0.45">
      <c r="A904" s="97">
        <v>0.72916666666666663</v>
      </c>
      <c r="B904">
        <f t="shared" si="42"/>
        <v>17</v>
      </c>
      <c r="C904" s="91">
        <v>41570.558923611112</v>
      </c>
      <c r="D904">
        <f t="shared" si="43"/>
        <v>13</v>
      </c>
      <c r="E904" s="98">
        <v>41600.729166666664</v>
      </c>
      <c r="F904" t="str">
        <f t="shared" si="44"/>
        <v>Friday</v>
      </c>
    </row>
    <row r="905" spans="1:6" x14ac:dyDescent="0.45">
      <c r="A905" s="97">
        <v>0.72916666666666663</v>
      </c>
      <c r="B905">
        <f t="shared" si="42"/>
        <v>17</v>
      </c>
      <c r="C905" s="91">
        <v>41567.441979166666</v>
      </c>
      <c r="D905">
        <f t="shared" si="43"/>
        <v>10</v>
      </c>
      <c r="E905" s="98">
        <v>41600.729166666664</v>
      </c>
      <c r="F905" t="str">
        <f t="shared" si="44"/>
        <v>Friday</v>
      </c>
    </row>
    <row r="906" spans="1:6" x14ac:dyDescent="0.45">
      <c r="A906" s="97">
        <v>0.72916666666666663</v>
      </c>
      <c r="B906">
        <f t="shared" si="42"/>
        <v>17</v>
      </c>
      <c r="C906" s="91">
        <v>41567.442094907405</v>
      </c>
      <c r="D906">
        <f t="shared" si="43"/>
        <v>10</v>
      </c>
      <c r="E906" s="98">
        <v>41600.729166666664</v>
      </c>
      <c r="F906" t="str">
        <f t="shared" si="44"/>
        <v>Friday</v>
      </c>
    </row>
    <row r="907" spans="1:6" x14ac:dyDescent="0.45">
      <c r="A907" s="97">
        <v>0.72916666666666663</v>
      </c>
      <c r="B907">
        <f t="shared" si="42"/>
        <v>17</v>
      </c>
      <c r="C907" s="91">
        <v>41567.442141203705</v>
      </c>
      <c r="D907">
        <f t="shared" si="43"/>
        <v>10</v>
      </c>
      <c r="E907" s="98">
        <v>41600.729166666664</v>
      </c>
      <c r="F907" t="str">
        <f t="shared" si="44"/>
        <v>Friday</v>
      </c>
    </row>
    <row r="908" spans="1:6" x14ac:dyDescent="0.45">
      <c r="A908" s="97">
        <v>0.72916666666666663</v>
      </c>
      <c r="B908">
        <f t="shared" si="42"/>
        <v>17</v>
      </c>
      <c r="C908" s="91">
        <v>41567.442233796297</v>
      </c>
      <c r="D908">
        <f t="shared" si="43"/>
        <v>10</v>
      </c>
      <c r="E908" s="98">
        <v>41600.729166666664</v>
      </c>
      <c r="F908" t="str">
        <f t="shared" si="44"/>
        <v>Friday</v>
      </c>
    </row>
    <row r="909" spans="1:6" x14ac:dyDescent="0.45">
      <c r="A909" s="97">
        <v>0.72916666666666663</v>
      </c>
      <c r="B909">
        <f t="shared" si="42"/>
        <v>17</v>
      </c>
      <c r="C909" s="91">
        <v>41567.442245370374</v>
      </c>
      <c r="D909">
        <f t="shared" si="43"/>
        <v>10</v>
      </c>
      <c r="E909" s="98">
        <v>41600.729166666664</v>
      </c>
      <c r="F909" t="str">
        <f t="shared" si="44"/>
        <v>Friday</v>
      </c>
    </row>
    <row r="910" spans="1:6" x14ac:dyDescent="0.45">
      <c r="A910" s="97">
        <v>0.72916666666666663</v>
      </c>
      <c r="B910">
        <f t="shared" si="42"/>
        <v>17</v>
      </c>
      <c r="C910" s="91">
        <v>41567.442442129628</v>
      </c>
      <c r="D910">
        <f t="shared" si="43"/>
        <v>10</v>
      </c>
      <c r="E910" s="98">
        <v>41600.729166666664</v>
      </c>
      <c r="F910" t="str">
        <f t="shared" si="44"/>
        <v>Friday</v>
      </c>
    </row>
    <row r="911" spans="1:6" x14ac:dyDescent="0.45">
      <c r="A911" s="97">
        <v>0.72916666666666663</v>
      </c>
      <c r="B911">
        <f t="shared" si="42"/>
        <v>17</v>
      </c>
      <c r="C911" s="91">
        <v>41567.442476851851</v>
      </c>
      <c r="D911">
        <f t="shared" si="43"/>
        <v>10</v>
      </c>
      <c r="E911" s="98">
        <v>41600.729166666664</v>
      </c>
      <c r="F911" t="str">
        <f t="shared" si="44"/>
        <v>Friday</v>
      </c>
    </row>
    <row r="912" spans="1:6" x14ac:dyDescent="0.45">
      <c r="A912" s="97">
        <v>0.72916666666666663</v>
      </c>
      <c r="B912">
        <f t="shared" si="42"/>
        <v>17</v>
      </c>
      <c r="C912" s="91">
        <v>41567.442476851851</v>
      </c>
      <c r="D912">
        <f t="shared" si="43"/>
        <v>10</v>
      </c>
      <c r="E912" s="98">
        <v>41600.729166666664</v>
      </c>
      <c r="F912" t="str">
        <f t="shared" si="44"/>
        <v>Friday</v>
      </c>
    </row>
    <row r="913" spans="1:6" x14ac:dyDescent="0.45">
      <c r="A913" s="97">
        <v>0.51041666666666663</v>
      </c>
      <c r="B913">
        <f t="shared" si="42"/>
        <v>12</v>
      </c>
      <c r="C913" s="90" t="s">
        <v>81</v>
      </c>
      <c r="D913" t="e">
        <f t="shared" si="43"/>
        <v>#VALUE!</v>
      </c>
      <c r="E913" s="98">
        <v>41587.510416666664</v>
      </c>
      <c r="F913" t="str">
        <f t="shared" si="44"/>
        <v>Saturday</v>
      </c>
    </row>
    <row r="914" spans="1:6" x14ac:dyDescent="0.45">
      <c r="A914" s="97">
        <v>0.71875</v>
      </c>
      <c r="B914">
        <f t="shared" si="42"/>
        <v>17</v>
      </c>
      <c r="C914" s="91">
        <v>41592.603171296294</v>
      </c>
      <c r="D914">
        <f t="shared" si="43"/>
        <v>14</v>
      </c>
      <c r="E914" s="98">
        <v>41592.71875</v>
      </c>
      <c r="F914" t="str">
        <f t="shared" si="44"/>
        <v>Thursday</v>
      </c>
    </row>
    <row r="915" spans="1:6" x14ac:dyDescent="0.45">
      <c r="A915" s="97">
        <v>0.60416666666666663</v>
      </c>
      <c r="B915">
        <f t="shared" si="42"/>
        <v>14</v>
      </c>
      <c r="C915" s="91">
        <v>41578.640555555554</v>
      </c>
      <c r="D915">
        <f t="shared" si="43"/>
        <v>15</v>
      </c>
      <c r="E915" s="98">
        <v>41579.604166666664</v>
      </c>
      <c r="F915" t="str">
        <f t="shared" si="44"/>
        <v>Friday</v>
      </c>
    </row>
    <row r="916" spans="1:6" x14ac:dyDescent="0.45">
      <c r="A916" s="97">
        <v>0.90625</v>
      </c>
      <c r="B916">
        <f t="shared" si="42"/>
        <v>21</v>
      </c>
      <c r="C916" s="91">
        <v>41600.697453703702</v>
      </c>
      <c r="D916">
        <f t="shared" si="43"/>
        <v>16</v>
      </c>
      <c r="E916" s="98">
        <v>41600.90625</v>
      </c>
      <c r="F916" t="str">
        <f t="shared" si="44"/>
        <v>Friday</v>
      </c>
    </row>
    <row r="917" spans="1:6" x14ac:dyDescent="0.45">
      <c r="A917" s="97">
        <v>0.84375</v>
      </c>
      <c r="B917">
        <f t="shared" si="42"/>
        <v>20</v>
      </c>
      <c r="C917" s="91">
        <v>41579.683761574073</v>
      </c>
      <c r="D917">
        <f t="shared" si="43"/>
        <v>16</v>
      </c>
      <c r="E917" s="98">
        <v>41579.84375</v>
      </c>
      <c r="F917" t="str">
        <f t="shared" si="44"/>
        <v>Friday</v>
      </c>
    </row>
    <row r="918" spans="1:6" x14ac:dyDescent="0.45">
      <c r="A918" s="97">
        <v>0.28125</v>
      </c>
      <c r="B918">
        <f t="shared" si="42"/>
        <v>6</v>
      </c>
      <c r="C918" s="91">
        <v>41593.186898148146</v>
      </c>
      <c r="D918">
        <f t="shared" si="43"/>
        <v>4</v>
      </c>
      <c r="E918" s="98">
        <v>41593.28125</v>
      </c>
      <c r="F918" t="str">
        <f t="shared" si="44"/>
        <v>Friday</v>
      </c>
    </row>
    <row r="919" spans="1:6" x14ac:dyDescent="0.45">
      <c r="A919" s="97">
        <v>0.61458333333333337</v>
      </c>
      <c r="B919">
        <f t="shared" si="42"/>
        <v>14</v>
      </c>
      <c r="C919" s="91">
        <v>41602.447847222225</v>
      </c>
      <c r="D919">
        <f t="shared" si="43"/>
        <v>10</v>
      </c>
      <c r="E919" s="98">
        <v>41602.614583333336</v>
      </c>
      <c r="F919" t="str">
        <f t="shared" si="44"/>
        <v>Sunday</v>
      </c>
    </row>
    <row r="920" spans="1:6" x14ac:dyDescent="0.45">
      <c r="A920" s="97">
        <v>0.26041666666666669</v>
      </c>
      <c r="B920">
        <f t="shared" si="42"/>
        <v>6</v>
      </c>
      <c r="C920" s="91">
        <v>41567.626712962963</v>
      </c>
      <c r="D920">
        <f t="shared" si="43"/>
        <v>15</v>
      </c>
      <c r="E920" s="98">
        <v>41579.260416666664</v>
      </c>
      <c r="F920" t="str">
        <f t="shared" si="44"/>
        <v>Friday</v>
      </c>
    </row>
    <row r="921" spans="1:6" x14ac:dyDescent="0.45">
      <c r="A921" s="97">
        <v>0.69791666666666663</v>
      </c>
      <c r="B921">
        <f t="shared" si="42"/>
        <v>16</v>
      </c>
      <c r="C921" s="90" t="s">
        <v>81</v>
      </c>
      <c r="D921" t="e">
        <f t="shared" si="43"/>
        <v>#VALUE!</v>
      </c>
      <c r="E921" s="98">
        <v>41595.697916666664</v>
      </c>
      <c r="F921" t="str">
        <f t="shared" si="44"/>
        <v>Sunday</v>
      </c>
    </row>
    <row r="922" spans="1:6" x14ac:dyDescent="0.45">
      <c r="A922" s="97">
        <v>0.70833333333333337</v>
      </c>
      <c r="B922">
        <f t="shared" si="42"/>
        <v>17</v>
      </c>
      <c r="C922" s="90" t="s">
        <v>81</v>
      </c>
      <c r="D922" t="e">
        <f t="shared" si="43"/>
        <v>#VALUE!</v>
      </c>
      <c r="E922" s="98">
        <v>41583.708333333336</v>
      </c>
      <c r="F922" t="str">
        <f t="shared" si="44"/>
        <v>Tuesday</v>
      </c>
    </row>
    <row r="923" spans="1:6" x14ac:dyDescent="0.45">
      <c r="A923" s="97">
        <v>0.52083333333333337</v>
      </c>
      <c r="B923">
        <f t="shared" si="42"/>
        <v>12</v>
      </c>
      <c r="C923" s="91">
        <v>41567.663854166669</v>
      </c>
      <c r="D923">
        <f t="shared" si="43"/>
        <v>15</v>
      </c>
      <c r="E923" s="98">
        <v>41588.520833333336</v>
      </c>
      <c r="F923" t="str">
        <f t="shared" si="44"/>
        <v>Sunday</v>
      </c>
    </row>
    <row r="924" spans="1:6" x14ac:dyDescent="0.45">
      <c r="A924" s="97">
        <v>0.54166666666666663</v>
      </c>
      <c r="B924">
        <f t="shared" si="42"/>
        <v>13</v>
      </c>
      <c r="C924" s="91">
        <v>41587.496550925927</v>
      </c>
      <c r="D924">
        <f t="shared" si="43"/>
        <v>11</v>
      </c>
      <c r="E924" s="98">
        <v>41587.541666666664</v>
      </c>
      <c r="F924" t="str">
        <f t="shared" si="44"/>
        <v>Saturday</v>
      </c>
    </row>
    <row r="925" spans="1:6" x14ac:dyDescent="0.45">
      <c r="A925" s="97">
        <v>0.33333333333333331</v>
      </c>
      <c r="B925">
        <f t="shared" si="42"/>
        <v>8</v>
      </c>
      <c r="C925" s="91">
        <v>41588.243877314817</v>
      </c>
      <c r="D925">
        <f t="shared" si="43"/>
        <v>5</v>
      </c>
      <c r="E925" s="98">
        <v>41588.333333333336</v>
      </c>
      <c r="F925" t="str">
        <f t="shared" si="44"/>
        <v>Sunday</v>
      </c>
    </row>
    <row r="926" spans="1:6" x14ac:dyDescent="0.45">
      <c r="A926" s="97">
        <v>0.23958333333333334</v>
      </c>
      <c r="B926">
        <f t="shared" si="42"/>
        <v>5</v>
      </c>
      <c r="C926" s="91">
        <v>41570.553402777776</v>
      </c>
      <c r="D926">
        <f t="shared" si="43"/>
        <v>13</v>
      </c>
      <c r="E926" s="98">
        <v>41586.239583333336</v>
      </c>
      <c r="F926" t="str">
        <f t="shared" si="44"/>
        <v>Friday</v>
      </c>
    </row>
    <row r="927" spans="1:6" x14ac:dyDescent="0.45">
      <c r="A927" s="97">
        <v>0.23958333333333334</v>
      </c>
      <c r="B927">
        <f t="shared" si="42"/>
        <v>5</v>
      </c>
      <c r="C927" s="91">
        <v>41568.702488425923</v>
      </c>
      <c r="D927">
        <f t="shared" si="43"/>
        <v>16</v>
      </c>
      <c r="E927" s="98">
        <v>41583.239583333336</v>
      </c>
      <c r="F927" t="str">
        <f t="shared" si="44"/>
        <v>Tuesday</v>
      </c>
    </row>
    <row r="928" spans="1:6" x14ac:dyDescent="0.45">
      <c r="A928" s="97">
        <v>0.375</v>
      </c>
      <c r="B928">
        <f t="shared" si="42"/>
        <v>9</v>
      </c>
      <c r="C928" s="91">
        <v>41568.416273148148</v>
      </c>
      <c r="D928">
        <f t="shared" si="43"/>
        <v>9</v>
      </c>
      <c r="E928" s="98">
        <v>41603.375</v>
      </c>
      <c r="F928" t="str">
        <f t="shared" si="44"/>
        <v>Monday</v>
      </c>
    </row>
    <row r="929" spans="1:6" x14ac:dyDescent="0.45">
      <c r="A929" s="97">
        <v>0.60416666666666663</v>
      </c>
      <c r="B929">
        <f t="shared" si="42"/>
        <v>14</v>
      </c>
      <c r="C929" s="91">
        <v>41595.403599537036</v>
      </c>
      <c r="D929">
        <f t="shared" si="43"/>
        <v>9</v>
      </c>
      <c r="E929" s="98">
        <v>41595.604166666664</v>
      </c>
      <c r="F929" t="str">
        <f t="shared" si="44"/>
        <v>Sunday</v>
      </c>
    </row>
    <row r="930" spans="1:6" x14ac:dyDescent="0.45">
      <c r="A930" s="97">
        <v>2.0833333333333332E-2</v>
      </c>
      <c r="B930">
        <f t="shared" si="42"/>
        <v>0</v>
      </c>
      <c r="C930" s="90" t="s">
        <v>81</v>
      </c>
      <c r="D930" t="e">
        <f t="shared" si="43"/>
        <v>#VALUE!</v>
      </c>
      <c r="E930" s="98">
        <v>41581.020833333336</v>
      </c>
      <c r="F930" t="str">
        <f t="shared" si="44"/>
        <v>Sunday</v>
      </c>
    </row>
    <row r="931" spans="1:6" x14ac:dyDescent="0.45">
      <c r="A931" s="97">
        <v>0.71875</v>
      </c>
      <c r="B931">
        <f t="shared" si="42"/>
        <v>17</v>
      </c>
      <c r="C931" s="91">
        <v>41591.620798611111</v>
      </c>
      <c r="D931">
        <f t="shared" si="43"/>
        <v>14</v>
      </c>
      <c r="E931" s="98">
        <v>41591.71875</v>
      </c>
      <c r="F931" t="str">
        <f t="shared" si="44"/>
        <v>Wednesday</v>
      </c>
    </row>
    <row r="932" spans="1:6" x14ac:dyDescent="0.45">
      <c r="A932" s="97">
        <v>0.41666666666666669</v>
      </c>
      <c r="B932">
        <f t="shared" si="42"/>
        <v>10</v>
      </c>
      <c r="C932" s="91">
        <v>41589.955810185187</v>
      </c>
      <c r="D932">
        <f t="shared" si="43"/>
        <v>22</v>
      </c>
      <c r="E932" s="98">
        <v>41590.416666666664</v>
      </c>
      <c r="F932" t="str">
        <f t="shared" si="44"/>
        <v>Tuesday</v>
      </c>
    </row>
    <row r="933" spans="1:6" x14ac:dyDescent="0.45">
      <c r="A933" s="97">
        <v>0.25</v>
      </c>
      <c r="B933">
        <f t="shared" si="42"/>
        <v>6</v>
      </c>
      <c r="C933" s="91">
        <v>41579.440405092595</v>
      </c>
      <c r="D933">
        <f t="shared" si="43"/>
        <v>10</v>
      </c>
      <c r="E933" s="98">
        <v>41581.25</v>
      </c>
      <c r="F933" t="str">
        <f t="shared" si="44"/>
        <v>Sunday</v>
      </c>
    </row>
    <row r="934" spans="1:6" x14ac:dyDescent="0.45">
      <c r="A934" s="97">
        <v>0.29166666666666669</v>
      </c>
      <c r="B934">
        <f t="shared" si="42"/>
        <v>7</v>
      </c>
      <c r="C934" s="91">
        <v>41568.438263888886</v>
      </c>
      <c r="D934">
        <f t="shared" si="43"/>
        <v>10</v>
      </c>
      <c r="E934" s="98">
        <v>41580.291666666664</v>
      </c>
      <c r="F934" t="str">
        <f t="shared" si="44"/>
        <v>Saturday</v>
      </c>
    </row>
    <row r="935" spans="1:6" x14ac:dyDescent="0.45">
      <c r="A935" s="97">
        <v>0.48958333333333331</v>
      </c>
      <c r="B935">
        <f t="shared" si="42"/>
        <v>11</v>
      </c>
      <c r="C935" s="91">
        <v>41568.437615740739</v>
      </c>
      <c r="D935">
        <f t="shared" si="43"/>
        <v>10</v>
      </c>
      <c r="E935" s="98">
        <v>41594.489583333336</v>
      </c>
      <c r="F935" t="str">
        <f t="shared" si="44"/>
        <v>Saturday</v>
      </c>
    </row>
    <row r="936" spans="1:6" x14ac:dyDescent="0.45">
      <c r="A936" s="97">
        <v>0.48958333333333331</v>
      </c>
      <c r="B936">
        <f t="shared" si="42"/>
        <v>11</v>
      </c>
      <c r="C936" s="91">
        <v>41568.437650462962</v>
      </c>
      <c r="D936">
        <f t="shared" si="43"/>
        <v>10</v>
      </c>
      <c r="E936" s="98">
        <v>41594.489583333336</v>
      </c>
      <c r="F936" t="str">
        <f t="shared" si="44"/>
        <v>Saturday</v>
      </c>
    </row>
    <row r="937" spans="1:6" x14ac:dyDescent="0.45">
      <c r="A937" s="97">
        <v>0.48958333333333331</v>
      </c>
      <c r="B937">
        <f t="shared" si="42"/>
        <v>11</v>
      </c>
      <c r="C937" s="91">
        <v>41568.437650462962</v>
      </c>
      <c r="D937">
        <f t="shared" si="43"/>
        <v>10</v>
      </c>
      <c r="E937" s="98">
        <v>41594.489583333336</v>
      </c>
      <c r="F937" t="str">
        <f t="shared" si="44"/>
        <v>Saturday</v>
      </c>
    </row>
    <row r="938" spans="1:6" x14ac:dyDescent="0.45">
      <c r="A938" s="97">
        <v>0.48958333333333331</v>
      </c>
      <c r="B938">
        <f t="shared" si="42"/>
        <v>11</v>
      </c>
      <c r="C938" s="91">
        <v>41568.437673611108</v>
      </c>
      <c r="D938">
        <f t="shared" si="43"/>
        <v>10</v>
      </c>
      <c r="E938" s="98">
        <v>41594.489583333336</v>
      </c>
      <c r="F938" t="str">
        <f t="shared" si="44"/>
        <v>Saturday</v>
      </c>
    </row>
    <row r="939" spans="1:6" x14ac:dyDescent="0.45">
      <c r="A939" s="97">
        <v>0.48958333333333331</v>
      </c>
      <c r="B939">
        <f t="shared" si="42"/>
        <v>11</v>
      </c>
      <c r="C939" s="91">
        <v>41577.685381944444</v>
      </c>
      <c r="D939">
        <f t="shared" si="43"/>
        <v>16</v>
      </c>
      <c r="E939" s="98">
        <v>41594.489583333336</v>
      </c>
      <c r="F939" t="str">
        <f t="shared" si="44"/>
        <v>Saturday</v>
      </c>
    </row>
    <row r="940" spans="1:6" x14ac:dyDescent="0.45">
      <c r="A940" s="97">
        <v>0.1875</v>
      </c>
      <c r="B940">
        <f t="shared" si="42"/>
        <v>4</v>
      </c>
      <c r="C940" s="91">
        <v>41568.487673611111</v>
      </c>
      <c r="D940">
        <f t="shared" si="43"/>
        <v>11</v>
      </c>
      <c r="E940" s="98">
        <v>41580.1875</v>
      </c>
      <c r="F940" t="str">
        <f t="shared" si="44"/>
        <v>Saturday</v>
      </c>
    </row>
    <row r="941" spans="1:6" x14ac:dyDescent="0.45">
      <c r="A941" s="97">
        <v>0.19791666666666666</v>
      </c>
      <c r="B941">
        <f t="shared" si="42"/>
        <v>4</v>
      </c>
      <c r="C941" s="91">
        <v>41583.85255787037</v>
      </c>
      <c r="D941">
        <f t="shared" si="43"/>
        <v>20</v>
      </c>
      <c r="E941" s="98">
        <v>41584.197916666664</v>
      </c>
      <c r="F941" t="str">
        <f t="shared" si="44"/>
        <v>Wednesday</v>
      </c>
    </row>
    <row r="942" spans="1:6" x14ac:dyDescent="0.45">
      <c r="A942" s="97">
        <v>0.875</v>
      </c>
      <c r="B942">
        <f t="shared" si="42"/>
        <v>21</v>
      </c>
      <c r="C942" s="90" t="s">
        <v>81</v>
      </c>
      <c r="D942" t="e">
        <f t="shared" si="43"/>
        <v>#VALUE!</v>
      </c>
      <c r="E942" s="98">
        <v>41583.875</v>
      </c>
      <c r="F942" t="str">
        <f t="shared" si="44"/>
        <v>Tuesday</v>
      </c>
    </row>
    <row r="943" spans="1:6" x14ac:dyDescent="0.45">
      <c r="A943" s="97">
        <v>0.875</v>
      </c>
      <c r="B943">
        <f t="shared" si="42"/>
        <v>21</v>
      </c>
      <c r="C943" s="91">
        <v>41570.550254629627</v>
      </c>
      <c r="D943">
        <f t="shared" si="43"/>
        <v>13</v>
      </c>
      <c r="E943" s="98">
        <v>41583.875</v>
      </c>
      <c r="F943" t="str">
        <f t="shared" si="44"/>
        <v>Tuesday</v>
      </c>
    </row>
    <row r="944" spans="1:6" x14ac:dyDescent="0.45">
      <c r="A944" s="97">
        <v>1.0416666666666666E-2</v>
      </c>
      <c r="B944">
        <f t="shared" si="42"/>
        <v>0</v>
      </c>
      <c r="C944" s="91">
        <v>41590.964629629627</v>
      </c>
      <c r="D944">
        <f t="shared" si="43"/>
        <v>23</v>
      </c>
      <c r="E944" s="98">
        <v>41591.010416666664</v>
      </c>
      <c r="F944" t="str">
        <f t="shared" si="44"/>
        <v>Wednesday</v>
      </c>
    </row>
    <row r="945" spans="1:6" x14ac:dyDescent="0.45">
      <c r="A945" s="97">
        <v>0.375</v>
      </c>
      <c r="B945">
        <f t="shared" si="42"/>
        <v>9</v>
      </c>
      <c r="C945" s="91">
        <v>41568.620879629627</v>
      </c>
      <c r="D945">
        <f t="shared" si="43"/>
        <v>14</v>
      </c>
      <c r="E945" s="98">
        <v>41595.375</v>
      </c>
      <c r="F945" t="str">
        <f t="shared" si="44"/>
        <v>Sunday</v>
      </c>
    </row>
    <row r="946" spans="1:6" x14ac:dyDescent="0.45">
      <c r="A946" s="97">
        <v>0.73958333333333337</v>
      </c>
      <c r="B946">
        <f t="shared" si="42"/>
        <v>17</v>
      </c>
      <c r="C946" s="91">
        <v>41588.657118055555</v>
      </c>
      <c r="D946">
        <f t="shared" si="43"/>
        <v>15</v>
      </c>
      <c r="E946" s="98">
        <v>41588.739583333336</v>
      </c>
      <c r="F946" t="str">
        <f t="shared" si="44"/>
        <v>Sunday</v>
      </c>
    </row>
    <row r="947" spans="1:6" x14ac:dyDescent="0.45">
      <c r="A947" s="97">
        <v>0.125</v>
      </c>
      <c r="B947">
        <f t="shared" si="42"/>
        <v>3</v>
      </c>
      <c r="C947" s="90" t="s">
        <v>81</v>
      </c>
      <c r="D947" t="e">
        <f t="shared" si="43"/>
        <v>#VALUE!</v>
      </c>
      <c r="E947" s="98">
        <v>41580.125</v>
      </c>
      <c r="F947" t="str">
        <f t="shared" si="44"/>
        <v>Saturday</v>
      </c>
    </row>
    <row r="948" spans="1:6" x14ac:dyDescent="0.45">
      <c r="A948" s="97">
        <v>0.1875</v>
      </c>
      <c r="B948">
        <f t="shared" si="42"/>
        <v>4</v>
      </c>
      <c r="C948" s="91">
        <v>41569.939108796294</v>
      </c>
      <c r="D948">
        <f t="shared" si="43"/>
        <v>22</v>
      </c>
      <c r="E948" s="98">
        <v>41600.1875</v>
      </c>
      <c r="F948" t="str">
        <f t="shared" si="44"/>
        <v>Friday</v>
      </c>
    </row>
    <row r="949" spans="1:6" x14ac:dyDescent="0.45">
      <c r="A949" s="97">
        <v>0.69791666666666663</v>
      </c>
      <c r="B949">
        <f t="shared" si="42"/>
        <v>16</v>
      </c>
      <c r="C949" s="91">
        <v>41568.926076388889</v>
      </c>
      <c r="D949">
        <f t="shared" si="43"/>
        <v>22</v>
      </c>
      <c r="E949" s="98">
        <v>41582.697916666664</v>
      </c>
      <c r="F949" t="str">
        <f t="shared" si="44"/>
        <v>Monday</v>
      </c>
    </row>
    <row r="950" spans="1:6" x14ac:dyDescent="0.45">
      <c r="A950" s="97">
        <v>0.52083333333333337</v>
      </c>
      <c r="B950">
        <f t="shared" si="42"/>
        <v>12</v>
      </c>
      <c r="C950" s="91">
        <v>41585.455150462964</v>
      </c>
      <c r="D950">
        <f t="shared" si="43"/>
        <v>10</v>
      </c>
      <c r="E950" s="98">
        <v>41585.520833333336</v>
      </c>
      <c r="F950" t="str">
        <f t="shared" si="44"/>
        <v>Thursday</v>
      </c>
    </row>
    <row r="951" spans="1:6" x14ac:dyDescent="0.45">
      <c r="A951" s="97">
        <v>0.20833333333333334</v>
      </c>
      <c r="B951">
        <f t="shared" si="42"/>
        <v>5</v>
      </c>
      <c r="C951" s="91">
        <v>41569.393877314818</v>
      </c>
      <c r="D951">
        <f t="shared" si="43"/>
        <v>9</v>
      </c>
      <c r="E951" s="98">
        <v>41579.208333333336</v>
      </c>
      <c r="F951" t="str">
        <f t="shared" si="44"/>
        <v>Friday</v>
      </c>
    </row>
    <row r="952" spans="1:6" x14ac:dyDescent="0.45">
      <c r="A952" s="97">
        <v>0.54166666666666663</v>
      </c>
      <c r="B952">
        <f t="shared" si="42"/>
        <v>13</v>
      </c>
      <c r="C952" s="91">
        <v>41599.244363425925</v>
      </c>
      <c r="D952">
        <f t="shared" si="43"/>
        <v>5</v>
      </c>
      <c r="E952" s="98">
        <v>41599.541666666664</v>
      </c>
      <c r="F952" t="str">
        <f t="shared" si="44"/>
        <v>Thursday</v>
      </c>
    </row>
    <row r="953" spans="1:6" x14ac:dyDescent="0.45">
      <c r="A953" s="97">
        <v>0.14583333333333334</v>
      </c>
      <c r="B953">
        <f t="shared" si="42"/>
        <v>3</v>
      </c>
      <c r="C953" s="91">
        <v>41569.478090277778</v>
      </c>
      <c r="D953">
        <f t="shared" si="43"/>
        <v>11</v>
      </c>
      <c r="E953" s="98">
        <v>41586.145833333336</v>
      </c>
      <c r="F953" t="str">
        <f t="shared" si="44"/>
        <v>Friday</v>
      </c>
    </row>
    <row r="954" spans="1:6" x14ac:dyDescent="0.45">
      <c r="A954" s="97">
        <v>0.54166666666666663</v>
      </c>
      <c r="B954">
        <f t="shared" si="42"/>
        <v>13</v>
      </c>
      <c r="C954" s="90" t="s">
        <v>81</v>
      </c>
      <c r="D954" t="e">
        <f t="shared" si="43"/>
        <v>#VALUE!</v>
      </c>
      <c r="E954" s="98">
        <v>41579.541666666664</v>
      </c>
      <c r="F954" t="str">
        <f t="shared" si="44"/>
        <v>Friday</v>
      </c>
    </row>
    <row r="955" spans="1:6" x14ac:dyDescent="0.45">
      <c r="A955" s="97">
        <v>0.72916666666666663</v>
      </c>
      <c r="B955">
        <f t="shared" si="42"/>
        <v>17</v>
      </c>
      <c r="C955" s="91">
        <v>41570.563680555555</v>
      </c>
      <c r="D955">
        <f t="shared" si="43"/>
        <v>13</v>
      </c>
      <c r="E955" s="98">
        <v>41601.729166666664</v>
      </c>
      <c r="F955" t="str">
        <f t="shared" si="44"/>
        <v>Saturday</v>
      </c>
    </row>
    <row r="956" spans="1:6" x14ac:dyDescent="0.45">
      <c r="A956" s="97">
        <v>0.3125</v>
      </c>
      <c r="B956">
        <f t="shared" si="42"/>
        <v>7</v>
      </c>
      <c r="C956" s="91">
        <v>41569.542696759258</v>
      </c>
      <c r="D956">
        <f t="shared" si="43"/>
        <v>13</v>
      </c>
      <c r="E956" s="98">
        <v>41589.3125</v>
      </c>
      <c r="F956" t="str">
        <f t="shared" si="44"/>
        <v>Monday</v>
      </c>
    </row>
    <row r="957" spans="1:6" x14ac:dyDescent="0.45">
      <c r="A957" s="97">
        <v>0.41666666666666669</v>
      </c>
      <c r="B957">
        <f t="shared" si="42"/>
        <v>10</v>
      </c>
      <c r="C957" s="91">
        <v>41582.603900462964</v>
      </c>
      <c r="D957">
        <f t="shared" si="43"/>
        <v>14</v>
      </c>
      <c r="E957" s="98">
        <v>41583.416666666664</v>
      </c>
      <c r="F957" t="str">
        <f t="shared" si="44"/>
        <v>Tuesday</v>
      </c>
    </row>
    <row r="958" spans="1:6" x14ac:dyDescent="0.45">
      <c r="A958" s="97">
        <v>0.27083333333333331</v>
      </c>
      <c r="B958">
        <f t="shared" si="42"/>
        <v>6</v>
      </c>
      <c r="C958" s="91">
        <v>41603.493807870371</v>
      </c>
      <c r="D958">
        <f t="shared" si="43"/>
        <v>11</v>
      </c>
      <c r="E958" s="98">
        <v>41604.270833333336</v>
      </c>
      <c r="F958" t="str">
        <f t="shared" si="44"/>
        <v>Tuesday</v>
      </c>
    </row>
    <row r="959" spans="1:6" x14ac:dyDescent="0.45">
      <c r="A959" s="97">
        <v>0.1875</v>
      </c>
      <c r="B959">
        <f t="shared" si="42"/>
        <v>4</v>
      </c>
      <c r="C959" s="91">
        <v>41583.78402777778</v>
      </c>
      <c r="D959">
        <f t="shared" si="43"/>
        <v>18</v>
      </c>
      <c r="E959" s="98">
        <v>41584.1875</v>
      </c>
      <c r="F959" t="str">
        <f t="shared" si="44"/>
        <v>Wednesday</v>
      </c>
    </row>
    <row r="960" spans="1:6" x14ac:dyDescent="0.45">
      <c r="A960" s="97">
        <v>0.875</v>
      </c>
      <c r="B960">
        <f t="shared" si="42"/>
        <v>21</v>
      </c>
      <c r="C960" s="90" t="s">
        <v>81</v>
      </c>
      <c r="D960" t="e">
        <f t="shared" si="43"/>
        <v>#VALUE!</v>
      </c>
      <c r="E960" s="98">
        <v>41604.875</v>
      </c>
      <c r="F960" t="str">
        <f t="shared" si="44"/>
        <v>Tuesday</v>
      </c>
    </row>
    <row r="961" spans="1:6" x14ac:dyDescent="0.45">
      <c r="A961" s="97">
        <v>0.26041666666666669</v>
      </c>
      <c r="B961">
        <f t="shared" si="42"/>
        <v>6</v>
      </c>
      <c r="C961" s="91">
        <v>41601.956886574073</v>
      </c>
      <c r="D961">
        <f t="shared" si="43"/>
        <v>22</v>
      </c>
      <c r="E961" s="98">
        <v>41602.260416666664</v>
      </c>
      <c r="F961" t="str">
        <f t="shared" si="44"/>
        <v>Sunday</v>
      </c>
    </row>
    <row r="962" spans="1:6" x14ac:dyDescent="0.45">
      <c r="A962" s="97">
        <v>0.72916666666666663</v>
      </c>
      <c r="B962">
        <f t="shared" si="42"/>
        <v>17</v>
      </c>
      <c r="C962" s="91">
        <v>41570.573067129626</v>
      </c>
      <c r="D962">
        <f t="shared" si="43"/>
        <v>13</v>
      </c>
      <c r="E962" s="98">
        <v>41589.729166666664</v>
      </c>
      <c r="F962" t="str">
        <f t="shared" si="44"/>
        <v>Monday</v>
      </c>
    </row>
    <row r="963" spans="1:6" x14ac:dyDescent="0.45">
      <c r="A963" s="97">
        <v>0.52083333333333337</v>
      </c>
      <c r="B963">
        <f t="shared" ref="B963:B1026" si="45">HOUR(A963)</f>
        <v>12</v>
      </c>
      <c r="C963" s="91">
        <v>41570.556840277779</v>
      </c>
      <c r="D963">
        <f t="shared" ref="D963:D1026" si="46">HOUR(C963)</f>
        <v>13</v>
      </c>
      <c r="E963" s="98">
        <v>41588.520833333336</v>
      </c>
      <c r="F963" t="str">
        <f t="shared" ref="F963:F1026" si="47">CHOOSE(WEEKDAY(E963),"Sunday","Monday","Tuesday","Wednesday","Thursday","Friday","Saturday")</f>
        <v>Sunday</v>
      </c>
    </row>
    <row r="964" spans="1:6" x14ac:dyDescent="0.45">
      <c r="A964" s="97">
        <v>0.625</v>
      </c>
      <c r="B964">
        <f t="shared" si="45"/>
        <v>15</v>
      </c>
      <c r="C964" s="91">
        <v>41570.480266203704</v>
      </c>
      <c r="D964">
        <f t="shared" si="46"/>
        <v>11</v>
      </c>
      <c r="E964" s="98">
        <v>41579.625</v>
      </c>
      <c r="F964" t="str">
        <f t="shared" si="47"/>
        <v>Friday</v>
      </c>
    </row>
    <row r="965" spans="1:6" x14ac:dyDescent="0.45">
      <c r="A965" s="97">
        <v>0.4375</v>
      </c>
      <c r="B965">
        <f t="shared" si="45"/>
        <v>10</v>
      </c>
      <c r="C965" s="91">
        <v>41570.5003125</v>
      </c>
      <c r="D965">
        <f t="shared" si="46"/>
        <v>12</v>
      </c>
      <c r="E965" s="98">
        <v>41601.4375</v>
      </c>
      <c r="F965" t="str">
        <f t="shared" si="47"/>
        <v>Saturday</v>
      </c>
    </row>
    <row r="966" spans="1:6" x14ac:dyDescent="0.45">
      <c r="A966" s="97">
        <v>0.39583333333333331</v>
      </c>
      <c r="B966">
        <f t="shared" si="45"/>
        <v>9</v>
      </c>
      <c r="C966" s="90" t="s">
        <v>81</v>
      </c>
      <c r="D966" t="e">
        <f t="shared" si="46"/>
        <v>#VALUE!</v>
      </c>
      <c r="E966" s="98">
        <v>41590.395833333336</v>
      </c>
      <c r="F966" t="str">
        <f t="shared" si="47"/>
        <v>Tuesday</v>
      </c>
    </row>
    <row r="967" spans="1:6" x14ac:dyDescent="0.45">
      <c r="A967" s="97">
        <v>0.95833333333333337</v>
      </c>
      <c r="B967">
        <f t="shared" si="45"/>
        <v>23</v>
      </c>
      <c r="C967" s="91">
        <v>41608.904710648145</v>
      </c>
      <c r="D967">
        <f t="shared" si="46"/>
        <v>21</v>
      </c>
      <c r="E967" s="98">
        <v>41608.958333333336</v>
      </c>
      <c r="F967" t="str">
        <f t="shared" si="47"/>
        <v>Saturday</v>
      </c>
    </row>
    <row r="968" spans="1:6" x14ac:dyDescent="0.45">
      <c r="A968" s="97">
        <v>0.35416666666666669</v>
      </c>
      <c r="B968">
        <f t="shared" si="45"/>
        <v>8</v>
      </c>
      <c r="C968" s="91">
        <v>41597.851469907408</v>
      </c>
      <c r="D968">
        <f t="shared" si="46"/>
        <v>20</v>
      </c>
      <c r="E968" s="98">
        <v>41598.354166666664</v>
      </c>
      <c r="F968" t="str">
        <f t="shared" si="47"/>
        <v>Wednesday</v>
      </c>
    </row>
    <row r="969" spans="1:6" x14ac:dyDescent="0.45">
      <c r="A969" s="97">
        <v>0.23958333333333334</v>
      </c>
      <c r="B969">
        <f t="shared" si="45"/>
        <v>5</v>
      </c>
      <c r="C969" s="91">
        <v>41592.903773148151</v>
      </c>
      <c r="D969">
        <f t="shared" si="46"/>
        <v>21</v>
      </c>
      <c r="E969" s="98">
        <v>41593.239583333336</v>
      </c>
      <c r="F969" t="str">
        <f t="shared" si="47"/>
        <v>Friday</v>
      </c>
    </row>
    <row r="970" spans="1:6" x14ac:dyDescent="0.45">
      <c r="A970" s="97">
        <v>0.1875</v>
      </c>
      <c r="B970">
        <f t="shared" si="45"/>
        <v>4</v>
      </c>
      <c r="C970" s="90" t="s">
        <v>81</v>
      </c>
      <c r="D970" t="e">
        <f t="shared" si="46"/>
        <v>#VALUE!</v>
      </c>
      <c r="E970" s="98">
        <v>41591.1875</v>
      </c>
      <c r="F970" t="str">
        <f t="shared" si="47"/>
        <v>Wednesday</v>
      </c>
    </row>
    <row r="971" spans="1:6" x14ac:dyDescent="0.45">
      <c r="A971" s="97">
        <v>0.72916666666666663</v>
      </c>
      <c r="B971">
        <f t="shared" si="45"/>
        <v>17</v>
      </c>
      <c r="C971" s="91">
        <v>41596.658090277779</v>
      </c>
      <c r="D971">
        <f t="shared" si="46"/>
        <v>15</v>
      </c>
      <c r="E971" s="98">
        <v>41596.729166666664</v>
      </c>
      <c r="F971" t="str">
        <f t="shared" si="47"/>
        <v>Monday</v>
      </c>
    </row>
    <row r="972" spans="1:6" x14ac:dyDescent="0.45">
      <c r="A972" s="97">
        <v>0.54166666666666663</v>
      </c>
      <c r="B972">
        <f t="shared" si="45"/>
        <v>13</v>
      </c>
      <c r="C972" s="91">
        <v>41570.761967592596</v>
      </c>
      <c r="D972">
        <f t="shared" si="46"/>
        <v>18</v>
      </c>
      <c r="E972" s="98">
        <v>41581.541666666664</v>
      </c>
      <c r="F972" t="str">
        <f t="shared" si="47"/>
        <v>Sunday</v>
      </c>
    </row>
    <row r="973" spans="1:6" x14ac:dyDescent="0.45">
      <c r="A973" s="97">
        <v>0.29166666666666669</v>
      </c>
      <c r="B973">
        <f t="shared" si="45"/>
        <v>7</v>
      </c>
      <c r="C973" s="91">
        <v>41604.044317129628</v>
      </c>
      <c r="D973">
        <f t="shared" si="46"/>
        <v>1</v>
      </c>
      <c r="E973" s="98">
        <v>41604.291666666664</v>
      </c>
      <c r="F973" t="str">
        <f t="shared" si="47"/>
        <v>Tuesday</v>
      </c>
    </row>
    <row r="974" spans="1:6" x14ac:dyDescent="0.45">
      <c r="A974" s="97">
        <v>0.97916666666666663</v>
      </c>
      <c r="B974">
        <f t="shared" si="45"/>
        <v>23</v>
      </c>
      <c r="C974" s="91">
        <v>41571.444490740738</v>
      </c>
      <c r="D974">
        <f t="shared" si="46"/>
        <v>10</v>
      </c>
      <c r="E974" s="98">
        <v>41589.979166666664</v>
      </c>
      <c r="F974" t="str">
        <f t="shared" si="47"/>
        <v>Monday</v>
      </c>
    </row>
    <row r="975" spans="1:6" x14ac:dyDescent="0.45">
      <c r="A975" s="97">
        <v>0.63541666666666663</v>
      </c>
      <c r="B975">
        <f t="shared" si="45"/>
        <v>15</v>
      </c>
      <c r="C975" s="90" t="s">
        <v>81</v>
      </c>
      <c r="D975" t="e">
        <f t="shared" si="46"/>
        <v>#VALUE!</v>
      </c>
      <c r="E975" s="98">
        <v>41579.635416666664</v>
      </c>
      <c r="F975" t="str">
        <f t="shared" si="47"/>
        <v>Friday</v>
      </c>
    </row>
    <row r="976" spans="1:6" x14ac:dyDescent="0.45">
      <c r="A976" s="97">
        <v>0.64583333333333337</v>
      </c>
      <c r="B976">
        <f t="shared" si="45"/>
        <v>15</v>
      </c>
      <c r="C976" s="90" t="s">
        <v>81</v>
      </c>
      <c r="D976" t="e">
        <f t="shared" si="46"/>
        <v>#VALUE!</v>
      </c>
      <c r="E976" s="98">
        <v>41580.645833333336</v>
      </c>
      <c r="F976" t="str">
        <f t="shared" si="47"/>
        <v>Saturday</v>
      </c>
    </row>
    <row r="977" spans="1:6" x14ac:dyDescent="0.45">
      <c r="A977" s="97">
        <v>0.6875</v>
      </c>
      <c r="B977">
        <f t="shared" si="45"/>
        <v>16</v>
      </c>
      <c r="C977" s="90" t="s">
        <v>81</v>
      </c>
      <c r="D977" t="e">
        <f t="shared" si="46"/>
        <v>#VALUE!</v>
      </c>
      <c r="E977" s="98">
        <v>41582.6875</v>
      </c>
      <c r="F977" t="str">
        <f t="shared" si="47"/>
        <v>Monday</v>
      </c>
    </row>
    <row r="978" spans="1:6" x14ac:dyDescent="0.45">
      <c r="A978" s="97">
        <v>0.34375</v>
      </c>
      <c r="B978">
        <f t="shared" si="45"/>
        <v>8</v>
      </c>
      <c r="C978" s="91">
        <v>41571.661354166667</v>
      </c>
      <c r="D978">
        <f t="shared" si="46"/>
        <v>15</v>
      </c>
      <c r="E978" s="98">
        <v>41589.34375</v>
      </c>
      <c r="F978" t="str">
        <f t="shared" si="47"/>
        <v>Monday</v>
      </c>
    </row>
    <row r="979" spans="1:6" x14ac:dyDescent="0.45">
      <c r="A979" s="97">
        <v>0.69791666666666663</v>
      </c>
      <c r="B979">
        <f t="shared" si="45"/>
        <v>16</v>
      </c>
      <c r="C979" s="90" t="s">
        <v>81</v>
      </c>
      <c r="D979" t="e">
        <f t="shared" si="46"/>
        <v>#VALUE!</v>
      </c>
      <c r="E979" s="98">
        <v>41579.697916666664</v>
      </c>
      <c r="F979" t="str">
        <f t="shared" si="47"/>
        <v>Friday</v>
      </c>
    </row>
    <row r="980" spans="1:6" x14ac:dyDescent="0.45">
      <c r="A980" s="97">
        <v>0.20833333333333334</v>
      </c>
      <c r="B980">
        <f t="shared" si="45"/>
        <v>5</v>
      </c>
      <c r="C980" s="91">
        <v>41578.567847222221</v>
      </c>
      <c r="D980">
        <f t="shared" si="46"/>
        <v>13</v>
      </c>
      <c r="E980" s="98">
        <v>41579.208333333336</v>
      </c>
      <c r="F980" t="str">
        <f t="shared" si="47"/>
        <v>Friday</v>
      </c>
    </row>
    <row r="981" spans="1:6" x14ac:dyDescent="0.45">
      <c r="A981" s="97">
        <v>0.29166666666666669</v>
      </c>
      <c r="B981">
        <f t="shared" si="45"/>
        <v>7</v>
      </c>
      <c r="C981" s="91">
        <v>41572.362650462965</v>
      </c>
      <c r="D981">
        <f t="shared" si="46"/>
        <v>8</v>
      </c>
      <c r="E981" s="98">
        <v>41585.291666666664</v>
      </c>
      <c r="F981" t="str">
        <f t="shared" si="47"/>
        <v>Thursday</v>
      </c>
    </row>
    <row r="982" spans="1:6" x14ac:dyDescent="0.45">
      <c r="A982" s="97">
        <v>0.79166666666666663</v>
      </c>
      <c r="B982">
        <f t="shared" si="45"/>
        <v>19</v>
      </c>
      <c r="C982" s="90" t="s">
        <v>81</v>
      </c>
      <c r="D982" t="e">
        <f t="shared" si="46"/>
        <v>#VALUE!</v>
      </c>
      <c r="E982" s="98">
        <v>41595.791666666664</v>
      </c>
      <c r="F982" t="str">
        <f t="shared" si="47"/>
        <v>Sunday</v>
      </c>
    </row>
    <row r="983" spans="1:6" x14ac:dyDescent="0.45">
      <c r="A983" s="97">
        <v>0.55208333333333337</v>
      </c>
      <c r="B983">
        <f t="shared" si="45"/>
        <v>13</v>
      </c>
      <c r="C983" s="91">
        <v>41571.829872685186</v>
      </c>
      <c r="D983">
        <f t="shared" si="46"/>
        <v>19</v>
      </c>
      <c r="E983" s="98">
        <v>41579.552083333336</v>
      </c>
      <c r="F983" t="str">
        <f t="shared" si="47"/>
        <v>Friday</v>
      </c>
    </row>
    <row r="984" spans="1:6" x14ac:dyDescent="0.45">
      <c r="A984" s="97">
        <v>0.41666666666666669</v>
      </c>
      <c r="B984">
        <f t="shared" si="45"/>
        <v>10</v>
      </c>
      <c r="C984" s="90" t="s">
        <v>81</v>
      </c>
      <c r="D984" t="e">
        <f t="shared" si="46"/>
        <v>#VALUE!</v>
      </c>
      <c r="E984" s="98">
        <v>41579.416666666664</v>
      </c>
      <c r="F984" t="str">
        <f t="shared" si="47"/>
        <v>Friday</v>
      </c>
    </row>
    <row r="985" spans="1:6" x14ac:dyDescent="0.45">
      <c r="A985" s="97">
        <v>0.38541666666666669</v>
      </c>
      <c r="B985">
        <f t="shared" si="45"/>
        <v>9</v>
      </c>
      <c r="C985" s="90" t="s">
        <v>81</v>
      </c>
      <c r="D985" t="e">
        <f t="shared" si="46"/>
        <v>#VALUE!</v>
      </c>
      <c r="E985" s="98">
        <v>41582.385416666664</v>
      </c>
      <c r="F985" t="str">
        <f t="shared" si="47"/>
        <v>Monday</v>
      </c>
    </row>
    <row r="986" spans="1:6" x14ac:dyDescent="0.45">
      <c r="A986" s="97">
        <v>0.32291666666666669</v>
      </c>
      <c r="B986">
        <f t="shared" si="45"/>
        <v>7</v>
      </c>
      <c r="C986" s="91">
        <v>41579.500671296293</v>
      </c>
      <c r="D986">
        <f t="shared" si="46"/>
        <v>12</v>
      </c>
      <c r="E986" s="98">
        <v>41580.322916666664</v>
      </c>
      <c r="F986" t="str">
        <f t="shared" si="47"/>
        <v>Saturday</v>
      </c>
    </row>
    <row r="987" spans="1:6" x14ac:dyDescent="0.45">
      <c r="A987" s="97">
        <v>0.8125</v>
      </c>
      <c r="B987">
        <f t="shared" si="45"/>
        <v>19</v>
      </c>
      <c r="C987" s="91">
        <v>41583.735625000001</v>
      </c>
      <c r="D987">
        <f t="shared" si="46"/>
        <v>17</v>
      </c>
      <c r="E987" s="98">
        <v>41583.8125</v>
      </c>
      <c r="F987" t="str">
        <f t="shared" si="47"/>
        <v>Tuesday</v>
      </c>
    </row>
    <row r="988" spans="1:6" x14ac:dyDescent="0.45">
      <c r="A988" s="97">
        <v>0.25</v>
      </c>
      <c r="B988">
        <f t="shared" si="45"/>
        <v>6</v>
      </c>
      <c r="C988" s="91">
        <v>41576.695520833331</v>
      </c>
      <c r="D988">
        <f t="shared" si="46"/>
        <v>16</v>
      </c>
      <c r="E988" s="98">
        <v>41603.25</v>
      </c>
      <c r="F988" t="str">
        <f t="shared" si="47"/>
        <v>Monday</v>
      </c>
    </row>
    <row r="989" spans="1:6" x14ac:dyDescent="0.45">
      <c r="A989" s="97">
        <v>0.38541666666666669</v>
      </c>
      <c r="B989">
        <f t="shared" si="45"/>
        <v>9</v>
      </c>
      <c r="C989" s="90" t="s">
        <v>81</v>
      </c>
      <c r="D989" t="e">
        <f t="shared" si="46"/>
        <v>#VALUE!</v>
      </c>
      <c r="E989" s="98">
        <v>41587.385416666664</v>
      </c>
      <c r="F989" t="str">
        <f t="shared" si="47"/>
        <v>Saturday</v>
      </c>
    </row>
    <row r="990" spans="1:6" x14ac:dyDescent="0.45">
      <c r="A990" s="97">
        <v>0.13541666666666666</v>
      </c>
      <c r="B990">
        <f t="shared" si="45"/>
        <v>3</v>
      </c>
      <c r="C990" s="90" t="s">
        <v>81</v>
      </c>
      <c r="D990" t="e">
        <f t="shared" si="46"/>
        <v>#VALUE!</v>
      </c>
      <c r="E990" s="98">
        <v>41579.135416666664</v>
      </c>
      <c r="F990" t="str">
        <f t="shared" si="47"/>
        <v>Friday</v>
      </c>
    </row>
    <row r="991" spans="1:6" x14ac:dyDescent="0.45">
      <c r="A991" s="97">
        <v>0.375</v>
      </c>
      <c r="B991">
        <f t="shared" si="45"/>
        <v>9</v>
      </c>
      <c r="C991" s="91">
        <v>41579.327974537038</v>
      </c>
      <c r="D991">
        <f t="shared" si="46"/>
        <v>7</v>
      </c>
      <c r="E991" s="98">
        <v>41579.375</v>
      </c>
      <c r="F991" t="str">
        <f t="shared" si="47"/>
        <v>Friday</v>
      </c>
    </row>
    <row r="992" spans="1:6" x14ac:dyDescent="0.45">
      <c r="A992" s="97">
        <v>0.60416666666666663</v>
      </c>
      <c r="B992">
        <f t="shared" si="45"/>
        <v>14</v>
      </c>
      <c r="C992" s="91">
        <v>41572.369039351855</v>
      </c>
      <c r="D992">
        <f t="shared" si="46"/>
        <v>8</v>
      </c>
      <c r="E992" s="98">
        <v>41587.604166666664</v>
      </c>
      <c r="F992" t="str">
        <f t="shared" si="47"/>
        <v>Saturday</v>
      </c>
    </row>
    <row r="993" spans="1:6" x14ac:dyDescent="0.45">
      <c r="A993" s="97">
        <v>0.22916666666666666</v>
      </c>
      <c r="B993">
        <f t="shared" si="45"/>
        <v>5</v>
      </c>
      <c r="C993" s="91">
        <v>41600.851493055554</v>
      </c>
      <c r="D993">
        <f t="shared" si="46"/>
        <v>20</v>
      </c>
      <c r="E993" s="98">
        <v>41601.229166666664</v>
      </c>
      <c r="F993" t="str">
        <f t="shared" si="47"/>
        <v>Saturday</v>
      </c>
    </row>
    <row r="994" spans="1:6" x14ac:dyDescent="0.45">
      <c r="A994" s="97">
        <v>0.1875</v>
      </c>
      <c r="B994">
        <f t="shared" si="45"/>
        <v>4</v>
      </c>
      <c r="C994" s="91">
        <v>41572.61042824074</v>
      </c>
      <c r="D994">
        <f t="shared" si="46"/>
        <v>14</v>
      </c>
      <c r="E994" s="98">
        <v>41580.1875</v>
      </c>
      <c r="F994" t="str">
        <f t="shared" si="47"/>
        <v>Saturday</v>
      </c>
    </row>
    <row r="995" spans="1:6" x14ac:dyDescent="0.45">
      <c r="A995" s="97">
        <v>0.67708333333333337</v>
      </c>
      <c r="B995">
        <f t="shared" si="45"/>
        <v>16</v>
      </c>
      <c r="C995" s="90" t="s">
        <v>81</v>
      </c>
      <c r="D995" t="e">
        <f t="shared" si="46"/>
        <v>#VALUE!</v>
      </c>
      <c r="E995" s="98">
        <v>41581.677083333336</v>
      </c>
      <c r="F995" t="str">
        <f t="shared" si="47"/>
        <v>Sunday</v>
      </c>
    </row>
    <row r="996" spans="1:6" x14ac:dyDescent="0.45">
      <c r="A996" s="97">
        <v>0.67708333333333337</v>
      </c>
      <c r="B996">
        <f t="shared" si="45"/>
        <v>16</v>
      </c>
      <c r="C996" s="90" t="s">
        <v>81</v>
      </c>
      <c r="D996" t="e">
        <f t="shared" si="46"/>
        <v>#VALUE!</v>
      </c>
      <c r="E996" s="98">
        <v>41580.677083333336</v>
      </c>
      <c r="F996" t="str">
        <f t="shared" si="47"/>
        <v>Saturday</v>
      </c>
    </row>
    <row r="997" spans="1:6" x14ac:dyDescent="0.45">
      <c r="A997" s="97">
        <v>0.19791666666666666</v>
      </c>
      <c r="B997">
        <f t="shared" si="45"/>
        <v>4</v>
      </c>
      <c r="C997" s="91">
        <v>41579.823333333334</v>
      </c>
      <c r="D997">
        <f t="shared" si="46"/>
        <v>19</v>
      </c>
      <c r="E997" s="98">
        <v>41580.197916666664</v>
      </c>
      <c r="F997" t="str">
        <f t="shared" si="47"/>
        <v>Saturday</v>
      </c>
    </row>
    <row r="998" spans="1:6" x14ac:dyDescent="0.45">
      <c r="A998" s="97">
        <v>0.69791666666666663</v>
      </c>
      <c r="B998">
        <f t="shared" si="45"/>
        <v>16</v>
      </c>
      <c r="C998" s="90" t="s">
        <v>81</v>
      </c>
      <c r="D998" t="e">
        <f t="shared" si="46"/>
        <v>#VALUE!</v>
      </c>
      <c r="E998" s="98">
        <v>41579.697916666664</v>
      </c>
      <c r="F998" t="str">
        <f t="shared" si="47"/>
        <v>Friday</v>
      </c>
    </row>
    <row r="999" spans="1:6" x14ac:dyDescent="0.45">
      <c r="A999" s="97">
        <v>0.14583333333333334</v>
      </c>
      <c r="B999">
        <f t="shared" si="45"/>
        <v>3</v>
      </c>
      <c r="C999" s="91">
        <v>41572.663101851853</v>
      </c>
      <c r="D999">
        <f t="shared" si="46"/>
        <v>15</v>
      </c>
      <c r="E999" s="98">
        <v>41579.145833333336</v>
      </c>
      <c r="F999" t="str">
        <f t="shared" si="47"/>
        <v>Friday</v>
      </c>
    </row>
    <row r="1000" spans="1:6" x14ac:dyDescent="0.45">
      <c r="A1000" s="97">
        <v>0.16666666666666666</v>
      </c>
      <c r="B1000">
        <f t="shared" si="45"/>
        <v>4</v>
      </c>
      <c r="C1000" s="91">
        <v>41579.720127314817</v>
      </c>
      <c r="D1000">
        <f t="shared" si="46"/>
        <v>17</v>
      </c>
      <c r="E1000" s="98">
        <v>41581.166666666664</v>
      </c>
      <c r="F1000" t="str">
        <f t="shared" si="47"/>
        <v>Sunday</v>
      </c>
    </row>
    <row r="1001" spans="1:6" x14ac:dyDescent="0.45">
      <c r="A1001" s="97">
        <v>0.47916666666666669</v>
      </c>
      <c r="B1001">
        <f t="shared" si="45"/>
        <v>11</v>
      </c>
      <c r="C1001" s="91">
        <v>41580.370034722226</v>
      </c>
      <c r="D1001">
        <f t="shared" si="46"/>
        <v>8</v>
      </c>
      <c r="E1001" s="98">
        <v>41580.479166666664</v>
      </c>
      <c r="F1001" t="str">
        <f t="shared" si="47"/>
        <v>Saturday</v>
      </c>
    </row>
    <row r="1002" spans="1:6" x14ac:dyDescent="0.45">
      <c r="A1002" s="97">
        <v>0.9375</v>
      </c>
      <c r="B1002">
        <f t="shared" si="45"/>
        <v>22</v>
      </c>
      <c r="C1002" s="91">
        <v>41601.831435185188</v>
      </c>
      <c r="D1002">
        <f t="shared" si="46"/>
        <v>19</v>
      </c>
      <c r="E1002" s="98">
        <v>41601.9375</v>
      </c>
      <c r="F1002" t="str">
        <f t="shared" si="47"/>
        <v>Saturday</v>
      </c>
    </row>
    <row r="1003" spans="1:6" x14ac:dyDescent="0.45">
      <c r="A1003" s="97">
        <v>0.8125</v>
      </c>
      <c r="B1003">
        <f t="shared" si="45"/>
        <v>19</v>
      </c>
      <c r="C1003" s="91">
        <v>41572.904351851852</v>
      </c>
      <c r="D1003">
        <f t="shared" si="46"/>
        <v>21</v>
      </c>
      <c r="E1003" s="98">
        <v>41582.8125</v>
      </c>
      <c r="F1003" t="str">
        <f t="shared" si="47"/>
        <v>Monday</v>
      </c>
    </row>
    <row r="1004" spans="1:6" x14ac:dyDescent="0.45">
      <c r="A1004" s="97">
        <v>0.39583333333333331</v>
      </c>
      <c r="B1004">
        <f t="shared" si="45"/>
        <v>9</v>
      </c>
      <c r="C1004" s="91">
        <v>41572.921099537038</v>
      </c>
      <c r="D1004">
        <f t="shared" si="46"/>
        <v>22</v>
      </c>
      <c r="E1004" s="98">
        <v>41587.395833333336</v>
      </c>
      <c r="F1004" t="str">
        <f t="shared" si="47"/>
        <v>Saturday</v>
      </c>
    </row>
    <row r="1005" spans="1:6" x14ac:dyDescent="0.45">
      <c r="A1005" s="97">
        <v>0.16666666666666666</v>
      </c>
      <c r="B1005">
        <f t="shared" si="45"/>
        <v>4</v>
      </c>
      <c r="C1005" s="91">
        <v>41572.98033564815</v>
      </c>
      <c r="D1005">
        <f t="shared" si="46"/>
        <v>23</v>
      </c>
      <c r="E1005" s="98">
        <v>41579.166666666664</v>
      </c>
      <c r="F1005" t="str">
        <f t="shared" si="47"/>
        <v>Friday</v>
      </c>
    </row>
    <row r="1006" spans="1:6" x14ac:dyDescent="0.45">
      <c r="A1006" s="97">
        <v>0.22916666666666666</v>
      </c>
      <c r="B1006">
        <f t="shared" si="45"/>
        <v>5</v>
      </c>
      <c r="C1006" s="91">
        <v>41589.836481481485</v>
      </c>
      <c r="D1006">
        <f t="shared" si="46"/>
        <v>20</v>
      </c>
      <c r="E1006" s="98">
        <v>41590.229166666664</v>
      </c>
      <c r="F1006" t="str">
        <f t="shared" si="47"/>
        <v>Tuesday</v>
      </c>
    </row>
    <row r="1007" spans="1:6" x14ac:dyDescent="0.45">
      <c r="A1007" s="97">
        <v>0.33333333333333331</v>
      </c>
      <c r="B1007">
        <f t="shared" si="45"/>
        <v>8</v>
      </c>
      <c r="C1007" s="91">
        <v>41584.651956018519</v>
      </c>
      <c r="D1007">
        <f t="shared" si="46"/>
        <v>15</v>
      </c>
      <c r="E1007" s="98">
        <v>41596.333333333336</v>
      </c>
      <c r="F1007" t="str">
        <f t="shared" si="47"/>
        <v>Monday</v>
      </c>
    </row>
    <row r="1008" spans="1:6" x14ac:dyDescent="0.45">
      <c r="A1008" s="97">
        <v>0.3125</v>
      </c>
      <c r="B1008">
        <f t="shared" si="45"/>
        <v>7</v>
      </c>
      <c r="C1008" s="91">
        <v>41589.6015162037</v>
      </c>
      <c r="D1008">
        <f t="shared" si="46"/>
        <v>14</v>
      </c>
      <c r="E1008" s="98">
        <v>41590.3125</v>
      </c>
      <c r="F1008" t="str">
        <f t="shared" si="47"/>
        <v>Tuesday</v>
      </c>
    </row>
    <row r="1009" spans="1:6" x14ac:dyDescent="0.45">
      <c r="A1009" s="97">
        <v>0.3125</v>
      </c>
      <c r="B1009">
        <f t="shared" si="45"/>
        <v>7</v>
      </c>
      <c r="C1009" s="91">
        <v>41597.84306712963</v>
      </c>
      <c r="D1009">
        <f t="shared" si="46"/>
        <v>20</v>
      </c>
      <c r="E1009" s="98">
        <v>41598.3125</v>
      </c>
      <c r="F1009" t="str">
        <f t="shared" si="47"/>
        <v>Wednesday</v>
      </c>
    </row>
    <row r="1010" spans="1:6" x14ac:dyDescent="0.45">
      <c r="A1010" s="97">
        <v>0.48958333333333331</v>
      </c>
      <c r="B1010">
        <f t="shared" si="45"/>
        <v>11</v>
      </c>
      <c r="C1010" s="91">
        <v>41573.391273148147</v>
      </c>
      <c r="D1010">
        <f t="shared" si="46"/>
        <v>9</v>
      </c>
      <c r="E1010" s="98">
        <v>41587.489583333336</v>
      </c>
      <c r="F1010" t="str">
        <f t="shared" si="47"/>
        <v>Saturday</v>
      </c>
    </row>
    <row r="1011" spans="1:6" x14ac:dyDescent="0.45">
      <c r="A1011" s="97">
        <v>0.5</v>
      </c>
      <c r="B1011">
        <f t="shared" si="45"/>
        <v>12</v>
      </c>
      <c r="C1011" s="90" t="s">
        <v>81</v>
      </c>
      <c r="D1011" t="e">
        <f t="shared" si="46"/>
        <v>#VALUE!</v>
      </c>
      <c r="E1011" s="98">
        <v>41579.5</v>
      </c>
      <c r="F1011" t="str">
        <f t="shared" si="47"/>
        <v>Friday</v>
      </c>
    </row>
    <row r="1012" spans="1:6" x14ac:dyDescent="0.45">
      <c r="A1012" s="97">
        <v>0.54166666666666663</v>
      </c>
      <c r="B1012">
        <f t="shared" si="45"/>
        <v>13</v>
      </c>
      <c r="C1012" s="90" t="s">
        <v>81</v>
      </c>
      <c r="D1012" t="e">
        <f t="shared" si="46"/>
        <v>#VALUE!</v>
      </c>
      <c r="E1012" s="98">
        <v>41597.541666666664</v>
      </c>
      <c r="F1012" t="str">
        <f t="shared" si="47"/>
        <v>Tuesday</v>
      </c>
    </row>
    <row r="1013" spans="1:6" x14ac:dyDescent="0.45">
      <c r="A1013" s="97">
        <v>0.55208333333333337</v>
      </c>
      <c r="B1013">
        <f t="shared" si="45"/>
        <v>13</v>
      </c>
      <c r="C1013" s="90" t="s">
        <v>81</v>
      </c>
      <c r="D1013" t="e">
        <f t="shared" si="46"/>
        <v>#VALUE!</v>
      </c>
      <c r="E1013" s="98">
        <v>41582.552083333336</v>
      </c>
      <c r="F1013" t="str">
        <f t="shared" si="47"/>
        <v>Monday</v>
      </c>
    </row>
    <row r="1014" spans="1:6" x14ac:dyDescent="0.45">
      <c r="A1014" s="97">
        <v>0.5625</v>
      </c>
      <c r="B1014">
        <f t="shared" si="45"/>
        <v>13</v>
      </c>
      <c r="C1014" s="90" t="s">
        <v>81</v>
      </c>
      <c r="D1014" t="e">
        <f t="shared" si="46"/>
        <v>#VALUE!</v>
      </c>
      <c r="E1014" s="98">
        <v>41587.5625</v>
      </c>
      <c r="F1014" t="str">
        <f t="shared" si="47"/>
        <v>Saturday</v>
      </c>
    </row>
    <row r="1015" spans="1:6" x14ac:dyDescent="0.45">
      <c r="A1015" s="97">
        <v>0.5</v>
      </c>
      <c r="B1015">
        <f t="shared" si="45"/>
        <v>12</v>
      </c>
      <c r="C1015" s="91">
        <v>41573.573634259257</v>
      </c>
      <c r="D1015">
        <f t="shared" si="46"/>
        <v>13</v>
      </c>
      <c r="E1015" s="98">
        <v>41580.5</v>
      </c>
      <c r="F1015" t="str">
        <f t="shared" si="47"/>
        <v>Saturday</v>
      </c>
    </row>
    <row r="1016" spans="1:6" x14ac:dyDescent="0.45">
      <c r="A1016" s="97">
        <v>0.1875</v>
      </c>
      <c r="B1016">
        <f t="shared" si="45"/>
        <v>4</v>
      </c>
      <c r="C1016" s="90" t="s">
        <v>81</v>
      </c>
      <c r="D1016" t="e">
        <f t="shared" si="46"/>
        <v>#VALUE!</v>
      </c>
      <c r="E1016" s="98">
        <v>41582.1875</v>
      </c>
      <c r="F1016" t="str">
        <f t="shared" si="47"/>
        <v>Monday</v>
      </c>
    </row>
    <row r="1017" spans="1:6" x14ac:dyDescent="0.45">
      <c r="A1017" s="97">
        <v>0.95833333333333337</v>
      </c>
      <c r="B1017">
        <f t="shared" si="45"/>
        <v>23</v>
      </c>
      <c r="C1017" s="91">
        <v>41573.523854166669</v>
      </c>
      <c r="D1017">
        <f t="shared" si="46"/>
        <v>12</v>
      </c>
      <c r="E1017" s="98">
        <v>41593.958333333336</v>
      </c>
      <c r="F1017" t="str">
        <f t="shared" si="47"/>
        <v>Friday</v>
      </c>
    </row>
    <row r="1018" spans="1:6" x14ac:dyDescent="0.45">
      <c r="A1018" s="97">
        <v>0.15625</v>
      </c>
      <c r="B1018">
        <f t="shared" si="45"/>
        <v>3</v>
      </c>
      <c r="C1018" s="91">
        <v>41573.566863425927</v>
      </c>
      <c r="D1018">
        <f t="shared" si="46"/>
        <v>13</v>
      </c>
      <c r="E1018" s="98">
        <v>41586.15625</v>
      </c>
      <c r="F1018" t="str">
        <f t="shared" si="47"/>
        <v>Friday</v>
      </c>
    </row>
    <row r="1019" spans="1:6" x14ac:dyDescent="0.45">
      <c r="A1019" s="97">
        <v>0.44791666666666669</v>
      </c>
      <c r="B1019">
        <f t="shared" si="45"/>
        <v>10</v>
      </c>
      <c r="C1019" s="91">
        <v>41573.583368055559</v>
      </c>
      <c r="D1019">
        <f t="shared" si="46"/>
        <v>14</v>
      </c>
      <c r="E1019" s="98">
        <v>41579.447916666664</v>
      </c>
      <c r="F1019" t="str">
        <f t="shared" si="47"/>
        <v>Friday</v>
      </c>
    </row>
    <row r="1020" spans="1:6" x14ac:dyDescent="0.45">
      <c r="A1020" s="97">
        <v>0.25</v>
      </c>
      <c r="B1020">
        <f t="shared" si="45"/>
        <v>6</v>
      </c>
      <c r="C1020" s="91">
        <v>41573.590289351851</v>
      </c>
      <c r="D1020">
        <f t="shared" si="46"/>
        <v>14</v>
      </c>
      <c r="E1020" s="98">
        <v>41589.25</v>
      </c>
      <c r="F1020" t="str">
        <f t="shared" si="47"/>
        <v>Monday</v>
      </c>
    </row>
    <row r="1021" spans="1:6" x14ac:dyDescent="0.45">
      <c r="A1021" s="97">
        <v>0.65625</v>
      </c>
      <c r="B1021">
        <f t="shared" si="45"/>
        <v>15</v>
      </c>
      <c r="C1021" s="90" t="s">
        <v>81</v>
      </c>
      <c r="D1021" t="e">
        <f t="shared" si="46"/>
        <v>#VALUE!</v>
      </c>
      <c r="E1021" s="98">
        <v>41580.65625</v>
      </c>
      <c r="F1021" t="str">
        <f t="shared" si="47"/>
        <v>Saturday</v>
      </c>
    </row>
    <row r="1022" spans="1:6" x14ac:dyDescent="0.45">
      <c r="A1022" s="97">
        <v>0.4375</v>
      </c>
      <c r="B1022">
        <f t="shared" si="45"/>
        <v>10</v>
      </c>
      <c r="C1022" s="91">
        <v>41599.356805555559</v>
      </c>
      <c r="D1022">
        <f t="shared" si="46"/>
        <v>8</v>
      </c>
      <c r="E1022" s="98">
        <v>41599.4375</v>
      </c>
      <c r="F1022" t="str">
        <f t="shared" si="47"/>
        <v>Thursday</v>
      </c>
    </row>
    <row r="1023" spans="1:6" x14ac:dyDescent="0.45">
      <c r="A1023" s="97">
        <v>0.42708333333333331</v>
      </c>
      <c r="B1023">
        <f t="shared" si="45"/>
        <v>10</v>
      </c>
      <c r="C1023" s="90" t="s">
        <v>81</v>
      </c>
      <c r="D1023" t="e">
        <f t="shared" si="46"/>
        <v>#VALUE!</v>
      </c>
      <c r="E1023" s="98">
        <v>41579.427083333336</v>
      </c>
      <c r="F1023" t="str">
        <f t="shared" si="47"/>
        <v>Friday</v>
      </c>
    </row>
    <row r="1024" spans="1:6" x14ac:dyDescent="0.45">
      <c r="A1024" s="97">
        <v>0.125</v>
      </c>
      <c r="B1024">
        <f t="shared" si="45"/>
        <v>3</v>
      </c>
      <c r="C1024" s="90" t="s">
        <v>81</v>
      </c>
      <c r="D1024" t="e">
        <f t="shared" si="46"/>
        <v>#VALUE!</v>
      </c>
      <c r="E1024" s="98">
        <v>41579.125</v>
      </c>
      <c r="F1024" t="str">
        <f t="shared" si="47"/>
        <v>Friday</v>
      </c>
    </row>
    <row r="1025" spans="1:6" x14ac:dyDescent="0.45">
      <c r="A1025" s="97">
        <v>0.47916666666666669</v>
      </c>
      <c r="B1025">
        <f t="shared" si="45"/>
        <v>11</v>
      </c>
      <c r="C1025" s="91">
        <v>41573.634965277779</v>
      </c>
      <c r="D1025">
        <f t="shared" si="46"/>
        <v>15</v>
      </c>
      <c r="E1025" s="98">
        <v>41605.479166666664</v>
      </c>
      <c r="F1025" t="str">
        <f t="shared" si="47"/>
        <v>Wednesday</v>
      </c>
    </row>
    <row r="1026" spans="1:6" x14ac:dyDescent="0.45">
      <c r="A1026" s="97">
        <v>0.48958333333333331</v>
      </c>
      <c r="B1026">
        <f t="shared" si="45"/>
        <v>11</v>
      </c>
      <c r="C1026" s="91">
        <v>41575.525960648149</v>
      </c>
      <c r="D1026">
        <f t="shared" si="46"/>
        <v>12</v>
      </c>
      <c r="E1026" s="98">
        <v>41587.489583333336</v>
      </c>
      <c r="F1026" t="str">
        <f t="shared" si="47"/>
        <v>Saturday</v>
      </c>
    </row>
    <row r="1027" spans="1:6" x14ac:dyDescent="0.45">
      <c r="A1027" s="97">
        <v>0.47916666666666669</v>
      </c>
      <c r="B1027">
        <f t="shared" ref="B1027:B1090" si="48">HOUR(A1027)</f>
        <v>11</v>
      </c>
      <c r="C1027" s="91">
        <v>41585.491377314815</v>
      </c>
      <c r="D1027">
        <f t="shared" ref="D1027:D1090" si="49">HOUR(C1027)</f>
        <v>11</v>
      </c>
      <c r="E1027" s="98">
        <v>41590.479166666664</v>
      </c>
      <c r="F1027" t="str">
        <f t="shared" ref="F1027:F1090" si="50">CHOOSE(WEEKDAY(E1027),"Sunday","Monday","Tuesday","Wednesday","Thursday","Friday","Saturday")</f>
        <v>Tuesday</v>
      </c>
    </row>
    <row r="1028" spans="1:6" x14ac:dyDescent="0.45">
      <c r="A1028" s="97">
        <v>0.64583333333333337</v>
      </c>
      <c r="B1028">
        <f t="shared" si="48"/>
        <v>15</v>
      </c>
      <c r="C1028" s="91">
        <v>41573.694062499999</v>
      </c>
      <c r="D1028">
        <f t="shared" si="49"/>
        <v>16</v>
      </c>
      <c r="E1028" s="98">
        <v>41608.645833333336</v>
      </c>
      <c r="F1028" t="str">
        <f t="shared" si="50"/>
        <v>Saturday</v>
      </c>
    </row>
    <row r="1029" spans="1:6" x14ac:dyDescent="0.45">
      <c r="A1029" s="97">
        <v>0.29166666666666669</v>
      </c>
      <c r="B1029">
        <f t="shared" si="48"/>
        <v>7</v>
      </c>
      <c r="C1029" s="91">
        <v>41586.860324074078</v>
      </c>
      <c r="D1029">
        <f t="shared" si="49"/>
        <v>20</v>
      </c>
      <c r="E1029" s="98">
        <v>41593.291666666664</v>
      </c>
      <c r="F1029" t="str">
        <f t="shared" si="50"/>
        <v>Friday</v>
      </c>
    </row>
    <row r="1030" spans="1:6" x14ac:dyDescent="0.45">
      <c r="A1030" s="97">
        <v>0.98958333333333337</v>
      </c>
      <c r="B1030">
        <f t="shared" si="48"/>
        <v>23</v>
      </c>
      <c r="C1030" s="91">
        <v>41573.754189814812</v>
      </c>
      <c r="D1030">
        <f t="shared" si="49"/>
        <v>18</v>
      </c>
      <c r="E1030" s="98">
        <v>41579.989583333336</v>
      </c>
      <c r="F1030" t="str">
        <f t="shared" si="50"/>
        <v>Friday</v>
      </c>
    </row>
    <row r="1031" spans="1:6" x14ac:dyDescent="0.45">
      <c r="A1031" s="97">
        <v>0.79166666666666663</v>
      </c>
      <c r="B1031">
        <f t="shared" si="48"/>
        <v>19</v>
      </c>
      <c r="C1031" s="91">
        <v>41601.649895833332</v>
      </c>
      <c r="D1031">
        <f t="shared" si="49"/>
        <v>15</v>
      </c>
      <c r="E1031" s="98">
        <v>41601.791666666664</v>
      </c>
      <c r="F1031" t="str">
        <f t="shared" si="50"/>
        <v>Saturday</v>
      </c>
    </row>
    <row r="1032" spans="1:6" x14ac:dyDescent="0.45">
      <c r="A1032" s="97">
        <v>0.22916666666666666</v>
      </c>
      <c r="B1032">
        <f t="shared" si="48"/>
        <v>5</v>
      </c>
      <c r="C1032" s="91">
        <v>41573.792500000003</v>
      </c>
      <c r="D1032">
        <f t="shared" si="49"/>
        <v>19</v>
      </c>
      <c r="E1032" s="98">
        <v>41589.229166666664</v>
      </c>
      <c r="F1032" t="str">
        <f t="shared" si="50"/>
        <v>Monday</v>
      </c>
    </row>
    <row r="1033" spans="1:6" x14ac:dyDescent="0.45">
      <c r="A1033" s="97">
        <v>0.86458333333333337</v>
      </c>
      <c r="B1033">
        <f t="shared" si="48"/>
        <v>20</v>
      </c>
      <c r="C1033" s="91">
        <v>41586.727569444447</v>
      </c>
      <c r="D1033">
        <f t="shared" si="49"/>
        <v>17</v>
      </c>
      <c r="E1033" s="98">
        <v>41586.864583333336</v>
      </c>
      <c r="F1033" t="str">
        <f t="shared" si="50"/>
        <v>Friday</v>
      </c>
    </row>
    <row r="1034" spans="1:6" x14ac:dyDescent="0.45">
      <c r="A1034" s="97">
        <v>0.25</v>
      </c>
      <c r="B1034">
        <f t="shared" si="48"/>
        <v>6</v>
      </c>
      <c r="C1034" s="91">
        <v>41584.887939814813</v>
      </c>
      <c r="D1034">
        <f t="shared" si="49"/>
        <v>21</v>
      </c>
      <c r="E1034" s="98">
        <v>41585.25</v>
      </c>
      <c r="F1034" t="str">
        <f t="shared" si="50"/>
        <v>Thursday</v>
      </c>
    </row>
    <row r="1035" spans="1:6" x14ac:dyDescent="0.45">
      <c r="A1035" s="97">
        <v>0.14583333333333334</v>
      </c>
      <c r="B1035">
        <f t="shared" si="48"/>
        <v>3</v>
      </c>
      <c r="C1035" s="91">
        <v>41574.410578703704</v>
      </c>
      <c r="D1035">
        <f t="shared" si="49"/>
        <v>9</v>
      </c>
      <c r="E1035" s="98">
        <v>41580.145833333336</v>
      </c>
      <c r="F1035" t="str">
        <f t="shared" si="50"/>
        <v>Saturday</v>
      </c>
    </row>
    <row r="1036" spans="1:6" x14ac:dyDescent="0.45">
      <c r="A1036" s="97">
        <v>1.0416666666666666E-2</v>
      </c>
      <c r="B1036">
        <f t="shared" si="48"/>
        <v>0</v>
      </c>
      <c r="C1036" s="91">
        <v>41573.960474537038</v>
      </c>
      <c r="D1036">
        <f t="shared" si="49"/>
        <v>23</v>
      </c>
      <c r="E1036" s="98">
        <v>41579.010416666664</v>
      </c>
      <c r="F1036" t="str">
        <f t="shared" si="50"/>
        <v>Friday</v>
      </c>
    </row>
    <row r="1037" spans="1:6" x14ac:dyDescent="0.45">
      <c r="A1037" s="97">
        <v>0.52083333333333337</v>
      </c>
      <c r="B1037">
        <f t="shared" si="48"/>
        <v>12</v>
      </c>
      <c r="C1037" s="91">
        <v>41573.963553240741</v>
      </c>
      <c r="D1037">
        <f t="shared" si="49"/>
        <v>23</v>
      </c>
      <c r="E1037" s="98">
        <v>41580.520833333336</v>
      </c>
      <c r="F1037" t="str">
        <f t="shared" si="50"/>
        <v>Saturday</v>
      </c>
    </row>
    <row r="1038" spans="1:6" x14ac:dyDescent="0.45">
      <c r="A1038" s="97">
        <v>0.54166666666666663</v>
      </c>
      <c r="B1038">
        <f t="shared" si="48"/>
        <v>13</v>
      </c>
      <c r="C1038" s="91">
        <v>41574.081967592596</v>
      </c>
      <c r="D1038">
        <f t="shared" si="49"/>
        <v>1</v>
      </c>
      <c r="E1038" s="98">
        <v>41580.541666666664</v>
      </c>
      <c r="F1038" t="str">
        <f t="shared" si="50"/>
        <v>Saturday</v>
      </c>
    </row>
    <row r="1039" spans="1:6" x14ac:dyDescent="0.45">
      <c r="A1039" s="97">
        <v>0.54166666666666663</v>
      </c>
      <c r="B1039">
        <f t="shared" si="48"/>
        <v>13</v>
      </c>
      <c r="C1039" s="91">
        <v>41574.081967592596</v>
      </c>
      <c r="D1039">
        <f t="shared" si="49"/>
        <v>1</v>
      </c>
      <c r="E1039" s="98">
        <v>41580.541666666664</v>
      </c>
      <c r="F1039" t="str">
        <f t="shared" si="50"/>
        <v>Saturday</v>
      </c>
    </row>
    <row r="1040" spans="1:6" x14ac:dyDescent="0.45">
      <c r="A1040" s="97">
        <v>0.21875</v>
      </c>
      <c r="B1040">
        <f t="shared" si="48"/>
        <v>5</v>
      </c>
      <c r="C1040" s="91">
        <v>41578.878657407404</v>
      </c>
      <c r="D1040">
        <f t="shared" si="49"/>
        <v>21</v>
      </c>
      <c r="E1040" s="98">
        <v>41579.21875</v>
      </c>
      <c r="F1040" t="str">
        <f t="shared" si="50"/>
        <v>Friday</v>
      </c>
    </row>
    <row r="1041" spans="1:6" x14ac:dyDescent="0.45">
      <c r="A1041" s="97">
        <v>0.83333333333333337</v>
      </c>
      <c r="B1041">
        <f t="shared" si="48"/>
        <v>20</v>
      </c>
      <c r="C1041" s="91">
        <v>41598.780023148145</v>
      </c>
      <c r="D1041">
        <f t="shared" si="49"/>
        <v>18</v>
      </c>
      <c r="E1041" s="98">
        <v>41598.833333333336</v>
      </c>
      <c r="F1041" t="str">
        <f t="shared" si="50"/>
        <v>Wednesday</v>
      </c>
    </row>
    <row r="1042" spans="1:6" x14ac:dyDescent="0.45">
      <c r="A1042" s="97">
        <v>0.27083333333333331</v>
      </c>
      <c r="B1042">
        <f t="shared" si="48"/>
        <v>6</v>
      </c>
      <c r="C1042" s="91">
        <v>41574.413969907408</v>
      </c>
      <c r="D1042">
        <f t="shared" si="49"/>
        <v>9</v>
      </c>
      <c r="E1042" s="98">
        <v>41580.270833333336</v>
      </c>
      <c r="F1042" t="str">
        <f t="shared" si="50"/>
        <v>Saturday</v>
      </c>
    </row>
    <row r="1043" spans="1:6" x14ac:dyDescent="0.45">
      <c r="A1043" s="97">
        <v>0.20833333333333334</v>
      </c>
      <c r="B1043">
        <f t="shared" si="48"/>
        <v>5</v>
      </c>
      <c r="C1043" s="91">
        <v>41574.413090277776</v>
      </c>
      <c r="D1043">
        <f t="shared" si="49"/>
        <v>9</v>
      </c>
      <c r="E1043" s="98">
        <v>41580.208333333336</v>
      </c>
      <c r="F1043" t="str">
        <f t="shared" si="50"/>
        <v>Saturday</v>
      </c>
    </row>
    <row r="1044" spans="1:6" x14ac:dyDescent="0.45">
      <c r="A1044" s="97">
        <v>0.89583333333333337</v>
      </c>
      <c r="B1044">
        <f t="shared" si="48"/>
        <v>21</v>
      </c>
      <c r="C1044" s="91">
        <v>41574.420844907407</v>
      </c>
      <c r="D1044">
        <f t="shared" si="49"/>
        <v>10</v>
      </c>
      <c r="E1044" s="98">
        <v>41579.895833333336</v>
      </c>
      <c r="F1044" t="str">
        <f t="shared" si="50"/>
        <v>Friday</v>
      </c>
    </row>
    <row r="1045" spans="1:6" x14ac:dyDescent="0.45">
      <c r="A1045" s="97">
        <v>0.15625</v>
      </c>
      <c r="B1045">
        <f t="shared" si="48"/>
        <v>3</v>
      </c>
      <c r="C1045" s="91">
        <v>41574.602453703701</v>
      </c>
      <c r="D1045">
        <f t="shared" si="49"/>
        <v>14</v>
      </c>
      <c r="E1045" s="98">
        <v>41593.15625</v>
      </c>
      <c r="F1045" t="str">
        <f t="shared" si="50"/>
        <v>Friday</v>
      </c>
    </row>
    <row r="1046" spans="1:6" x14ac:dyDescent="0.45">
      <c r="A1046" s="97">
        <v>0.94791666666666663</v>
      </c>
      <c r="B1046">
        <f t="shared" si="48"/>
        <v>22</v>
      </c>
      <c r="C1046" s="91">
        <v>41574.490300925929</v>
      </c>
      <c r="D1046">
        <f t="shared" si="49"/>
        <v>11</v>
      </c>
      <c r="E1046" s="98">
        <v>41579.947916666664</v>
      </c>
      <c r="F1046" t="str">
        <f t="shared" si="50"/>
        <v>Friday</v>
      </c>
    </row>
    <row r="1047" spans="1:6" x14ac:dyDescent="0.45">
      <c r="A1047" s="97">
        <v>0.21875</v>
      </c>
      <c r="B1047">
        <f t="shared" si="48"/>
        <v>5</v>
      </c>
      <c r="C1047" s="91">
        <v>41574.503587962965</v>
      </c>
      <c r="D1047">
        <f t="shared" si="49"/>
        <v>12</v>
      </c>
      <c r="E1047" s="98">
        <v>41579.21875</v>
      </c>
      <c r="F1047" t="str">
        <f t="shared" si="50"/>
        <v>Friday</v>
      </c>
    </row>
    <row r="1048" spans="1:6" x14ac:dyDescent="0.45">
      <c r="A1048" s="97">
        <v>0.6875</v>
      </c>
      <c r="B1048">
        <f t="shared" si="48"/>
        <v>16</v>
      </c>
      <c r="C1048" s="90" t="s">
        <v>81</v>
      </c>
      <c r="D1048" t="e">
        <f t="shared" si="49"/>
        <v>#VALUE!</v>
      </c>
      <c r="E1048" s="98">
        <v>41596.6875</v>
      </c>
      <c r="F1048" t="str">
        <f t="shared" si="50"/>
        <v>Monday</v>
      </c>
    </row>
    <row r="1049" spans="1:6" x14ac:dyDescent="0.45">
      <c r="A1049" s="97">
        <v>0.70833333333333337</v>
      </c>
      <c r="B1049">
        <f t="shared" si="48"/>
        <v>17</v>
      </c>
      <c r="C1049" s="90" t="s">
        <v>81</v>
      </c>
      <c r="D1049" t="e">
        <f t="shared" si="49"/>
        <v>#VALUE!</v>
      </c>
      <c r="E1049" s="98">
        <v>41588.708333333336</v>
      </c>
      <c r="F1049" t="str">
        <f t="shared" si="50"/>
        <v>Sunday</v>
      </c>
    </row>
    <row r="1050" spans="1:6" x14ac:dyDescent="0.45">
      <c r="A1050" s="97">
        <v>0.28125</v>
      </c>
      <c r="B1050">
        <f t="shared" si="48"/>
        <v>6</v>
      </c>
      <c r="C1050" s="91">
        <v>41574.673657407409</v>
      </c>
      <c r="D1050">
        <f t="shared" si="49"/>
        <v>16</v>
      </c>
      <c r="E1050" s="98">
        <v>41579.28125</v>
      </c>
      <c r="F1050" t="str">
        <f t="shared" si="50"/>
        <v>Friday</v>
      </c>
    </row>
    <row r="1051" spans="1:6" x14ac:dyDescent="0.45">
      <c r="A1051" s="97">
        <v>0.125</v>
      </c>
      <c r="B1051">
        <f t="shared" si="48"/>
        <v>3</v>
      </c>
      <c r="C1051" s="91">
        <v>41574.716006944444</v>
      </c>
      <c r="D1051">
        <f t="shared" si="49"/>
        <v>17</v>
      </c>
      <c r="E1051" s="98">
        <v>41579.125</v>
      </c>
      <c r="F1051" t="str">
        <f t="shared" si="50"/>
        <v>Friday</v>
      </c>
    </row>
    <row r="1052" spans="1:6" x14ac:dyDescent="0.45">
      <c r="A1052" s="97">
        <v>0.8125</v>
      </c>
      <c r="B1052">
        <f t="shared" si="48"/>
        <v>19</v>
      </c>
      <c r="C1052" s="91">
        <v>41574.756979166668</v>
      </c>
      <c r="D1052">
        <f t="shared" si="49"/>
        <v>18</v>
      </c>
      <c r="E1052" s="98">
        <v>41580.8125</v>
      </c>
      <c r="F1052" t="str">
        <f t="shared" si="50"/>
        <v>Saturday</v>
      </c>
    </row>
    <row r="1053" spans="1:6" x14ac:dyDescent="0.45">
      <c r="A1053" s="97">
        <v>0.83333333333333337</v>
      </c>
      <c r="B1053">
        <f t="shared" si="48"/>
        <v>20</v>
      </c>
      <c r="C1053" s="90" t="s">
        <v>81</v>
      </c>
      <c r="D1053" t="e">
        <f t="shared" si="49"/>
        <v>#VALUE!</v>
      </c>
      <c r="E1053" s="98">
        <v>41579.833333333336</v>
      </c>
      <c r="F1053" t="str">
        <f t="shared" si="50"/>
        <v>Friday</v>
      </c>
    </row>
    <row r="1054" spans="1:6" x14ac:dyDescent="0.45">
      <c r="A1054" s="97">
        <v>0.875</v>
      </c>
      <c r="B1054">
        <f t="shared" si="48"/>
        <v>21</v>
      </c>
      <c r="C1054" s="91">
        <v>41574.834293981483</v>
      </c>
      <c r="D1054">
        <f t="shared" si="49"/>
        <v>20</v>
      </c>
      <c r="E1054" s="98">
        <v>41579.875</v>
      </c>
      <c r="F1054" t="str">
        <f t="shared" si="50"/>
        <v>Friday</v>
      </c>
    </row>
    <row r="1055" spans="1:6" x14ac:dyDescent="0.45">
      <c r="A1055" s="97">
        <v>0.16666666666666666</v>
      </c>
      <c r="B1055">
        <f t="shared" si="48"/>
        <v>4</v>
      </c>
      <c r="C1055" s="91">
        <v>41574.848645833335</v>
      </c>
      <c r="D1055">
        <f t="shared" si="49"/>
        <v>20</v>
      </c>
      <c r="E1055" s="98">
        <v>41580.166666666664</v>
      </c>
      <c r="F1055" t="str">
        <f t="shared" si="50"/>
        <v>Saturday</v>
      </c>
    </row>
    <row r="1056" spans="1:6" x14ac:dyDescent="0.45">
      <c r="A1056" s="97">
        <v>0.36458333333333331</v>
      </c>
      <c r="B1056">
        <f t="shared" si="48"/>
        <v>8</v>
      </c>
      <c r="C1056" s="91">
        <v>41574.84952546296</v>
      </c>
      <c r="D1056">
        <f t="shared" si="49"/>
        <v>20</v>
      </c>
      <c r="E1056" s="98">
        <v>41579.364583333336</v>
      </c>
      <c r="F1056" t="str">
        <f t="shared" si="50"/>
        <v>Friday</v>
      </c>
    </row>
    <row r="1057" spans="1:6" x14ac:dyDescent="0.45">
      <c r="A1057" s="97">
        <v>0.61458333333333337</v>
      </c>
      <c r="B1057">
        <f t="shared" si="48"/>
        <v>14</v>
      </c>
      <c r="C1057" s="91">
        <v>41574.879212962966</v>
      </c>
      <c r="D1057">
        <f t="shared" si="49"/>
        <v>21</v>
      </c>
      <c r="E1057" s="98">
        <v>41579.614583333336</v>
      </c>
      <c r="F1057" t="str">
        <f t="shared" si="50"/>
        <v>Friday</v>
      </c>
    </row>
    <row r="1058" spans="1:6" x14ac:dyDescent="0.45">
      <c r="A1058" s="97">
        <v>0.47916666666666669</v>
      </c>
      <c r="B1058">
        <f t="shared" si="48"/>
        <v>11</v>
      </c>
      <c r="C1058" s="91">
        <v>41574.887523148151</v>
      </c>
      <c r="D1058">
        <f t="shared" si="49"/>
        <v>21</v>
      </c>
      <c r="E1058" s="98">
        <v>41580.479166666664</v>
      </c>
      <c r="F1058" t="str">
        <f t="shared" si="50"/>
        <v>Saturday</v>
      </c>
    </row>
    <row r="1059" spans="1:6" x14ac:dyDescent="0.45">
      <c r="A1059" s="97">
        <v>0.22916666666666666</v>
      </c>
      <c r="B1059">
        <f t="shared" si="48"/>
        <v>5</v>
      </c>
      <c r="C1059" s="91">
        <v>41583.903368055559</v>
      </c>
      <c r="D1059">
        <f t="shared" si="49"/>
        <v>21</v>
      </c>
      <c r="E1059" s="98">
        <v>41584.229166666664</v>
      </c>
      <c r="F1059" t="str">
        <f t="shared" si="50"/>
        <v>Wednesday</v>
      </c>
    </row>
    <row r="1060" spans="1:6" x14ac:dyDescent="0.45">
      <c r="A1060" s="97">
        <v>0.29166666666666669</v>
      </c>
      <c r="B1060">
        <f t="shared" si="48"/>
        <v>7</v>
      </c>
      <c r="C1060" s="91">
        <v>41574.934756944444</v>
      </c>
      <c r="D1060">
        <f t="shared" si="49"/>
        <v>22</v>
      </c>
      <c r="E1060" s="98">
        <v>41583.291666666664</v>
      </c>
      <c r="F1060" t="str">
        <f t="shared" si="50"/>
        <v>Tuesday</v>
      </c>
    </row>
    <row r="1061" spans="1:6" x14ac:dyDescent="0.45">
      <c r="A1061" s="97">
        <v>0.51041666666666663</v>
      </c>
      <c r="B1061">
        <f t="shared" si="48"/>
        <v>12</v>
      </c>
      <c r="C1061" s="91">
        <v>41574.943287037036</v>
      </c>
      <c r="D1061">
        <f t="shared" si="49"/>
        <v>22</v>
      </c>
      <c r="E1061" s="98">
        <v>41583.510416666664</v>
      </c>
      <c r="F1061" t="str">
        <f t="shared" si="50"/>
        <v>Tuesday</v>
      </c>
    </row>
    <row r="1062" spans="1:6" x14ac:dyDescent="0.45">
      <c r="A1062" s="97">
        <v>0.72916666666666663</v>
      </c>
      <c r="B1062">
        <f t="shared" si="48"/>
        <v>17</v>
      </c>
      <c r="C1062" s="91">
        <v>41574.982002314813</v>
      </c>
      <c r="D1062">
        <f t="shared" si="49"/>
        <v>23</v>
      </c>
      <c r="E1062" s="98">
        <v>41579.729166666664</v>
      </c>
      <c r="F1062" t="str">
        <f t="shared" si="50"/>
        <v>Friday</v>
      </c>
    </row>
    <row r="1063" spans="1:6" x14ac:dyDescent="0.45">
      <c r="A1063" s="97">
        <v>0.38541666666666669</v>
      </c>
      <c r="B1063">
        <f t="shared" si="48"/>
        <v>9</v>
      </c>
      <c r="C1063" s="91">
        <v>41575.015335648146</v>
      </c>
      <c r="D1063">
        <f t="shared" si="49"/>
        <v>0</v>
      </c>
      <c r="E1063" s="98">
        <v>41580.385416666664</v>
      </c>
      <c r="F1063" t="str">
        <f t="shared" si="50"/>
        <v>Saturday</v>
      </c>
    </row>
    <row r="1064" spans="1:6" x14ac:dyDescent="0.45">
      <c r="A1064" s="97">
        <v>0.20833333333333334</v>
      </c>
      <c r="B1064">
        <f t="shared" si="48"/>
        <v>5</v>
      </c>
      <c r="C1064" s="91">
        <v>41575.145868055559</v>
      </c>
      <c r="D1064">
        <f t="shared" si="49"/>
        <v>3</v>
      </c>
      <c r="E1064" s="98">
        <v>41579.208333333336</v>
      </c>
      <c r="F1064" t="str">
        <f t="shared" si="50"/>
        <v>Friday</v>
      </c>
    </row>
    <row r="1065" spans="1:6" x14ac:dyDescent="0.45">
      <c r="A1065" s="97">
        <v>0.29166666666666669</v>
      </c>
      <c r="B1065">
        <f t="shared" si="48"/>
        <v>7</v>
      </c>
      <c r="C1065" s="91">
        <v>41582.894004629627</v>
      </c>
      <c r="D1065">
        <f t="shared" si="49"/>
        <v>21</v>
      </c>
      <c r="E1065" s="98">
        <v>41583.291666666664</v>
      </c>
      <c r="F1065" t="str">
        <f t="shared" si="50"/>
        <v>Tuesday</v>
      </c>
    </row>
    <row r="1066" spans="1:6" x14ac:dyDescent="0.45">
      <c r="A1066" s="97">
        <v>0.38541666666666669</v>
      </c>
      <c r="B1066">
        <f t="shared" si="48"/>
        <v>9</v>
      </c>
      <c r="C1066" s="91">
        <v>41575.349722222221</v>
      </c>
      <c r="D1066">
        <f t="shared" si="49"/>
        <v>8</v>
      </c>
      <c r="E1066" s="98">
        <v>41583.385416666664</v>
      </c>
      <c r="F1066" t="str">
        <f t="shared" si="50"/>
        <v>Tuesday</v>
      </c>
    </row>
    <row r="1067" spans="1:6" x14ac:dyDescent="0.45">
      <c r="A1067" s="97">
        <v>0.20833333333333334</v>
      </c>
      <c r="B1067">
        <f t="shared" si="48"/>
        <v>5</v>
      </c>
      <c r="C1067" s="91">
        <v>41595.639143518521</v>
      </c>
      <c r="D1067">
        <f t="shared" si="49"/>
        <v>15</v>
      </c>
      <c r="E1067" s="98">
        <v>41596.208333333336</v>
      </c>
      <c r="F1067" t="str">
        <f t="shared" si="50"/>
        <v>Monday</v>
      </c>
    </row>
    <row r="1068" spans="1:6" x14ac:dyDescent="0.45">
      <c r="A1068" s="97">
        <v>0.4375</v>
      </c>
      <c r="B1068">
        <f t="shared" si="48"/>
        <v>10</v>
      </c>
      <c r="C1068" s="90" t="s">
        <v>81</v>
      </c>
      <c r="D1068" t="e">
        <f t="shared" si="49"/>
        <v>#VALUE!</v>
      </c>
      <c r="E1068" s="98">
        <v>41587.4375</v>
      </c>
      <c r="F1068" t="str">
        <f t="shared" si="50"/>
        <v>Saturday</v>
      </c>
    </row>
    <row r="1069" spans="1:6" x14ac:dyDescent="0.45">
      <c r="A1069" s="97">
        <v>0.25</v>
      </c>
      <c r="B1069">
        <f t="shared" si="48"/>
        <v>6</v>
      </c>
      <c r="C1069" s="91">
        <v>41575.373645833337</v>
      </c>
      <c r="D1069">
        <f t="shared" si="49"/>
        <v>8</v>
      </c>
      <c r="E1069" s="98">
        <v>41579.25</v>
      </c>
      <c r="F1069" t="str">
        <f t="shared" si="50"/>
        <v>Friday</v>
      </c>
    </row>
    <row r="1070" spans="1:6" x14ac:dyDescent="0.45">
      <c r="A1070" s="97">
        <v>0.25</v>
      </c>
      <c r="B1070">
        <f t="shared" si="48"/>
        <v>6</v>
      </c>
      <c r="C1070" s="90" t="s">
        <v>81</v>
      </c>
      <c r="D1070" t="e">
        <f t="shared" si="49"/>
        <v>#VALUE!</v>
      </c>
      <c r="E1070" s="98">
        <v>41579.25</v>
      </c>
      <c r="F1070" t="str">
        <f t="shared" si="50"/>
        <v>Friday</v>
      </c>
    </row>
    <row r="1071" spans="1:6" x14ac:dyDescent="0.45">
      <c r="A1071" s="97">
        <v>0.29166666666666669</v>
      </c>
      <c r="B1071">
        <f t="shared" si="48"/>
        <v>7</v>
      </c>
      <c r="C1071" s="91">
        <v>41575.404189814813</v>
      </c>
      <c r="D1071">
        <f t="shared" si="49"/>
        <v>9</v>
      </c>
      <c r="E1071" s="98">
        <v>41582.291666666664</v>
      </c>
      <c r="F1071" t="str">
        <f t="shared" si="50"/>
        <v>Monday</v>
      </c>
    </row>
    <row r="1072" spans="1:6" x14ac:dyDescent="0.45">
      <c r="A1072" s="97">
        <v>0.25</v>
      </c>
      <c r="B1072">
        <f t="shared" si="48"/>
        <v>6</v>
      </c>
      <c r="C1072" s="91">
        <v>41575.44121527778</v>
      </c>
      <c r="D1072">
        <f t="shared" si="49"/>
        <v>10</v>
      </c>
      <c r="E1072" s="98">
        <v>41584.25</v>
      </c>
      <c r="F1072" t="str">
        <f t="shared" si="50"/>
        <v>Wednesday</v>
      </c>
    </row>
    <row r="1073" spans="1:6" x14ac:dyDescent="0.45">
      <c r="A1073" s="97">
        <v>0.70833333333333337</v>
      </c>
      <c r="B1073">
        <f t="shared" si="48"/>
        <v>17</v>
      </c>
      <c r="C1073" s="91">
        <v>41575.482592592591</v>
      </c>
      <c r="D1073">
        <f t="shared" si="49"/>
        <v>11</v>
      </c>
      <c r="E1073" s="98">
        <v>41589.708333333336</v>
      </c>
      <c r="F1073" t="str">
        <f t="shared" si="50"/>
        <v>Monday</v>
      </c>
    </row>
    <row r="1074" spans="1:6" x14ac:dyDescent="0.45">
      <c r="A1074" s="97">
        <v>0.22916666666666666</v>
      </c>
      <c r="B1074">
        <f t="shared" si="48"/>
        <v>5</v>
      </c>
      <c r="C1074" s="91">
        <v>41576.80537037037</v>
      </c>
      <c r="D1074">
        <f t="shared" si="49"/>
        <v>19</v>
      </c>
      <c r="E1074" s="98">
        <v>41581.229166666664</v>
      </c>
      <c r="F1074" t="str">
        <f t="shared" si="50"/>
        <v>Sunday</v>
      </c>
    </row>
    <row r="1075" spans="1:6" x14ac:dyDescent="0.45">
      <c r="A1075" s="97">
        <v>0.6875</v>
      </c>
      <c r="B1075">
        <f t="shared" si="48"/>
        <v>16</v>
      </c>
      <c r="C1075" s="91">
        <v>41575.462233796294</v>
      </c>
      <c r="D1075">
        <f t="shared" si="49"/>
        <v>11</v>
      </c>
      <c r="E1075" s="98">
        <v>41579.6875</v>
      </c>
      <c r="F1075" t="str">
        <f t="shared" si="50"/>
        <v>Friday</v>
      </c>
    </row>
    <row r="1076" spans="1:6" x14ac:dyDescent="0.45">
      <c r="A1076" s="97">
        <v>0.35416666666666669</v>
      </c>
      <c r="B1076">
        <f t="shared" si="48"/>
        <v>8</v>
      </c>
      <c r="C1076" s="91">
        <v>41575.46334490741</v>
      </c>
      <c r="D1076">
        <f t="shared" si="49"/>
        <v>11</v>
      </c>
      <c r="E1076" s="98">
        <v>41579.354166666664</v>
      </c>
      <c r="F1076" t="str">
        <f t="shared" si="50"/>
        <v>Friday</v>
      </c>
    </row>
    <row r="1077" spans="1:6" x14ac:dyDescent="0.45">
      <c r="A1077" s="97">
        <v>0.22916666666666666</v>
      </c>
      <c r="B1077">
        <f t="shared" si="48"/>
        <v>5</v>
      </c>
      <c r="C1077" s="91">
        <v>41575.46707175926</v>
      </c>
      <c r="D1077">
        <f t="shared" si="49"/>
        <v>11</v>
      </c>
      <c r="E1077" s="98">
        <v>41589.229166666664</v>
      </c>
      <c r="F1077" t="str">
        <f t="shared" si="50"/>
        <v>Monday</v>
      </c>
    </row>
    <row r="1078" spans="1:6" x14ac:dyDescent="0.45">
      <c r="A1078" s="97">
        <v>0.23958333333333334</v>
      </c>
      <c r="B1078">
        <f t="shared" si="48"/>
        <v>5</v>
      </c>
      <c r="C1078" s="91">
        <v>41575.466840277775</v>
      </c>
      <c r="D1078">
        <f t="shared" si="49"/>
        <v>11</v>
      </c>
      <c r="E1078" s="98">
        <v>41579.239583333336</v>
      </c>
      <c r="F1078" t="str">
        <f t="shared" si="50"/>
        <v>Friday</v>
      </c>
    </row>
    <row r="1079" spans="1:6" x14ac:dyDescent="0.45">
      <c r="A1079" s="97">
        <v>0.23958333333333334</v>
      </c>
      <c r="B1079">
        <f t="shared" si="48"/>
        <v>5</v>
      </c>
      <c r="C1079" s="91">
        <v>41575.467048611114</v>
      </c>
      <c r="D1079">
        <f t="shared" si="49"/>
        <v>11</v>
      </c>
      <c r="E1079" s="98">
        <v>41580.239583333336</v>
      </c>
      <c r="F1079" t="str">
        <f t="shared" si="50"/>
        <v>Saturday</v>
      </c>
    </row>
    <row r="1080" spans="1:6" x14ac:dyDescent="0.45">
      <c r="A1080" s="97">
        <v>0.23958333333333334</v>
      </c>
      <c r="B1080">
        <f t="shared" si="48"/>
        <v>5</v>
      </c>
      <c r="C1080" s="91">
        <v>41575.467233796298</v>
      </c>
      <c r="D1080">
        <f t="shared" si="49"/>
        <v>11</v>
      </c>
      <c r="E1080" s="98">
        <v>41581.239583333336</v>
      </c>
      <c r="F1080" t="str">
        <f t="shared" si="50"/>
        <v>Sunday</v>
      </c>
    </row>
    <row r="1081" spans="1:6" x14ac:dyDescent="0.45">
      <c r="A1081" s="97">
        <v>0.52083333333333337</v>
      </c>
      <c r="B1081">
        <f t="shared" si="48"/>
        <v>12</v>
      </c>
      <c r="C1081" s="91">
        <v>41575.470578703702</v>
      </c>
      <c r="D1081">
        <f t="shared" si="49"/>
        <v>11</v>
      </c>
      <c r="E1081" s="98">
        <v>41590.520833333336</v>
      </c>
      <c r="F1081" t="str">
        <f t="shared" si="50"/>
        <v>Tuesday</v>
      </c>
    </row>
    <row r="1082" spans="1:6" x14ac:dyDescent="0.45">
      <c r="A1082" s="97">
        <v>0.44791666666666669</v>
      </c>
      <c r="B1082">
        <f t="shared" si="48"/>
        <v>10</v>
      </c>
      <c r="C1082" s="90" t="s">
        <v>81</v>
      </c>
      <c r="D1082" t="e">
        <f t="shared" si="49"/>
        <v>#VALUE!</v>
      </c>
      <c r="E1082" s="98">
        <v>41584.447916666664</v>
      </c>
      <c r="F1082" t="str">
        <f t="shared" si="50"/>
        <v>Wednesday</v>
      </c>
    </row>
    <row r="1083" spans="1:6" x14ac:dyDescent="0.45">
      <c r="A1083" s="97">
        <v>0.38541666666666669</v>
      </c>
      <c r="B1083">
        <f t="shared" si="48"/>
        <v>9</v>
      </c>
      <c r="C1083" s="91">
        <v>41575.48196759259</v>
      </c>
      <c r="D1083">
        <f t="shared" si="49"/>
        <v>11</v>
      </c>
      <c r="E1083" s="98">
        <v>41580.385416666664</v>
      </c>
      <c r="F1083" t="str">
        <f t="shared" si="50"/>
        <v>Saturday</v>
      </c>
    </row>
    <row r="1084" spans="1:6" x14ac:dyDescent="0.45">
      <c r="A1084" s="97">
        <v>0.875</v>
      </c>
      <c r="B1084">
        <f t="shared" si="48"/>
        <v>21</v>
      </c>
      <c r="C1084" s="91">
        <v>41575.524756944447</v>
      </c>
      <c r="D1084">
        <f t="shared" si="49"/>
        <v>12</v>
      </c>
      <c r="E1084" s="98">
        <v>41598.875</v>
      </c>
      <c r="F1084" t="str">
        <f t="shared" si="50"/>
        <v>Wednesday</v>
      </c>
    </row>
    <row r="1085" spans="1:6" x14ac:dyDescent="0.45">
      <c r="A1085" s="97">
        <v>0.52083333333333337</v>
      </c>
      <c r="B1085">
        <f t="shared" si="48"/>
        <v>12</v>
      </c>
      <c r="C1085" s="91">
        <v>41576.424571759257</v>
      </c>
      <c r="D1085">
        <f t="shared" si="49"/>
        <v>10</v>
      </c>
      <c r="E1085" s="98">
        <v>41602.520833333336</v>
      </c>
      <c r="F1085" t="str">
        <f t="shared" si="50"/>
        <v>Sunday</v>
      </c>
    </row>
    <row r="1086" spans="1:6" x14ac:dyDescent="0.45">
      <c r="A1086" s="97">
        <v>0.79166666666666663</v>
      </c>
      <c r="B1086">
        <f t="shared" si="48"/>
        <v>19</v>
      </c>
      <c r="C1086" s="91">
        <v>41591.505150462966</v>
      </c>
      <c r="D1086">
        <f t="shared" si="49"/>
        <v>12</v>
      </c>
      <c r="E1086" s="98">
        <v>41591.791666666664</v>
      </c>
      <c r="F1086" t="str">
        <f t="shared" si="50"/>
        <v>Wednesday</v>
      </c>
    </row>
    <row r="1087" spans="1:6" x14ac:dyDescent="0.45">
      <c r="A1087" s="97">
        <v>0.72916666666666663</v>
      </c>
      <c r="B1087">
        <f t="shared" si="48"/>
        <v>17</v>
      </c>
      <c r="C1087" s="91">
        <v>41575.520231481481</v>
      </c>
      <c r="D1087">
        <f t="shared" si="49"/>
        <v>12</v>
      </c>
      <c r="E1087" s="98">
        <v>41580.729166666664</v>
      </c>
      <c r="F1087" t="str">
        <f t="shared" si="50"/>
        <v>Saturday</v>
      </c>
    </row>
    <row r="1088" spans="1:6" x14ac:dyDescent="0.45">
      <c r="A1088" s="97">
        <v>0.58333333333333337</v>
      </c>
      <c r="B1088">
        <f t="shared" si="48"/>
        <v>14</v>
      </c>
      <c r="C1088" s="91">
        <v>41575.526678240742</v>
      </c>
      <c r="D1088">
        <f t="shared" si="49"/>
        <v>12</v>
      </c>
      <c r="E1088" s="98">
        <v>41588.583333333336</v>
      </c>
      <c r="F1088" t="str">
        <f t="shared" si="50"/>
        <v>Sunday</v>
      </c>
    </row>
    <row r="1089" spans="1:6" x14ac:dyDescent="0.45">
      <c r="A1089" s="97">
        <v>0.625</v>
      </c>
      <c r="B1089">
        <f t="shared" si="48"/>
        <v>15</v>
      </c>
      <c r="C1089" s="90" t="s">
        <v>81</v>
      </c>
      <c r="D1089" t="e">
        <f t="shared" si="49"/>
        <v>#VALUE!</v>
      </c>
      <c r="E1089" s="98">
        <v>41588.625</v>
      </c>
      <c r="F1089" t="str">
        <f t="shared" si="50"/>
        <v>Sunday</v>
      </c>
    </row>
    <row r="1090" spans="1:6" x14ac:dyDescent="0.45">
      <c r="A1090" s="97">
        <v>0.9375</v>
      </c>
      <c r="B1090">
        <f t="shared" si="48"/>
        <v>22</v>
      </c>
      <c r="C1090" s="91">
        <v>41576.403993055559</v>
      </c>
      <c r="D1090">
        <f t="shared" si="49"/>
        <v>9</v>
      </c>
      <c r="E1090" s="98">
        <v>41592.9375</v>
      </c>
      <c r="F1090" t="str">
        <f t="shared" si="50"/>
        <v>Thursday</v>
      </c>
    </row>
    <row r="1091" spans="1:6" x14ac:dyDescent="0.45">
      <c r="A1091" s="97">
        <v>0.90625</v>
      </c>
      <c r="B1091">
        <f t="shared" ref="B1091:B1154" si="51">HOUR(A1091)</f>
        <v>21</v>
      </c>
      <c r="C1091" s="91">
        <v>41575.580439814818</v>
      </c>
      <c r="D1091">
        <f t="shared" ref="D1091:D1154" si="52">HOUR(C1091)</f>
        <v>13</v>
      </c>
      <c r="E1091" s="98">
        <v>41582.90625</v>
      </c>
      <c r="F1091" t="str">
        <f t="shared" ref="F1091:F1154" si="53">CHOOSE(WEEKDAY(E1091),"Sunday","Monday","Tuesday","Wednesday","Thursday","Friday","Saturday")</f>
        <v>Monday</v>
      </c>
    </row>
    <row r="1092" spans="1:6" x14ac:dyDescent="0.45">
      <c r="A1092" s="97">
        <v>0.29166666666666669</v>
      </c>
      <c r="B1092">
        <f t="shared" si="51"/>
        <v>7</v>
      </c>
      <c r="C1092" s="91">
        <v>41577.638043981482</v>
      </c>
      <c r="D1092">
        <f t="shared" si="52"/>
        <v>15</v>
      </c>
      <c r="E1092" s="98">
        <v>41581.291666666664</v>
      </c>
      <c r="F1092" t="str">
        <f t="shared" si="53"/>
        <v>Sunday</v>
      </c>
    </row>
    <row r="1093" spans="1:6" x14ac:dyDescent="0.45">
      <c r="A1093" s="97">
        <v>0.8125</v>
      </c>
      <c r="B1093">
        <f t="shared" si="51"/>
        <v>19</v>
      </c>
      <c r="C1093" s="91">
        <v>41596.743275462963</v>
      </c>
      <c r="D1093">
        <f t="shared" si="52"/>
        <v>17</v>
      </c>
      <c r="E1093" s="98">
        <v>41596.8125</v>
      </c>
      <c r="F1093" t="str">
        <f t="shared" si="53"/>
        <v>Monday</v>
      </c>
    </row>
    <row r="1094" spans="1:6" x14ac:dyDescent="0.45">
      <c r="A1094" s="97">
        <v>0.25</v>
      </c>
      <c r="B1094">
        <f t="shared" si="51"/>
        <v>6</v>
      </c>
      <c r="C1094" s="91">
        <v>41577.48773148148</v>
      </c>
      <c r="D1094">
        <f t="shared" si="52"/>
        <v>11</v>
      </c>
      <c r="E1094" s="98">
        <v>41584.25</v>
      </c>
      <c r="F1094" t="str">
        <f t="shared" si="53"/>
        <v>Wednesday</v>
      </c>
    </row>
    <row r="1095" spans="1:6" x14ac:dyDescent="0.45">
      <c r="A1095" s="97">
        <v>0.97916666666666663</v>
      </c>
      <c r="B1095">
        <f t="shared" si="51"/>
        <v>23</v>
      </c>
      <c r="C1095" s="91">
        <v>41575.646666666667</v>
      </c>
      <c r="D1095">
        <f t="shared" si="52"/>
        <v>15</v>
      </c>
      <c r="E1095" s="98">
        <v>41579.979166666664</v>
      </c>
      <c r="F1095" t="str">
        <f t="shared" si="53"/>
        <v>Friday</v>
      </c>
    </row>
    <row r="1096" spans="1:6" x14ac:dyDescent="0.45">
      <c r="A1096" s="97">
        <v>0.16666666666666666</v>
      </c>
      <c r="B1096">
        <f t="shared" si="51"/>
        <v>4</v>
      </c>
      <c r="C1096" s="90" t="s">
        <v>81</v>
      </c>
      <c r="D1096" t="e">
        <f t="shared" si="52"/>
        <v>#VALUE!</v>
      </c>
      <c r="E1096" s="98">
        <v>41581.166666666664</v>
      </c>
      <c r="F1096" t="str">
        <f t="shared" si="53"/>
        <v>Sunday</v>
      </c>
    </row>
    <row r="1097" spans="1:6" x14ac:dyDescent="0.45">
      <c r="A1097" s="97">
        <v>0.73958333333333337</v>
      </c>
      <c r="B1097">
        <f t="shared" si="51"/>
        <v>17</v>
      </c>
      <c r="C1097" s="90" t="s">
        <v>81</v>
      </c>
      <c r="D1097" t="e">
        <f t="shared" si="52"/>
        <v>#VALUE!</v>
      </c>
      <c r="E1097" s="98">
        <v>41594.739583333336</v>
      </c>
      <c r="F1097" t="str">
        <f t="shared" si="53"/>
        <v>Saturday</v>
      </c>
    </row>
    <row r="1098" spans="1:6" x14ac:dyDescent="0.45">
      <c r="A1098" s="97">
        <v>0.16666666666666666</v>
      </c>
      <c r="B1098">
        <f t="shared" si="51"/>
        <v>4</v>
      </c>
      <c r="C1098" s="91">
        <v>41575.670729166668</v>
      </c>
      <c r="D1098">
        <f t="shared" si="52"/>
        <v>16</v>
      </c>
      <c r="E1098" s="98">
        <v>41582.166666666664</v>
      </c>
      <c r="F1098" t="str">
        <f t="shared" si="53"/>
        <v>Monday</v>
      </c>
    </row>
    <row r="1099" spans="1:6" x14ac:dyDescent="0.45">
      <c r="A1099" s="97">
        <v>0.79166666666666663</v>
      </c>
      <c r="B1099">
        <f t="shared" si="51"/>
        <v>19</v>
      </c>
      <c r="C1099" s="91">
        <v>41575.693472222221</v>
      </c>
      <c r="D1099">
        <f t="shared" si="52"/>
        <v>16</v>
      </c>
      <c r="E1099" s="98">
        <v>41579.791666666664</v>
      </c>
      <c r="F1099" t="str">
        <f t="shared" si="53"/>
        <v>Friday</v>
      </c>
    </row>
    <row r="1100" spans="1:6" x14ac:dyDescent="0.45">
      <c r="A1100" s="97">
        <v>0.79166666666666663</v>
      </c>
      <c r="B1100">
        <f t="shared" si="51"/>
        <v>19</v>
      </c>
      <c r="C1100" s="91">
        <v>41575.693865740737</v>
      </c>
      <c r="D1100">
        <f t="shared" si="52"/>
        <v>16</v>
      </c>
      <c r="E1100" s="98">
        <v>41580.791666666664</v>
      </c>
      <c r="F1100" t="str">
        <f t="shared" si="53"/>
        <v>Saturday</v>
      </c>
    </row>
    <row r="1101" spans="1:6" x14ac:dyDescent="0.45">
      <c r="A1101" s="97">
        <v>0.80208333333333337</v>
      </c>
      <c r="B1101">
        <f t="shared" si="51"/>
        <v>19</v>
      </c>
      <c r="C1101" s="90" t="s">
        <v>81</v>
      </c>
      <c r="D1101" t="e">
        <f t="shared" si="52"/>
        <v>#VALUE!</v>
      </c>
      <c r="E1101" s="98">
        <v>41579.802083333336</v>
      </c>
      <c r="F1101" t="str">
        <f t="shared" si="53"/>
        <v>Friday</v>
      </c>
    </row>
    <row r="1102" spans="1:6" x14ac:dyDescent="0.45">
      <c r="A1102" s="97">
        <v>0.97916666666666663</v>
      </c>
      <c r="B1102">
        <f t="shared" si="51"/>
        <v>23</v>
      </c>
      <c r="C1102" s="91">
        <v>41579.904479166667</v>
      </c>
      <c r="D1102">
        <f t="shared" si="52"/>
        <v>21</v>
      </c>
      <c r="E1102" s="98">
        <v>41579.979166666664</v>
      </c>
      <c r="F1102" t="str">
        <f t="shared" si="53"/>
        <v>Friday</v>
      </c>
    </row>
    <row r="1103" spans="1:6" x14ac:dyDescent="0.45">
      <c r="A1103" s="97">
        <v>0.29166666666666669</v>
      </c>
      <c r="B1103">
        <f t="shared" si="51"/>
        <v>7</v>
      </c>
      <c r="C1103" s="91">
        <v>41575.759745370371</v>
      </c>
      <c r="D1103">
        <f t="shared" si="52"/>
        <v>18</v>
      </c>
      <c r="E1103" s="98">
        <v>41581.291666666664</v>
      </c>
      <c r="F1103" t="str">
        <f t="shared" si="53"/>
        <v>Sunday</v>
      </c>
    </row>
    <row r="1104" spans="1:6" x14ac:dyDescent="0.45">
      <c r="A1104" s="97">
        <v>4.1666666666666664E-2</v>
      </c>
      <c r="B1104">
        <f t="shared" si="51"/>
        <v>1</v>
      </c>
      <c r="C1104" s="91">
        <v>41575.763518518521</v>
      </c>
      <c r="D1104">
        <f t="shared" si="52"/>
        <v>18</v>
      </c>
      <c r="E1104" s="98">
        <v>41587.041666666664</v>
      </c>
      <c r="F1104" t="str">
        <f t="shared" si="53"/>
        <v>Saturday</v>
      </c>
    </row>
    <row r="1105" spans="1:6" x14ac:dyDescent="0.45">
      <c r="A1105" s="97">
        <v>0.9375</v>
      </c>
      <c r="B1105">
        <f t="shared" si="51"/>
        <v>22</v>
      </c>
      <c r="C1105" s="91">
        <v>41575.795729166668</v>
      </c>
      <c r="D1105">
        <f t="shared" si="52"/>
        <v>19</v>
      </c>
      <c r="E1105" s="98">
        <v>41587.9375</v>
      </c>
      <c r="F1105" t="str">
        <f t="shared" si="53"/>
        <v>Saturday</v>
      </c>
    </row>
    <row r="1106" spans="1:6" x14ac:dyDescent="0.45">
      <c r="A1106" s="97">
        <v>0.19791666666666666</v>
      </c>
      <c r="B1106">
        <f t="shared" si="51"/>
        <v>4</v>
      </c>
      <c r="C1106" s="91">
        <v>41576.314305555556</v>
      </c>
      <c r="D1106">
        <f t="shared" si="52"/>
        <v>7</v>
      </c>
      <c r="E1106" s="98">
        <v>41579.197916666664</v>
      </c>
      <c r="F1106" t="str">
        <f t="shared" si="53"/>
        <v>Friday</v>
      </c>
    </row>
    <row r="1107" spans="1:6" x14ac:dyDescent="0.45">
      <c r="A1107" s="97">
        <v>0.5625</v>
      </c>
      <c r="B1107">
        <f t="shared" si="51"/>
        <v>13</v>
      </c>
      <c r="C1107" s="91">
        <v>41575.813148148147</v>
      </c>
      <c r="D1107">
        <f t="shared" si="52"/>
        <v>19</v>
      </c>
      <c r="E1107" s="98">
        <v>41579.5625</v>
      </c>
      <c r="F1107" t="str">
        <f t="shared" si="53"/>
        <v>Friday</v>
      </c>
    </row>
    <row r="1108" spans="1:6" x14ac:dyDescent="0.45">
      <c r="A1108" s="97">
        <v>0.5</v>
      </c>
      <c r="B1108">
        <f t="shared" si="51"/>
        <v>12</v>
      </c>
      <c r="C1108" s="90" t="s">
        <v>81</v>
      </c>
      <c r="D1108" t="e">
        <f t="shared" si="52"/>
        <v>#VALUE!</v>
      </c>
      <c r="E1108" s="98">
        <v>41580.5</v>
      </c>
      <c r="F1108" t="str">
        <f t="shared" si="53"/>
        <v>Saturday</v>
      </c>
    </row>
    <row r="1109" spans="1:6" x14ac:dyDescent="0.45">
      <c r="A1109" s="97">
        <v>0.45833333333333331</v>
      </c>
      <c r="B1109">
        <f t="shared" si="51"/>
        <v>11</v>
      </c>
      <c r="C1109" s="91">
        <v>41575.847442129627</v>
      </c>
      <c r="D1109">
        <f t="shared" si="52"/>
        <v>20</v>
      </c>
      <c r="E1109" s="98">
        <v>41579.458333333336</v>
      </c>
      <c r="F1109" t="str">
        <f t="shared" si="53"/>
        <v>Friday</v>
      </c>
    </row>
    <row r="1110" spans="1:6" x14ac:dyDescent="0.45">
      <c r="A1110" s="97">
        <v>1.0416666666666666E-2</v>
      </c>
      <c r="B1110">
        <f t="shared" si="51"/>
        <v>0</v>
      </c>
      <c r="C1110" s="90" t="s">
        <v>81</v>
      </c>
      <c r="D1110" t="e">
        <f t="shared" si="52"/>
        <v>#VALUE!</v>
      </c>
      <c r="E1110" s="98">
        <v>41579.010416666664</v>
      </c>
      <c r="F1110" t="str">
        <f t="shared" si="53"/>
        <v>Friday</v>
      </c>
    </row>
    <row r="1111" spans="1:6" x14ac:dyDescent="0.45">
      <c r="A1111" s="97">
        <v>0.27083333333333331</v>
      </c>
      <c r="B1111">
        <f t="shared" si="51"/>
        <v>6</v>
      </c>
      <c r="C1111" s="91">
        <v>41578.472696759258</v>
      </c>
      <c r="D1111">
        <f t="shared" si="52"/>
        <v>11</v>
      </c>
      <c r="E1111" s="98">
        <v>41579.270833333336</v>
      </c>
      <c r="F1111" t="str">
        <f t="shared" si="53"/>
        <v>Friday</v>
      </c>
    </row>
    <row r="1112" spans="1:6" x14ac:dyDescent="0.45">
      <c r="A1112" s="97">
        <v>1.0416666666666666E-2</v>
      </c>
      <c r="B1112">
        <f t="shared" si="51"/>
        <v>0</v>
      </c>
      <c r="C1112" s="90" t="s">
        <v>81</v>
      </c>
      <c r="D1112" t="e">
        <f t="shared" si="52"/>
        <v>#VALUE!</v>
      </c>
      <c r="E1112" s="98">
        <v>41579.010416666664</v>
      </c>
      <c r="F1112" t="str">
        <f t="shared" si="53"/>
        <v>Friday</v>
      </c>
    </row>
    <row r="1113" spans="1:6" x14ac:dyDescent="0.45">
      <c r="A1113" s="97">
        <v>0.15625</v>
      </c>
      <c r="B1113">
        <f t="shared" si="51"/>
        <v>3</v>
      </c>
      <c r="C1113" s="91">
        <v>41575.951423611114</v>
      </c>
      <c r="D1113">
        <f t="shared" si="52"/>
        <v>22</v>
      </c>
      <c r="E1113" s="98">
        <v>41579.15625</v>
      </c>
      <c r="F1113" t="str">
        <f t="shared" si="53"/>
        <v>Friday</v>
      </c>
    </row>
    <row r="1114" spans="1:6" x14ac:dyDescent="0.45">
      <c r="A1114" s="97">
        <v>0.16666666666666666</v>
      </c>
      <c r="B1114">
        <f t="shared" si="51"/>
        <v>4</v>
      </c>
      <c r="C1114" s="91">
        <v>41575.954571759263</v>
      </c>
      <c r="D1114">
        <f t="shared" si="52"/>
        <v>22</v>
      </c>
      <c r="E1114" s="98">
        <v>41579.166666666664</v>
      </c>
      <c r="F1114" t="str">
        <f t="shared" si="53"/>
        <v>Friday</v>
      </c>
    </row>
    <row r="1115" spans="1:6" x14ac:dyDescent="0.45">
      <c r="A1115" s="97">
        <v>0.4375</v>
      </c>
      <c r="B1115">
        <f t="shared" si="51"/>
        <v>10</v>
      </c>
      <c r="C1115" s="91">
        <v>41579.363344907404</v>
      </c>
      <c r="D1115">
        <f t="shared" si="52"/>
        <v>8</v>
      </c>
      <c r="E1115" s="98">
        <v>41579.4375</v>
      </c>
      <c r="F1115" t="str">
        <f t="shared" si="53"/>
        <v>Friday</v>
      </c>
    </row>
    <row r="1116" spans="1:6" x14ac:dyDescent="0.45">
      <c r="A1116" s="97">
        <v>0.39583333333333331</v>
      </c>
      <c r="B1116">
        <f t="shared" si="51"/>
        <v>9</v>
      </c>
      <c r="C1116" s="91">
        <v>41576.004201388889</v>
      </c>
      <c r="D1116">
        <f t="shared" si="52"/>
        <v>0</v>
      </c>
      <c r="E1116" s="98">
        <v>41579.395833333336</v>
      </c>
      <c r="F1116" t="str">
        <f t="shared" si="53"/>
        <v>Friday</v>
      </c>
    </row>
    <row r="1117" spans="1:6" x14ac:dyDescent="0.45">
      <c r="A1117" s="97">
        <v>0.25</v>
      </c>
      <c r="B1117">
        <f t="shared" si="51"/>
        <v>6</v>
      </c>
      <c r="C1117" s="91">
        <v>41576.47446759259</v>
      </c>
      <c r="D1117">
        <f t="shared" si="52"/>
        <v>11</v>
      </c>
      <c r="E1117" s="98">
        <v>41579.25</v>
      </c>
      <c r="F1117" t="str">
        <f t="shared" si="53"/>
        <v>Friday</v>
      </c>
    </row>
    <row r="1118" spans="1:6" x14ac:dyDescent="0.45">
      <c r="A1118" s="97">
        <v>0.58333333333333337</v>
      </c>
      <c r="B1118">
        <f t="shared" si="51"/>
        <v>14</v>
      </c>
      <c r="C1118" s="91">
        <v>41604.531875000001</v>
      </c>
      <c r="D1118">
        <f t="shared" si="52"/>
        <v>12</v>
      </c>
      <c r="E1118" s="98">
        <v>41604.583333333336</v>
      </c>
      <c r="F1118" t="str">
        <f t="shared" si="53"/>
        <v>Tuesday</v>
      </c>
    </row>
    <row r="1119" spans="1:6" x14ac:dyDescent="0.45">
      <c r="A1119" s="97">
        <v>0.16666666666666666</v>
      </c>
      <c r="B1119">
        <f t="shared" si="51"/>
        <v>4</v>
      </c>
      <c r="C1119" s="90" t="s">
        <v>81</v>
      </c>
      <c r="D1119" t="e">
        <f t="shared" si="52"/>
        <v>#VALUE!</v>
      </c>
      <c r="E1119" s="98">
        <v>41580.166666666664</v>
      </c>
      <c r="F1119" t="str">
        <f t="shared" si="53"/>
        <v>Saturday</v>
      </c>
    </row>
    <row r="1120" spans="1:6" x14ac:dyDescent="0.45">
      <c r="A1120" s="97">
        <v>0.45833333333333331</v>
      </c>
      <c r="B1120">
        <f t="shared" si="51"/>
        <v>11</v>
      </c>
      <c r="C1120" s="91">
        <v>41582.919120370374</v>
      </c>
      <c r="D1120">
        <f t="shared" si="52"/>
        <v>22</v>
      </c>
      <c r="E1120" s="98">
        <v>41583.458333333336</v>
      </c>
      <c r="F1120" t="str">
        <f t="shared" si="53"/>
        <v>Tuesday</v>
      </c>
    </row>
    <row r="1121" spans="1:6" x14ac:dyDescent="0.45">
      <c r="A1121" s="97">
        <v>0.36458333333333331</v>
      </c>
      <c r="B1121">
        <f t="shared" si="51"/>
        <v>8</v>
      </c>
      <c r="C1121" s="91">
        <v>41576.323171296295</v>
      </c>
      <c r="D1121">
        <f t="shared" si="52"/>
        <v>7</v>
      </c>
      <c r="E1121" s="98">
        <v>41579.364583333336</v>
      </c>
      <c r="F1121" t="str">
        <f t="shared" si="53"/>
        <v>Friday</v>
      </c>
    </row>
    <row r="1122" spans="1:6" x14ac:dyDescent="0.45">
      <c r="A1122" s="97">
        <v>0.36458333333333331</v>
      </c>
      <c r="B1122">
        <f t="shared" si="51"/>
        <v>8</v>
      </c>
      <c r="C1122" s="91">
        <v>41576.323460648149</v>
      </c>
      <c r="D1122">
        <f t="shared" si="52"/>
        <v>7</v>
      </c>
      <c r="E1122" s="98">
        <v>41580.364583333336</v>
      </c>
      <c r="F1122" t="str">
        <f t="shared" si="53"/>
        <v>Saturday</v>
      </c>
    </row>
    <row r="1123" spans="1:6" x14ac:dyDescent="0.45">
      <c r="A1123" s="97">
        <v>0.36458333333333331</v>
      </c>
      <c r="B1123">
        <f t="shared" si="51"/>
        <v>8</v>
      </c>
      <c r="C1123" s="91">
        <v>41583.303437499999</v>
      </c>
      <c r="D1123">
        <f t="shared" si="52"/>
        <v>7</v>
      </c>
      <c r="E1123" s="98">
        <v>41583.364583333336</v>
      </c>
      <c r="F1123" t="str">
        <f t="shared" si="53"/>
        <v>Tuesday</v>
      </c>
    </row>
    <row r="1124" spans="1:6" x14ac:dyDescent="0.45">
      <c r="A1124" s="97">
        <v>0.17708333333333334</v>
      </c>
      <c r="B1124">
        <f t="shared" si="51"/>
        <v>4</v>
      </c>
      <c r="C1124" s="91">
        <v>41576.440972222219</v>
      </c>
      <c r="D1124">
        <f t="shared" si="52"/>
        <v>10</v>
      </c>
      <c r="E1124" s="98">
        <v>41585.177083333336</v>
      </c>
      <c r="F1124" t="str">
        <f t="shared" si="53"/>
        <v>Thursday</v>
      </c>
    </row>
    <row r="1125" spans="1:6" x14ac:dyDescent="0.45">
      <c r="A1125" s="97">
        <v>0.17708333333333334</v>
      </c>
      <c r="B1125">
        <f t="shared" si="51"/>
        <v>4</v>
      </c>
      <c r="C1125" s="91">
        <v>41576.441400462965</v>
      </c>
      <c r="D1125">
        <f t="shared" si="52"/>
        <v>10</v>
      </c>
      <c r="E1125" s="98">
        <v>41585.177083333336</v>
      </c>
      <c r="F1125" t="str">
        <f t="shared" si="53"/>
        <v>Thursday</v>
      </c>
    </row>
    <row r="1126" spans="1:6" x14ac:dyDescent="0.45">
      <c r="A1126" s="97">
        <v>0.29166666666666669</v>
      </c>
      <c r="B1126">
        <f t="shared" si="51"/>
        <v>7</v>
      </c>
      <c r="C1126" s="91">
        <v>41578.383981481478</v>
      </c>
      <c r="D1126">
        <f t="shared" si="52"/>
        <v>9</v>
      </c>
      <c r="E1126" s="98">
        <v>41580.291666666664</v>
      </c>
      <c r="F1126" t="str">
        <f t="shared" si="53"/>
        <v>Saturday</v>
      </c>
    </row>
    <row r="1127" spans="1:6" x14ac:dyDescent="0.45">
      <c r="A1127" s="97">
        <v>0.55208333333333337</v>
      </c>
      <c r="B1127">
        <f t="shared" si="51"/>
        <v>13</v>
      </c>
      <c r="C1127" s="90" t="s">
        <v>81</v>
      </c>
      <c r="D1127" t="e">
        <f t="shared" si="52"/>
        <v>#VALUE!</v>
      </c>
      <c r="E1127" s="98">
        <v>41580.552083333336</v>
      </c>
      <c r="F1127" t="str">
        <f t="shared" si="53"/>
        <v>Saturday</v>
      </c>
    </row>
    <row r="1128" spans="1:6" x14ac:dyDescent="0.45">
      <c r="A1128" s="97">
        <v>0.16666666666666666</v>
      </c>
      <c r="B1128">
        <f t="shared" si="51"/>
        <v>4</v>
      </c>
      <c r="C1128" s="91">
        <v>41576.494062500002</v>
      </c>
      <c r="D1128">
        <f t="shared" si="52"/>
        <v>11</v>
      </c>
      <c r="E1128" s="98">
        <v>41588.166666666664</v>
      </c>
      <c r="F1128" t="str">
        <f t="shared" si="53"/>
        <v>Sunday</v>
      </c>
    </row>
    <row r="1129" spans="1:6" x14ac:dyDescent="0.45">
      <c r="A1129" s="97">
        <v>0.6875</v>
      </c>
      <c r="B1129">
        <f t="shared" si="51"/>
        <v>16</v>
      </c>
      <c r="C1129" s="91">
        <v>41578.783101851855</v>
      </c>
      <c r="D1129">
        <f t="shared" si="52"/>
        <v>18</v>
      </c>
      <c r="E1129" s="98">
        <v>41579.6875</v>
      </c>
      <c r="F1129" t="str">
        <f t="shared" si="53"/>
        <v>Friday</v>
      </c>
    </row>
    <row r="1130" spans="1:6" x14ac:dyDescent="0.45">
      <c r="A1130" s="97">
        <v>0.97916666666666663</v>
      </c>
      <c r="B1130">
        <f t="shared" si="51"/>
        <v>23</v>
      </c>
      <c r="C1130" s="91">
        <v>41576.611238425925</v>
      </c>
      <c r="D1130">
        <f t="shared" si="52"/>
        <v>14</v>
      </c>
      <c r="E1130" s="98">
        <v>41581.979166666664</v>
      </c>
      <c r="F1130" t="str">
        <f t="shared" si="53"/>
        <v>Sunday</v>
      </c>
    </row>
    <row r="1131" spans="1:6" x14ac:dyDescent="0.45">
      <c r="A1131" s="97">
        <v>0.60416666666666663</v>
      </c>
      <c r="B1131">
        <f t="shared" si="51"/>
        <v>14</v>
      </c>
      <c r="C1131" s="91">
        <v>41588.459189814814</v>
      </c>
      <c r="D1131">
        <f t="shared" si="52"/>
        <v>11</v>
      </c>
      <c r="E1131" s="98">
        <v>41588.604166666664</v>
      </c>
      <c r="F1131" t="str">
        <f t="shared" si="53"/>
        <v>Sunday</v>
      </c>
    </row>
    <row r="1132" spans="1:6" x14ac:dyDescent="0.45">
      <c r="A1132" s="97">
        <v>0.16666666666666666</v>
      </c>
      <c r="B1132">
        <f t="shared" si="51"/>
        <v>4</v>
      </c>
      <c r="C1132" s="91">
        <v>41576.682615740741</v>
      </c>
      <c r="D1132">
        <f t="shared" si="52"/>
        <v>16</v>
      </c>
      <c r="E1132" s="98">
        <v>41579.166666666664</v>
      </c>
      <c r="F1132" t="str">
        <f t="shared" si="53"/>
        <v>Friday</v>
      </c>
    </row>
    <row r="1133" spans="1:6" x14ac:dyDescent="0.45">
      <c r="A1133" s="97">
        <v>0.73958333333333337</v>
      </c>
      <c r="B1133">
        <f t="shared" si="51"/>
        <v>17</v>
      </c>
      <c r="C1133" s="90" t="s">
        <v>81</v>
      </c>
      <c r="D1133" t="e">
        <f t="shared" si="52"/>
        <v>#VALUE!</v>
      </c>
      <c r="E1133" s="98">
        <v>41580.739583333336</v>
      </c>
      <c r="F1133" t="str">
        <f t="shared" si="53"/>
        <v>Saturday</v>
      </c>
    </row>
    <row r="1134" spans="1:6" x14ac:dyDescent="0.45">
      <c r="A1134" s="97">
        <v>0.45833333333333331</v>
      </c>
      <c r="B1134">
        <f t="shared" si="51"/>
        <v>11</v>
      </c>
      <c r="C1134" s="91">
        <v>41603.416805555556</v>
      </c>
      <c r="D1134">
        <f t="shared" si="52"/>
        <v>10</v>
      </c>
      <c r="E1134" s="98">
        <v>41603.458333333336</v>
      </c>
      <c r="F1134" t="str">
        <f t="shared" si="53"/>
        <v>Monday</v>
      </c>
    </row>
    <row r="1135" spans="1:6" x14ac:dyDescent="0.45">
      <c r="A1135" s="97">
        <v>0.17708333333333334</v>
      </c>
      <c r="B1135">
        <f t="shared" si="51"/>
        <v>4</v>
      </c>
      <c r="C1135" s="90" t="s">
        <v>81</v>
      </c>
      <c r="D1135" t="e">
        <f t="shared" si="52"/>
        <v>#VALUE!</v>
      </c>
      <c r="E1135" s="98">
        <v>41579.177083333336</v>
      </c>
      <c r="F1135" t="str">
        <f t="shared" si="53"/>
        <v>Friday</v>
      </c>
    </row>
    <row r="1136" spans="1:6" x14ac:dyDescent="0.45">
      <c r="A1136" s="97">
        <v>0.33333333333333331</v>
      </c>
      <c r="B1136">
        <f t="shared" si="51"/>
        <v>8</v>
      </c>
      <c r="C1136" s="91">
        <v>41577.48773148148</v>
      </c>
      <c r="D1136">
        <f t="shared" si="52"/>
        <v>11</v>
      </c>
      <c r="E1136" s="98">
        <v>41581.333333333336</v>
      </c>
      <c r="F1136" t="str">
        <f t="shared" si="53"/>
        <v>Sunday</v>
      </c>
    </row>
    <row r="1137" spans="1:6" x14ac:dyDescent="0.45">
      <c r="A1137" s="97">
        <v>0.58333333333333337</v>
      </c>
      <c r="B1137">
        <f t="shared" si="51"/>
        <v>14</v>
      </c>
      <c r="C1137" s="91">
        <v>41576.760682870372</v>
      </c>
      <c r="D1137">
        <f t="shared" si="52"/>
        <v>18</v>
      </c>
      <c r="E1137" s="98">
        <v>41580.583333333336</v>
      </c>
      <c r="F1137" t="str">
        <f t="shared" si="53"/>
        <v>Saturday</v>
      </c>
    </row>
    <row r="1138" spans="1:6" x14ac:dyDescent="0.45">
      <c r="A1138" s="97">
        <v>0.8125</v>
      </c>
      <c r="B1138">
        <f t="shared" si="51"/>
        <v>19</v>
      </c>
      <c r="C1138" s="91">
        <v>41576.760011574072</v>
      </c>
      <c r="D1138">
        <f t="shared" si="52"/>
        <v>18</v>
      </c>
      <c r="E1138" s="98">
        <v>41579.8125</v>
      </c>
      <c r="F1138" t="str">
        <f t="shared" si="53"/>
        <v>Friday</v>
      </c>
    </row>
    <row r="1139" spans="1:6" x14ac:dyDescent="0.45">
      <c r="A1139" s="97">
        <v>0.125</v>
      </c>
      <c r="B1139">
        <f t="shared" si="51"/>
        <v>3</v>
      </c>
      <c r="C1139" s="91">
        <v>41579.857071759259</v>
      </c>
      <c r="D1139">
        <f t="shared" si="52"/>
        <v>20</v>
      </c>
      <c r="E1139" s="98">
        <v>41580.125</v>
      </c>
      <c r="F1139" t="str">
        <f t="shared" si="53"/>
        <v>Saturday</v>
      </c>
    </row>
    <row r="1140" spans="1:6" x14ac:dyDescent="0.45">
      <c r="A1140" s="97">
        <v>0.91666666666666663</v>
      </c>
      <c r="B1140">
        <f t="shared" si="51"/>
        <v>22</v>
      </c>
      <c r="C1140" s="91">
        <v>41583.721064814818</v>
      </c>
      <c r="D1140">
        <f t="shared" si="52"/>
        <v>17</v>
      </c>
      <c r="E1140" s="98">
        <v>41583.916666666664</v>
      </c>
      <c r="F1140" t="str">
        <f t="shared" si="53"/>
        <v>Tuesday</v>
      </c>
    </row>
    <row r="1141" spans="1:6" x14ac:dyDescent="0.45">
      <c r="A1141" s="97">
        <v>0.72916666666666663</v>
      </c>
      <c r="B1141">
        <f t="shared" si="51"/>
        <v>17</v>
      </c>
      <c r="C1141" s="91">
        <v>41576.78230324074</v>
      </c>
      <c r="D1141">
        <f t="shared" si="52"/>
        <v>18</v>
      </c>
      <c r="E1141" s="98">
        <v>41581.729166666664</v>
      </c>
      <c r="F1141" t="str">
        <f t="shared" si="53"/>
        <v>Sunday</v>
      </c>
    </row>
    <row r="1142" spans="1:6" x14ac:dyDescent="0.45">
      <c r="A1142" s="97">
        <v>0.375</v>
      </c>
      <c r="B1142">
        <f t="shared" si="51"/>
        <v>9</v>
      </c>
      <c r="C1142" s="91">
        <v>41585.322233796294</v>
      </c>
      <c r="D1142">
        <f t="shared" si="52"/>
        <v>7</v>
      </c>
      <c r="E1142" s="98">
        <v>41585.375</v>
      </c>
      <c r="F1142" t="str">
        <f t="shared" si="53"/>
        <v>Thursday</v>
      </c>
    </row>
    <row r="1143" spans="1:6" x14ac:dyDescent="0.45">
      <c r="A1143" s="97">
        <v>0.98958333333333337</v>
      </c>
      <c r="B1143">
        <f t="shared" si="51"/>
        <v>23</v>
      </c>
      <c r="C1143" s="91">
        <v>41577.48773148148</v>
      </c>
      <c r="D1143">
        <f t="shared" si="52"/>
        <v>11</v>
      </c>
      <c r="E1143" s="98">
        <v>41580.989583333336</v>
      </c>
      <c r="F1143" t="str">
        <f t="shared" si="53"/>
        <v>Saturday</v>
      </c>
    </row>
    <row r="1144" spans="1:6" x14ac:dyDescent="0.45">
      <c r="A1144" s="97">
        <v>0.21875</v>
      </c>
      <c r="B1144">
        <f t="shared" si="51"/>
        <v>5</v>
      </c>
      <c r="C1144" s="91">
        <v>41584.480115740742</v>
      </c>
      <c r="D1144">
        <f t="shared" si="52"/>
        <v>11</v>
      </c>
      <c r="E1144" s="98">
        <v>41585.21875</v>
      </c>
      <c r="F1144" t="str">
        <f t="shared" si="53"/>
        <v>Thursday</v>
      </c>
    </row>
    <row r="1145" spans="1:6" x14ac:dyDescent="0.45">
      <c r="A1145" s="97">
        <v>0.40625</v>
      </c>
      <c r="B1145">
        <f t="shared" si="51"/>
        <v>9</v>
      </c>
      <c r="C1145" s="91">
        <v>41579.711296296293</v>
      </c>
      <c r="D1145">
        <f t="shared" si="52"/>
        <v>17</v>
      </c>
      <c r="E1145" s="98">
        <v>41580.40625</v>
      </c>
      <c r="F1145" t="str">
        <f t="shared" si="53"/>
        <v>Saturday</v>
      </c>
    </row>
    <row r="1146" spans="1:6" x14ac:dyDescent="0.45">
      <c r="A1146" s="97">
        <v>0.25</v>
      </c>
      <c r="B1146">
        <f t="shared" si="51"/>
        <v>6</v>
      </c>
      <c r="C1146" s="90" t="s">
        <v>81</v>
      </c>
      <c r="D1146" t="e">
        <f t="shared" si="52"/>
        <v>#VALUE!</v>
      </c>
      <c r="E1146" s="98">
        <v>41581.25</v>
      </c>
      <c r="F1146" t="str">
        <f t="shared" si="53"/>
        <v>Sunday</v>
      </c>
    </row>
    <row r="1147" spans="1:6" x14ac:dyDescent="0.45">
      <c r="A1147" s="97">
        <v>0.79166666666666663</v>
      </c>
      <c r="B1147">
        <f t="shared" si="51"/>
        <v>19</v>
      </c>
      <c r="C1147" s="91">
        <v>41577.487719907411</v>
      </c>
      <c r="D1147">
        <f t="shared" si="52"/>
        <v>11</v>
      </c>
      <c r="E1147" s="98">
        <v>41579.791666666664</v>
      </c>
      <c r="F1147" t="str">
        <f t="shared" si="53"/>
        <v>Friday</v>
      </c>
    </row>
    <row r="1148" spans="1:6" x14ac:dyDescent="0.45">
      <c r="A1148" s="97">
        <v>0.33333333333333331</v>
      </c>
      <c r="B1148">
        <f t="shared" si="51"/>
        <v>8</v>
      </c>
      <c r="C1148" s="91">
        <v>41576.855439814812</v>
      </c>
      <c r="D1148">
        <f t="shared" si="52"/>
        <v>20</v>
      </c>
      <c r="E1148" s="98">
        <v>41584.333333333336</v>
      </c>
      <c r="F1148" t="str">
        <f t="shared" si="53"/>
        <v>Wednesday</v>
      </c>
    </row>
    <row r="1149" spans="1:6" x14ac:dyDescent="0.45">
      <c r="A1149" s="97">
        <v>0.94791666666666663</v>
      </c>
      <c r="B1149">
        <f t="shared" si="51"/>
        <v>22</v>
      </c>
      <c r="C1149" s="91">
        <v>41584.788275462961</v>
      </c>
      <c r="D1149">
        <f t="shared" si="52"/>
        <v>18</v>
      </c>
      <c r="E1149" s="98">
        <v>41584.947916666664</v>
      </c>
      <c r="F1149" t="str">
        <f t="shared" si="53"/>
        <v>Wednesday</v>
      </c>
    </row>
    <row r="1150" spans="1:6" x14ac:dyDescent="0.45">
      <c r="A1150" s="97">
        <v>0.25</v>
      </c>
      <c r="B1150">
        <f t="shared" si="51"/>
        <v>6</v>
      </c>
      <c r="C1150" s="91">
        <v>41595.779120370367</v>
      </c>
      <c r="D1150">
        <f t="shared" si="52"/>
        <v>18</v>
      </c>
      <c r="E1150" s="98">
        <v>41596.25</v>
      </c>
      <c r="F1150" t="str">
        <f t="shared" si="53"/>
        <v>Monday</v>
      </c>
    </row>
    <row r="1151" spans="1:6" x14ac:dyDescent="0.45">
      <c r="A1151" s="97">
        <v>0.10416666666666667</v>
      </c>
      <c r="B1151">
        <f t="shared" si="51"/>
        <v>2</v>
      </c>
      <c r="C1151" s="91">
        <v>41576.881944444445</v>
      </c>
      <c r="D1151">
        <f t="shared" si="52"/>
        <v>21</v>
      </c>
      <c r="E1151" s="98">
        <v>41579.104166666664</v>
      </c>
      <c r="F1151" t="str">
        <f t="shared" si="53"/>
        <v>Friday</v>
      </c>
    </row>
    <row r="1152" spans="1:6" x14ac:dyDescent="0.45">
      <c r="A1152" s="97">
        <v>0.30208333333333331</v>
      </c>
      <c r="B1152">
        <f t="shared" si="51"/>
        <v>7</v>
      </c>
      <c r="C1152" s="91">
        <v>41576.889120370368</v>
      </c>
      <c r="D1152">
        <f t="shared" si="52"/>
        <v>21</v>
      </c>
      <c r="E1152" s="98">
        <v>41580.302083333336</v>
      </c>
      <c r="F1152" t="str">
        <f t="shared" si="53"/>
        <v>Saturday</v>
      </c>
    </row>
    <row r="1153" spans="1:6" x14ac:dyDescent="0.45">
      <c r="A1153" s="97">
        <v>0.66666666666666663</v>
      </c>
      <c r="B1153">
        <f t="shared" si="51"/>
        <v>16</v>
      </c>
      <c r="C1153" s="91">
        <v>41578.374976851854</v>
      </c>
      <c r="D1153">
        <f t="shared" si="52"/>
        <v>8</v>
      </c>
      <c r="E1153" s="98">
        <v>41579.666666666664</v>
      </c>
      <c r="F1153" t="str">
        <f t="shared" si="53"/>
        <v>Friday</v>
      </c>
    </row>
    <row r="1154" spans="1:6" x14ac:dyDescent="0.45">
      <c r="A1154" s="97">
        <v>0.17708333333333334</v>
      </c>
      <c r="B1154">
        <f t="shared" si="51"/>
        <v>4</v>
      </c>
      <c r="C1154" s="91">
        <v>41576.935844907406</v>
      </c>
      <c r="D1154">
        <f t="shared" si="52"/>
        <v>22</v>
      </c>
      <c r="E1154" s="98">
        <v>41582.177083333336</v>
      </c>
      <c r="F1154" t="str">
        <f t="shared" si="53"/>
        <v>Monday</v>
      </c>
    </row>
    <row r="1155" spans="1:6" x14ac:dyDescent="0.45">
      <c r="A1155" s="97">
        <v>0.5625</v>
      </c>
      <c r="B1155">
        <f t="shared" ref="B1155:B1218" si="54">HOUR(A1155)</f>
        <v>13</v>
      </c>
      <c r="C1155" s="91">
        <v>41577.045810185184</v>
      </c>
      <c r="D1155">
        <f t="shared" ref="D1155:D1218" si="55">HOUR(C1155)</f>
        <v>1</v>
      </c>
      <c r="E1155" s="98">
        <v>41590.5625</v>
      </c>
      <c r="F1155" t="str">
        <f t="shared" ref="F1155:F1218" si="56">CHOOSE(WEEKDAY(E1155),"Sunday","Monday","Tuesday","Wednesday","Thursday","Friday","Saturday")</f>
        <v>Tuesday</v>
      </c>
    </row>
    <row r="1156" spans="1:6" x14ac:dyDescent="0.45">
      <c r="A1156" s="97">
        <v>0.45833333333333331</v>
      </c>
      <c r="B1156">
        <f t="shared" si="54"/>
        <v>11</v>
      </c>
      <c r="C1156" s="91">
        <v>41587.412962962961</v>
      </c>
      <c r="D1156">
        <f t="shared" si="55"/>
        <v>9</v>
      </c>
      <c r="E1156" s="98">
        <v>41587.458333333336</v>
      </c>
      <c r="F1156" t="str">
        <f t="shared" si="56"/>
        <v>Saturday</v>
      </c>
    </row>
    <row r="1157" spans="1:6" x14ac:dyDescent="0.45">
      <c r="A1157" s="97">
        <v>0.42708333333333331</v>
      </c>
      <c r="B1157">
        <f t="shared" si="54"/>
        <v>10</v>
      </c>
      <c r="C1157" s="90" t="s">
        <v>81</v>
      </c>
      <c r="D1157" t="e">
        <f t="shared" si="55"/>
        <v>#VALUE!</v>
      </c>
      <c r="E1157" s="98">
        <v>41579.427083333336</v>
      </c>
      <c r="F1157" t="str">
        <f t="shared" si="56"/>
        <v>Friday</v>
      </c>
    </row>
    <row r="1158" spans="1:6" x14ac:dyDescent="0.45">
      <c r="A1158" s="97">
        <v>0.21875</v>
      </c>
      <c r="B1158">
        <f t="shared" si="54"/>
        <v>5</v>
      </c>
      <c r="C1158" s="91">
        <v>41577.370300925926</v>
      </c>
      <c r="D1158">
        <f t="shared" si="55"/>
        <v>8</v>
      </c>
      <c r="E1158" s="98">
        <v>41583.21875</v>
      </c>
      <c r="F1158" t="str">
        <f t="shared" si="56"/>
        <v>Tuesday</v>
      </c>
    </row>
    <row r="1159" spans="1:6" x14ac:dyDescent="0.45">
      <c r="A1159" s="97">
        <v>0.65625</v>
      </c>
      <c r="B1159">
        <f t="shared" si="54"/>
        <v>15</v>
      </c>
      <c r="C1159" s="91">
        <v>41577.48773148148</v>
      </c>
      <c r="D1159">
        <f t="shared" si="55"/>
        <v>11</v>
      </c>
      <c r="E1159" s="98">
        <v>41580.65625</v>
      </c>
      <c r="F1159" t="str">
        <f t="shared" si="56"/>
        <v>Saturday</v>
      </c>
    </row>
    <row r="1160" spans="1:6" x14ac:dyDescent="0.45">
      <c r="A1160" s="97">
        <v>0.73958333333333337</v>
      </c>
      <c r="B1160">
        <f t="shared" si="54"/>
        <v>17</v>
      </c>
      <c r="C1160" s="91">
        <v>41577.487719907411</v>
      </c>
      <c r="D1160">
        <f t="shared" si="55"/>
        <v>11</v>
      </c>
      <c r="E1160" s="98">
        <v>41579.739583333336</v>
      </c>
      <c r="F1160" t="str">
        <f t="shared" si="56"/>
        <v>Friday</v>
      </c>
    </row>
    <row r="1161" spans="1:6" x14ac:dyDescent="0.45">
      <c r="A1161" s="97">
        <v>0.75</v>
      </c>
      <c r="B1161">
        <f t="shared" si="54"/>
        <v>18</v>
      </c>
      <c r="C1161" s="91">
        <v>41577.432210648149</v>
      </c>
      <c r="D1161">
        <f t="shared" si="55"/>
        <v>10</v>
      </c>
      <c r="E1161" s="98">
        <v>41579.75</v>
      </c>
      <c r="F1161" t="str">
        <f t="shared" si="56"/>
        <v>Friday</v>
      </c>
    </row>
    <row r="1162" spans="1:6" x14ac:dyDescent="0.45">
      <c r="A1162" s="97">
        <v>0.20833333333333334</v>
      </c>
      <c r="B1162">
        <f t="shared" si="54"/>
        <v>5</v>
      </c>
      <c r="C1162" s="91">
        <v>41577.435983796298</v>
      </c>
      <c r="D1162">
        <f t="shared" si="55"/>
        <v>10</v>
      </c>
      <c r="E1162" s="98">
        <v>41579.208333333336</v>
      </c>
      <c r="F1162" t="str">
        <f t="shared" si="56"/>
        <v>Friday</v>
      </c>
    </row>
    <row r="1163" spans="1:6" x14ac:dyDescent="0.45">
      <c r="A1163" s="97">
        <v>2.0833333333333332E-2</v>
      </c>
      <c r="B1163">
        <f t="shared" si="54"/>
        <v>0</v>
      </c>
      <c r="C1163" s="91">
        <v>41577.439409722225</v>
      </c>
      <c r="D1163">
        <f t="shared" si="55"/>
        <v>10</v>
      </c>
      <c r="E1163" s="98">
        <v>41579.020833333336</v>
      </c>
      <c r="F1163" t="str">
        <f t="shared" si="56"/>
        <v>Friday</v>
      </c>
    </row>
    <row r="1164" spans="1:6" x14ac:dyDescent="0.45">
      <c r="A1164" s="97">
        <v>0.63541666666666663</v>
      </c>
      <c r="B1164">
        <f t="shared" si="54"/>
        <v>15</v>
      </c>
      <c r="C1164" s="91">
        <v>41577.48773148148</v>
      </c>
      <c r="D1164">
        <f t="shared" si="55"/>
        <v>11</v>
      </c>
      <c r="E1164" s="98">
        <v>41580.635416666664</v>
      </c>
      <c r="F1164" t="str">
        <f t="shared" si="56"/>
        <v>Saturday</v>
      </c>
    </row>
    <row r="1165" spans="1:6" x14ac:dyDescent="0.45">
      <c r="A1165" s="97">
        <v>0.97916666666666663</v>
      </c>
      <c r="B1165">
        <f t="shared" si="54"/>
        <v>23</v>
      </c>
      <c r="C1165" s="90" t="s">
        <v>81</v>
      </c>
      <c r="D1165" t="e">
        <f t="shared" si="55"/>
        <v>#VALUE!</v>
      </c>
      <c r="E1165" s="98">
        <v>41579.979166666664</v>
      </c>
      <c r="F1165" t="str">
        <f t="shared" si="56"/>
        <v>Friday</v>
      </c>
    </row>
    <row r="1166" spans="1:6" x14ac:dyDescent="0.45">
      <c r="A1166" s="97">
        <v>0.17708333333333334</v>
      </c>
      <c r="B1166">
        <f t="shared" si="54"/>
        <v>4</v>
      </c>
      <c r="C1166" s="91">
        <v>41577.487719907411</v>
      </c>
      <c r="D1166">
        <f t="shared" si="55"/>
        <v>11</v>
      </c>
      <c r="E1166" s="98">
        <v>41579.177083333336</v>
      </c>
      <c r="F1166" t="str">
        <f t="shared" si="56"/>
        <v>Friday</v>
      </c>
    </row>
    <row r="1167" spans="1:6" x14ac:dyDescent="0.45">
      <c r="A1167" s="97">
        <v>0.63541666666666663</v>
      </c>
      <c r="B1167">
        <f t="shared" si="54"/>
        <v>15</v>
      </c>
      <c r="C1167" s="91">
        <v>41579.482835648145</v>
      </c>
      <c r="D1167">
        <f t="shared" si="55"/>
        <v>11</v>
      </c>
      <c r="E1167" s="98">
        <v>41580.635416666664</v>
      </c>
      <c r="F1167" t="str">
        <f t="shared" si="56"/>
        <v>Saturday</v>
      </c>
    </row>
    <row r="1168" spans="1:6" x14ac:dyDescent="0.45">
      <c r="A1168" s="97">
        <v>0.6875</v>
      </c>
      <c r="B1168">
        <f t="shared" si="54"/>
        <v>16</v>
      </c>
      <c r="C1168" s="91">
        <v>41607.465497685182</v>
      </c>
      <c r="D1168">
        <f t="shared" si="55"/>
        <v>11</v>
      </c>
      <c r="E1168" s="98">
        <v>41607.6875</v>
      </c>
      <c r="F1168" t="str">
        <f t="shared" si="56"/>
        <v>Friday</v>
      </c>
    </row>
    <row r="1169" spans="1:6" x14ac:dyDescent="0.45">
      <c r="A1169" s="97">
        <v>0.52083333333333337</v>
      </c>
      <c r="B1169">
        <f t="shared" si="54"/>
        <v>12</v>
      </c>
      <c r="C1169" s="91">
        <v>41577.517835648148</v>
      </c>
      <c r="D1169">
        <f t="shared" si="55"/>
        <v>12</v>
      </c>
      <c r="E1169" s="98">
        <v>41579.520833333336</v>
      </c>
      <c r="F1169" t="str">
        <f t="shared" si="56"/>
        <v>Friday</v>
      </c>
    </row>
    <row r="1170" spans="1:6" x14ac:dyDescent="0.45">
      <c r="A1170" s="97">
        <v>0.90625</v>
      </c>
      <c r="B1170">
        <f t="shared" si="54"/>
        <v>21</v>
      </c>
      <c r="C1170" s="91">
        <v>41577.537581018521</v>
      </c>
      <c r="D1170">
        <f t="shared" si="55"/>
        <v>12</v>
      </c>
      <c r="E1170" s="98">
        <v>41579.90625</v>
      </c>
      <c r="F1170" t="str">
        <f t="shared" si="56"/>
        <v>Friday</v>
      </c>
    </row>
    <row r="1171" spans="1:6" x14ac:dyDescent="0.45">
      <c r="A1171" s="97">
        <v>0.33333333333333331</v>
      </c>
      <c r="B1171">
        <f t="shared" si="54"/>
        <v>8</v>
      </c>
      <c r="C1171" s="91">
        <v>41577.537164351852</v>
      </c>
      <c r="D1171">
        <f t="shared" si="55"/>
        <v>12</v>
      </c>
      <c r="E1171" s="98">
        <v>41579.333333333336</v>
      </c>
      <c r="F1171" t="str">
        <f t="shared" si="56"/>
        <v>Friday</v>
      </c>
    </row>
    <row r="1172" spans="1:6" x14ac:dyDescent="0.45">
      <c r="A1172" s="97">
        <v>0.20833333333333334</v>
      </c>
      <c r="B1172">
        <f t="shared" si="54"/>
        <v>5</v>
      </c>
      <c r="C1172" s="90" t="s">
        <v>81</v>
      </c>
      <c r="D1172" t="e">
        <f t="shared" si="55"/>
        <v>#VALUE!</v>
      </c>
      <c r="E1172" s="98">
        <v>41581.208333333336</v>
      </c>
      <c r="F1172" t="str">
        <f t="shared" si="56"/>
        <v>Sunday</v>
      </c>
    </row>
    <row r="1173" spans="1:6" x14ac:dyDescent="0.45">
      <c r="A1173" s="97">
        <v>0.17708333333333334</v>
      </c>
      <c r="B1173">
        <f t="shared" si="54"/>
        <v>4</v>
      </c>
      <c r="C1173" s="91">
        <v>41577.556990740741</v>
      </c>
      <c r="D1173">
        <f t="shared" si="55"/>
        <v>13</v>
      </c>
      <c r="E1173" s="98">
        <v>41579.177083333336</v>
      </c>
      <c r="F1173" t="str">
        <f t="shared" si="56"/>
        <v>Friday</v>
      </c>
    </row>
    <row r="1174" spans="1:6" x14ac:dyDescent="0.45">
      <c r="A1174" s="97">
        <v>0.23958333333333334</v>
      </c>
      <c r="B1174">
        <f t="shared" si="54"/>
        <v>5</v>
      </c>
      <c r="C1174" s="91">
        <v>41577.556574074071</v>
      </c>
      <c r="D1174">
        <f t="shared" si="55"/>
        <v>13</v>
      </c>
      <c r="E1174" s="98">
        <v>41580.239583333336</v>
      </c>
      <c r="F1174" t="str">
        <f t="shared" si="56"/>
        <v>Saturday</v>
      </c>
    </row>
    <row r="1175" spans="1:6" x14ac:dyDescent="0.45">
      <c r="A1175" s="97">
        <v>0.45833333333333331</v>
      </c>
      <c r="B1175">
        <f t="shared" si="54"/>
        <v>11</v>
      </c>
      <c r="C1175" s="91">
        <v>41577.557083333333</v>
      </c>
      <c r="D1175">
        <f t="shared" si="55"/>
        <v>13</v>
      </c>
      <c r="E1175" s="98">
        <v>41584.458333333336</v>
      </c>
      <c r="F1175" t="str">
        <f t="shared" si="56"/>
        <v>Wednesday</v>
      </c>
    </row>
    <row r="1176" spans="1:6" x14ac:dyDescent="0.45">
      <c r="A1176" s="97">
        <v>0.20833333333333334</v>
      </c>
      <c r="B1176">
        <f t="shared" si="54"/>
        <v>5</v>
      </c>
      <c r="C1176" s="91">
        <v>41577.560914351852</v>
      </c>
      <c r="D1176">
        <f t="shared" si="55"/>
        <v>13</v>
      </c>
      <c r="E1176" s="98">
        <v>41580.208333333336</v>
      </c>
      <c r="F1176" t="str">
        <f t="shared" si="56"/>
        <v>Saturday</v>
      </c>
    </row>
    <row r="1177" spans="1:6" x14ac:dyDescent="0.45">
      <c r="A1177" s="97">
        <v>0.26041666666666669</v>
      </c>
      <c r="B1177">
        <f t="shared" si="54"/>
        <v>6</v>
      </c>
      <c r="C1177" s="90" t="s">
        <v>81</v>
      </c>
      <c r="D1177" t="e">
        <f t="shared" si="55"/>
        <v>#VALUE!</v>
      </c>
      <c r="E1177" s="98">
        <v>41579.260416666664</v>
      </c>
      <c r="F1177" t="str">
        <f t="shared" si="56"/>
        <v>Friday</v>
      </c>
    </row>
    <row r="1178" spans="1:6" x14ac:dyDescent="0.45">
      <c r="A1178" s="97">
        <v>0.41666666666666669</v>
      </c>
      <c r="B1178">
        <f t="shared" si="54"/>
        <v>10</v>
      </c>
      <c r="C1178" s="91">
        <v>41577.584780092591</v>
      </c>
      <c r="D1178">
        <f t="shared" si="55"/>
        <v>14</v>
      </c>
      <c r="E1178" s="98">
        <v>41579.416666666664</v>
      </c>
      <c r="F1178" t="str">
        <f t="shared" si="56"/>
        <v>Friday</v>
      </c>
    </row>
    <row r="1179" spans="1:6" x14ac:dyDescent="0.45">
      <c r="A1179" s="97">
        <v>8.3333333333333329E-2</v>
      </c>
      <c r="B1179">
        <f t="shared" si="54"/>
        <v>2</v>
      </c>
      <c r="C1179" s="91">
        <v>41579.232824074075</v>
      </c>
      <c r="D1179">
        <f t="shared" si="55"/>
        <v>5</v>
      </c>
      <c r="E1179" s="98">
        <v>41580.083333333336</v>
      </c>
      <c r="F1179" t="str">
        <f t="shared" si="56"/>
        <v>Saturday</v>
      </c>
    </row>
    <row r="1180" spans="1:6" x14ac:dyDescent="0.45">
      <c r="A1180" s="97">
        <v>0.25</v>
      </c>
      <c r="B1180">
        <f t="shared" si="54"/>
        <v>6</v>
      </c>
      <c r="C1180" s="90" t="s">
        <v>81</v>
      </c>
      <c r="D1180" t="e">
        <f t="shared" si="55"/>
        <v>#VALUE!</v>
      </c>
      <c r="E1180" s="98">
        <v>41579.25</v>
      </c>
      <c r="F1180" t="str">
        <f t="shared" si="56"/>
        <v>Friday</v>
      </c>
    </row>
    <row r="1181" spans="1:6" x14ac:dyDescent="0.45">
      <c r="A1181" s="97">
        <v>0.89583333333333337</v>
      </c>
      <c r="B1181">
        <f t="shared" si="54"/>
        <v>21</v>
      </c>
      <c r="C1181" s="91">
        <v>41577.609791666669</v>
      </c>
      <c r="D1181">
        <f t="shared" si="55"/>
        <v>14</v>
      </c>
      <c r="E1181" s="98">
        <v>41581.895833333336</v>
      </c>
      <c r="F1181" t="str">
        <f t="shared" si="56"/>
        <v>Sunday</v>
      </c>
    </row>
    <row r="1182" spans="1:6" x14ac:dyDescent="0.45">
      <c r="A1182" s="97">
        <v>0.6875</v>
      </c>
      <c r="B1182">
        <f t="shared" si="54"/>
        <v>16</v>
      </c>
      <c r="C1182" s="90" t="s">
        <v>81</v>
      </c>
      <c r="D1182" t="e">
        <f t="shared" si="55"/>
        <v>#VALUE!</v>
      </c>
      <c r="E1182" s="98">
        <v>41588.6875</v>
      </c>
      <c r="F1182" t="str">
        <f t="shared" si="56"/>
        <v>Sunday</v>
      </c>
    </row>
    <row r="1183" spans="1:6" x14ac:dyDescent="0.45">
      <c r="A1183" s="97">
        <v>0.28125</v>
      </c>
      <c r="B1183">
        <f t="shared" si="54"/>
        <v>6</v>
      </c>
      <c r="C1183" s="91">
        <v>41577.622662037036</v>
      </c>
      <c r="D1183">
        <f t="shared" si="55"/>
        <v>14</v>
      </c>
      <c r="E1183" s="98">
        <v>41579.28125</v>
      </c>
      <c r="F1183" t="str">
        <f t="shared" si="56"/>
        <v>Friday</v>
      </c>
    </row>
    <row r="1184" spans="1:6" x14ac:dyDescent="0.45">
      <c r="A1184" s="97">
        <v>0.4375</v>
      </c>
      <c r="B1184">
        <f t="shared" si="54"/>
        <v>10</v>
      </c>
      <c r="C1184" s="91">
        <v>41577.630324074074</v>
      </c>
      <c r="D1184">
        <f t="shared" si="55"/>
        <v>15</v>
      </c>
      <c r="E1184" s="98">
        <v>41595.4375</v>
      </c>
      <c r="F1184" t="str">
        <f t="shared" si="56"/>
        <v>Sunday</v>
      </c>
    </row>
    <row r="1185" spans="1:6" x14ac:dyDescent="0.45">
      <c r="A1185" s="97">
        <v>0.21875</v>
      </c>
      <c r="B1185">
        <f t="shared" si="54"/>
        <v>5</v>
      </c>
      <c r="C1185" s="91">
        <v>41583.719583333332</v>
      </c>
      <c r="D1185">
        <f t="shared" si="55"/>
        <v>17</v>
      </c>
      <c r="E1185" s="98">
        <v>41584.21875</v>
      </c>
      <c r="F1185" t="str">
        <f t="shared" si="56"/>
        <v>Wednesday</v>
      </c>
    </row>
    <row r="1186" spans="1:6" x14ac:dyDescent="0.45">
      <c r="A1186" s="97">
        <v>0.54166666666666663</v>
      </c>
      <c r="B1186">
        <f t="shared" si="54"/>
        <v>13</v>
      </c>
      <c r="C1186" s="91">
        <v>41577.660439814812</v>
      </c>
      <c r="D1186">
        <f t="shared" si="55"/>
        <v>15</v>
      </c>
      <c r="E1186" s="98">
        <v>41579.541666666664</v>
      </c>
      <c r="F1186" t="str">
        <f t="shared" si="56"/>
        <v>Friday</v>
      </c>
    </row>
    <row r="1187" spans="1:6" x14ac:dyDescent="0.45">
      <c r="A1187" s="97">
        <v>0.625</v>
      </c>
      <c r="B1187">
        <f t="shared" si="54"/>
        <v>15</v>
      </c>
      <c r="C1187" s="91">
        <v>41577.676423611112</v>
      </c>
      <c r="D1187">
        <f t="shared" si="55"/>
        <v>16</v>
      </c>
      <c r="E1187" s="98">
        <v>41579.625</v>
      </c>
      <c r="F1187" t="str">
        <f t="shared" si="56"/>
        <v>Friday</v>
      </c>
    </row>
    <row r="1188" spans="1:6" x14ac:dyDescent="0.45">
      <c r="A1188" s="97">
        <v>0.54166666666666663</v>
      </c>
      <c r="B1188">
        <f t="shared" si="54"/>
        <v>13</v>
      </c>
      <c r="C1188" s="91">
        <v>41577.695868055554</v>
      </c>
      <c r="D1188">
        <f t="shared" si="55"/>
        <v>16</v>
      </c>
      <c r="E1188" s="98">
        <v>41581.541666666664</v>
      </c>
      <c r="F1188" t="str">
        <f t="shared" si="56"/>
        <v>Sunday</v>
      </c>
    </row>
    <row r="1189" spans="1:6" x14ac:dyDescent="0.45">
      <c r="A1189" s="97">
        <v>0</v>
      </c>
      <c r="B1189">
        <f t="shared" si="54"/>
        <v>0</v>
      </c>
      <c r="C1189" s="91">
        <v>41577.698657407411</v>
      </c>
      <c r="D1189">
        <f t="shared" si="55"/>
        <v>16</v>
      </c>
      <c r="E1189" s="98">
        <v>41580</v>
      </c>
      <c r="F1189" t="str">
        <f t="shared" si="56"/>
        <v>Saturday</v>
      </c>
    </row>
    <row r="1190" spans="1:6" x14ac:dyDescent="0.45">
      <c r="A1190" s="97">
        <v>0.83333333333333337</v>
      </c>
      <c r="B1190">
        <f t="shared" si="54"/>
        <v>20</v>
      </c>
      <c r="C1190" s="91">
        <v>41577.709780092591</v>
      </c>
      <c r="D1190">
        <f t="shared" si="55"/>
        <v>17</v>
      </c>
      <c r="E1190" s="98">
        <v>41580.833333333336</v>
      </c>
      <c r="F1190" t="str">
        <f t="shared" si="56"/>
        <v>Saturday</v>
      </c>
    </row>
    <row r="1191" spans="1:6" x14ac:dyDescent="0.45">
      <c r="A1191" s="97">
        <v>0.76041666666666663</v>
      </c>
      <c r="B1191">
        <f t="shared" si="54"/>
        <v>18</v>
      </c>
      <c r="C1191" s="91">
        <v>41584.697905092595</v>
      </c>
      <c r="D1191">
        <f t="shared" si="55"/>
        <v>16</v>
      </c>
      <c r="E1191" s="98">
        <v>41584.760416666664</v>
      </c>
      <c r="F1191" t="str">
        <f t="shared" si="56"/>
        <v>Wednesday</v>
      </c>
    </row>
    <row r="1192" spans="1:6" x14ac:dyDescent="0.45">
      <c r="A1192" s="97">
        <v>0.3125</v>
      </c>
      <c r="B1192">
        <f t="shared" si="54"/>
        <v>7</v>
      </c>
      <c r="C1192" s="91">
        <v>41577.738796296297</v>
      </c>
      <c r="D1192">
        <f t="shared" si="55"/>
        <v>17</v>
      </c>
      <c r="E1192" s="98">
        <v>41579.3125</v>
      </c>
      <c r="F1192" t="str">
        <f t="shared" si="56"/>
        <v>Friday</v>
      </c>
    </row>
    <row r="1193" spans="1:6" x14ac:dyDescent="0.45">
      <c r="A1193" s="97">
        <v>0.72916666666666663</v>
      </c>
      <c r="B1193">
        <f t="shared" si="54"/>
        <v>17</v>
      </c>
      <c r="C1193" s="91">
        <v>41577.739629629628</v>
      </c>
      <c r="D1193">
        <f t="shared" si="55"/>
        <v>17</v>
      </c>
      <c r="E1193" s="98">
        <v>41579.729166666664</v>
      </c>
      <c r="F1193" t="str">
        <f t="shared" si="56"/>
        <v>Friday</v>
      </c>
    </row>
    <row r="1194" spans="1:6" x14ac:dyDescent="0.45">
      <c r="A1194" s="97">
        <v>0.88541666666666663</v>
      </c>
      <c r="B1194">
        <f t="shared" si="54"/>
        <v>21</v>
      </c>
      <c r="C1194" s="91">
        <v>41577.740810185183</v>
      </c>
      <c r="D1194">
        <f t="shared" si="55"/>
        <v>17</v>
      </c>
      <c r="E1194" s="98">
        <v>41584.885416666664</v>
      </c>
      <c r="F1194" t="str">
        <f t="shared" si="56"/>
        <v>Wednesday</v>
      </c>
    </row>
    <row r="1195" spans="1:6" x14ac:dyDescent="0.45">
      <c r="A1195" s="97">
        <v>0.25</v>
      </c>
      <c r="B1195">
        <f t="shared" si="54"/>
        <v>6</v>
      </c>
      <c r="C1195" s="91">
        <v>41577.745891203704</v>
      </c>
      <c r="D1195">
        <f t="shared" si="55"/>
        <v>17</v>
      </c>
      <c r="E1195" s="98">
        <v>41579.25</v>
      </c>
      <c r="F1195" t="str">
        <f t="shared" si="56"/>
        <v>Friday</v>
      </c>
    </row>
    <row r="1196" spans="1:6" x14ac:dyDescent="0.45">
      <c r="A1196" s="97">
        <v>0.85416666666666663</v>
      </c>
      <c r="B1196">
        <f t="shared" si="54"/>
        <v>20</v>
      </c>
      <c r="C1196" s="91">
        <v>41598.779270833336</v>
      </c>
      <c r="D1196">
        <f t="shared" si="55"/>
        <v>18</v>
      </c>
      <c r="E1196" s="98">
        <v>41598.854166666664</v>
      </c>
      <c r="F1196" t="str">
        <f t="shared" si="56"/>
        <v>Wednesday</v>
      </c>
    </row>
    <row r="1197" spans="1:6" x14ac:dyDescent="0.45">
      <c r="A1197" s="97">
        <v>0.26041666666666669</v>
      </c>
      <c r="B1197">
        <f t="shared" si="54"/>
        <v>6</v>
      </c>
      <c r="C1197" s="91">
        <v>41577.757002314815</v>
      </c>
      <c r="D1197">
        <f t="shared" si="55"/>
        <v>18</v>
      </c>
      <c r="E1197" s="98">
        <v>41581.260416666664</v>
      </c>
      <c r="F1197" t="str">
        <f t="shared" si="56"/>
        <v>Sunday</v>
      </c>
    </row>
    <row r="1198" spans="1:6" x14ac:dyDescent="0.45">
      <c r="A1198" s="97">
        <v>0</v>
      </c>
      <c r="B1198">
        <f t="shared" si="54"/>
        <v>0</v>
      </c>
      <c r="C1198" s="91">
        <v>41586.761979166666</v>
      </c>
      <c r="D1198">
        <f t="shared" si="55"/>
        <v>18</v>
      </c>
      <c r="E1198" s="98">
        <v>41587</v>
      </c>
      <c r="F1198" t="str">
        <f t="shared" si="56"/>
        <v>Saturday</v>
      </c>
    </row>
    <row r="1199" spans="1:6" x14ac:dyDescent="0.45">
      <c r="A1199" s="97">
        <v>0.22916666666666666</v>
      </c>
      <c r="B1199">
        <f t="shared" si="54"/>
        <v>5</v>
      </c>
      <c r="C1199" s="91">
        <v>41577.765659722223</v>
      </c>
      <c r="D1199">
        <f t="shared" si="55"/>
        <v>18</v>
      </c>
      <c r="E1199" s="98">
        <v>41580.229166666664</v>
      </c>
      <c r="F1199" t="str">
        <f t="shared" si="56"/>
        <v>Saturday</v>
      </c>
    </row>
    <row r="1200" spans="1:6" x14ac:dyDescent="0.45">
      <c r="A1200" s="97">
        <v>0.48958333333333331</v>
      </c>
      <c r="B1200">
        <f t="shared" si="54"/>
        <v>11</v>
      </c>
      <c r="C1200" s="91">
        <v>41577.792546296296</v>
      </c>
      <c r="D1200">
        <f t="shared" si="55"/>
        <v>19</v>
      </c>
      <c r="E1200" s="98">
        <v>41579.489583333336</v>
      </c>
      <c r="F1200" t="str">
        <f t="shared" si="56"/>
        <v>Friday</v>
      </c>
    </row>
    <row r="1201" spans="1:6" x14ac:dyDescent="0.45">
      <c r="A1201" s="97">
        <v>0.29166666666666669</v>
      </c>
      <c r="B1201">
        <f t="shared" si="54"/>
        <v>7</v>
      </c>
      <c r="C1201" s="91">
        <v>41577.781168981484</v>
      </c>
      <c r="D1201">
        <f t="shared" si="55"/>
        <v>18</v>
      </c>
      <c r="E1201" s="98">
        <v>41579.291666666664</v>
      </c>
      <c r="F1201" t="str">
        <f t="shared" si="56"/>
        <v>Friday</v>
      </c>
    </row>
    <row r="1202" spans="1:6" x14ac:dyDescent="0.45">
      <c r="A1202" s="97">
        <v>0.91666666666666663</v>
      </c>
      <c r="B1202">
        <f t="shared" si="54"/>
        <v>22</v>
      </c>
      <c r="C1202" s="91">
        <v>41577.80736111111</v>
      </c>
      <c r="D1202">
        <f t="shared" si="55"/>
        <v>19</v>
      </c>
      <c r="E1202" s="98">
        <v>41581.916666666664</v>
      </c>
      <c r="F1202" t="str">
        <f t="shared" si="56"/>
        <v>Sunday</v>
      </c>
    </row>
    <row r="1203" spans="1:6" x14ac:dyDescent="0.45">
      <c r="A1203" s="97">
        <v>0.875</v>
      </c>
      <c r="B1203">
        <f t="shared" si="54"/>
        <v>21</v>
      </c>
      <c r="C1203" s="90" t="s">
        <v>81</v>
      </c>
      <c r="D1203" t="e">
        <f t="shared" si="55"/>
        <v>#VALUE!</v>
      </c>
      <c r="E1203" s="98">
        <v>41581.875</v>
      </c>
      <c r="F1203" t="str">
        <f t="shared" si="56"/>
        <v>Sunday</v>
      </c>
    </row>
    <row r="1204" spans="1:6" x14ac:dyDescent="0.45">
      <c r="A1204" s="97">
        <v>0.125</v>
      </c>
      <c r="B1204">
        <f t="shared" si="54"/>
        <v>3</v>
      </c>
      <c r="C1204" s="91">
        <v>41577.807199074072</v>
      </c>
      <c r="D1204">
        <f t="shared" si="55"/>
        <v>19</v>
      </c>
      <c r="E1204" s="98">
        <v>41580.125</v>
      </c>
      <c r="F1204" t="str">
        <f t="shared" si="56"/>
        <v>Saturday</v>
      </c>
    </row>
    <row r="1205" spans="1:6" x14ac:dyDescent="0.45">
      <c r="A1205" s="97">
        <v>0.5</v>
      </c>
      <c r="B1205">
        <f t="shared" si="54"/>
        <v>12</v>
      </c>
      <c r="C1205" s="91">
        <v>41577.819120370368</v>
      </c>
      <c r="D1205">
        <f t="shared" si="55"/>
        <v>19</v>
      </c>
      <c r="E1205" s="98">
        <v>41579.5</v>
      </c>
      <c r="F1205" t="str">
        <f t="shared" si="56"/>
        <v>Friday</v>
      </c>
    </row>
    <row r="1206" spans="1:6" x14ac:dyDescent="0.45">
      <c r="A1206" s="97">
        <v>0.5</v>
      </c>
      <c r="B1206">
        <f t="shared" si="54"/>
        <v>12</v>
      </c>
      <c r="C1206" s="91">
        <v>41577.829432870371</v>
      </c>
      <c r="D1206">
        <f t="shared" si="55"/>
        <v>19</v>
      </c>
      <c r="E1206" s="98">
        <v>41579.5</v>
      </c>
      <c r="F1206" t="str">
        <f t="shared" si="56"/>
        <v>Friday</v>
      </c>
    </row>
    <row r="1207" spans="1:6" x14ac:dyDescent="0.45">
      <c r="A1207" s="97">
        <v>0.29166666666666669</v>
      </c>
      <c r="B1207">
        <f t="shared" si="54"/>
        <v>7</v>
      </c>
      <c r="C1207" s="91">
        <v>41578.945335648146</v>
      </c>
      <c r="D1207">
        <f t="shared" si="55"/>
        <v>22</v>
      </c>
      <c r="E1207" s="98">
        <v>41579.291666666664</v>
      </c>
      <c r="F1207" t="str">
        <f t="shared" si="56"/>
        <v>Friday</v>
      </c>
    </row>
    <row r="1208" spans="1:6" x14ac:dyDescent="0.45">
      <c r="A1208" s="97">
        <v>0.29166666666666669</v>
      </c>
      <c r="B1208">
        <f t="shared" si="54"/>
        <v>7</v>
      </c>
      <c r="C1208" s="91">
        <v>41584.968321759261</v>
      </c>
      <c r="D1208">
        <f t="shared" si="55"/>
        <v>23</v>
      </c>
      <c r="E1208" s="98">
        <v>41585.291666666664</v>
      </c>
      <c r="F1208" t="str">
        <f t="shared" si="56"/>
        <v>Thursday</v>
      </c>
    </row>
    <row r="1209" spans="1:6" x14ac:dyDescent="0.45">
      <c r="A1209" s="97">
        <v>0.20833333333333334</v>
      </c>
      <c r="B1209">
        <f t="shared" si="54"/>
        <v>5</v>
      </c>
      <c r="C1209" s="91">
        <v>41577.860879629632</v>
      </c>
      <c r="D1209">
        <f t="shared" si="55"/>
        <v>20</v>
      </c>
      <c r="E1209" s="98">
        <v>41579.208333333336</v>
      </c>
      <c r="F1209" t="str">
        <f t="shared" si="56"/>
        <v>Friday</v>
      </c>
    </row>
    <row r="1210" spans="1:6" x14ac:dyDescent="0.45">
      <c r="A1210" s="97">
        <v>0.3125</v>
      </c>
      <c r="B1210">
        <f t="shared" si="54"/>
        <v>7</v>
      </c>
      <c r="C1210" s="91">
        <v>41577.870879629627</v>
      </c>
      <c r="D1210">
        <f t="shared" si="55"/>
        <v>20</v>
      </c>
      <c r="E1210" s="98">
        <v>41580.3125</v>
      </c>
      <c r="F1210" t="str">
        <f t="shared" si="56"/>
        <v>Saturday</v>
      </c>
    </row>
    <row r="1211" spans="1:6" x14ac:dyDescent="0.45">
      <c r="A1211" s="97">
        <v>2.0833333333333332E-2</v>
      </c>
      <c r="B1211">
        <f t="shared" si="54"/>
        <v>0</v>
      </c>
      <c r="C1211" s="91">
        <v>41577.882013888891</v>
      </c>
      <c r="D1211">
        <f t="shared" si="55"/>
        <v>21</v>
      </c>
      <c r="E1211" s="98">
        <v>41579.020833333336</v>
      </c>
      <c r="F1211" t="str">
        <f t="shared" si="56"/>
        <v>Friday</v>
      </c>
    </row>
    <row r="1212" spans="1:6" x14ac:dyDescent="0.45">
      <c r="A1212" s="97">
        <v>0.13541666666666666</v>
      </c>
      <c r="B1212">
        <f t="shared" si="54"/>
        <v>3</v>
      </c>
      <c r="C1212" s="91">
        <v>41584.539699074077</v>
      </c>
      <c r="D1212">
        <f t="shared" si="55"/>
        <v>12</v>
      </c>
      <c r="E1212" s="98">
        <v>41586.135416666664</v>
      </c>
      <c r="F1212" t="str">
        <f t="shared" si="56"/>
        <v>Friday</v>
      </c>
    </row>
    <row r="1213" spans="1:6" x14ac:dyDescent="0.45">
      <c r="A1213" s="97">
        <v>0.95833333333333337</v>
      </c>
      <c r="B1213">
        <f t="shared" si="54"/>
        <v>23</v>
      </c>
      <c r="C1213" s="90" t="s">
        <v>81</v>
      </c>
      <c r="D1213" t="e">
        <f t="shared" si="55"/>
        <v>#VALUE!</v>
      </c>
      <c r="E1213" s="98">
        <v>41579.958333333336</v>
      </c>
      <c r="F1213" t="str">
        <f t="shared" si="56"/>
        <v>Friday</v>
      </c>
    </row>
    <row r="1214" spans="1:6" x14ac:dyDescent="0.45">
      <c r="A1214" s="97">
        <v>0.10416666666666667</v>
      </c>
      <c r="B1214">
        <f t="shared" si="54"/>
        <v>2</v>
      </c>
      <c r="C1214" s="91">
        <v>41578.262997685182</v>
      </c>
      <c r="D1214">
        <f t="shared" si="55"/>
        <v>6</v>
      </c>
      <c r="E1214" s="98">
        <v>41579.104166666664</v>
      </c>
      <c r="F1214" t="str">
        <f t="shared" si="56"/>
        <v>Friday</v>
      </c>
    </row>
    <row r="1215" spans="1:6" x14ac:dyDescent="0.45">
      <c r="A1215" s="97">
        <v>0.20833333333333334</v>
      </c>
      <c r="B1215">
        <f t="shared" si="54"/>
        <v>5</v>
      </c>
      <c r="C1215" s="91">
        <v>41577.900717592594</v>
      </c>
      <c r="D1215">
        <f t="shared" si="55"/>
        <v>21</v>
      </c>
      <c r="E1215" s="98">
        <v>41579.208333333336</v>
      </c>
      <c r="F1215" t="str">
        <f t="shared" si="56"/>
        <v>Friday</v>
      </c>
    </row>
    <row r="1216" spans="1:6" x14ac:dyDescent="0.45">
      <c r="A1216" s="97">
        <v>0.21875</v>
      </c>
      <c r="B1216">
        <f t="shared" si="54"/>
        <v>5</v>
      </c>
      <c r="C1216" s="91">
        <v>41577.90185185185</v>
      </c>
      <c r="D1216">
        <f t="shared" si="55"/>
        <v>21</v>
      </c>
      <c r="E1216" s="98">
        <v>41579.21875</v>
      </c>
      <c r="F1216" t="str">
        <f t="shared" si="56"/>
        <v>Friday</v>
      </c>
    </row>
    <row r="1217" spans="1:6" x14ac:dyDescent="0.45">
      <c r="A1217" s="97">
        <v>0.95833333333333337</v>
      </c>
      <c r="B1217">
        <f t="shared" si="54"/>
        <v>23</v>
      </c>
      <c r="C1217" s="91">
        <v>41577.902291666665</v>
      </c>
      <c r="D1217">
        <f t="shared" si="55"/>
        <v>21</v>
      </c>
      <c r="E1217" s="98">
        <v>41584.958333333336</v>
      </c>
      <c r="F1217" t="str">
        <f t="shared" si="56"/>
        <v>Wednesday</v>
      </c>
    </row>
    <row r="1218" spans="1:6" x14ac:dyDescent="0.45">
      <c r="A1218" s="97">
        <v>0.52083333333333337</v>
      </c>
      <c r="B1218">
        <f t="shared" si="54"/>
        <v>12</v>
      </c>
      <c r="C1218" s="91">
        <v>41577.930046296293</v>
      </c>
      <c r="D1218">
        <f t="shared" si="55"/>
        <v>22</v>
      </c>
      <c r="E1218" s="98">
        <v>41580.520833333336</v>
      </c>
      <c r="F1218" t="str">
        <f t="shared" si="56"/>
        <v>Saturday</v>
      </c>
    </row>
    <row r="1219" spans="1:6" x14ac:dyDescent="0.45">
      <c r="A1219" s="97">
        <v>0.20833333333333334</v>
      </c>
      <c r="B1219">
        <f t="shared" ref="B1219:B1282" si="57">HOUR(A1219)</f>
        <v>5</v>
      </c>
      <c r="C1219" s="91">
        <v>41577.948310185187</v>
      </c>
      <c r="D1219">
        <f t="shared" ref="D1219:D1282" si="58">HOUR(C1219)</f>
        <v>22</v>
      </c>
      <c r="E1219" s="98">
        <v>41579.208333333336</v>
      </c>
      <c r="F1219" t="str">
        <f t="shared" ref="F1219:F1282" si="59">CHOOSE(WEEKDAY(E1219),"Sunday","Monday","Tuesday","Wednesday","Thursday","Friday","Saturday")</f>
        <v>Friday</v>
      </c>
    </row>
    <row r="1220" spans="1:6" x14ac:dyDescent="0.45">
      <c r="A1220" s="97">
        <v>1.0416666666666666E-2</v>
      </c>
      <c r="B1220">
        <f t="shared" si="57"/>
        <v>0</v>
      </c>
      <c r="C1220" s="90" t="s">
        <v>81</v>
      </c>
      <c r="D1220" t="e">
        <f t="shared" si="58"/>
        <v>#VALUE!</v>
      </c>
      <c r="E1220" s="98">
        <v>41580.010416666664</v>
      </c>
      <c r="F1220" t="str">
        <f t="shared" si="59"/>
        <v>Saturday</v>
      </c>
    </row>
    <row r="1221" spans="1:6" x14ac:dyDescent="0.45">
      <c r="A1221" s="97">
        <v>0</v>
      </c>
      <c r="B1221">
        <f t="shared" si="57"/>
        <v>0</v>
      </c>
      <c r="C1221" s="90" t="s">
        <v>81</v>
      </c>
      <c r="D1221" t="e">
        <f t="shared" si="58"/>
        <v>#VALUE!</v>
      </c>
      <c r="E1221" s="98">
        <v>41579</v>
      </c>
      <c r="F1221" t="str">
        <f t="shared" si="59"/>
        <v>Friday</v>
      </c>
    </row>
    <row r="1222" spans="1:6" x14ac:dyDescent="0.45">
      <c r="A1222" s="97">
        <v>0.5625</v>
      </c>
      <c r="B1222">
        <f t="shared" si="57"/>
        <v>13</v>
      </c>
      <c r="C1222" s="91">
        <v>41577.962025462963</v>
      </c>
      <c r="D1222">
        <f t="shared" si="58"/>
        <v>23</v>
      </c>
      <c r="E1222" s="98">
        <v>41595.5625</v>
      </c>
      <c r="F1222" t="str">
        <f t="shared" si="59"/>
        <v>Sunday</v>
      </c>
    </row>
    <row r="1223" spans="1:6" x14ac:dyDescent="0.45">
      <c r="A1223" s="97">
        <v>0.60416666666666663</v>
      </c>
      <c r="B1223">
        <f t="shared" si="57"/>
        <v>14</v>
      </c>
      <c r="C1223" s="91">
        <v>41577.973726851851</v>
      </c>
      <c r="D1223">
        <f t="shared" si="58"/>
        <v>23</v>
      </c>
      <c r="E1223" s="98">
        <v>41580.604166666664</v>
      </c>
      <c r="F1223" t="str">
        <f t="shared" si="59"/>
        <v>Saturday</v>
      </c>
    </row>
    <row r="1224" spans="1:6" x14ac:dyDescent="0.45">
      <c r="A1224" s="97">
        <v>0.13541666666666666</v>
      </c>
      <c r="B1224">
        <f t="shared" si="57"/>
        <v>3</v>
      </c>
      <c r="C1224" s="91">
        <v>41577.973541666666</v>
      </c>
      <c r="D1224">
        <f t="shared" si="58"/>
        <v>23</v>
      </c>
      <c r="E1224" s="98">
        <v>41579.135416666664</v>
      </c>
      <c r="F1224" t="str">
        <f t="shared" si="59"/>
        <v>Friday</v>
      </c>
    </row>
    <row r="1225" spans="1:6" x14ac:dyDescent="0.45">
      <c r="A1225" s="97">
        <v>0.17708333333333334</v>
      </c>
      <c r="B1225">
        <f t="shared" si="57"/>
        <v>4</v>
      </c>
      <c r="C1225" s="91">
        <v>41584.649074074077</v>
      </c>
      <c r="D1225">
        <f t="shared" si="58"/>
        <v>15</v>
      </c>
      <c r="E1225" s="98">
        <v>41591.177083333336</v>
      </c>
      <c r="F1225" t="str">
        <f t="shared" si="59"/>
        <v>Wednesday</v>
      </c>
    </row>
    <row r="1226" spans="1:6" x14ac:dyDescent="0.45">
      <c r="A1226" s="97">
        <v>0.22916666666666666</v>
      </c>
      <c r="B1226">
        <f t="shared" si="57"/>
        <v>5</v>
      </c>
      <c r="C1226" s="91">
        <v>41578.001481481479</v>
      </c>
      <c r="D1226">
        <f t="shared" si="58"/>
        <v>0</v>
      </c>
      <c r="E1226" s="98">
        <v>41580.229166666664</v>
      </c>
      <c r="F1226" t="str">
        <f t="shared" si="59"/>
        <v>Saturday</v>
      </c>
    </row>
    <row r="1227" spans="1:6" x14ac:dyDescent="0.45">
      <c r="A1227" s="97">
        <v>0.76041666666666663</v>
      </c>
      <c r="B1227">
        <f t="shared" si="57"/>
        <v>18</v>
      </c>
      <c r="C1227" s="91">
        <v>41591.7109375</v>
      </c>
      <c r="D1227">
        <f t="shared" si="58"/>
        <v>17</v>
      </c>
      <c r="E1227" s="98">
        <v>41591.760416666664</v>
      </c>
      <c r="F1227" t="str">
        <f t="shared" si="59"/>
        <v>Wednesday</v>
      </c>
    </row>
    <row r="1228" spans="1:6" x14ac:dyDescent="0.45">
      <c r="A1228" s="97">
        <v>0.14583333333333334</v>
      </c>
      <c r="B1228">
        <f t="shared" si="57"/>
        <v>3</v>
      </c>
      <c r="C1228" s="91">
        <v>41579.818194444444</v>
      </c>
      <c r="D1228">
        <f t="shared" si="58"/>
        <v>19</v>
      </c>
      <c r="E1228" s="98">
        <v>41580.145833333336</v>
      </c>
      <c r="F1228" t="str">
        <f t="shared" si="59"/>
        <v>Saturday</v>
      </c>
    </row>
    <row r="1229" spans="1:6" x14ac:dyDescent="0.45">
      <c r="A1229" s="97">
        <v>0.35416666666666669</v>
      </c>
      <c r="B1229">
        <f t="shared" si="57"/>
        <v>8</v>
      </c>
      <c r="C1229" s="91">
        <v>41578.268159722225</v>
      </c>
      <c r="D1229">
        <f t="shared" si="58"/>
        <v>6</v>
      </c>
      <c r="E1229" s="98">
        <v>41579.354166666664</v>
      </c>
      <c r="F1229" t="str">
        <f t="shared" si="59"/>
        <v>Friday</v>
      </c>
    </row>
    <row r="1230" spans="1:6" x14ac:dyDescent="0.45">
      <c r="A1230" s="97">
        <v>0.15625</v>
      </c>
      <c r="B1230">
        <f t="shared" si="57"/>
        <v>3</v>
      </c>
      <c r="C1230" s="91">
        <v>41578.279224537036</v>
      </c>
      <c r="D1230">
        <f t="shared" si="58"/>
        <v>6</v>
      </c>
      <c r="E1230" s="98">
        <v>41579.15625</v>
      </c>
      <c r="F1230" t="str">
        <f t="shared" si="59"/>
        <v>Friday</v>
      </c>
    </row>
    <row r="1231" spans="1:6" x14ac:dyDescent="0.45">
      <c r="A1231" s="97">
        <v>0.23958333333333334</v>
      </c>
      <c r="B1231">
        <f t="shared" si="57"/>
        <v>5</v>
      </c>
      <c r="C1231" s="91">
        <v>41578.832268518519</v>
      </c>
      <c r="D1231">
        <f t="shared" si="58"/>
        <v>19</v>
      </c>
      <c r="E1231" s="98">
        <v>41579.239583333336</v>
      </c>
      <c r="F1231" t="str">
        <f t="shared" si="59"/>
        <v>Friday</v>
      </c>
    </row>
    <row r="1232" spans="1:6" x14ac:dyDescent="0.45">
      <c r="A1232" s="97">
        <v>0.60416666666666663</v>
      </c>
      <c r="B1232">
        <f t="shared" si="57"/>
        <v>14</v>
      </c>
      <c r="C1232" s="91">
        <v>41578.306701388887</v>
      </c>
      <c r="D1232">
        <f t="shared" si="58"/>
        <v>7</v>
      </c>
      <c r="E1232" s="98">
        <v>41579.604166666664</v>
      </c>
      <c r="F1232" t="str">
        <f t="shared" si="59"/>
        <v>Friday</v>
      </c>
    </row>
    <row r="1233" spans="1:6" x14ac:dyDescent="0.45">
      <c r="A1233" s="97">
        <v>0.38541666666666669</v>
      </c>
      <c r="B1233">
        <f t="shared" si="57"/>
        <v>9</v>
      </c>
      <c r="C1233" s="90" t="s">
        <v>81</v>
      </c>
      <c r="D1233" t="e">
        <f t="shared" si="58"/>
        <v>#VALUE!</v>
      </c>
      <c r="E1233" s="98">
        <v>41579.385416666664</v>
      </c>
      <c r="F1233" t="str">
        <f t="shared" si="59"/>
        <v>Friday</v>
      </c>
    </row>
    <row r="1234" spans="1:6" x14ac:dyDescent="0.45">
      <c r="A1234" s="97">
        <v>0.54166666666666663</v>
      </c>
      <c r="B1234">
        <f t="shared" si="57"/>
        <v>13</v>
      </c>
      <c r="C1234" s="91">
        <v>41578.325659722221</v>
      </c>
      <c r="D1234">
        <f t="shared" si="58"/>
        <v>7</v>
      </c>
      <c r="E1234" s="98">
        <v>41580.541666666664</v>
      </c>
      <c r="F1234" t="str">
        <f t="shared" si="59"/>
        <v>Saturday</v>
      </c>
    </row>
    <row r="1235" spans="1:6" x14ac:dyDescent="0.45">
      <c r="A1235" s="97">
        <v>0.89583333333333337</v>
      </c>
      <c r="B1235">
        <f t="shared" si="57"/>
        <v>21</v>
      </c>
      <c r="C1235" s="90" t="s">
        <v>81</v>
      </c>
      <c r="D1235" t="e">
        <f t="shared" si="58"/>
        <v>#VALUE!</v>
      </c>
      <c r="E1235" s="98">
        <v>41579.895833333336</v>
      </c>
      <c r="F1235" t="str">
        <f t="shared" si="59"/>
        <v>Friday</v>
      </c>
    </row>
    <row r="1236" spans="1:6" x14ac:dyDescent="0.45">
      <c r="A1236" s="97">
        <v>0.6875</v>
      </c>
      <c r="B1236">
        <f t="shared" si="57"/>
        <v>16</v>
      </c>
      <c r="C1236" s="91">
        <v>41578.335138888891</v>
      </c>
      <c r="D1236">
        <f t="shared" si="58"/>
        <v>8</v>
      </c>
      <c r="E1236" s="98">
        <v>41579.6875</v>
      </c>
      <c r="F1236" t="str">
        <f t="shared" si="59"/>
        <v>Friday</v>
      </c>
    </row>
    <row r="1237" spans="1:6" x14ac:dyDescent="0.45">
      <c r="A1237" s="97">
        <v>0.70833333333333337</v>
      </c>
      <c r="B1237">
        <f t="shared" si="57"/>
        <v>17</v>
      </c>
      <c r="C1237" s="91">
        <v>41578.372499999998</v>
      </c>
      <c r="D1237">
        <f t="shared" si="58"/>
        <v>8</v>
      </c>
      <c r="E1237" s="98">
        <v>41579.708333333336</v>
      </c>
      <c r="F1237" t="str">
        <f t="shared" si="59"/>
        <v>Friday</v>
      </c>
    </row>
    <row r="1238" spans="1:6" x14ac:dyDescent="0.45">
      <c r="A1238" s="97">
        <v>0.42708333333333331</v>
      </c>
      <c r="B1238">
        <f t="shared" si="57"/>
        <v>10</v>
      </c>
      <c r="C1238" s="90" t="s">
        <v>81</v>
      </c>
      <c r="D1238" t="e">
        <f t="shared" si="58"/>
        <v>#VALUE!</v>
      </c>
      <c r="E1238" s="98">
        <v>41582.427083333336</v>
      </c>
      <c r="F1238" t="str">
        <f t="shared" si="59"/>
        <v>Monday</v>
      </c>
    </row>
    <row r="1239" spans="1:6" x14ac:dyDescent="0.45">
      <c r="A1239" s="97">
        <v>0.42708333333333331</v>
      </c>
      <c r="B1239">
        <f t="shared" si="57"/>
        <v>10</v>
      </c>
      <c r="C1239" s="91">
        <v>41578.373749999999</v>
      </c>
      <c r="D1239">
        <f t="shared" si="58"/>
        <v>8</v>
      </c>
      <c r="E1239" s="98">
        <v>41583.427083333336</v>
      </c>
      <c r="F1239" t="str">
        <f t="shared" si="59"/>
        <v>Tuesday</v>
      </c>
    </row>
    <row r="1240" spans="1:6" x14ac:dyDescent="0.45">
      <c r="A1240" s="97">
        <v>0.25</v>
      </c>
      <c r="B1240">
        <f t="shared" si="57"/>
        <v>6</v>
      </c>
      <c r="C1240" s="91">
        <v>41578.376423611109</v>
      </c>
      <c r="D1240">
        <f t="shared" si="58"/>
        <v>9</v>
      </c>
      <c r="E1240" s="98">
        <v>41580.25</v>
      </c>
      <c r="F1240" t="str">
        <f t="shared" si="59"/>
        <v>Saturday</v>
      </c>
    </row>
    <row r="1241" spans="1:6" x14ac:dyDescent="0.45">
      <c r="A1241" s="97">
        <v>0.48958333333333331</v>
      </c>
      <c r="B1241">
        <f t="shared" si="57"/>
        <v>11</v>
      </c>
      <c r="C1241" s="91">
        <v>41578.378553240742</v>
      </c>
      <c r="D1241">
        <f t="shared" si="58"/>
        <v>9</v>
      </c>
      <c r="E1241" s="98">
        <v>41579.489583333336</v>
      </c>
      <c r="F1241" t="str">
        <f t="shared" si="59"/>
        <v>Friday</v>
      </c>
    </row>
    <row r="1242" spans="1:6" x14ac:dyDescent="0.45">
      <c r="A1242" s="97">
        <v>0.52083333333333337</v>
      </c>
      <c r="B1242">
        <f t="shared" si="57"/>
        <v>12</v>
      </c>
      <c r="C1242" s="91">
        <v>41578.380208333336</v>
      </c>
      <c r="D1242">
        <f t="shared" si="58"/>
        <v>9</v>
      </c>
      <c r="E1242" s="98">
        <v>41579.520833333336</v>
      </c>
      <c r="F1242" t="str">
        <f t="shared" si="59"/>
        <v>Friday</v>
      </c>
    </row>
    <row r="1243" spans="1:6" x14ac:dyDescent="0.45">
      <c r="A1243" s="97">
        <v>0.20833333333333334</v>
      </c>
      <c r="B1243">
        <f t="shared" si="57"/>
        <v>5</v>
      </c>
      <c r="C1243" s="91">
        <v>41578.392951388887</v>
      </c>
      <c r="D1243">
        <f t="shared" si="58"/>
        <v>9</v>
      </c>
      <c r="E1243" s="98">
        <v>41579.208333333336</v>
      </c>
      <c r="F1243" t="str">
        <f t="shared" si="59"/>
        <v>Friday</v>
      </c>
    </row>
    <row r="1244" spans="1:6" x14ac:dyDescent="0.45">
      <c r="A1244" s="97">
        <v>0.375</v>
      </c>
      <c r="B1244">
        <f t="shared" si="57"/>
        <v>9</v>
      </c>
      <c r="C1244" s="91">
        <v>41578.395173611112</v>
      </c>
      <c r="D1244">
        <f t="shared" si="58"/>
        <v>9</v>
      </c>
      <c r="E1244" s="98">
        <v>41579.375</v>
      </c>
      <c r="F1244" t="str">
        <f t="shared" si="59"/>
        <v>Friday</v>
      </c>
    </row>
    <row r="1245" spans="1:6" x14ac:dyDescent="0.45">
      <c r="A1245" s="97">
        <v>0.125</v>
      </c>
      <c r="B1245">
        <f t="shared" si="57"/>
        <v>3</v>
      </c>
      <c r="C1245" s="91">
        <v>41578.395231481481</v>
      </c>
      <c r="D1245">
        <f t="shared" si="58"/>
        <v>9</v>
      </c>
      <c r="E1245" s="98">
        <v>41579.125</v>
      </c>
      <c r="F1245" t="str">
        <f t="shared" si="59"/>
        <v>Friday</v>
      </c>
    </row>
    <row r="1246" spans="1:6" x14ac:dyDescent="0.45">
      <c r="A1246" s="97">
        <v>5.2083333333333336E-2</v>
      </c>
      <c r="B1246">
        <f t="shared" si="57"/>
        <v>1</v>
      </c>
      <c r="C1246" s="91">
        <v>41578.401898148149</v>
      </c>
      <c r="D1246">
        <f t="shared" si="58"/>
        <v>9</v>
      </c>
      <c r="E1246" s="98">
        <v>41579.052083333336</v>
      </c>
      <c r="F1246" t="str">
        <f t="shared" si="59"/>
        <v>Friday</v>
      </c>
    </row>
    <row r="1247" spans="1:6" x14ac:dyDescent="0.45">
      <c r="A1247" s="97">
        <v>0.20833333333333334</v>
      </c>
      <c r="B1247">
        <f t="shared" si="57"/>
        <v>5</v>
      </c>
      <c r="C1247" s="91">
        <v>41578.415312500001</v>
      </c>
      <c r="D1247">
        <f t="shared" si="58"/>
        <v>9</v>
      </c>
      <c r="E1247" s="98">
        <v>41579.208333333336</v>
      </c>
      <c r="F1247" t="str">
        <f t="shared" si="59"/>
        <v>Friday</v>
      </c>
    </row>
    <row r="1248" spans="1:6" x14ac:dyDescent="0.45">
      <c r="A1248" s="97">
        <v>0.20833333333333334</v>
      </c>
      <c r="B1248">
        <f t="shared" si="57"/>
        <v>5</v>
      </c>
      <c r="C1248" s="91">
        <v>41578.424120370371</v>
      </c>
      <c r="D1248">
        <f t="shared" si="58"/>
        <v>10</v>
      </c>
      <c r="E1248" s="98">
        <v>41579.208333333336</v>
      </c>
      <c r="F1248" t="str">
        <f t="shared" si="59"/>
        <v>Friday</v>
      </c>
    </row>
    <row r="1249" spans="1:6" x14ac:dyDescent="0.45">
      <c r="A1249" s="97">
        <v>0.65625</v>
      </c>
      <c r="B1249">
        <f t="shared" si="57"/>
        <v>15</v>
      </c>
      <c r="C1249" s="91">
        <v>41578.430046296293</v>
      </c>
      <c r="D1249">
        <f t="shared" si="58"/>
        <v>10</v>
      </c>
      <c r="E1249" s="98">
        <v>41579.65625</v>
      </c>
      <c r="F1249" t="str">
        <f t="shared" si="59"/>
        <v>Friday</v>
      </c>
    </row>
    <row r="1250" spans="1:6" x14ac:dyDescent="0.45">
      <c r="A1250" s="97">
        <v>0.35416666666666669</v>
      </c>
      <c r="B1250">
        <f t="shared" si="57"/>
        <v>8</v>
      </c>
      <c r="C1250" s="91">
        <v>41578.433171296296</v>
      </c>
      <c r="D1250">
        <f t="shared" si="58"/>
        <v>10</v>
      </c>
      <c r="E1250" s="98">
        <v>41579.354166666664</v>
      </c>
      <c r="F1250" t="str">
        <f t="shared" si="59"/>
        <v>Friday</v>
      </c>
    </row>
    <row r="1251" spans="1:6" x14ac:dyDescent="0.45">
      <c r="A1251" s="97">
        <v>0.72916666666666663</v>
      </c>
      <c r="B1251">
        <f t="shared" si="57"/>
        <v>17</v>
      </c>
      <c r="C1251" s="91">
        <v>41578.435081018521</v>
      </c>
      <c r="D1251">
        <f t="shared" si="58"/>
        <v>10</v>
      </c>
      <c r="E1251" s="98">
        <v>41579.729166666664</v>
      </c>
      <c r="F1251" t="str">
        <f t="shared" si="59"/>
        <v>Friday</v>
      </c>
    </row>
    <row r="1252" spans="1:6" x14ac:dyDescent="0.45">
      <c r="A1252" s="97">
        <v>0.375</v>
      </c>
      <c r="B1252">
        <f t="shared" si="57"/>
        <v>9</v>
      </c>
      <c r="C1252" s="91">
        <v>41578.640277777777</v>
      </c>
      <c r="D1252">
        <f t="shared" si="58"/>
        <v>15</v>
      </c>
      <c r="E1252" s="98">
        <v>41588.375</v>
      </c>
      <c r="F1252" t="str">
        <f t="shared" si="59"/>
        <v>Sunday</v>
      </c>
    </row>
    <row r="1253" spans="1:6" x14ac:dyDescent="0.45">
      <c r="A1253" s="97">
        <v>0.90625</v>
      </c>
      <c r="B1253">
        <f t="shared" si="57"/>
        <v>21</v>
      </c>
      <c r="C1253" s="91">
        <v>41578.443101851852</v>
      </c>
      <c r="D1253">
        <f t="shared" si="58"/>
        <v>10</v>
      </c>
      <c r="E1253" s="98">
        <v>41579.90625</v>
      </c>
      <c r="F1253" t="str">
        <f t="shared" si="59"/>
        <v>Friday</v>
      </c>
    </row>
    <row r="1254" spans="1:6" x14ac:dyDescent="0.45">
      <c r="A1254" s="97">
        <v>0.25</v>
      </c>
      <c r="B1254">
        <f t="shared" si="57"/>
        <v>6</v>
      </c>
      <c r="C1254" s="90" t="s">
        <v>81</v>
      </c>
      <c r="D1254" t="e">
        <f t="shared" si="58"/>
        <v>#VALUE!</v>
      </c>
      <c r="E1254" s="98">
        <v>41582.25</v>
      </c>
      <c r="F1254" t="str">
        <f t="shared" si="59"/>
        <v>Monday</v>
      </c>
    </row>
    <row r="1255" spans="1:6" x14ac:dyDescent="0.45">
      <c r="A1255" s="97">
        <v>0.75</v>
      </c>
      <c r="B1255">
        <f t="shared" si="57"/>
        <v>18</v>
      </c>
      <c r="C1255" s="91">
        <v>41578.445868055554</v>
      </c>
      <c r="D1255">
        <f t="shared" si="58"/>
        <v>10</v>
      </c>
      <c r="E1255" s="98">
        <v>41580.75</v>
      </c>
      <c r="F1255" t="str">
        <f t="shared" si="59"/>
        <v>Saturday</v>
      </c>
    </row>
    <row r="1256" spans="1:6" x14ac:dyDescent="0.45">
      <c r="A1256" s="97">
        <v>0.77083333333333337</v>
      </c>
      <c r="B1256">
        <f t="shared" si="57"/>
        <v>18</v>
      </c>
      <c r="C1256" s="91">
        <v>41578.451435185183</v>
      </c>
      <c r="D1256">
        <f t="shared" si="58"/>
        <v>10</v>
      </c>
      <c r="E1256" s="98">
        <v>41580.770833333336</v>
      </c>
      <c r="F1256" t="str">
        <f t="shared" si="59"/>
        <v>Saturday</v>
      </c>
    </row>
    <row r="1257" spans="1:6" x14ac:dyDescent="0.45">
      <c r="A1257" s="97">
        <v>0.54166666666666663</v>
      </c>
      <c r="B1257">
        <f t="shared" si="57"/>
        <v>13</v>
      </c>
      <c r="C1257" s="91">
        <v>41578.463576388887</v>
      </c>
      <c r="D1257">
        <f t="shared" si="58"/>
        <v>11</v>
      </c>
      <c r="E1257" s="98">
        <v>41579.541666666664</v>
      </c>
      <c r="F1257" t="str">
        <f t="shared" si="59"/>
        <v>Friday</v>
      </c>
    </row>
    <row r="1258" spans="1:6" x14ac:dyDescent="0.45">
      <c r="A1258" s="97">
        <v>0.20833333333333334</v>
      </c>
      <c r="B1258">
        <f t="shared" si="57"/>
        <v>5</v>
      </c>
      <c r="C1258" s="91">
        <v>41579.562442129631</v>
      </c>
      <c r="D1258">
        <f t="shared" si="58"/>
        <v>13</v>
      </c>
      <c r="E1258" s="98">
        <v>41580.208333333336</v>
      </c>
      <c r="F1258" t="str">
        <f t="shared" si="59"/>
        <v>Saturday</v>
      </c>
    </row>
    <row r="1259" spans="1:6" x14ac:dyDescent="0.45">
      <c r="A1259" s="97">
        <v>0.54166666666666663</v>
      </c>
      <c r="B1259">
        <f t="shared" si="57"/>
        <v>13</v>
      </c>
      <c r="C1259" s="91">
        <v>41578.459166666667</v>
      </c>
      <c r="D1259">
        <f t="shared" si="58"/>
        <v>11</v>
      </c>
      <c r="E1259" s="98">
        <v>41580.541666666664</v>
      </c>
      <c r="F1259" t="str">
        <f t="shared" si="59"/>
        <v>Saturday</v>
      </c>
    </row>
    <row r="1260" spans="1:6" x14ac:dyDescent="0.45">
      <c r="A1260" s="97">
        <v>0.16666666666666666</v>
      </c>
      <c r="B1260">
        <f t="shared" si="57"/>
        <v>4</v>
      </c>
      <c r="C1260" s="91">
        <v>41578.459560185183</v>
      </c>
      <c r="D1260">
        <f t="shared" si="58"/>
        <v>11</v>
      </c>
      <c r="E1260" s="98">
        <v>41579.166666666664</v>
      </c>
      <c r="F1260" t="str">
        <f t="shared" si="59"/>
        <v>Friday</v>
      </c>
    </row>
    <row r="1261" spans="1:6" x14ac:dyDescent="0.45">
      <c r="A1261" s="97">
        <v>0.15625</v>
      </c>
      <c r="B1261">
        <f t="shared" si="57"/>
        <v>3</v>
      </c>
      <c r="C1261" s="91">
        <v>41578.465671296297</v>
      </c>
      <c r="D1261">
        <f t="shared" si="58"/>
        <v>11</v>
      </c>
      <c r="E1261" s="98">
        <v>41579.15625</v>
      </c>
      <c r="F1261" t="str">
        <f t="shared" si="59"/>
        <v>Friday</v>
      </c>
    </row>
    <row r="1262" spans="1:6" x14ac:dyDescent="0.45">
      <c r="A1262" s="97">
        <v>0.1875</v>
      </c>
      <c r="B1262">
        <f t="shared" si="57"/>
        <v>4</v>
      </c>
      <c r="C1262" s="91">
        <v>41578.466053240743</v>
      </c>
      <c r="D1262">
        <f t="shared" si="58"/>
        <v>11</v>
      </c>
      <c r="E1262" s="98">
        <v>41584.1875</v>
      </c>
      <c r="F1262" t="str">
        <f t="shared" si="59"/>
        <v>Wednesday</v>
      </c>
    </row>
    <row r="1263" spans="1:6" x14ac:dyDescent="0.45">
      <c r="A1263" s="97">
        <v>0.3125</v>
      </c>
      <c r="B1263">
        <f t="shared" si="57"/>
        <v>7</v>
      </c>
      <c r="C1263" s="91">
        <v>41578.476921296293</v>
      </c>
      <c r="D1263">
        <f t="shared" si="58"/>
        <v>11</v>
      </c>
      <c r="E1263" s="98">
        <v>41579.3125</v>
      </c>
      <c r="F1263" t="str">
        <f t="shared" si="59"/>
        <v>Friday</v>
      </c>
    </row>
    <row r="1264" spans="1:6" x14ac:dyDescent="0.45">
      <c r="A1264" s="97">
        <v>0.45833333333333331</v>
      </c>
      <c r="B1264">
        <f t="shared" si="57"/>
        <v>11</v>
      </c>
      <c r="C1264" s="91">
        <v>41578.479247685187</v>
      </c>
      <c r="D1264">
        <f t="shared" si="58"/>
        <v>11</v>
      </c>
      <c r="E1264" s="98">
        <v>41579.458333333336</v>
      </c>
      <c r="F1264" t="str">
        <f t="shared" si="59"/>
        <v>Friday</v>
      </c>
    </row>
    <row r="1265" spans="1:6" x14ac:dyDescent="0.45">
      <c r="A1265" s="97">
        <v>0.22916666666666666</v>
      </c>
      <c r="B1265">
        <f t="shared" si="57"/>
        <v>5</v>
      </c>
      <c r="C1265" s="91">
        <v>41578.477349537039</v>
      </c>
      <c r="D1265">
        <f t="shared" si="58"/>
        <v>11</v>
      </c>
      <c r="E1265" s="98">
        <v>41580.229166666664</v>
      </c>
      <c r="F1265" t="str">
        <f t="shared" si="59"/>
        <v>Saturday</v>
      </c>
    </row>
    <row r="1266" spans="1:6" x14ac:dyDescent="0.45">
      <c r="A1266" s="97">
        <v>0.23958333333333334</v>
      </c>
      <c r="B1266">
        <f t="shared" si="57"/>
        <v>5</v>
      </c>
      <c r="C1266" s="91">
        <v>41578.477476851855</v>
      </c>
      <c r="D1266">
        <f t="shared" si="58"/>
        <v>11</v>
      </c>
      <c r="E1266" s="98">
        <v>41579.239583333336</v>
      </c>
      <c r="F1266" t="str">
        <f t="shared" si="59"/>
        <v>Friday</v>
      </c>
    </row>
    <row r="1267" spans="1:6" x14ac:dyDescent="0.45">
      <c r="A1267" s="97">
        <v>0.3125</v>
      </c>
      <c r="B1267">
        <f t="shared" si="57"/>
        <v>7</v>
      </c>
      <c r="C1267" s="91">
        <v>41578.477939814817</v>
      </c>
      <c r="D1267">
        <f t="shared" si="58"/>
        <v>11</v>
      </c>
      <c r="E1267" s="98">
        <v>41579.3125</v>
      </c>
      <c r="F1267" t="str">
        <f t="shared" si="59"/>
        <v>Friday</v>
      </c>
    </row>
    <row r="1268" spans="1:6" x14ac:dyDescent="0.45">
      <c r="A1268" s="97">
        <v>0.61458333333333337</v>
      </c>
      <c r="B1268">
        <f t="shared" si="57"/>
        <v>14</v>
      </c>
      <c r="C1268" s="91">
        <v>41578.482557870368</v>
      </c>
      <c r="D1268">
        <f t="shared" si="58"/>
        <v>11</v>
      </c>
      <c r="E1268" s="98">
        <v>41579.614583333336</v>
      </c>
      <c r="F1268" t="str">
        <f t="shared" si="59"/>
        <v>Friday</v>
      </c>
    </row>
    <row r="1269" spans="1:6" x14ac:dyDescent="0.45">
      <c r="A1269" s="97">
        <v>0.67708333333333337</v>
      </c>
      <c r="B1269">
        <f t="shared" si="57"/>
        <v>16</v>
      </c>
      <c r="C1269" s="91">
        <v>41578.487581018519</v>
      </c>
      <c r="D1269">
        <f t="shared" si="58"/>
        <v>11</v>
      </c>
      <c r="E1269" s="98">
        <v>41579.677083333336</v>
      </c>
      <c r="F1269" t="str">
        <f t="shared" si="59"/>
        <v>Friday</v>
      </c>
    </row>
    <row r="1270" spans="1:6" x14ac:dyDescent="0.45">
      <c r="A1270" s="97">
        <v>0.22916666666666666</v>
      </c>
      <c r="B1270">
        <f t="shared" si="57"/>
        <v>5</v>
      </c>
      <c r="C1270" s="91">
        <v>41578.495925925927</v>
      </c>
      <c r="D1270">
        <f t="shared" si="58"/>
        <v>11</v>
      </c>
      <c r="E1270" s="98">
        <v>41579.229166666664</v>
      </c>
      <c r="F1270" t="str">
        <f t="shared" si="59"/>
        <v>Friday</v>
      </c>
    </row>
    <row r="1271" spans="1:6" x14ac:dyDescent="0.45">
      <c r="A1271" s="97">
        <v>0.58333333333333337</v>
      </c>
      <c r="B1271">
        <f t="shared" si="57"/>
        <v>14</v>
      </c>
      <c r="C1271" s="91">
        <v>41578.497893518521</v>
      </c>
      <c r="D1271">
        <f t="shared" si="58"/>
        <v>11</v>
      </c>
      <c r="E1271" s="98">
        <v>41583.583333333336</v>
      </c>
      <c r="F1271" t="str">
        <f t="shared" si="59"/>
        <v>Tuesday</v>
      </c>
    </row>
    <row r="1272" spans="1:6" x14ac:dyDescent="0.45">
      <c r="A1272" s="97">
        <v>0.16666666666666666</v>
      </c>
      <c r="B1272">
        <f t="shared" si="57"/>
        <v>4</v>
      </c>
      <c r="C1272" s="91">
        <v>41578.504224537035</v>
      </c>
      <c r="D1272">
        <f t="shared" si="58"/>
        <v>12</v>
      </c>
      <c r="E1272" s="98">
        <v>41579.166666666664</v>
      </c>
      <c r="F1272" t="str">
        <f t="shared" si="59"/>
        <v>Friday</v>
      </c>
    </row>
    <row r="1273" spans="1:6" x14ac:dyDescent="0.45">
      <c r="A1273" s="97">
        <v>0.4375</v>
      </c>
      <c r="B1273">
        <f t="shared" si="57"/>
        <v>10</v>
      </c>
      <c r="C1273" s="91">
        <v>41578.503969907404</v>
      </c>
      <c r="D1273">
        <f t="shared" si="58"/>
        <v>12</v>
      </c>
      <c r="E1273" s="98">
        <v>41579.4375</v>
      </c>
      <c r="F1273" t="str">
        <f t="shared" si="59"/>
        <v>Friday</v>
      </c>
    </row>
    <row r="1274" spans="1:6" x14ac:dyDescent="0.45">
      <c r="A1274" s="97">
        <v>0.5625</v>
      </c>
      <c r="B1274">
        <f t="shared" si="57"/>
        <v>13</v>
      </c>
      <c r="C1274" s="90" t="s">
        <v>81</v>
      </c>
      <c r="D1274" t="e">
        <f t="shared" si="58"/>
        <v>#VALUE!</v>
      </c>
      <c r="E1274" s="98">
        <v>41594.5625</v>
      </c>
      <c r="F1274" t="str">
        <f t="shared" si="59"/>
        <v>Saturday</v>
      </c>
    </row>
    <row r="1275" spans="1:6" x14ac:dyDescent="0.45">
      <c r="A1275" s="97">
        <v>0.20833333333333334</v>
      </c>
      <c r="B1275">
        <f t="shared" si="57"/>
        <v>5</v>
      </c>
      <c r="C1275" s="91">
        <v>41578.505648148152</v>
      </c>
      <c r="D1275">
        <f t="shared" si="58"/>
        <v>12</v>
      </c>
      <c r="E1275" s="98">
        <v>41579.208333333336</v>
      </c>
      <c r="F1275" t="str">
        <f t="shared" si="59"/>
        <v>Friday</v>
      </c>
    </row>
    <row r="1276" spans="1:6" x14ac:dyDescent="0.45">
      <c r="A1276" s="97">
        <v>0.35416666666666669</v>
      </c>
      <c r="B1276">
        <f t="shared" si="57"/>
        <v>8</v>
      </c>
      <c r="C1276" s="91">
        <v>41578.506701388891</v>
      </c>
      <c r="D1276">
        <f t="shared" si="58"/>
        <v>12</v>
      </c>
      <c r="E1276" s="98">
        <v>41579.354166666664</v>
      </c>
      <c r="F1276" t="str">
        <f t="shared" si="59"/>
        <v>Friday</v>
      </c>
    </row>
    <row r="1277" spans="1:6" x14ac:dyDescent="0.45">
      <c r="A1277" s="97">
        <v>0.4375</v>
      </c>
      <c r="B1277">
        <f t="shared" si="57"/>
        <v>10</v>
      </c>
      <c r="C1277" s="91">
        <v>41578.509918981479</v>
      </c>
      <c r="D1277">
        <f t="shared" si="58"/>
        <v>12</v>
      </c>
      <c r="E1277" s="98">
        <v>41579.4375</v>
      </c>
      <c r="F1277" t="str">
        <f t="shared" si="59"/>
        <v>Friday</v>
      </c>
    </row>
    <row r="1278" spans="1:6" x14ac:dyDescent="0.45">
      <c r="A1278" s="97">
        <v>0.73958333333333337</v>
      </c>
      <c r="B1278">
        <f t="shared" si="57"/>
        <v>17</v>
      </c>
      <c r="C1278" s="91">
        <v>41578.513078703705</v>
      </c>
      <c r="D1278">
        <f t="shared" si="58"/>
        <v>12</v>
      </c>
      <c r="E1278" s="98">
        <v>41579.739583333336</v>
      </c>
      <c r="F1278" t="str">
        <f t="shared" si="59"/>
        <v>Friday</v>
      </c>
    </row>
    <row r="1279" spans="1:6" x14ac:dyDescent="0.45">
      <c r="A1279" s="97">
        <v>0.60416666666666663</v>
      </c>
      <c r="B1279">
        <f t="shared" si="57"/>
        <v>14</v>
      </c>
      <c r="C1279" s="91">
        <v>41578.515451388892</v>
      </c>
      <c r="D1279">
        <f t="shared" si="58"/>
        <v>12</v>
      </c>
      <c r="E1279" s="98">
        <v>41581.604166666664</v>
      </c>
      <c r="F1279" t="str">
        <f t="shared" si="59"/>
        <v>Sunday</v>
      </c>
    </row>
    <row r="1280" spans="1:6" x14ac:dyDescent="0.45">
      <c r="A1280" s="97">
        <v>0.46875</v>
      </c>
      <c r="B1280">
        <f t="shared" si="57"/>
        <v>11</v>
      </c>
      <c r="C1280" s="91">
        <v>41578.516261574077</v>
      </c>
      <c r="D1280">
        <f t="shared" si="58"/>
        <v>12</v>
      </c>
      <c r="E1280" s="98">
        <v>41579.46875</v>
      </c>
      <c r="F1280" t="str">
        <f t="shared" si="59"/>
        <v>Friday</v>
      </c>
    </row>
    <row r="1281" spans="1:6" x14ac:dyDescent="0.45">
      <c r="A1281" s="97">
        <v>0.80208333333333337</v>
      </c>
      <c r="B1281">
        <f t="shared" si="57"/>
        <v>19</v>
      </c>
      <c r="C1281" s="91">
        <v>41578.517118055555</v>
      </c>
      <c r="D1281">
        <f t="shared" si="58"/>
        <v>12</v>
      </c>
      <c r="E1281" s="98">
        <v>41579.802083333336</v>
      </c>
      <c r="F1281" t="str">
        <f t="shared" si="59"/>
        <v>Friday</v>
      </c>
    </row>
    <row r="1282" spans="1:6" x14ac:dyDescent="0.45">
      <c r="A1282" s="97">
        <v>0.70833333333333337</v>
      </c>
      <c r="B1282">
        <f t="shared" si="57"/>
        <v>17</v>
      </c>
      <c r="C1282" s="91">
        <v>41578.523692129631</v>
      </c>
      <c r="D1282">
        <f t="shared" si="58"/>
        <v>12</v>
      </c>
      <c r="E1282" s="98">
        <v>41579.708333333336</v>
      </c>
      <c r="F1282" t="str">
        <f t="shared" si="59"/>
        <v>Friday</v>
      </c>
    </row>
    <row r="1283" spans="1:6" x14ac:dyDescent="0.45">
      <c r="A1283" s="97">
        <v>0.79166666666666663</v>
      </c>
      <c r="B1283">
        <f t="shared" ref="B1283:B1346" si="60">HOUR(A1283)</f>
        <v>19</v>
      </c>
      <c r="C1283" s="91">
        <v>41584.621944444443</v>
      </c>
      <c r="D1283">
        <f t="shared" ref="D1283:D1346" si="61">HOUR(C1283)</f>
        <v>14</v>
      </c>
      <c r="E1283" s="98">
        <v>41586.791666666664</v>
      </c>
      <c r="F1283" t="str">
        <f t="shared" ref="F1283:F1346" si="62">CHOOSE(WEEKDAY(E1283),"Sunday","Monday","Tuesday","Wednesday","Thursday","Friday","Saturday")</f>
        <v>Friday</v>
      </c>
    </row>
    <row r="1284" spans="1:6" x14ac:dyDescent="0.45">
      <c r="A1284" s="97">
        <v>0.85416666666666663</v>
      </c>
      <c r="B1284">
        <f t="shared" si="60"/>
        <v>20</v>
      </c>
      <c r="C1284" s="91">
        <v>41578.523888888885</v>
      </c>
      <c r="D1284">
        <f t="shared" si="61"/>
        <v>12</v>
      </c>
      <c r="E1284" s="98">
        <v>41580.854166666664</v>
      </c>
      <c r="F1284" t="str">
        <f t="shared" si="62"/>
        <v>Saturday</v>
      </c>
    </row>
    <row r="1285" spans="1:6" x14ac:dyDescent="0.45">
      <c r="A1285" s="97">
        <v>0.1875</v>
      </c>
      <c r="B1285">
        <f t="shared" si="60"/>
        <v>4</v>
      </c>
      <c r="C1285" s="91">
        <v>41578.526064814818</v>
      </c>
      <c r="D1285">
        <f t="shared" si="61"/>
        <v>12</v>
      </c>
      <c r="E1285" s="98">
        <v>41579.1875</v>
      </c>
      <c r="F1285" t="str">
        <f t="shared" si="62"/>
        <v>Friday</v>
      </c>
    </row>
    <row r="1286" spans="1:6" x14ac:dyDescent="0.45">
      <c r="A1286" s="97">
        <v>0.20833333333333334</v>
      </c>
      <c r="B1286">
        <f t="shared" si="60"/>
        <v>5</v>
      </c>
      <c r="C1286" s="91">
        <v>41578.544548611113</v>
      </c>
      <c r="D1286">
        <f t="shared" si="61"/>
        <v>13</v>
      </c>
      <c r="E1286" s="98">
        <v>41579.208333333336</v>
      </c>
      <c r="F1286" t="str">
        <f t="shared" si="62"/>
        <v>Friday</v>
      </c>
    </row>
    <row r="1287" spans="1:6" x14ac:dyDescent="0.45">
      <c r="A1287" s="97">
        <v>0.54166666666666663</v>
      </c>
      <c r="B1287">
        <f t="shared" si="60"/>
        <v>13</v>
      </c>
      <c r="C1287" s="91">
        <v>41578.526701388888</v>
      </c>
      <c r="D1287">
        <f t="shared" si="61"/>
        <v>12</v>
      </c>
      <c r="E1287" s="98">
        <v>41579.541666666664</v>
      </c>
      <c r="F1287" t="str">
        <f t="shared" si="62"/>
        <v>Friday</v>
      </c>
    </row>
    <row r="1288" spans="1:6" x14ac:dyDescent="0.45">
      <c r="A1288" s="97">
        <v>0.72916666666666663</v>
      </c>
      <c r="B1288">
        <f t="shared" si="60"/>
        <v>17</v>
      </c>
      <c r="C1288" s="91">
        <v>41578.527986111112</v>
      </c>
      <c r="D1288">
        <f t="shared" si="61"/>
        <v>12</v>
      </c>
      <c r="E1288" s="98">
        <v>41579.729166666664</v>
      </c>
      <c r="F1288" t="str">
        <f t="shared" si="62"/>
        <v>Friday</v>
      </c>
    </row>
    <row r="1289" spans="1:6" x14ac:dyDescent="0.45">
      <c r="A1289" s="97">
        <v>0.66666666666666663</v>
      </c>
      <c r="B1289">
        <f t="shared" si="60"/>
        <v>16</v>
      </c>
      <c r="C1289" s="91">
        <v>41578.531956018516</v>
      </c>
      <c r="D1289">
        <f t="shared" si="61"/>
        <v>12</v>
      </c>
      <c r="E1289" s="98">
        <v>41579.666666666664</v>
      </c>
      <c r="F1289" t="str">
        <f t="shared" si="62"/>
        <v>Friday</v>
      </c>
    </row>
    <row r="1290" spans="1:6" x14ac:dyDescent="0.45">
      <c r="A1290" s="97">
        <v>0.60416666666666663</v>
      </c>
      <c r="B1290">
        <f t="shared" si="60"/>
        <v>14</v>
      </c>
      <c r="C1290" s="90" t="s">
        <v>81</v>
      </c>
      <c r="D1290" t="e">
        <f t="shared" si="61"/>
        <v>#VALUE!</v>
      </c>
      <c r="E1290" s="98">
        <v>41579.604166666664</v>
      </c>
      <c r="F1290" t="str">
        <f t="shared" si="62"/>
        <v>Friday</v>
      </c>
    </row>
    <row r="1291" spans="1:6" x14ac:dyDescent="0.45">
      <c r="A1291" s="97">
        <v>0.22916666666666666</v>
      </c>
      <c r="B1291">
        <f t="shared" si="60"/>
        <v>5</v>
      </c>
      <c r="C1291" s="90" t="s">
        <v>81</v>
      </c>
      <c r="D1291" t="e">
        <f t="shared" si="61"/>
        <v>#VALUE!</v>
      </c>
      <c r="E1291" s="98">
        <v>41579.229166666664</v>
      </c>
      <c r="F1291" t="str">
        <f t="shared" si="62"/>
        <v>Friday</v>
      </c>
    </row>
    <row r="1292" spans="1:6" x14ac:dyDescent="0.45">
      <c r="A1292" s="97">
        <v>0.22916666666666666</v>
      </c>
      <c r="B1292">
        <f t="shared" si="60"/>
        <v>5</v>
      </c>
      <c r="C1292" s="91">
        <v>41600.744768518518</v>
      </c>
      <c r="D1292">
        <f t="shared" si="61"/>
        <v>17</v>
      </c>
      <c r="E1292" s="98">
        <v>41601.229166666664</v>
      </c>
      <c r="F1292" t="str">
        <f t="shared" si="62"/>
        <v>Saturday</v>
      </c>
    </row>
    <row r="1293" spans="1:6" x14ac:dyDescent="0.45">
      <c r="A1293" s="97">
        <v>0.47916666666666669</v>
      </c>
      <c r="B1293">
        <f t="shared" si="60"/>
        <v>11</v>
      </c>
      <c r="C1293" s="91">
        <v>41578.537581018521</v>
      </c>
      <c r="D1293">
        <f t="shared" si="61"/>
        <v>12</v>
      </c>
      <c r="E1293" s="98">
        <v>41579.479166666664</v>
      </c>
      <c r="F1293" t="str">
        <f t="shared" si="62"/>
        <v>Friday</v>
      </c>
    </row>
    <row r="1294" spans="1:6" x14ac:dyDescent="0.45">
      <c r="A1294" s="97">
        <v>0.16666666666666666</v>
      </c>
      <c r="B1294">
        <f t="shared" si="60"/>
        <v>4</v>
      </c>
      <c r="C1294" s="90" t="s">
        <v>81</v>
      </c>
      <c r="D1294" t="e">
        <f t="shared" si="61"/>
        <v>#VALUE!</v>
      </c>
      <c r="E1294" s="98">
        <v>41579.166666666664</v>
      </c>
      <c r="F1294" t="str">
        <f t="shared" si="62"/>
        <v>Friday</v>
      </c>
    </row>
    <row r="1295" spans="1:6" x14ac:dyDescent="0.45">
      <c r="A1295" s="97">
        <v>0.79166666666666663</v>
      </c>
      <c r="B1295">
        <f t="shared" si="60"/>
        <v>19</v>
      </c>
      <c r="C1295" s="91">
        <v>41578.541331018518</v>
      </c>
      <c r="D1295">
        <f t="shared" si="61"/>
        <v>12</v>
      </c>
      <c r="E1295" s="98">
        <v>41579.791666666664</v>
      </c>
      <c r="F1295" t="str">
        <f t="shared" si="62"/>
        <v>Friday</v>
      </c>
    </row>
    <row r="1296" spans="1:6" x14ac:dyDescent="0.45">
      <c r="A1296" s="97">
        <v>0.625</v>
      </c>
      <c r="B1296">
        <f t="shared" si="60"/>
        <v>15</v>
      </c>
      <c r="C1296" s="91">
        <v>41578.54314814815</v>
      </c>
      <c r="D1296">
        <f t="shared" si="61"/>
        <v>13</v>
      </c>
      <c r="E1296" s="98">
        <v>41579.625</v>
      </c>
      <c r="F1296" t="str">
        <f t="shared" si="62"/>
        <v>Friday</v>
      </c>
    </row>
    <row r="1297" spans="1:6" x14ac:dyDescent="0.45">
      <c r="A1297" s="97">
        <v>0.16666666666666666</v>
      </c>
      <c r="B1297">
        <f t="shared" si="60"/>
        <v>4</v>
      </c>
      <c r="C1297" s="91">
        <v>41578.54314814815</v>
      </c>
      <c r="D1297">
        <f t="shared" si="61"/>
        <v>13</v>
      </c>
      <c r="E1297" s="98">
        <v>41580.166666666664</v>
      </c>
      <c r="F1297" t="str">
        <f t="shared" si="62"/>
        <v>Saturday</v>
      </c>
    </row>
    <row r="1298" spans="1:6" x14ac:dyDescent="0.45">
      <c r="A1298" s="97">
        <v>0.25</v>
      </c>
      <c r="B1298">
        <f t="shared" si="60"/>
        <v>6</v>
      </c>
      <c r="C1298" s="91">
        <v>41578.544224537036</v>
      </c>
      <c r="D1298">
        <f t="shared" si="61"/>
        <v>13</v>
      </c>
      <c r="E1298" s="98">
        <v>41579.25</v>
      </c>
      <c r="F1298" t="str">
        <f t="shared" si="62"/>
        <v>Friday</v>
      </c>
    </row>
    <row r="1299" spans="1:6" x14ac:dyDescent="0.45">
      <c r="A1299" s="97">
        <v>0.16666666666666666</v>
      </c>
      <c r="B1299">
        <f t="shared" si="60"/>
        <v>4</v>
      </c>
      <c r="C1299" s="91">
        <v>41578.545914351853</v>
      </c>
      <c r="D1299">
        <f t="shared" si="61"/>
        <v>13</v>
      </c>
      <c r="E1299" s="98">
        <v>41580.166666666664</v>
      </c>
      <c r="F1299" t="str">
        <f t="shared" si="62"/>
        <v>Saturday</v>
      </c>
    </row>
    <row r="1300" spans="1:6" x14ac:dyDescent="0.45">
      <c r="A1300" s="97">
        <v>0.22916666666666666</v>
      </c>
      <c r="B1300">
        <f t="shared" si="60"/>
        <v>5</v>
      </c>
      <c r="C1300" s="91">
        <v>41578.545486111114</v>
      </c>
      <c r="D1300">
        <f t="shared" si="61"/>
        <v>13</v>
      </c>
      <c r="E1300" s="98">
        <v>41579.229166666664</v>
      </c>
      <c r="F1300" t="str">
        <f t="shared" si="62"/>
        <v>Friday</v>
      </c>
    </row>
    <row r="1301" spans="1:6" x14ac:dyDescent="0.45">
      <c r="A1301" s="97">
        <v>0.1875</v>
      </c>
      <c r="B1301">
        <f t="shared" si="60"/>
        <v>4</v>
      </c>
      <c r="C1301" s="91">
        <v>41578.548703703702</v>
      </c>
      <c r="D1301">
        <f t="shared" si="61"/>
        <v>13</v>
      </c>
      <c r="E1301" s="98">
        <v>41579.1875</v>
      </c>
      <c r="F1301" t="str">
        <f t="shared" si="62"/>
        <v>Friday</v>
      </c>
    </row>
    <row r="1302" spans="1:6" x14ac:dyDescent="0.45">
      <c r="A1302" s="97">
        <v>0.4375</v>
      </c>
      <c r="B1302">
        <f t="shared" si="60"/>
        <v>10</v>
      </c>
      <c r="C1302" s="90" t="s">
        <v>81</v>
      </c>
      <c r="D1302" t="e">
        <f t="shared" si="61"/>
        <v>#VALUE!</v>
      </c>
      <c r="E1302" s="98">
        <v>41580.4375</v>
      </c>
      <c r="F1302" t="str">
        <f t="shared" si="62"/>
        <v>Saturday</v>
      </c>
    </row>
    <row r="1303" spans="1:6" x14ac:dyDescent="0.45">
      <c r="A1303" s="97">
        <v>0.39583333333333331</v>
      </c>
      <c r="B1303">
        <f t="shared" si="60"/>
        <v>9</v>
      </c>
      <c r="C1303" s="91">
        <v>41578.548425925925</v>
      </c>
      <c r="D1303">
        <f t="shared" si="61"/>
        <v>13</v>
      </c>
      <c r="E1303" s="98">
        <v>41581.395833333336</v>
      </c>
      <c r="F1303" t="str">
        <f t="shared" si="62"/>
        <v>Sunday</v>
      </c>
    </row>
    <row r="1304" spans="1:6" x14ac:dyDescent="0.45">
      <c r="A1304" s="97">
        <v>0.16666666666666666</v>
      </c>
      <c r="B1304">
        <f t="shared" si="60"/>
        <v>4</v>
      </c>
      <c r="C1304" s="91">
        <v>41578.552662037036</v>
      </c>
      <c r="D1304">
        <f t="shared" si="61"/>
        <v>13</v>
      </c>
      <c r="E1304" s="98">
        <v>41579.166666666664</v>
      </c>
      <c r="F1304" t="str">
        <f t="shared" si="62"/>
        <v>Friday</v>
      </c>
    </row>
    <row r="1305" spans="1:6" x14ac:dyDescent="0.45">
      <c r="A1305" s="97">
        <v>8.3333333333333329E-2</v>
      </c>
      <c r="B1305">
        <f t="shared" si="60"/>
        <v>2</v>
      </c>
      <c r="C1305" s="91">
        <v>41578.552905092591</v>
      </c>
      <c r="D1305">
        <f t="shared" si="61"/>
        <v>13</v>
      </c>
      <c r="E1305" s="98">
        <v>41579.083333333336</v>
      </c>
      <c r="F1305" t="str">
        <f t="shared" si="62"/>
        <v>Friday</v>
      </c>
    </row>
    <row r="1306" spans="1:6" x14ac:dyDescent="0.45">
      <c r="A1306" s="97">
        <v>0.33333333333333331</v>
      </c>
      <c r="B1306">
        <f t="shared" si="60"/>
        <v>8</v>
      </c>
      <c r="C1306" s="91">
        <v>41578.553229166668</v>
      </c>
      <c r="D1306">
        <f t="shared" si="61"/>
        <v>13</v>
      </c>
      <c r="E1306" s="98">
        <v>41589.333333333336</v>
      </c>
      <c r="F1306" t="str">
        <f t="shared" si="62"/>
        <v>Monday</v>
      </c>
    </row>
    <row r="1307" spans="1:6" x14ac:dyDescent="0.45">
      <c r="A1307" s="97">
        <v>0.25</v>
      </c>
      <c r="B1307">
        <f t="shared" si="60"/>
        <v>6</v>
      </c>
      <c r="C1307" s="91">
        <v>41578.556493055556</v>
      </c>
      <c r="D1307">
        <f t="shared" si="61"/>
        <v>13</v>
      </c>
      <c r="E1307" s="98">
        <v>41579.25</v>
      </c>
      <c r="F1307" t="str">
        <f t="shared" si="62"/>
        <v>Friday</v>
      </c>
    </row>
    <row r="1308" spans="1:6" x14ac:dyDescent="0.45">
      <c r="A1308" s="97">
        <v>0.625</v>
      </c>
      <c r="B1308">
        <f t="shared" si="60"/>
        <v>15</v>
      </c>
      <c r="C1308" s="90" t="s">
        <v>81</v>
      </c>
      <c r="D1308" t="e">
        <f t="shared" si="61"/>
        <v>#VALUE!</v>
      </c>
      <c r="E1308" s="98">
        <v>41592.625</v>
      </c>
      <c r="F1308" t="str">
        <f t="shared" si="62"/>
        <v>Thursday</v>
      </c>
    </row>
    <row r="1309" spans="1:6" x14ac:dyDescent="0.45">
      <c r="A1309" s="97">
        <v>0.54166666666666663</v>
      </c>
      <c r="B1309">
        <f t="shared" si="60"/>
        <v>13</v>
      </c>
      <c r="C1309" s="91">
        <v>41579.363912037035</v>
      </c>
      <c r="D1309">
        <f t="shared" si="61"/>
        <v>8</v>
      </c>
      <c r="E1309" s="98">
        <v>41579.541666666664</v>
      </c>
      <c r="F1309" t="str">
        <f t="shared" si="62"/>
        <v>Friday</v>
      </c>
    </row>
    <row r="1310" spans="1:6" x14ac:dyDescent="0.45">
      <c r="A1310" s="97">
        <v>0.5625</v>
      </c>
      <c r="B1310">
        <f t="shared" si="60"/>
        <v>13</v>
      </c>
      <c r="C1310" s="91">
        <v>41578.55872685185</v>
      </c>
      <c r="D1310">
        <f t="shared" si="61"/>
        <v>13</v>
      </c>
      <c r="E1310" s="98">
        <v>41579.5625</v>
      </c>
      <c r="F1310" t="str">
        <f t="shared" si="62"/>
        <v>Friday</v>
      </c>
    </row>
    <row r="1311" spans="1:6" x14ac:dyDescent="0.45">
      <c r="A1311" s="97">
        <v>0.83333333333333337</v>
      </c>
      <c r="B1311">
        <f t="shared" si="60"/>
        <v>20</v>
      </c>
      <c r="C1311" s="90" t="s">
        <v>81</v>
      </c>
      <c r="D1311" t="e">
        <f t="shared" si="61"/>
        <v>#VALUE!</v>
      </c>
      <c r="E1311" s="98">
        <v>41580.833333333336</v>
      </c>
      <c r="F1311" t="str">
        <f t="shared" si="62"/>
        <v>Saturday</v>
      </c>
    </row>
    <row r="1312" spans="1:6" x14ac:dyDescent="0.45">
      <c r="A1312" s="97">
        <v>0.15625</v>
      </c>
      <c r="B1312">
        <f t="shared" si="60"/>
        <v>3</v>
      </c>
      <c r="C1312" s="91">
        <v>41578.564953703702</v>
      </c>
      <c r="D1312">
        <f t="shared" si="61"/>
        <v>13</v>
      </c>
      <c r="E1312" s="98">
        <v>41580.15625</v>
      </c>
      <c r="F1312" t="str">
        <f t="shared" si="62"/>
        <v>Saturday</v>
      </c>
    </row>
    <row r="1313" spans="1:6" x14ac:dyDescent="0.45">
      <c r="A1313" s="97">
        <v>0.375</v>
      </c>
      <c r="B1313">
        <f t="shared" si="60"/>
        <v>9</v>
      </c>
      <c r="C1313" s="91">
        <v>41578.626701388886</v>
      </c>
      <c r="D1313">
        <f t="shared" si="61"/>
        <v>15</v>
      </c>
      <c r="E1313" s="98">
        <v>41585.375</v>
      </c>
      <c r="F1313" t="str">
        <f t="shared" si="62"/>
        <v>Thursday</v>
      </c>
    </row>
    <row r="1314" spans="1:6" x14ac:dyDescent="0.45">
      <c r="A1314" s="97">
        <v>0.92708333333333337</v>
      </c>
      <c r="B1314">
        <f t="shared" si="60"/>
        <v>22</v>
      </c>
      <c r="C1314" s="91">
        <v>41578.564502314817</v>
      </c>
      <c r="D1314">
        <f t="shared" si="61"/>
        <v>13</v>
      </c>
      <c r="E1314" s="98">
        <v>41579.927083333336</v>
      </c>
      <c r="F1314" t="str">
        <f t="shared" si="62"/>
        <v>Friday</v>
      </c>
    </row>
    <row r="1315" spans="1:6" x14ac:dyDescent="0.45">
      <c r="A1315" s="97">
        <v>0.5</v>
      </c>
      <c r="B1315">
        <f t="shared" si="60"/>
        <v>12</v>
      </c>
      <c r="C1315" s="91">
        <v>41578.566805555558</v>
      </c>
      <c r="D1315">
        <f t="shared" si="61"/>
        <v>13</v>
      </c>
      <c r="E1315" s="98">
        <v>41579.5</v>
      </c>
      <c r="F1315" t="str">
        <f t="shared" si="62"/>
        <v>Friday</v>
      </c>
    </row>
    <row r="1316" spans="1:6" x14ac:dyDescent="0.45">
      <c r="A1316" s="97">
        <v>0.60416666666666663</v>
      </c>
      <c r="B1316">
        <f t="shared" si="60"/>
        <v>14</v>
      </c>
      <c r="C1316" s="91">
        <v>41578.567511574074</v>
      </c>
      <c r="D1316">
        <f t="shared" si="61"/>
        <v>13</v>
      </c>
      <c r="E1316" s="98">
        <v>41583.604166666664</v>
      </c>
      <c r="F1316" t="str">
        <f t="shared" si="62"/>
        <v>Tuesday</v>
      </c>
    </row>
    <row r="1317" spans="1:6" x14ac:dyDescent="0.45">
      <c r="A1317" s="97">
        <v>0.40625</v>
      </c>
      <c r="B1317">
        <f t="shared" si="60"/>
        <v>9</v>
      </c>
      <c r="C1317" s="91">
        <v>41578.570960648147</v>
      </c>
      <c r="D1317">
        <f t="shared" si="61"/>
        <v>13</v>
      </c>
      <c r="E1317" s="98">
        <v>41579.40625</v>
      </c>
      <c r="F1317" t="str">
        <f t="shared" si="62"/>
        <v>Friday</v>
      </c>
    </row>
    <row r="1318" spans="1:6" x14ac:dyDescent="0.45">
      <c r="A1318" s="97">
        <v>0</v>
      </c>
      <c r="B1318">
        <f t="shared" si="60"/>
        <v>0</v>
      </c>
      <c r="C1318" s="91">
        <v>41578.57371527778</v>
      </c>
      <c r="D1318">
        <f t="shared" si="61"/>
        <v>13</v>
      </c>
      <c r="E1318" s="98">
        <v>41579</v>
      </c>
      <c r="F1318" t="str">
        <f t="shared" si="62"/>
        <v>Friday</v>
      </c>
    </row>
    <row r="1319" spans="1:6" x14ac:dyDescent="0.45">
      <c r="A1319" s="97">
        <v>0.20833333333333334</v>
      </c>
      <c r="B1319">
        <f t="shared" si="60"/>
        <v>5</v>
      </c>
      <c r="C1319" s="90" t="s">
        <v>81</v>
      </c>
      <c r="D1319" t="e">
        <f t="shared" si="61"/>
        <v>#VALUE!</v>
      </c>
      <c r="E1319" s="98">
        <v>41579.208333333336</v>
      </c>
      <c r="F1319" t="str">
        <f t="shared" si="62"/>
        <v>Friday</v>
      </c>
    </row>
    <row r="1320" spans="1:6" x14ac:dyDescent="0.45">
      <c r="A1320" s="97">
        <v>0.20833333333333334</v>
      </c>
      <c r="B1320">
        <f t="shared" si="60"/>
        <v>5</v>
      </c>
      <c r="C1320" s="91">
        <v>41578.580104166664</v>
      </c>
      <c r="D1320">
        <f t="shared" si="61"/>
        <v>13</v>
      </c>
      <c r="E1320" s="98">
        <v>41579.208333333336</v>
      </c>
      <c r="F1320" t="str">
        <f t="shared" si="62"/>
        <v>Friday</v>
      </c>
    </row>
    <row r="1321" spans="1:6" x14ac:dyDescent="0.45">
      <c r="A1321" s="97">
        <v>0.625</v>
      </c>
      <c r="B1321">
        <f t="shared" si="60"/>
        <v>15</v>
      </c>
      <c r="C1321" s="90" t="s">
        <v>81</v>
      </c>
      <c r="D1321" t="e">
        <f t="shared" si="61"/>
        <v>#VALUE!</v>
      </c>
      <c r="E1321" s="98">
        <v>41580.625</v>
      </c>
      <c r="F1321" t="str">
        <f t="shared" si="62"/>
        <v>Saturday</v>
      </c>
    </row>
    <row r="1322" spans="1:6" x14ac:dyDescent="0.45">
      <c r="A1322" s="97">
        <v>0.20833333333333334</v>
      </c>
      <c r="B1322">
        <f t="shared" si="60"/>
        <v>5</v>
      </c>
      <c r="C1322" s="91">
        <v>41578.583009259259</v>
      </c>
      <c r="D1322">
        <f t="shared" si="61"/>
        <v>13</v>
      </c>
      <c r="E1322" s="98">
        <v>41579.208333333336</v>
      </c>
      <c r="F1322" t="str">
        <f t="shared" si="62"/>
        <v>Friday</v>
      </c>
    </row>
    <row r="1323" spans="1:6" x14ac:dyDescent="0.45">
      <c r="A1323" s="97">
        <v>0.59375</v>
      </c>
      <c r="B1323">
        <f t="shared" si="60"/>
        <v>14</v>
      </c>
      <c r="C1323" s="91">
        <v>41578.58320601852</v>
      </c>
      <c r="D1323">
        <f t="shared" si="61"/>
        <v>13</v>
      </c>
      <c r="E1323" s="98">
        <v>41579.59375</v>
      </c>
      <c r="F1323" t="str">
        <f t="shared" si="62"/>
        <v>Friday</v>
      </c>
    </row>
    <row r="1324" spans="1:6" x14ac:dyDescent="0.45">
      <c r="A1324" s="97">
        <v>0.75</v>
      </c>
      <c r="B1324">
        <f t="shared" si="60"/>
        <v>18</v>
      </c>
      <c r="C1324" s="91">
        <v>41578.583518518521</v>
      </c>
      <c r="D1324">
        <f t="shared" si="61"/>
        <v>14</v>
      </c>
      <c r="E1324" s="98">
        <v>41579.75</v>
      </c>
      <c r="F1324" t="str">
        <f t="shared" si="62"/>
        <v>Friday</v>
      </c>
    </row>
    <row r="1325" spans="1:6" x14ac:dyDescent="0.45">
      <c r="A1325" s="97">
        <v>0.875</v>
      </c>
      <c r="B1325">
        <f t="shared" si="60"/>
        <v>21</v>
      </c>
      <c r="C1325" s="91">
        <v>41578.584456018521</v>
      </c>
      <c r="D1325">
        <f t="shared" si="61"/>
        <v>14</v>
      </c>
      <c r="E1325" s="98">
        <v>41582.875</v>
      </c>
      <c r="F1325" t="str">
        <f t="shared" si="62"/>
        <v>Monday</v>
      </c>
    </row>
    <row r="1326" spans="1:6" x14ac:dyDescent="0.45">
      <c r="A1326" s="97">
        <v>0.3125</v>
      </c>
      <c r="B1326">
        <f t="shared" si="60"/>
        <v>7</v>
      </c>
      <c r="C1326" s="91">
        <v>41578.587604166663</v>
      </c>
      <c r="D1326">
        <f t="shared" si="61"/>
        <v>14</v>
      </c>
      <c r="E1326" s="98">
        <v>41584.3125</v>
      </c>
      <c r="F1326" t="str">
        <f t="shared" si="62"/>
        <v>Wednesday</v>
      </c>
    </row>
    <row r="1327" spans="1:6" x14ac:dyDescent="0.45">
      <c r="A1327" s="97">
        <v>0.20833333333333334</v>
      </c>
      <c r="B1327">
        <f t="shared" si="60"/>
        <v>5</v>
      </c>
      <c r="C1327" s="91">
        <v>41578.585069444445</v>
      </c>
      <c r="D1327">
        <f t="shared" si="61"/>
        <v>14</v>
      </c>
      <c r="E1327" s="98">
        <v>41579.208333333336</v>
      </c>
      <c r="F1327" t="str">
        <f t="shared" si="62"/>
        <v>Friday</v>
      </c>
    </row>
    <row r="1328" spans="1:6" x14ac:dyDescent="0.45">
      <c r="A1328" s="97">
        <v>0.60416666666666663</v>
      </c>
      <c r="B1328">
        <f t="shared" si="60"/>
        <v>14</v>
      </c>
      <c r="C1328" s="91">
        <v>41578.627442129633</v>
      </c>
      <c r="D1328">
        <f t="shared" si="61"/>
        <v>15</v>
      </c>
      <c r="E1328" s="98">
        <v>41582.604166666664</v>
      </c>
      <c r="F1328" t="str">
        <f t="shared" si="62"/>
        <v>Monday</v>
      </c>
    </row>
    <row r="1329" spans="1:6" x14ac:dyDescent="0.45">
      <c r="A1329" s="97">
        <v>0.90625</v>
      </c>
      <c r="B1329">
        <f t="shared" si="60"/>
        <v>21</v>
      </c>
      <c r="C1329" s="91">
        <v>41578.593113425923</v>
      </c>
      <c r="D1329">
        <f t="shared" si="61"/>
        <v>14</v>
      </c>
      <c r="E1329" s="98">
        <v>41582.90625</v>
      </c>
      <c r="F1329" t="str">
        <f t="shared" si="62"/>
        <v>Monday</v>
      </c>
    </row>
    <row r="1330" spans="1:6" x14ac:dyDescent="0.45">
      <c r="A1330" s="97">
        <v>0.60416666666666663</v>
      </c>
      <c r="B1330">
        <f t="shared" si="60"/>
        <v>14</v>
      </c>
      <c r="C1330" s="91">
        <v>41578.591770833336</v>
      </c>
      <c r="D1330">
        <f t="shared" si="61"/>
        <v>14</v>
      </c>
      <c r="E1330" s="98">
        <v>41579.604166666664</v>
      </c>
      <c r="F1330" t="str">
        <f t="shared" si="62"/>
        <v>Friday</v>
      </c>
    </row>
    <row r="1331" spans="1:6" x14ac:dyDescent="0.45">
      <c r="A1331" s="97">
        <v>0.53125</v>
      </c>
      <c r="B1331">
        <f t="shared" si="60"/>
        <v>12</v>
      </c>
      <c r="C1331" s="90" t="s">
        <v>81</v>
      </c>
      <c r="D1331" t="e">
        <f t="shared" si="61"/>
        <v>#VALUE!</v>
      </c>
      <c r="E1331" s="98">
        <v>41580.53125</v>
      </c>
      <c r="F1331" t="str">
        <f t="shared" si="62"/>
        <v>Saturday</v>
      </c>
    </row>
    <row r="1332" spans="1:6" x14ac:dyDescent="0.45">
      <c r="A1332" s="97">
        <v>0.22916666666666666</v>
      </c>
      <c r="B1332">
        <f t="shared" si="60"/>
        <v>5</v>
      </c>
      <c r="C1332" s="90" t="s">
        <v>81</v>
      </c>
      <c r="D1332" t="e">
        <f t="shared" si="61"/>
        <v>#VALUE!</v>
      </c>
      <c r="E1332" s="98">
        <v>41579.229166666664</v>
      </c>
      <c r="F1332" t="str">
        <f t="shared" si="62"/>
        <v>Friday</v>
      </c>
    </row>
    <row r="1333" spans="1:6" x14ac:dyDescent="0.45">
      <c r="A1333" s="97">
        <v>0.9375</v>
      </c>
      <c r="B1333">
        <f t="shared" si="60"/>
        <v>22</v>
      </c>
      <c r="C1333" s="91">
        <v>41578.601493055554</v>
      </c>
      <c r="D1333">
        <f t="shared" si="61"/>
        <v>14</v>
      </c>
      <c r="E1333" s="98">
        <v>41583.9375</v>
      </c>
      <c r="F1333" t="str">
        <f t="shared" si="62"/>
        <v>Tuesday</v>
      </c>
    </row>
    <row r="1334" spans="1:6" x14ac:dyDescent="0.45">
      <c r="A1334" s="97">
        <v>4.1666666666666664E-2</v>
      </c>
      <c r="B1334">
        <f t="shared" si="60"/>
        <v>1</v>
      </c>
      <c r="C1334" s="91">
        <v>41578.605231481481</v>
      </c>
      <c r="D1334">
        <f t="shared" si="61"/>
        <v>14</v>
      </c>
      <c r="E1334" s="98">
        <v>41579.041666666664</v>
      </c>
      <c r="F1334" t="str">
        <f t="shared" si="62"/>
        <v>Friday</v>
      </c>
    </row>
    <row r="1335" spans="1:6" x14ac:dyDescent="0.45">
      <c r="A1335" s="97">
        <v>0.38541666666666669</v>
      </c>
      <c r="B1335">
        <f t="shared" si="60"/>
        <v>9</v>
      </c>
      <c r="C1335" s="91">
        <v>41578.604768518519</v>
      </c>
      <c r="D1335">
        <f t="shared" si="61"/>
        <v>14</v>
      </c>
      <c r="E1335" s="98">
        <v>41579.385416666664</v>
      </c>
      <c r="F1335" t="str">
        <f t="shared" si="62"/>
        <v>Friday</v>
      </c>
    </row>
    <row r="1336" spans="1:6" x14ac:dyDescent="0.45">
      <c r="A1336" s="97">
        <v>0.44791666666666669</v>
      </c>
      <c r="B1336">
        <f t="shared" si="60"/>
        <v>10</v>
      </c>
      <c r="C1336" s="91">
        <v>41578.607141203705</v>
      </c>
      <c r="D1336">
        <f t="shared" si="61"/>
        <v>14</v>
      </c>
      <c r="E1336" s="98">
        <v>41579.447916666664</v>
      </c>
      <c r="F1336" t="str">
        <f t="shared" si="62"/>
        <v>Friday</v>
      </c>
    </row>
    <row r="1337" spans="1:6" x14ac:dyDescent="0.45">
      <c r="A1337" s="97">
        <v>8.3333333333333329E-2</v>
      </c>
      <c r="B1337">
        <f t="shared" si="60"/>
        <v>2</v>
      </c>
      <c r="C1337" s="91">
        <v>41578.608252314814</v>
      </c>
      <c r="D1337">
        <f t="shared" si="61"/>
        <v>14</v>
      </c>
      <c r="E1337" s="98">
        <v>41579.083333333336</v>
      </c>
      <c r="F1337" t="str">
        <f t="shared" si="62"/>
        <v>Friday</v>
      </c>
    </row>
    <row r="1338" spans="1:6" x14ac:dyDescent="0.45">
      <c r="A1338" s="97">
        <v>0.36458333333333331</v>
      </c>
      <c r="B1338">
        <f t="shared" si="60"/>
        <v>8</v>
      </c>
      <c r="C1338" s="91">
        <v>41578.610833333332</v>
      </c>
      <c r="D1338">
        <f t="shared" si="61"/>
        <v>14</v>
      </c>
      <c r="E1338" s="98">
        <v>41579.364583333336</v>
      </c>
      <c r="F1338" t="str">
        <f t="shared" si="62"/>
        <v>Friday</v>
      </c>
    </row>
    <row r="1339" spans="1:6" x14ac:dyDescent="0.45">
      <c r="A1339" s="97">
        <v>0.17708333333333334</v>
      </c>
      <c r="B1339">
        <f t="shared" si="60"/>
        <v>4</v>
      </c>
      <c r="C1339" s="91">
        <v>41578.624826388892</v>
      </c>
      <c r="D1339">
        <f t="shared" si="61"/>
        <v>14</v>
      </c>
      <c r="E1339" s="98">
        <v>41579.177083333336</v>
      </c>
      <c r="F1339" t="str">
        <f t="shared" si="62"/>
        <v>Friday</v>
      </c>
    </row>
    <row r="1340" spans="1:6" x14ac:dyDescent="0.45">
      <c r="A1340" s="97">
        <v>0.54166666666666663</v>
      </c>
      <c r="B1340">
        <f t="shared" si="60"/>
        <v>13</v>
      </c>
      <c r="C1340" s="91">
        <v>41578.615381944444</v>
      </c>
      <c r="D1340">
        <f t="shared" si="61"/>
        <v>14</v>
      </c>
      <c r="E1340" s="98">
        <v>41579.541666666664</v>
      </c>
      <c r="F1340" t="str">
        <f t="shared" si="62"/>
        <v>Friday</v>
      </c>
    </row>
    <row r="1341" spans="1:6" x14ac:dyDescent="0.45">
      <c r="A1341" s="97">
        <v>0.6875</v>
      </c>
      <c r="B1341">
        <f t="shared" si="60"/>
        <v>16</v>
      </c>
      <c r="C1341" s="91">
        <v>41578.613715277781</v>
      </c>
      <c r="D1341">
        <f t="shared" si="61"/>
        <v>14</v>
      </c>
      <c r="E1341" s="98">
        <v>41579.6875</v>
      </c>
      <c r="F1341" t="str">
        <f t="shared" si="62"/>
        <v>Friday</v>
      </c>
    </row>
    <row r="1342" spans="1:6" x14ac:dyDescent="0.45">
      <c r="A1342" s="97">
        <v>0.83333333333333337</v>
      </c>
      <c r="B1342">
        <f t="shared" si="60"/>
        <v>20</v>
      </c>
      <c r="C1342" s="91">
        <v>41586.750844907408</v>
      </c>
      <c r="D1342">
        <f t="shared" si="61"/>
        <v>18</v>
      </c>
      <c r="E1342" s="98">
        <v>41586.833333333336</v>
      </c>
      <c r="F1342" t="str">
        <f t="shared" si="62"/>
        <v>Friday</v>
      </c>
    </row>
    <row r="1343" spans="1:6" x14ac:dyDescent="0.45">
      <c r="A1343" s="97">
        <v>0.54166666666666663</v>
      </c>
      <c r="B1343">
        <f t="shared" si="60"/>
        <v>13</v>
      </c>
      <c r="C1343" s="91">
        <v>41578.615393518521</v>
      </c>
      <c r="D1343">
        <f t="shared" si="61"/>
        <v>14</v>
      </c>
      <c r="E1343" s="98">
        <v>41579.541666666664</v>
      </c>
      <c r="F1343" t="str">
        <f t="shared" si="62"/>
        <v>Friday</v>
      </c>
    </row>
    <row r="1344" spans="1:6" x14ac:dyDescent="0.45">
      <c r="A1344" s="97">
        <v>0.25</v>
      </c>
      <c r="B1344">
        <f t="shared" si="60"/>
        <v>6</v>
      </c>
      <c r="C1344" s="91">
        <v>41578.615405092591</v>
      </c>
      <c r="D1344">
        <f t="shared" si="61"/>
        <v>14</v>
      </c>
      <c r="E1344" s="98">
        <v>41580.25</v>
      </c>
      <c r="F1344" t="str">
        <f t="shared" si="62"/>
        <v>Saturday</v>
      </c>
    </row>
    <row r="1345" spans="1:6" x14ac:dyDescent="0.45">
      <c r="A1345" s="97">
        <v>0.30208333333333331</v>
      </c>
      <c r="B1345">
        <f t="shared" si="60"/>
        <v>7</v>
      </c>
      <c r="C1345" s="91">
        <v>41582.848738425928</v>
      </c>
      <c r="D1345">
        <f t="shared" si="61"/>
        <v>20</v>
      </c>
      <c r="E1345" s="98">
        <v>41583.302083333336</v>
      </c>
      <c r="F1345" t="str">
        <f t="shared" si="62"/>
        <v>Tuesday</v>
      </c>
    </row>
    <row r="1346" spans="1:6" x14ac:dyDescent="0.45">
      <c r="A1346" s="97">
        <v>0.1875</v>
      </c>
      <c r="B1346">
        <f t="shared" si="60"/>
        <v>4</v>
      </c>
      <c r="C1346" s="91">
        <v>41578.626527777778</v>
      </c>
      <c r="D1346">
        <f t="shared" si="61"/>
        <v>15</v>
      </c>
      <c r="E1346" s="98">
        <v>41579.1875</v>
      </c>
      <c r="F1346" t="str">
        <f t="shared" si="62"/>
        <v>Friday</v>
      </c>
    </row>
    <row r="1347" spans="1:6" x14ac:dyDescent="0.45">
      <c r="A1347" s="97">
        <v>0.23958333333333334</v>
      </c>
      <c r="B1347">
        <f t="shared" ref="B1347:B1410" si="63">HOUR(A1347)</f>
        <v>5</v>
      </c>
      <c r="C1347" s="91">
        <v>41578.619525462964</v>
      </c>
      <c r="D1347">
        <f t="shared" ref="D1347:D1410" si="64">HOUR(C1347)</f>
        <v>14</v>
      </c>
      <c r="E1347" s="98">
        <v>41579.239583333336</v>
      </c>
      <c r="F1347" t="str">
        <f t="shared" ref="F1347:F1410" si="65">CHOOSE(WEEKDAY(E1347),"Sunday","Monday","Tuesday","Wednesday","Thursday","Friday","Saturday")</f>
        <v>Friday</v>
      </c>
    </row>
    <row r="1348" spans="1:6" x14ac:dyDescent="0.45">
      <c r="A1348" s="97">
        <v>0.52083333333333337</v>
      </c>
      <c r="B1348">
        <f t="shared" si="63"/>
        <v>12</v>
      </c>
      <c r="C1348" s="91">
        <v>41578.619652777779</v>
      </c>
      <c r="D1348">
        <f t="shared" si="64"/>
        <v>14</v>
      </c>
      <c r="E1348" s="98">
        <v>41579.520833333336</v>
      </c>
      <c r="F1348" t="str">
        <f t="shared" si="65"/>
        <v>Friday</v>
      </c>
    </row>
    <row r="1349" spans="1:6" x14ac:dyDescent="0.45">
      <c r="A1349" s="97">
        <v>0.54166666666666663</v>
      </c>
      <c r="B1349">
        <f t="shared" si="63"/>
        <v>13</v>
      </c>
      <c r="C1349" s="91">
        <v>41578.626516203702</v>
      </c>
      <c r="D1349">
        <f t="shared" si="64"/>
        <v>15</v>
      </c>
      <c r="E1349" s="98">
        <v>41579.541666666664</v>
      </c>
      <c r="F1349" t="str">
        <f t="shared" si="65"/>
        <v>Friday</v>
      </c>
    </row>
    <row r="1350" spans="1:6" x14ac:dyDescent="0.45">
      <c r="A1350" s="97">
        <v>0.58333333333333337</v>
      </c>
      <c r="B1350">
        <f t="shared" si="63"/>
        <v>14</v>
      </c>
      <c r="C1350" s="91">
        <v>41578.63548611111</v>
      </c>
      <c r="D1350">
        <f t="shared" si="64"/>
        <v>15</v>
      </c>
      <c r="E1350" s="98">
        <v>41579.583333333336</v>
      </c>
      <c r="F1350" t="str">
        <f t="shared" si="65"/>
        <v>Friday</v>
      </c>
    </row>
    <row r="1351" spans="1:6" x14ac:dyDescent="0.45">
      <c r="A1351" s="97">
        <v>0.36458333333333331</v>
      </c>
      <c r="B1351">
        <f t="shared" si="63"/>
        <v>8</v>
      </c>
      <c r="C1351" s="91">
        <v>41578.628275462965</v>
      </c>
      <c r="D1351">
        <f t="shared" si="64"/>
        <v>15</v>
      </c>
      <c r="E1351" s="98">
        <v>41579.364583333336</v>
      </c>
      <c r="F1351" t="str">
        <f t="shared" si="65"/>
        <v>Friday</v>
      </c>
    </row>
    <row r="1352" spans="1:6" x14ac:dyDescent="0.45">
      <c r="A1352" s="97">
        <v>0.54166666666666663</v>
      </c>
      <c r="B1352">
        <f t="shared" si="63"/>
        <v>13</v>
      </c>
      <c r="C1352" s="91">
        <v>41578.632118055553</v>
      </c>
      <c r="D1352">
        <f t="shared" si="64"/>
        <v>15</v>
      </c>
      <c r="E1352" s="98">
        <v>41579.541666666664</v>
      </c>
      <c r="F1352" t="str">
        <f t="shared" si="65"/>
        <v>Friday</v>
      </c>
    </row>
    <row r="1353" spans="1:6" x14ac:dyDescent="0.45">
      <c r="A1353" s="97">
        <v>0.21875</v>
      </c>
      <c r="B1353">
        <f t="shared" si="63"/>
        <v>5</v>
      </c>
      <c r="C1353" s="90" t="s">
        <v>81</v>
      </c>
      <c r="D1353" t="e">
        <f t="shared" si="64"/>
        <v>#VALUE!</v>
      </c>
      <c r="E1353" s="98">
        <v>41579.21875</v>
      </c>
      <c r="F1353" t="str">
        <f t="shared" si="65"/>
        <v>Friday</v>
      </c>
    </row>
    <row r="1354" spans="1:6" x14ac:dyDescent="0.45">
      <c r="A1354" s="97">
        <v>0.6875</v>
      </c>
      <c r="B1354">
        <f t="shared" si="63"/>
        <v>16</v>
      </c>
      <c r="C1354" s="91">
        <v>41578.638333333336</v>
      </c>
      <c r="D1354">
        <f t="shared" si="64"/>
        <v>15</v>
      </c>
      <c r="E1354" s="98">
        <v>41579.6875</v>
      </c>
      <c r="F1354" t="str">
        <f t="shared" si="65"/>
        <v>Friday</v>
      </c>
    </row>
    <row r="1355" spans="1:6" x14ac:dyDescent="0.45">
      <c r="A1355" s="97">
        <v>0.52083333333333337</v>
      </c>
      <c r="B1355">
        <f t="shared" si="63"/>
        <v>12</v>
      </c>
      <c r="C1355" s="91">
        <v>41578.634791666664</v>
      </c>
      <c r="D1355">
        <f t="shared" si="64"/>
        <v>15</v>
      </c>
      <c r="E1355" s="98">
        <v>41580.520833333336</v>
      </c>
      <c r="F1355" t="str">
        <f t="shared" si="65"/>
        <v>Saturday</v>
      </c>
    </row>
    <row r="1356" spans="1:6" x14ac:dyDescent="0.45">
      <c r="A1356" s="97">
        <v>0.61458333333333337</v>
      </c>
      <c r="B1356">
        <f t="shared" si="63"/>
        <v>14</v>
      </c>
      <c r="C1356" s="91">
        <v>41578.642245370371</v>
      </c>
      <c r="D1356">
        <f t="shared" si="64"/>
        <v>15</v>
      </c>
      <c r="E1356" s="98">
        <v>41582.614583333336</v>
      </c>
      <c r="F1356" t="str">
        <f t="shared" si="65"/>
        <v>Monday</v>
      </c>
    </row>
    <row r="1357" spans="1:6" x14ac:dyDescent="0.45">
      <c r="A1357" s="97">
        <v>0.35416666666666669</v>
      </c>
      <c r="B1357">
        <f t="shared" si="63"/>
        <v>8</v>
      </c>
      <c r="C1357" s="90" t="s">
        <v>81</v>
      </c>
      <c r="D1357" t="e">
        <f t="shared" si="64"/>
        <v>#VALUE!</v>
      </c>
      <c r="E1357" s="98">
        <v>41579.354166666664</v>
      </c>
      <c r="F1357" t="str">
        <f t="shared" si="65"/>
        <v>Friday</v>
      </c>
    </row>
    <row r="1358" spans="1:6" x14ac:dyDescent="0.45">
      <c r="A1358" s="97">
        <v>0.16666666666666666</v>
      </c>
      <c r="B1358">
        <f t="shared" si="63"/>
        <v>4</v>
      </c>
      <c r="C1358" s="91">
        <v>41578.6403587963</v>
      </c>
      <c r="D1358">
        <f t="shared" si="64"/>
        <v>15</v>
      </c>
      <c r="E1358" s="98">
        <v>41579.166666666664</v>
      </c>
      <c r="F1358" t="str">
        <f t="shared" si="65"/>
        <v>Friday</v>
      </c>
    </row>
    <row r="1359" spans="1:6" x14ac:dyDescent="0.45">
      <c r="A1359" s="97">
        <v>0.34375</v>
      </c>
      <c r="B1359">
        <f t="shared" si="63"/>
        <v>8</v>
      </c>
      <c r="C1359" s="91">
        <v>41578.651192129626</v>
      </c>
      <c r="D1359">
        <f t="shared" si="64"/>
        <v>15</v>
      </c>
      <c r="E1359" s="98">
        <v>41579.34375</v>
      </c>
      <c r="F1359" t="str">
        <f t="shared" si="65"/>
        <v>Friday</v>
      </c>
    </row>
    <row r="1360" spans="1:6" x14ac:dyDescent="0.45">
      <c r="A1360" s="97">
        <v>0.20833333333333334</v>
      </c>
      <c r="B1360">
        <f t="shared" si="63"/>
        <v>5</v>
      </c>
      <c r="C1360" s="91">
        <v>41578.652337962965</v>
      </c>
      <c r="D1360">
        <f t="shared" si="64"/>
        <v>15</v>
      </c>
      <c r="E1360" s="98">
        <v>41579.208333333336</v>
      </c>
      <c r="F1360" t="str">
        <f t="shared" si="65"/>
        <v>Friday</v>
      </c>
    </row>
    <row r="1361" spans="1:6" x14ac:dyDescent="0.45">
      <c r="A1361" s="97">
        <v>0.25</v>
      </c>
      <c r="B1361">
        <f t="shared" si="63"/>
        <v>6</v>
      </c>
      <c r="C1361" s="91">
        <v>41578.659456018519</v>
      </c>
      <c r="D1361">
        <f t="shared" si="64"/>
        <v>15</v>
      </c>
      <c r="E1361" s="98">
        <v>41579.25</v>
      </c>
      <c r="F1361" t="str">
        <f t="shared" si="65"/>
        <v>Friday</v>
      </c>
    </row>
    <row r="1362" spans="1:6" x14ac:dyDescent="0.45">
      <c r="A1362" s="97">
        <v>0.1875</v>
      </c>
      <c r="B1362">
        <f t="shared" si="63"/>
        <v>4</v>
      </c>
      <c r="C1362" s="91">
        <v>41578.662476851852</v>
      </c>
      <c r="D1362">
        <f t="shared" si="64"/>
        <v>15</v>
      </c>
      <c r="E1362" s="98">
        <v>41579.1875</v>
      </c>
      <c r="F1362" t="str">
        <f t="shared" si="65"/>
        <v>Friday</v>
      </c>
    </row>
    <row r="1363" spans="1:6" x14ac:dyDescent="0.45">
      <c r="A1363" s="97">
        <v>0.625</v>
      </c>
      <c r="B1363">
        <f t="shared" si="63"/>
        <v>15</v>
      </c>
      <c r="C1363" s="91">
        <v>41578.662604166668</v>
      </c>
      <c r="D1363">
        <f t="shared" si="64"/>
        <v>15</v>
      </c>
      <c r="E1363" s="98">
        <v>41579.625</v>
      </c>
      <c r="F1363" t="str">
        <f t="shared" si="65"/>
        <v>Friday</v>
      </c>
    </row>
    <row r="1364" spans="1:6" x14ac:dyDescent="0.45">
      <c r="A1364" s="97">
        <v>0.47916666666666669</v>
      </c>
      <c r="B1364">
        <f t="shared" si="63"/>
        <v>11</v>
      </c>
      <c r="C1364" s="91">
        <v>41578.663587962961</v>
      </c>
      <c r="D1364">
        <f t="shared" si="64"/>
        <v>15</v>
      </c>
      <c r="E1364" s="98">
        <v>41580.479166666664</v>
      </c>
      <c r="F1364" t="str">
        <f t="shared" si="65"/>
        <v>Saturday</v>
      </c>
    </row>
    <row r="1365" spans="1:6" x14ac:dyDescent="0.45">
      <c r="A1365" s="97">
        <v>0.20833333333333334</v>
      </c>
      <c r="B1365">
        <f t="shared" si="63"/>
        <v>5</v>
      </c>
      <c r="C1365" s="91">
        <v>41578.66542824074</v>
      </c>
      <c r="D1365">
        <f t="shared" si="64"/>
        <v>15</v>
      </c>
      <c r="E1365" s="98">
        <v>41579.208333333336</v>
      </c>
      <c r="F1365" t="str">
        <f t="shared" si="65"/>
        <v>Friday</v>
      </c>
    </row>
    <row r="1366" spans="1:6" x14ac:dyDescent="0.45">
      <c r="A1366" s="97">
        <v>0.72916666666666663</v>
      </c>
      <c r="B1366">
        <f t="shared" si="63"/>
        <v>17</v>
      </c>
      <c r="C1366" s="90" t="s">
        <v>81</v>
      </c>
      <c r="D1366" t="e">
        <f t="shared" si="64"/>
        <v>#VALUE!</v>
      </c>
      <c r="E1366" s="98">
        <v>41579.729166666664</v>
      </c>
      <c r="F1366" t="str">
        <f t="shared" si="65"/>
        <v>Friday</v>
      </c>
    </row>
    <row r="1367" spans="1:6" x14ac:dyDescent="0.45">
      <c r="A1367" s="97">
        <v>0.45833333333333331</v>
      </c>
      <c r="B1367">
        <f t="shared" si="63"/>
        <v>11</v>
      </c>
      <c r="C1367" s="91">
        <v>41578.666400462964</v>
      </c>
      <c r="D1367">
        <f t="shared" si="64"/>
        <v>15</v>
      </c>
      <c r="E1367" s="98">
        <v>41579.458333333336</v>
      </c>
      <c r="F1367" t="str">
        <f t="shared" si="65"/>
        <v>Friday</v>
      </c>
    </row>
    <row r="1368" spans="1:6" x14ac:dyDescent="0.45">
      <c r="A1368" s="97">
        <v>0.97916666666666663</v>
      </c>
      <c r="B1368">
        <f t="shared" si="63"/>
        <v>23</v>
      </c>
      <c r="C1368" s="90" t="s">
        <v>81</v>
      </c>
      <c r="D1368" t="e">
        <f t="shared" si="64"/>
        <v>#VALUE!</v>
      </c>
      <c r="E1368" s="98">
        <v>41580.979166666664</v>
      </c>
      <c r="F1368" t="str">
        <f t="shared" si="65"/>
        <v>Saturday</v>
      </c>
    </row>
    <row r="1369" spans="1:6" x14ac:dyDescent="0.45">
      <c r="A1369" s="97">
        <v>0.375</v>
      </c>
      <c r="B1369">
        <f t="shared" si="63"/>
        <v>9</v>
      </c>
      <c r="C1369" s="91">
        <v>41578.668541666666</v>
      </c>
      <c r="D1369">
        <f t="shared" si="64"/>
        <v>16</v>
      </c>
      <c r="E1369" s="98">
        <v>41579.375</v>
      </c>
      <c r="F1369" t="str">
        <f t="shared" si="65"/>
        <v>Friday</v>
      </c>
    </row>
    <row r="1370" spans="1:6" x14ac:dyDescent="0.45">
      <c r="A1370" s="97">
        <v>0.77083333333333337</v>
      </c>
      <c r="B1370">
        <f t="shared" si="63"/>
        <v>18</v>
      </c>
      <c r="C1370" s="91">
        <v>41579.470625000002</v>
      </c>
      <c r="D1370">
        <f t="shared" si="64"/>
        <v>11</v>
      </c>
      <c r="E1370" s="98">
        <v>41579.770833333336</v>
      </c>
      <c r="F1370" t="str">
        <f t="shared" si="65"/>
        <v>Friday</v>
      </c>
    </row>
    <row r="1371" spans="1:6" x14ac:dyDescent="0.45">
      <c r="A1371" s="97">
        <v>0.58333333333333337</v>
      </c>
      <c r="B1371">
        <f t="shared" si="63"/>
        <v>14</v>
      </c>
      <c r="C1371" s="91">
        <v>41578.673958333333</v>
      </c>
      <c r="D1371">
        <f t="shared" si="64"/>
        <v>16</v>
      </c>
      <c r="E1371" s="98">
        <v>41579.583333333336</v>
      </c>
      <c r="F1371" t="str">
        <f t="shared" si="65"/>
        <v>Friday</v>
      </c>
    </row>
    <row r="1372" spans="1:6" x14ac:dyDescent="0.45">
      <c r="A1372" s="97">
        <v>0.20833333333333334</v>
      </c>
      <c r="B1372">
        <f t="shared" si="63"/>
        <v>5</v>
      </c>
      <c r="C1372" s="91">
        <v>41578.692106481481</v>
      </c>
      <c r="D1372">
        <f t="shared" si="64"/>
        <v>16</v>
      </c>
      <c r="E1372" s="98">
        <v>41581.208333333336</v>
      </c>
      <c r="F1372" t="str">
        <f t="shared" si="65"/>
        <v>Sunday</v>
      </c>
    </row>
    <row r="1373" spans="1:6" x14ac:dyDescent="0.45">
      <c r="A1373" s="97">
        <v>0.75</v>
      </c>
      <c r="B1373">
        <f t="shared" si="63"/>
        <v>18</v>
      </c>
      <c r="C1373" s="91">
        <v>41578.680254629631</v>
      </c>
      <c r="D1373">
        <f t="shared" si="64"/>
        <v>16</v>
      </c>
      <c r="E1373" s="98">
        <v>41579.75</v>
      </c>
      <c r="F1373" t="str">
        <f t="shared" si="65"/>
        <v>Friday</v>
      </c>
    </row>
    <row r="1374" spans="1:6" x14ac:dyDescent="0.45">
      <c r="A1374" s="97">
        <v>0.41666666666666669</v>
      </c>
      <c r="B1374">
        <f t="shared" si="63"/>
        <v>10</v>
      </c>
      <c r="C1374" s="91">
        <v>41578.681076388886</v>
      </c>
      <c r="D1374">
        <f t="shared" si="64"/>
        <v>16</v>
      </c>
      <c r="E1374" s="98">
        <v>41591.416666666664</v>
      </c>
      <c r="F1374" t="str">
        <f t="shared" si="65"/>
        <v>Wednesday</v>
      </c>
    </row>
    <row r="1375" spans="1:6" x14ac:dyDescent="0.45">
      <c r="A1375" s="97">
        <v>0.47916666666666669</v>
      </c>
      <c r="B1375">
        <f t="shared" si="63"/>
        <v>11</v>
      </c>
      <c r="C1375" s="91">
        <v>41578.681759259256</v>
      </c>
      <c r="D1375">
        <f t="shared" si="64"/>
        <v>16</v>
      </c>
      <c r="E1375" s="98">
        <v>41579.479166666664</v>
      </c>
      <c r="F1375" t="str">
        <f t="shared" si="65"/>
        <v>Friday</v>
      </c>
    </row>
    <row r="1376" spans="1:6" x14ac:dyDescent="0.45">
      <c r="A1376" s="97">
        <v>3.125E-2</v>
      </c>
      <c r="B1376">
        <f t="shared" si="63"/>
        <v>0</v>
      </c>
      <c r="C1376" s="91">
        <v>41578.684872685182</v>
      </c>
      <c r="D1376">
        <f t="shared" si="64"/>
        <v>16</v>
      </c>
      <c r="E1376" s="98">
        <v>41579.03125</v>
      </c>
      <c r="F1376" t="str">
        <f t="shared" si="65"/>
        <v>Friday</v>
      </c>
    </row>
    <row r="1377" spans="1:6" x14ac:dyDescent="0.45">
      <c r="A1377" s="97">
        <v>0.17708333333333334</v>
      </c>
      <c r="B1377">
        <f t="shared" si="63"/>
        <v>4</v>
      </c>
      <c r="C1377" s="91">
        <v>41578.692037037035</v>
      </c>
      <c r="D1377">
        <f t="shared" si="64"/>
        <v>16</v>
      </c>
      <c r="E1377" s="98">
        <v>41579.177083333336</v>
      </c>
      <c r="F1377" t="str">
        <f t="shared" si="65"/>
        <v>Friday</v>
      </c>
    </row>
    <row r="1378" spans="1:6" x14ac:dyDescent="0.45">
      <c r="A1378" s="97">
        <v>0.88541666666666663</v>
      </c>
      <c r="B1378">
        <f t="shared" si="63"/>
        <v>21</v>
      </c>
      <c r="C1378" s="91">
        <v>41578.698564814818</v>
      </c>
      <c r="D1378">
        <f t="shared" si="64"/>
        <v>16</v>
      </c>
      <c r="E1378" s="98">
        <v>41580.885416666664</v>
      </c>
      <c r="F1378" t="str">
        <f t="shared" si="65"/>
        <v>Saturday</v>
      </c>
    </row>
    <row r="1379" spans="1:6" x14ac:dyDescent="0.45">
      <c r="A1379" s="97">
        <v>0.1875</v>
      </c>
      <c r="B1379">
        <f t="shared" si="63"/>
        <v>4</v>
      </c>
      <c r="C1379" s="91">
        <v>41578.706990740742</v>
      </c>
      <c r="D1379">
        <f t="shared" si="64"/>
        <v>16</v>
      </c>
      <c r="E1379" s="98">
        <v>41579.1875</v>
      </c>
      <c r="F1379" t="str">
        <f t="shared" si="65"/>
        <v>Friday</v>
      </c>
    </row>
    <row r="1380" spans="1:6" x14ac:dyDescent="0.45">
      <c r="A1380" s="97">
        <v>0.47916666666666669</v>
      </c>
      <c r="B1380">
        <f t="shared" si="63"/>
        <v>11</v>
      </c>
      <c r="C1380" s="91">
        <v>41578.707002314812</v>
      </c>
      <c r="D1380">
        <f t="shared" si="64"/>
        <v>16</v>
      </c>
      <c r="E1380" s="98">
        <v>41579.479166666664</v>
      </c>
      <c r="F1380" t="str">
        <f t="shared" si="65"/>
        <v>Friday</v>
      </c>
    </row>
    <row r="1381" spans="1:6" x14ac:dyDescent="0.45">
      <c r="A1381" s="97">
        <v>0.20833333333333334</v>
      </c>
      <c r="B1381">
        <f t="shared" si="63"/>
        <v>5</v>
      </c>
      <c r="C1381" s="91">
        <v>41585.662453703706</v>
      </c>
      <c r="D1381">
        <f t="shared" si="64"/>
        <v>15</v>
      </c>
      <c r="E1381" s="98">
        <v>41586.208333333336</v>
      </c>
      <c r="F1381" t="str">
        <f t="shared" si="65"/>
        <v>Friday</v>
      </c>
    </row>
    <row r="1382" spans="1:6" x14ac:dyDescent="0.45">
      <c r="A1382" s="97">
        <v>0.20833333333333334</v>
      </c>
      <c r="B1382">
        <f t="shared" si="63"/>
        <v>5</v>
      </c>
      <c r="C1382" s="91">
        <v>41578.714236111111</v>
      </c>
      <c r="D1382">
        <f t="shared" si="64"/>
        <v>17</v>
      </c>
      <c r="E1382" s="98">
        <v>41579.208333333336</v>
      </c>
      <c r="F1382" t="str">
        <f t="shared" si="65"/>
        <v>Friday</v>
      </c>
    </row>
    <row r="1383" spans="1:6" x14ac:dyDescent="0.45">
      <c r="A1383" s="97">
        <v>0</v>
      </c>
      <c r="B1383">
        <f t="shared" si="63"/>
        <v>0</v>
      </c>
      <c r="C1383" s="91">
        <v>41578.795868055553</v>
      </c>
      <c r="D1383">
        <f t="shared" si="64"/>
        <v>19</v>
      </c>
      <c r="E1383" s="98">
        <v>41579</v>
      </c>
      <c r="F1383" t="str">
        <f t="shared" si="65"/>
        <v>Friday</v>
      </c>
    </row>
    <row r="1384" spans="1:6" x14ac:dyDescent="0.45">
      <c r="A1384" s="97">
        <v>0.29166666666666669</v>
      </c>
      <c r="B1384">
        <f t="shared" si="63"/>
        <v>7</v>
      </c>
      <c r="C1384" s="91">
        <v>41578.716354166667</v>
      </c>
      <c r="D1384">
        <f t="shared" si="64"/>
        <v>17</v>
      </c>
      <c r="E1384" s="98">
        <v>41579.291666666664</v>
      </c>
      <c r="F1384" t="str">
        <f t="shared" si="65"/>
        <v>Friday</v>
      </c>
    </row>
    <row r="1385" spans="1:6" x14ac:dyDescent="0.45">
      <c r="A1385" s="97">
        <v>0.48958333333333331</v>
      </c>
      <c r="B1385">
        <f t="shared" si="63"/>
        <v>11</v>
      </c>
      <c r="C1385" s="91">
        <v>41578.716724537036</v>
      </c>
      <c r="D1385">
        <f t="shared" si="64"/>
        <v>17</v>
      </c>
      <c r="E1385" s="98">
        <v>41579.489583333336</v>
      </c>
      <c r="F1385" t="str">
        <f t="shared" si="65"/>
        <v>Friday</v>
      </c>
    </row>
    <row r="1386" spans="1:6" x14ac:dyDescent="0.45">
      <c r="A1386" s="97">
        <v>0.66666666666666663</v>
      </c>
      <c r="B1386">
        <f t="shared" si="63"/>
        <v>16</v>
      </c>
      <c r="C1386" s="90" t="s">
        <v>81</v>
      </c>
      <c r="D1386" t="e">
        <f t="shared" si="64"/>
        <v>#VALUE!</v>
      </c>
      <c r="E1386" s="98">
        <v>41579.666666666664</v>
      </c>
      <c r="F1386" t="str">
        <f t="shared" si="65"/>
        <v>Friday</v>
      </c>
    </row>
    <row r="1387" spans="1:6" x14ac:dyDescent="0.45">
      <c r="A1387" s="97">
        <v>0.64583333333333337</v>
      </c>
      <c r="B1387">
        <f t="shared" si="63"/>
        <v>15</v>
      </c>
      <c r="C1387" s="91">
        <v>41579.514548611114</v>
      </c>
      <c r="D1387">
        <f t="shared" si="64"/>
        <v>12</v>
      </c>
      <c r="E1387" s="98">
        <v>41579.645833333336</v>
      </c>
      <c r="F1387" t="str">
        <f t="shared" si="65"/>
        <v>Friday</v>
      </c>
    </row>
    <row r="1388" spans="1:6" x14ac:dyDescent="0.45">
      <c r="A1388" s="97">
        <v>0.23958333333333334</v>
      </c>
      <c r="B1388">
        <f t="shared" si="63"/>
        <v>5</v>
      </c>
      <c r="C1388" s="91">
        <v>41578.723356481481</v>
      </c>
      <c r="D1388">
        <f t="shared" si="64"/>
        <v>17</v>
      </c>
      <c r="E1388" s="98">
        <v>41579.239583333336</v>
      </c>
      <c r="F1388" t="str">
        <f t="shared" si="65"/>
        <v>Friday</v>
      </c>
    </row>
    <row r="1389" spans="1:6" x14ac:dyDescent="0.45">
      <c r="A1389" s="97">
        <v>0.21875</v>
      </c>
      <c r="B1389">
        <f t="shared" si="63"/>
        <v>5</v>
      </c>
      <c r="C1389" s="91">
        <v>41578.724432870367</v>
      </c>
      <c r="D1389">
        <f t="shared" si="64"/>
        <v>17</v>
      </c>
      <c r="E1389" s="98">
        <v>41579.21875</v>
      </c>
      <c r="F1389" t="str">
        <f t="shared" si="65"/>
        <v>Friday</v>
      </c>
    </row>
    <row r="1390" spans="1:6" x14ac:dyDescent="0.45">
      <c r="A1390" s="97">
        <v>0.58333333333333337</v>
      </c>
      <c r="B1390">
        <f t="shared" si="63"/>
        <v>14</v>
      </c>
      <c r="C1390" s="91">
        <v>41578.726458333331</v>
      </c>
      <c r="D1390">
        <f t="shared" si="64"/>
        <v>17</v>
      </c>
      <c r="E1390" s="98">
        <v>41580.583333333336</v>
      </c>
      <c r="F1390" t="str">
        <f t="shared" si="65"/>
        <v>Saturday</v>
      </c>
    </row>
    <row r="1391" spans="1:6" x14ac:dyDescent="0.45">
      <c r="A1391" s="97">
        <v>0.19791666666666666</v>
      </c>
      <c r="B1391">
        <f t="shared" si="63"/>
        <v>4</v>
      </c>
      <c r="C1391" s="91">
        <v>41583.651805555557</v>
      </c>
      <c r="D1391">
        <f t="shared" si="64"/>
        <v>15</v>
      </c>
      <c r="E1391" s="98">
        <v>41595.197916666664</v>
      </c>
      <c r="F1391" t="str">
        <f t="shared" si="65"/>
        <v>Sunday</v>
      </c>
    </row>
    <row r="1392" spans="1:6" x14ac:dyDescent="0.45">
      <c r="A1392" s="97">
        <v>0.34375</v>
      </c>
      <c r="B1392">
        <f t="shared" si="63"/>
        <v>8</v>
      </c>
      <c r="C1392" s="91">
        <v>41578.726365740738</v>
      </c>
      <c r="D1392">
        <f t="shared" si="64"/>
        <v>17</v>
      </c>
      <c r="E1392" s="98">
        <v>41579.34375</v>
      </c>
      <c r="F1392" t="str">
        <f t="shared" si="65"/>
        <v>Friday</v>
      </c>
    </row>
    <row r="1393" spans="1:6" x14ac:dyDescent="0.45">
      <c r="A1393" s="97">
        <v>2.0833333333333332E-2</v>
      </c>
      <c r="B1393">
        <f t="shared" si="63"/>
        <v>0</v>
      </c>
      <c r="C1393" s="91">
        <v>41578.726423611108</v>
      </c>
      <c r="D1393">
        <f t="shared" si="64"/>
        <v>17</v>
      </c>
      <c r="E1393" s="98">
        <v>41579.020833333336</v>
      </c>
      <c r="F1393" t="str">
        <f t="shared" si="65"/>
        <v>Friday</v>
      </c>
    </row>
    <row r="1394" spans="1:6" x14ac:dyDescent="0.45">
      <c r="A1394" s="97">
        <v>0.41666666666666669</v>
      </c>
      <c r="B1394">
        <f t="shared" si="63"/>
        <v>10</v>
      </c>
      <c r="C1394" s="90" t="s">
        <v>81</v>
      </c>
      <c r="D1394" t="e">
        <f t="shared" si="64"/>
        <v>#VALUE!</v>
      </c>
      <c r="E1394" s="98">
        <v>41579.416666666664</v>
      </c>
      <c r="F1394" t="str">
        <f t="shared" si="65"/>
        <v>Friday</v>
      </c>
    </row>
    <row r="1395" spans="1:6" x14ac:dyDescent="0.45">
      <c r="A1395" s="97">
        <v>0.97916666666666663</v>
      </c>
      <c r="B1395">
        <f t="shared" si="63"/>
        <v>23</v>
      </c>
      <c r="C1395" s="91">
        <v>41584.887662037036</v>
      </c>
      <c r="D1395">
        <f t="shared" si="64"/>
        <v>21</v>
      </c>
      <c r="E1395" s="98">
        <v>41584.979166666664</v>
      </c>
      <c r="F1395" t="str">
        <f t="shared" si="65"/>
        <v>Wednesday</v>
      </c>
    </row>
    <row r="1396" spans="1:6" x14ac:dyDescent="0.45">
      <c r="A1396" s="97">
        <v>0.38541666666666669</v>
      </c>
      <c r="B1396">
        <f t="shared" si="63"/>
        <v>9</v>
      </c>
      <c r="C1396" s="91">
        <v>41578.729108796295</v>
      </c>
      <c r="D1396">
        <f t="shared" si="64"/>
        <v>17</v>
      </c>
      <c r="E1396" s="98">
        <v>41579.385416666664</v>
      </c>
      <c r="F1396" t="str">
        <f t="shared" si="65"/>
        <v>Friday</v>
      </c>
    </row>
    <row r="1397" spans="1:6" x14ac:dyDescent="0.45">
      <c r="A1397" s="97">
        <v>0.25</v>
      </c>
      <c r="B1397">
        <f t="shared" si="63"/>
        <v>6</v>
      </c>
      <c r="C1397" s="91">
        <v>41578.730243055557</v>
      </c>
      <c r="D1397">
        <f t="shared" si="64"/>
        <v>17</v>
      </c>
      <c r="E1397" s="98">
        <v>41579.25</v>
      </c>
      <c r="F1397" t="str">
        <f t="shared" si="65"/>
        <v>Friday</v>
      </c>
    </row>
    <row r="1398" spans="1:6" x14ac:dyDescent="0.45">
      <c r="A1398" s="97">
        <v>0.32291666666666669</v>
      </c>
      <c r="B1398">
        <f t="shared" si="63"/>
        <v>7</v>
      </c>
      <c r="C1398" s="91">
        <v>41578.730983796297</v>
      </c>
      <c r="D1398">
        <f t="shared" si="64"/>
        <v>17</v>
      </c>
      <c r="E1398" s="98">
        <v>41580.322916666664</v>
      </c>
      <c r="F1398" t="str">
        <f t="shared" si="65"/>
        <v>Saturday</v>
      </c>
    </row>
    <row r="1399" spans="1:6" x14ac:dyDescent="0.45">
      <c r="A1399" s="97">
        <v>0.25</v>
      </c>
      <c r="B1399">
        <f t="shared" si="63"/>
        <v>6</v>
      </c>
      <c r="C1399" s="91">
        <v>41578.732002314813</v>
      </c>
      <c r="D1399">
        <f t="shared" si="64"/>
        <v>17</v>
      </c>
      <c r="E1399" s="98">
        <v>41579.25</v>
      </c>
      <c r="F1399" t="str">
        <f t="shared" si="65"/>
        <v>Friday</v>
      </c>
    </row>
    <row r="1400" spans="1:6" x14ac:dyDescent="0.45">
      <c r="A1400" s="97">
        <v>0.64583333333333337</v>
      </c>
      <c r="B1400">
        <f t="shared" si="63"/>
        <v>15</v>
      </c>
      <c r="C1400" s="91">
        <v>41578.732106481482</v>
      </c>
      <c r="D1400">
        <f t="shared" si="64"/>
        <v>17</v>
      </c>
      <c r="E1400" s="98">
        <v>41584.645833333336</v>
      </c>
      <c r="F1400" t="str">
        <f t="shared" si="65"/>
        <v>Wednesday</v>
      </c>
    </row>
    <row r="1401" spans="1:6" x14ac:dyDescent="0.45">
      <c r="A1401" s="97">
        <v>0.27083333333333331</v>
      </c>
      <c r="B1401">
        <f t="shared" si="63"/>
        <v>6</v>
      </c>
      <c r="C1401" s="91">
        <v>41578.733368055553</v>
      </c>
      <c r="D1401">
        <f t="shared" si="64"/>
        <v>17</v>
      </c>
      <c r="E1401" s="98">
        <v>41579.270833333336</v>
      </c>
      <c r="F1401" t="str">
        <f t="shared" si="65"/>
        <v>Friday</v>
      </c>
    </row>
    <row r="1402" spans="1:6" x14ac:dyDescent="0.45">
      <c r="A1402" s="97">
        <v>0.1875</v>
      </c>
      <c r="B1402">
        <f t="shared" si="63"/>
        <v>4</v>
      </c>
      <c r="C1402" s="91">
        <v>41578.734189814815</v>
      </c>
      <c r="D1402">
        <f t="shared" si="64"/>
        <v>17</v>
      </c>
      <c r="E1402" s="98">
        <v>41579.1875</v>
      </c>
      <c r="F1402" t="str">
        <f t="shared" si="65"/>
        <v>Friday</v>
      </c>
    </row>
    <row r="1403" spans="1:6" x14ac:dyDescent="0.45">
      <c r="A1403" s="97">
        <v>0.41666666666666669</v>
      </c>
      <c r="B1403">
        <f t="shared" si="63"/>
        <v>10</v>
      </c>
      <c r="C1403" s="91">
        <v>41578.737557870372</v>
      </c>
      <c r="D1403">
        <f t="shared" si="64"/>
        <v>17</v>
      </c>
      <c r="E1403" s="98">
        <v>41579.416666666664</v>
      </c>
      <c r="F1403" t="str">
        <f t="shared" si="65"/>
        <v>Friday</v>
      </c>
    </row>
    <row r="1404" spans="1:6" x14ac:dyDescent="0.45">
      <c r="A1404" s="97">
        <v>0.36458333333333331</v>
      </c>
      <c r="B1404">
        <f t="shared" si="63"/>
        <v>8</v>
      </c>
      <c r="C1404" s="91">
        <v>41578.735636574071</v>
      </c>
      <c r="D1404">
        <f t="shared" si="64"/>
        <v>17</v>
      </c>
      <c r="E1404" s="98">
        <v>41579.364583333336</v>
      </c>
      <c r="F1404" t="str">
        <f t="shared" si="65"/>
        <v>Friday</v>
      </c>
    </row>
    <row r="1405" spans="1:6" x14ac:dyDescent="0.45">
      <c r="A1405" s="97">
        <v>0.73958333333333337</v>
      </c>
      <c r="B1405">
        <f t="shared" si="63"/>
        <v>17</v>
      </c>
      <c r="C1405" s="91">
        <v>41579.458067129628</v>
      </c>
      <c r="D1405">
        <f t="shared" si="64"/>
        <v>10</v>
      </c>
      <c r="E1405" s="98">
        <v>41579.739583333336</v>
      </c>
      <c r="F1405" t="str">
        <f t="shared" si="65"/>
        <v>Friday</v>
      </c>
    </row>
    <row r="1406" spans="1:6" x14ac:dyDescent="0.45">
      <c r="A1406" s="97">
        <v>0.20833333333333334</v>
      </c>
      <c r="B1406">
        <f t="shared" si="63"/>
        <v>5</v>
      </c>
      <c r="C1406" s="91">
        <v>41578.753321759257</v>
      </c>
      <c r="D1406">
        <f t="shared" si="64"/>
        <v>18</v>
      </c>
      <c r="E1406" s="98">
        <v>41579.208333333336</v>
      </c>
      <c r="F1406" t="str">
        <f t="shared" si="65"/>
        <v>Friday</v>
      </c>
    </row>
    <row r="1407" spans="1:6" x14ac:dyDescent="0.45">
      <c r="A1407" s="97">
        <v>0.17708333333333334</v>
      </c>
      <c r="B1407">
        <f t="shared" si="63"/>
        <v>4</v>
      </c>
      <c r="C1407" s="91">
        <v>41578.737175925926</v>
      </c>
      <c r="D1407">
        <f t="shared" si="64"/>
        <v>17</v>
      </c>
      <c r="E1407" s="98">
        <v>41579.177083333336</v>
      </c>
      <c r="F1407" t="str">
        <f t="shared" si="65"/>
        <v>Friday</v>
      </c>
    </row>
    <row r="1408" spans="1:6" x14ac:dyDescent="0.45">
      <c r="A1408" s="97">
        <v>0.33333333333333331</v>
      </c>
      <c r="B1408">
        <f t="shared" si="63"/>
        <v>8</v>
      </c>
      <c r="C1408" s="91">
        <v>41578.738877314812</v>
      </c>
      <c r="D1408">
        <f t="shared" si="64"/>
        <v>17</v>
      </c>
      <c r="E1408" s="98">
        <v>41579.333333333336</v>
      </c>
      <c r="F1408" t="str">
        <f t="shared" si="65"/>
        <v>Friday</v>
      </c>
    </row>
    <row r="1409" spans="1:6" x14ac:dyDescent="0.45">
      <c r="A1409" s="97">
        <v>0.67708333333333337</v>
      </c>
      <c r="B1409">
        <f t="shared" si="63"/>
        <v>16</v>
      </c>
      <c r="C1409" s="91">
        <v>41582.603831018518</v>
      </c>
      <c r="D1409">
        <f t="shared" si="64"/>
        <v>14</v>
      </c>
      <c r="E1409" s="98">
        <v>41582.677083333336</v>
      </c>
      <c r="F1409" t="str">
        <f t="shared" si="65"/>
        <v>Monday</v>
      </c>
    </row>
    <row r="1410" spans="1:6" x14ac:dyDescent="0.45">
      <c r="A1410" s="97">
        <v>0.19791666666666666</v>
      </c>
      <c r="B1410">
        <f t="shared" si="63"/>
        <v>4</v>
      </c>
      <c r="C1410" s="91">
        <v>41578.745625000003</v>
      </c>
      <c r="D1410">
        <f t="shared" si="64"/>
        <v>17</v>
      </c>
      <c r="E1410" s="98">
        <v>41579.197916666664</v>
      </c>
      <c r="F1410" t="str">
        <f t="shared" si="65"/>
        <v>Friday</v>
      </c>
    </row>
    <row r="1411" spans="1:6" x14ac:dyDescent="0.45">
      <c r="A1411" s="97">
        <v>0.22916666666666666</v>
      </c>
      <c r="B1411">
        <f t="shared" ref="B1411:B1474" si="66">HOUR(A1411)</f>
        <v>5</v>
      </c>
      <c r="C1411" s="91">
        <v>41578.749247685184</v>
      </c>
      <c r="D1411">
        <f t="shared" ref="D1411:D1474" si="67">HOUR(C1411)</f>
        <v>17</v>
      </c>
      <c r="E1411" s="98">
        <v>41579.229166666664</v>
      </c>
      <c r="F1411" t="str">
        <f t="shared" ref="F1411:F1474" si="68">CHOOSE(WEEKDAY(E1411),"Sunday","Monday","Tuesday","Wednesday","Thursday","Friday","Saturday")</f>
        <v>Friday</v>
      </c>
    </row>
    <row r="1412" spans="1:6" x14ac:dyDescent="0.45">
      <c r="A1412" s="97">
        <v>0.67708333333333337</v>
      </c>
      <c r="B1412">
        <f t="shared" si="66"/>
        <v>16</v>
      </c>
      <c r="C1412" s="91">
        <v>41578.750520833331</v>
      </c>
      <c r="D1412">
        <f t="shared" si="67"/>
        <v>18</v>
      </c>
      <c r="E1412" s="98">
        <v>41579.677083333336</v>
      </c>
      <c r="F1412" t="str">
        <f t="shared" si="68"/>
        <v>Friday</v>
      </c>
    </row>
    <row r="1413" spans="1:6" x14ac:dyDescent="0.45">
      <c r="A1413" s="97">
        <v>0.11458333333333333</v>
      </c>
      <c r="B1413">
        <f t="shared" si="66"/>
        <v>2</v>
      </c>
      <c r="C1413" s="91">
        <v>41578.755960648145</v>
      </c>
      <c r="D1413">
        <f t="shared" si="67"/>
        <v>18</v>
      </c>
      <c r="E1413" s="98">
        <v>41580.114583333336</v>
      </c>
      <c r="F1413" t="str">
        <f t="shared" si="68"/>
        <v>Saturday</v>
      </c>
    </row>
    <row r="1414" spans="1:6" x14ac:dyDescent="0.45">
      <c r="A1414" s="97">
        <v>0</v>
      </c>
      <c r="B1414">
        <f t="shared" si="66"/>
        <v>0</v>
      </c>
      <c r="C1414" s="91">
        <v>41578.757719907408</v>
      </c>
      <c r="D1414">
        <f t="shared" si="67"/>
        <v>18</v>
      </c>
      <c r="E1414" s="98">
        <v>41579</v>
      </c>
      <c r="F1414" t="str">
        <f t="shared" si="68"/>
        <v>Friday</v>
      </c>
    </row>
    <row r="1415" spans="1:6" x14ac:dyDescent="0.45">
      <c r="A1415" s="97">
        <v>0.6875</v>
      </c>
      <c r="B1415">
        <f t="shared" si="66"/>
        <v>16</v>
      </c>
      <c r="C1415" s="91">
        <v>41578.758750000001</v>
      </c>
      <c r="D1415">
        <f t="shared" si="67"/>
        <v>18</v>
      </c>
      <c r="E1415" s="98">
        <v>41579.6875</v>
      </c>
      <c r="F1415" t="str">
        <f t="shared" si="68"/>
        <v>Friday</v>
      </c>
    </row>
    <row r="1416" spans="1:6" x14ac:dyDescent="0.45">
      <c r="A1416" s="97">
        <v>0.38541666666666669</v>
      </c>
      <c r="B1416">
        <f t="shared" si="66"/>
        <v>9</v>
      </c>
      <c r="C1416" s="91">
        <v>41578.845034722224</v>
      </c>
      <c r="D1416">
        <f t="shared" si="67"/>
        <v>20</v>
      </c>
      <c r="E1416" s="98">
        <v>41579.385416666664</v>
      </c>
      <c r="F1416" t="str">
        <f t="shared" si="68"/>
        <v>Friday</v>
      </c>
    </row>
    <row r="1417" spans="1:6" x14ac:dyDescent="0.45">
      <c r="A1417" s="97">
        <v>0.32291666666666669</v>
      </c>
      <c r="B1417">
        <f t="shared" si="66"/>
        <v>7</v>
      </c>
      <c r="C1417" s="91">
        <v>41578.759606481479</v>
      </c>
      <c r="D1417">
        <f t="shared" si="67"/>
        <v>18</v>
      </c>
      <c r="E1417" s="98">
        <v>41579.322916666664</v>
      </c>
      <c r="F1417" t="str">
        <f t="shared" si="68"/>
        <v>Friday</v>
      </c>
    </row>
    <row r="1418" spans="1:6" x14ac:dyDescent="0.45">
      <c r="A1418" s="97">
        <v>0.29166666666666669</v>
      </c>
      <c r="B1418">
        <f t="shared" si="66"/>
        <v>7</v>
      </c>
      <c r="C1418" s="91">
        <v>41578.759652777779</v>
      </c>
      <c r="D1418">
        <f t="shared" si="67"/>
        <v>18</v>
      </c>
      <c r="E1418" s="98">
        <v>41579.291666666664</v>
      </c>
      <c r="F1418" t="str">
        <f t="shared" si="68"/>
        <v>Friday</v>
      </c>
    </row>
    <row r="1419" spans="1:6" x14ac:dyDescent="0.45">
      <c r="A1419" s="97">
        <v>0.66666666666666663</v>
      </c>
      <c r="B1419">
        <f t="shared" si="66"/>
        <v>16</v>
      </c>
      <c r="C1419" s="91">
        <v>41578.760254629633</v>
      </c>
      <c r="D1419">
        <f t="shared" si="67"/>
        <v>18</v>
      </c>
      <c r="E1419" s="98">
        <v>41579.666666666664</v>
      </c>
      <c r="F1419" t="str">
        <f t="shared" si="68"/>
        <v>Friday</v>
      </c>
    </row>
    <row r="1420" spans="1:6" x14ac:dyDescent="0.45">
      <c r="A1420" s="97">
        <v>0.625</v>
      </c>
      <c r="B1420">
        <f t="shared" si="66"/>
        <v>15</v>
      </c>
      <c r="C1420" s="91">
        <v>41578.951365740744</v>
      </c>
      <c r="D1420">
        <f t="shared" si="67"/>
        <v>22</v>
      </c>
      <c r="E1420" s="98">
        <v>41585.625</v>
      </c>
      <c r="F1420" t="str">
        <f t="shared" si="68"/>
        <v>Thursday</v>
      </c>
    </row>
    <row r="1421" spans="1:6" x14ac:dyDescent="0.45">
      <c r="A1421" s="97">
        <v>0.22916666666666666</v>
      </c>
      <c r="B1421">
        <f t="shared" si="66"/>
        <v>5</v>
      </c>
      <c r="C1421" s="91">
        <v>41578.763865740744</v>
      </c>
      <c r="D1421">
        <f t="shared" si="67"/>
        <v>18</v>
      </c>
      <c r="E1421" s="98">
        <v>41579.229166666664</v>
      </c>
      <c r="F1421" t="str">
        <f t="shared" si="68"/>
        <v>Friday</v>
      </c>
    </row>
    <row r="1422" spans="1:6" x14ac:dyDescent="0.45">
      <c r="A1422" s="97">
        <v>0.8125</v>
      </c>
      <c r="B1422">
        <f t="shared" si="66"/>
        <v>19</v>
      </c>
      <c r="C1422" s="91">
        <v>41578.765347222223</v>
      </c>
      <c r="D1422">
        <f t="shared" si="67"/>
        <v>18</v>
      </c>
      <c r="E1422" s="98">
        <v>41579.8125</v>
      </c>
      <c r="F1422" t="str">
        <f t="shared" si="68"/>
        <v>Friday</v>
      </c>
    </row>
    <row r="1423" spans="1:6" x14ac:dyDescent="0.45">
      <c r="A1423" s="97">
        <v>0.10416666666666667</v>
      </c>
      <c r="B1423">
        <f t="shared" si="66"/>
        <v>2</v>
      </c>
      <c r="C1423" s="91">
        <v>41578.765462962961</v>
      </c>
      <c r="D1423">
        <f t="shared" si="67"/>
        <v>18</v>
      </c>
      <c r="E1423" s="98">
        <v>41579.104166666664</v>
      </c>
      <c r="F1423" t="str">
        <f t="shared" si="68"/>
        <v>Friday</v>
      </c>
    </row>
    <row r="1424" spans="1:6" x14ac:dyDescent="0.45">
      <c r="A1424" s="97">
        <v>0.61458333333333337</v>
      </c>
      <c r="B1424">
        <f t="shared" si="66"/>
        <v>14</v>
      </c>
      <c r="C1424" s="91">
        <v>41578.766539351855</v>
      </c>
      <c r="D1424">
        <f t="shared" si="67"/>
        <v>18</v>
      </c>
      <c r="E1424" s="98">
        <v>41580.614583333336</v>
      </c>
      <c r="F1424" t="str">
        <f t="shared" si="68"/>
        <v>Saturday</v>
      </c>
    </row>
    <row r="1425" spans="1:6" x14ac:dyDescent="0.45">
      <c r="A1425" s="97">
        <v>0.70833333333333337</v>
      </c>
      <c r="B1425">
        <f t="shared" si="66"/>
        <v>17</v>
      </c>
      <c r="C1425" s="91">
        <v>41584.477592592593</v>
      </c>
      <c r="D1425">
        <f t="shared" si="67"/>
        <v>11</v>
      </c>
      <c r="E1425" s="98">
        <v>41584.708333333336</v>
      </c>
      <c r="F1425" t="str">
        <f t="shared" si="68"/>
        <v>Wednesday</v>
      </c>
    </row>
    <row r="1426" spans="1:6" x14ac:dyDescent="0.45">
      <c r="A1426" s="97">
        <v>0.25</v>
      </c>
      <c r="B1426">
        <f t="shared" si="66"/>
        <v>6</v>
      </c>
      <c r="C1426" s="91">
        <v>41578.768437500003</v>
      </c>
      <c r="D1426">
        <f t="shared" si="67"/>
        <v>18</v>
      </c>
      <c r="E1426" s="98">
        <v>41579.25</v>
      </c>
      <c r="F1426" t="str">
        <f t="shared" si="68"/>
        <v>Friday</v>
      </c>
    </row>
    <row r="1427" spans="1:6" x14ac:dyDescent="0.45">
      <c r="A1427" s="97">
        <v>0.27083333333333331</v>
      </c>
      <c r="B1427">
        <f t="shared" si="66"/>
        <v>6</v>
      </c>
      <c r="C1427" s="91">
        <v>41578.960138888891</v>
      </c>
      <c r="D1427">
        <f t="shared" si="67"/>
        <v>23</v>
      </c>
      <c r="E1427" s="98">
        <v>41579.270833333336</v>
      </c>
      <c r="F1427" t="str">
        <f t="shared" si="68"/>
        <v>Friday</v>
      </c>
    </row>
    <row r="1428" spans="1:6" x14ac:dyDescent="0.45">
      <c r="A1428" s="97">
        <v>0.47916666666666669</v>
      </c>
      <c r="B1428">
        <f t="shared" si="66"/>
        <v>11</v>
      </c>
      <c r="C1428" s="91">
        <v>41578.774386574078</v>
      </c>
      <c r="D1428">
        <f t="shared" si="67"/>
        <v>18</v>
      </c>
      <c r="E1428" s="98">
        <v>41579.479166666664</v>
      </c>
      <c r="F1428" t="str">
        <f t="shared" si="68"/>
        <v>Friday</v>
      </c>
    </row>
    <row r="1429" spans="1:6" x14ac:dyDescent="0.45">
      <c r="A1429" s="97">
        <v>0.25</v>
      </c>
      <c r="B1429">
        <f t="shared" si="66"/>
        <v>6</v>
      </c>
      <c r="C1429" s="91">
        <v>41578.775185185186</v>
      </c>
      <c r="D1429">
        <f t="shared" si="67"/>
        <v>18</v>
      </c>
      <c r="E1429" s="98">
        <v>41579.25</v>
      </c>
      <c r="F1429" t="str">
        <f t="shared" si="68"/>
        <v>Friday</v>
      </c>
    </row>
    <row r="1430" spans="1:6" x14ac:dyDescent="0.45">
      <c r="A1430" s="97">
        <v>0.45833333333333331</v>
      </c>
      <c r="B1430">
        <f t="shared" si="66"/>
        <v>11</v>
      </c>
      <c r="C1430" s="91">
        <v>41578.778078703705</v>
      </c>
      <c r="D1430">
        <f t="shared" si="67"/>
        <v>18</v>
      </c>
      <c r="E1430" s="98">
        <v>41579.458333333336</v>
      </c>
      <c r="F1430" t="str">
        <f t="shared" si="68"/>
        <v>Friday</v>
      </c>
    </row>
    <row r="1431" spans="1:6" x14ac:dyDescent="0.45">
      <c r="A1431" s="97">
        <v>0.875</v>
      </c>
      <c r="B1431">
        <f t="shared" si="66"/>
        <v>21</v>
      </c>
      <c r="C1431" s="91">
        <v>41578.778171296297</v>
      </c>
      <c r="D1431">
        <f t="shared" si="67"/>
        <v>18</v>
      </c>
      <c r="E1431" s="98">
        <v>41579.875</v>
      </c>
      <c r="F1431" t="str">
        <f t="shared" si="68"/>
        <v>Friday</v>
      </c>
    </row>
    <row r="1432" spans="1:6" x14ac:dyDescent="0.45">
      <c r="A1432" s="97">
        <v>0.92708333333333337</v>
      </c>
      <c r="B1432">
        <f t="shared" si="66"/>
        <v>22</v>
      </c>
      <c r="C1432" s="91">
        <v>41578.780046296299</v>
      </c>
      <c r="D1432">
        <f t="shared" si="67"/>
        <v>18</v>
      </c>
      <c r="E1432" s="98">
        <v>41585.927083333336</v>
      </c>
      <c r="F1432" t="str">
        <f t="shared" si="68"/>
        <v>Thursday</v>
      </c>
    </row>
    <row r="1433" spans="1:6" x14ac:dyDescent="0.45">
      <c r="A1433" s="97">
        <v>0.35416666666666669</v>
      </c>
      <c r="B1433">
        <f t="shared" si="66"/>
        <v>8</v>
      </c>
      <c r="C1433" s="91">
        <v>41578.780486111114</v>
      </c>
      <c r="D1433">
        <f t="shared" si="67"/>
        <v>18</v>
      </c>
      <c r="E1433" s="98">
        <v>41579.354166666664</v>
      </c>
      <c r="F1433" t="str">
        <f t="shared" si="68"/>
        <v>Friday</v>
      </c>
    </row>
    <row r="1434" spans="1:6" x14ac:dyDescent="0.45">
      <c r="A1434" s="97">
        <v>0</v>
      </c>
      <c r="B1434">
        <f t="shared" si="66"/>
        <v>0</v>
      </c>
      <c r="C1434" s="91">
        <v>41578.782164351855</v>
      </c>
      <c r="D1434">
        <f t="shared" si="67"/>
        <v>18</v>
      </c>
      <c r="E1434" s="98">
        <v>41579</v>
      </c>
      <c r="F1434" t="str">
        <f t="shared" si="68"/>
        <v>Friday</v>
      </c>
    </row>
    <row r="1435" spans="1:6" x14ac:dyDescent="0.45">
      <c r="A1435" s="97">
        <v>1.0416666666666666E-2</v>
      </c>
      <c r="B1435">
        <f t="shared" si="66"/>
        <v>0</v>
      </c>
      <c r="C1435" s="91">
        <v>41578.790706018517</v>
      </c>
      <c r="D1435">
        <f t="shared" si="67"/>
        <v>18</v>
      </c>
      <c r="E1435" s="98">
        <v>41579.010416666664</v>
      </c>
      <c r="F1435" t="str">
        <f t="shared" si="68"/>
        <v>Friday</v>
      </c>
    </row>
    <row r="1436" spans="1:6" x14ac:dyDescent="0.45">
      <c r="A1436" s="97">
        <v>3.125E-2</v>
      </c>
      <c r="B1436">
        <f t="shared" si="66"/>
        <v>0</v>
      </c>
      <c r="C1436" s="91">
        <v>41578.785636574074</v>
      </c>
      <c r="D1436">
        <f t="shared" si="67"/>
        <v>18</v>
      </c>
      <c r="E1436" s="98">
        <v>41579.03125</v>
      </c>
      <c r="F1436" t="str">
        <f t="shared" si="68"/>
        <v>Friday</v>
      </c>
    </row>
    <row r="1437" spans="1:6" x14ac:dyDescent="0.45">
      <c r="A1437" s="97">
        <v>0.38541666666666669</v>
      </c>
      <c r="B1437">
        <f t="shared" si="66"/>
        <v>9</v>
      </c>
      <c r="C1437" s="91">
        <v>41578.785775462966</v>
      </c>
      <c r="D1437">
        <f t="shared" si="67"/>
        <v>18</v>
      </c>
      <c r="E1437" s="98">
        <v>41579.385416666664</v>
      </c>
      <c r="F1437" t="str">
        <f t="shared" si="68"/>
        <v>Friday</v>
      </c>
    </row>
    <row r="1438" spans="1:6" x14ac:dyDescent="0.45">
      <c r="A1438" s="97">
        <v>0.70833333333333337</v>
      </c>
      <c r="B1438">
        <f t="shared" si="66"/>
        <v>17</v>
      </c>
      <c r="C1438" s="91">
        <v>41578.786157407405</v>
      </c>
      <c r="D1438">
        <f t="shared" si="67"/>
        <v>18</v>
      </c>
      <c r="E1438" s="98">
        <v>41579.708333333336</v>
      </c>
      <c r="F1438" t="str">
        <f t="shared" si="68"/>
        <v>Friday</v>
      </c>
    </row>
    <row r="1439" spans="1:6" x14ac:dyDescent="0.45">
      <c r="A1439" s="97">
        <v>0.1875</v>
      </c>
      <c r="B1439">
        <f t="shared" si="66"/>
        <v>4</v>
      </c>
      <c r="C1439" s="91">
        <v>41578.786666666667</v>
      </c>
      <c r="D1439">
        <f t="shared" si="67"/>
        <v>18</v>
      </c>
      <c r="E1439" s="98">
        <v>41580.1875</v>
      </c>
      <c r="F1439" t="str">
        <f t="shared" si="68"/>
        <v>Saturday</v>
      </c>
    </row>
    <row r="1440" spans="1:6" x14ac:dyDescent="0.45">
      <c r="A1440" s="97">
        <v>0.46875</v>
      </c>
      <c r="B1440">
        <f t="shared" si="66"/>
        <v>11</v>
      </c>
      <c r="C1440" s="91">
        <v>41578.787546296298</v>
      </c>
      <c r="D1440">
        <f t="shared" si="67"/>
        <v>18</v>
      </c>
      <c r="E1440" s="98">
        <v>41583.46875</v>
      </c>
      <c r="F1440" t="str">
        <f t="shared" si="68"/>
        <v>Tuesday</v>
      </c>
    </row>
    <row r="1441" spans="1:6" x14ac:dyDescent="0.45">
      <c r="A1441" s="97">
        <v>0.15625</v>
      </c>
      <c r="B1441">
        <f t="shared" si="66"/>
        <v>3</v>
      </c>
      <c r="C1441" s="91">
        <v>41578.793090277781</v>
      </c>
      <c r="D1441">
        <f t="shared" si="67"/>
        <v>19</v>
      </c>
      <c r="E1441" s="98">
        <v>41579.15625</v>
      </c>
      <c r="F1441" t="str">
        <f t="shared" si="68"/>
        <v>Friday</v>
      </c>
    </row>
    <row r="1442" spans="1:6" x14ac:dyDescent="0.45">
      <c r="A1442" s="97">
        <v>0.57291666666666663</v>
      </c>
      <c r="B1442">
        <f t="shared" si="66"/>
        <v>13</v>
      </c>
      <c r="C1442" s="91">
        <v>41578.8121875</v>
      </c>
      <c r="D1442">
        <f t="shared" si="67"/>
        <v>19</v>
      </c>
      <c r="E1442" s="98">
        <v>41579.572916666664</v>
      </c>
      <c r="F1442" t="str">
        <f t="shared" si="68"/>
        <v>Friday</v>
      </c>
    </row>
    <row r="1443" spans="1:6" x14ac:dyDescent="0.45">
      <c r="A1443" s="97">
        <v>0</v>
      </c>
      <c r="B1443">
        <f t="shared" si="66"/>
        <v>0</v>
      </c>
      <c r="C1443" s="91">
        <v>41578.79420138889</v>
      </c>
      <c r="D1443">
        <f t="shared" si="67"/>
        <v>19</v>
      </c>
      <c r="E1443" s="98">
        <v>41579</v>
      </c>
      <c r="F1443" t="str">
        <f t="shared" si="68"/>
        <v>Friday</v>
      </c>
    </row>
    <row r="1444" spans="1:6" x14ac:dyDescent="0.45">
      <c r="A1444" s="97">
        <v>0.21875</v>
      </c>
      <c r="B1444">
        <f t="shared" si="66"/>
        <v>5</v>
      </c>
      <c r="C1444" s="91">
        <v>41578.794490740744</v>
      </c>
      <c r="D1444">
        <f t="shared" si="67"/>
        <v>19</v>
      </c>
      <c r="E1444" s="98">
        <v>41579.21875</v>
      </c>
      <c r="F1444" t="str">
        <f t="shared" si="68"/>
        <v>Friday</v>
      </c>
    </row>
    <row r="1445" spans="1:6" x14ac:dyDescent="0.45">
      <c r="A1445" s="97">
        <v>6.25E-2</v>
      </c>
      <c r="B1445">
        <f t="shared" si="66"/>
        <v>1</v>
      </c>
      <c r="C1445" s="91">
        <v>41578.795972222222</v>
      </c>
      <c r="D1445">
        <f t="shared" si="67"/>
        <v>19</v>
      </c>
      <c r="E1445" s="98">
        <v>41579.0625</v>
      </c>
      <c r="F1445" t="str">
        <f t="shared" si="68"/>
        <v>Friday</v>
      </c>
    </row>
    <row r="1446" spans="1:6" x14ac:dyDescent="0.45">
      <c r="A1446" s="97">
        <v>0.23958333333333334</v>
      </c>
      <c r="B1446">
        <f t="shared" si="66"/>
        <v>5</v>
      </c>
      <c r="C1446" s="91">
        <v>41578.796342592592</v>
      </c>
      <c r="D1446">
        <f t="shared" si="67"/>
        <v>19</v>
      </c>
      <c r="E1446" s="98">
        <v>41579.239583333336</v>
      </c>
      <c r="F1446" t="str">
        <f t="shared" si="68"/>
        <v>Friday</v>
      </c>
    </row>
    <row r="1447" spans="1:6" x14ac:dyDescent="0.45">
      <c r="A1447" s="97">
        <v>0.23958333333333334</v>
      </c>
      <c r="B1447">
        <f t="shared" si="66"/>
        <v>5</v>
      </c>
      <c r="C1447" s="91">
        <v>41585.972766203704</v>
      </c>
      <c r="D1447">
        <f t="shared" si="67"/>
        <v>23</v>
      </c>
      <c r="E1447" s="98">
        <v>41586.239583333336</v>
      </c>
      <c r="F1447" t="str">
        <f t="shared" si="68"/>
        <v>Friday</v>
      </c>
    </row>
    <row r="1448" spans="1:6" x14ac:dyDescent="0.45">
      <c r="A1448" s="97">
        <v>0.5</v>
      </c>
      <c r="B1448">
        <f t="shared" si="66"/>
        <v>12</v>
      </c>
      <c r="C1448" s="90" t="s">
        <v>81</v>
      </c>
      <c r="D1448" t="e">
        <f t="shared" si="67"/>
        <v>#VALUE!</v>
      </c>
      <c r="E1448" s="98">
        <v>41579.5</v>
      </c>
      <c r="F1448" t="str">
        <f t="shared" si="68"/>
        <v>Friday</v>
      </c>
    </row>
    <row r="1449" spans="1:6" x14ac:dyDescent="0.45">
      <c r="A1449" s="97">
        <v>0.52083333333333337</v>
      </c>
      <c r="B1449">
        <f t="shared" si="66"/>
        <v>12</v>
      </c>
      <c r="C1449" s="91">
        <v>41578.969629629632</v>
      </c>
      <c r="D1449">
        <f t="shared" si="67"/>
        <v>23</v>
      </c>
      <c r="E1449" s="98">
        <v>41579.520833333336</v>
      </c>
      <c r="F1449" t="str">
        <f t="shared" si="68"/>
        <v>Friday</v>
      </c>
    </row>
    <row r="1450" spans="1:6" x14ac:dyDescent="0.45">
      <c r="A1450" s="97">
        <v>0.3125</v>
      </c>
      <c r="B1450">
        <f t="shared" si="66"/>
        <v>7</v>
      </c>
      <c r="C1450" s="91">
        <v>41578.807013888887</v>
      </c>
      <c r="D1450">
        <f t="shared" si="67"/>
        <v>19</v>
      </c>
      <c r="E1450" s="98">
        <v>41579.3125</v>
      </c>
      <c r="F1450" t="str">
        <f t="shared" si="68"/>
        <v>Friday</v>
      </c>
    </row>
    <row r="1451" spans="1:6" x14ac:dyDescent="0.45">
      <c r="A1451" s="97">
        <v>0.1875</v>
      </c>
      <c r="B1451">
        <f t="shared" si="66"/>
        <v>4</v>
      </c>
      <c r="C1451" s="91">
        <v>41578.806122685186</v>
      </c>
      <c r="D1451">
        <f t="shared" si="67"/>
        <v>19</v>
      </c>
      <c r="E1451" s="98">
        <v>41579.1875</v>
      </c>
      <c r="F1451" t="str">
        <f t="shared" si="68"/>
        <v>Friday</v>
      </c>
    </row>
    <row r="1452" spans="1:6" x14ac:dyDescent="0.45">
      <c r="A1452" s="97">
        <v>0.23958333333333334</v>
      </c>
      <c r="B1452">
        <f t="shared" si="66"/>
        <v>5</v>
      </c>
      <c r="C1452" s="91">
        <v>41578.806770833333</v>
      </c>
      <c r="D1452">
        <f t="shared" si="67"/>
        <v>19</v>
      </c>
      <c r="E1452" s="98">
        <v>41579.239583333336</v>
      </c>
      <c r="F1452" t="str">
        <f t="shared" si="68"/>
        <v>Friday</v>
      </c>
    </row>
    <row r="1453" spans="1:6" x14ac:dyDescent="0.45">
      <c r="A1453" s="97">
        <v>0.27083333333333331</v>
      </c>
      <c r="B1453">
        <f t="shared" si="66"/>
        <v>6</v>
      </c>
      <c r="C1453" s="91">
        <v>41578.882534722223</v>
      </c>
      <c r="D1453">
        <f t="shared" si="67"/>
        <v>21</v>
      </c>
      <c r="E1453" s="98">
        <v>41579.270833333336</v>
      </c>
      <c r="F1453" t="str">
        <f t="shared" si="68"/>
        <v>Friday</v>
      </c>
    </row>
    <row r="1454" spans="1:6" x14ac:dyDescent="0.45">
      <c r="A1454" s="97">
        <v>0.21875</v>
      </c>
      <c r="B1454">
        <f t="shared" si="66"/>
        <v>5</v>
      </c>
      <c r="C1454" s="91">
        <v>41578.809861111113</v>
      </c>
      <c r="D1454">
        <f t="shared" si="67"/>
        <v>19</v>
      </c>
      <c r="E1454" s="98">
        <v>41579.21875</v>
      </c>
      <c r="F1454" t="str">
        <f t="shared" si="68"/>
        <v>Friday</v>
      </c>
    </row>
    <row r="1455" spans="1:6" x14ac:dyDescent="0.45">
      <c r="A1455" s="97">
        <v>0.60416666666666663</v>
      </c>
      <c r="B1455">
        <f t="shared" si="66"/>
        <v>14</v>
      </c>
      <c r="C1455" s="91">
        <v>41578.810266203705</v>
      </c>
      <c r="D1455">
        <f t="shared" si="67"/>
        <v>19</v>
      </c>
      <c r="E1455" s="98">
        <v>41579.604166666664</v>
      </c>
      <c r="F1455" t="str">
        <f t="shared" si="68"/>
        <v>Friday</v>
      </c>
    </row>
    <row r="1456" spans="1:6" x14ac:dyDescent="0.45">
      <c r="A1456" s="97">
        <v>0.35416666666666669</v>
      </c>
      <c r="B1456">
        <f t="shared" si="66"/>
        <v>8</v>
      </c>
      <c r="C1456" s="91">
        <v>41578.928541666668</v>
      </c>
      <c r="D1456">
        <f t="shared" si="67"/>
        <v>22</v>
      </c>
      <c r="E1456" s="98">
        <v>41579.354166666664</v>
      </c>
      <c r="F1456" t="str">
        <f t="shared" si="68"/>
        <v>Friday</v>
      </c>
    </row>
    <row r="1457" spans="1:6" x14ac:dyDescent="0.45">
      <c r="A1457" s="97">
        <v>0.1875</v>
      </c>
      <c r="B1457">
        <f t="shared" si="66"/>
        <v>4</v>
      </c>
      <c r="C1457" s="91">
        <v>41578.816770833335</v>
      </c>
      <c r="D1457">
        <f t="shared" si="67"/>
        <v>19</v>
      </c>
      <c r="E1457" s="98">
        <v>41579.1875</v>
      </c>
      <c r="F1457" t="str">
        <f t="shared" si="68"/>
        <v>Friday</v>
      </c>
    </row>
    <row r="1458" spans="1:6" x14ac:dyDescent="0.45">
      <c r="A1458" s="97">
        <v>0.54166666666666663</v>
      </c>
      <c r="B1458">
        <f t="shared" si="66"/>
        <v>13</v>
      </c>
      <c r="C1458" s="91">
        <v>41578.818078703705</v>
      </c>
      <c r="D1458">
        <f t="shared" si="67"/>
        <v>19</v>
      </c>
      <c r="E1458" s="98">
        <v>41581.541666666664</v>
      </c>
      <c r="F1458" t="str">
        <f t="shared" si="68"/>
        <v>Sunday</v>
      </c>
    </row>
    <row r="1459" spans="1:6" x14ac:dyDescent="0.45">
      <c r="A1459" s="97">
        <v>0.47916666666666669</v>
      </c>
      <c r="B1459">
        <f t="shared" si="66"/>
        <v>11</v>
      </c>
      <c r="C1459" s="91">
        <v>41578.818819444445</v>
      </c>
      <c r="D1459">
        <f t="shared" si="67"/>
        <v>19</v>
      </c>
      <c r="E1459" s="98">
        <v>41579.479166666664</v>
      </c>
      <c r="F1459" t="str">
        <f t="shared" si="68"/>
        <v>Friday</v>
      </c>
    </row>
    <row r="1460" spans="1:6" x14ac:dyDescent="0.45">
      <c r="A1460" s="97">
        <v>0.83333333333333337</v>
      </c>
      <c r="B1460">
        <f t="shared" si="66"/>
        <v>20</v>
      </c>
      <c r="C1460" s="91">
        <v>41578.821215277778</v>
      </c>
      <c r="D1460">
        <f t="shared" si="67"/>
        <v>19</v>
      </c>
      <c r="E1460" s="98">
        <v>41579.833333333336</v>
      </c>
      <c r="F1460" t="str">
        <f t="shared" si="68"/>
        <v>Friday</v>
      </c>
    </row>
    <row r="1461" spans="1:6" x14ac:dyDescent="0.45">
      <c r="A1461" s="97">
        <v>0.25</v>
      </c>
      <c r="B1461">
        <f t="shared" si="66"/>
        <v>6</v>
      </c>
      <c r="C1461" s="91">
        <v>41578.821747685186</v>
      </c>
      <c r="D1461">
        <f t="shared" si="67"/>
        <v>19</v>
      </c>
      <c r="E1461" s="98">
        <v>41579.25</v>
      </c>
      <c r="F1461" t="str">
        <f t="shared" si="68"/>
        <v>Friday</v>
      </c>
    </row>
    <row r="1462" spans="1:6" x14ac:dyDescent="0.45">
      <c r="A1462" s="97">
        <v>0.21875</v>
      </c>
      <c r="B1462">
        <f t="shared" si="66"/>
        <v>5</v>
      </c>
      <c r="C1462" s="91">
        <v>41578.823981481481</v>
      </c>
      <c r="D1462">
        <f t="shared" si="67"/>
        <v>19</v>
      </c>
      <c r="E1462" s="98">
        <v>41579.21875</v>
      </c>
      <c r="F1462" t="str">
        <f t="shared" si="68"/>
        <v>Friday</v>
      </c>
    </row>
    <row r="1463" spans="1:6" x14ac:dyDescent="0.45">
      <c r="A1463" s="97">
        <v>0.17708333333333334</v>
      </c>
      <c r="B1463">
        <f t="shared" si="66"/>
        <v>4</v>
      </c>
      <c r="C1463" s="91">
        <v>41578.824189814812</v>
      </c>
      <c r="D1463">
        <f t="shared" si="67"/>
        <v>19</v>
      </c>
      <c r="E1463" s="98">
        <v>41579.177083333336</v>
      </c>
      <c r="F1463" t="str">
        <f t="shared" si="68"/>
        <v>Friday</v>
      </c>
    </row>
    <row r="1464" spans="1:6" x14ac:dyDescent="0.45">
      <c r="A1464" s="97">
        <v>0.48958333333333331</v>
      </c>
      <c r="B1464">
        <f t="shared" si="66"/>
        <v>11</v>
      </c>
      <c r="C1464" s="91">
        <v>41578.914699074077</v>
      </c>
      <c r="D1464">
        <f t="shared" si="67"/>
        <v>21</v>
      </c>
      <c r="E1464" s="98">
        <v>41580.489583333336</v>
      </c>
      <c r="F1464" t="str">
        <f t="shared" si="68"/>
        <v>Saturday</v>
      </c>
    </row>
    <row r="1465" spans="1:6" x14ac:dyDescent="0.45">
      <c r="A1465" s="97">
        <v>0.55208333333333337</v>
      </c>
      <c r="B1465">
        <f t="shared" si="66"/>
        <v>13</v>
      </c>
      <c r="C1465" s="91">
        <v>41578.826921296299</v>
      </c>
      <c r="D1465">
        <f t="shared" si="67"/>
        <v>19</v>
      </c>
      <c r="E1465" s="98">
        <v>41579.552083333336</v>
      </c>
      <c r="F1465" t="str">
        <f t="shared" si="68"/>
        <v>Friday</v>
      </c>
    </row>
    <row r="1466" spans="1:6" x14ac:dyDescent="0.45">
      <c r="A1466" s="97">
        <v>0.27083333333333331</v>
      </c>
      <c r="B1466">
        <f t="shared" si="66"/>
        <v>6</v>
      </c>
      <c r="C1466" s="91">
        <v>41578.834780092591</v>
      </c>
      <c r="D1466">
        <f t="shared" si="67"/>
        <v>20</v>
      </c>
      <c r="E1466" s="98">
        <v>41579.270833333336</v>
      </c>
      <c r="F1466" t="str">
        <f t="shared" si="68"/>
        <v>Friday</v>
      </c>
    </row>
    <row r="1467" spans="1:6" x14ac:dyDescent="0.45">
      <c r="A1467" s="97">
        <v>0.23958333333333334</v>
      </c>
      <c r="B1467">
        <f t="shared" si="66"/>
        <v>5</v>
      </c>
      <c r="C1467" s="91">
        <v>41578.832789351851</v>
      </c>
      <c r="D1467">
        <f t="shared" si="67"/>
        <v>19</v>
      </c>
      <c r="E1467" s="98">
        <v>41579.239583333336</v>
      </c>
      <c r="F1467" t="str">
        <f t="shared" si="68"/>
        <v>Friday</v>
      </c>
    </row>
    <row r="1468" spans="1:6" x14ac:dyDescent="0.45">
      <c r="A1468" s="97">
        <v>0.6875</v>
      </c>
      <c r="B1468">
        <f t="shared" si="66"/>
        <v>16</v>
      </c>
      <c r="C1468" s="91">
        <v>41578.834722222222</v>
      </c>
      <c r="D1468">
        <f t="shared" si="67"/>
        <v>20</v>
      </c>
      <c r="E1468" s="98">
        <v>41579.6875</v>
      </c>
      <c r="F1468" t="str">
        <f t="shared" si="68"/>
        <v>Friday</v>
      </c>
    </row>
    <row r="1469" spans="1:6" x14ac:dyDescent="0.45">
      <c r="A1469" s="97">
        <v>0.46875</v>
      </c>
      <c r="B1469">
        <f t="shared" si="66"/>
        <v>11</v>
      </c>
      <c r="C1469" s="91">
        <v>41578.840821759259</v>
      </c>
      <c r="D1469">
        <f t="shared" si="67"/>
        <v>20</v>
      </c>
      <c r="E1469" s="98">
        <v>41579.46875</v>
      </c>
      <c r="F1469" t="str">
        <f t="shared" si="68"/>
        <v>Friday</v>
      </c>
    </row>
    <row r="1470" spans="1:6" x14ac:dyDescent="0.45">
      <c r="A1470" s="97">
        <v>0.20833333333333334</v>
      </c>
      <c r="B1470">
        <f t="shared" si="66"/>
        <v>5</v>
      </c>
      <c r="C1470" s="91">
        <v>41578.842974537038</v>
      </c>
      <c r="D1470">
        <f t="shared" si="67"/>
        <v>20</v>
      </c>
      <c r="E1470" s="98">
        <v>41579.208333333336</v>
      </c>
      <c r="F1470" t="str">
        <f t="shared" si="68"/>
        <v>Friday</v>
      </c>
    </row>
    <row r="1471" spans="1:6" x14ac:dyDescent="0.45">
      <c r="A1471" s="97">
        <v>0.26041666666666669</v>
      </c>
      <c r="B1471">
        <f t="shared" si="66"/>
        <v>6</v>
      </c>
      <c r="C1471" s="91">
        <v>41578.844814814816</v>
      </c>
      <c r="D1471">
        <f t="shared" si="67"/>
        <v>20</v>
      </c>
      <c r="E1471" s="98">
        <v>41579.260416666664</v>
      </c>
      <c r="F1471" t="str">
        <f t="shared" si="68"/>
        <v>Friday</v>
      </c>
    </row>
    <row r="1472" spans="1:6" x14ac:dyDescent="0.45">
      <c r="A1472" s="97">
        <v>0.55208333333333337</v>
      </c>
      <c r="B1472">
        <f t="shared" si="66"/>
        <v>13</v>
      </c>
      <c r="C1472" s="91">
        <v>41578.846631944441</v>
      </c>
      <c r="D1472">
        <f t="shared" si="67"/>
        <v>20</v>
      </c>
      <c r="E1472" s="98">
        <v>41579.552083333336</v>
      </c>
      <c r="F1472" t="str">
        <f t="shared" si="68"/>
        <v>Friday</v>
      </c>
    </row>
    <row r="1473" spans="1:6" x14ac:dyDescent="0.45">
      <c r="A1473" s="97">
        <v>0.27083333333333331</v>
      </c>
      <c r="B1473">
        <f t="shared" si="66"/>
        <v>6</v>
      </c>
      <c r="C1473" s="91">
        <v>41578.847581018519</v>
      </c>
      <c r="D1473">
        <f t="shared" si="67"/>
        <v>20</v>
      </c>
      <c r="E1473" s="98">
        <v>41579.270833333336</v>
      </c>
      <c r="F1473" t="str">
        <f t="shared" si="68"/>
        <v>Friday</v>
      </c>
    </row>
    <row r="1474" spans="1:6" x14ac:dyDescent="0.45">
      <c r="A1474" s="97">
        <v>0.16666666666666666</v>
      </c>
      <c r="B1474">
        <f t="shared" si="66"/>
        <v>4</v>
      </c>
      <c r="C1474" s="91">
        <v>41578.848379629628</v>
      </c>
      <c r="D1474">
        <f t="shared" si="67"/>
        <v>20</v>
      </c>
      <c r="E1474" s="98">
        <v>41579.166666666664</v>
      </c>
      <c r="F1474" t="str">
        <f t="shared" si="68"/>
        <v>Friday</v>
      </c>
    </row>
    <row r="1475" spans="1:6" x14ac:dyDescent="0.45">
      <c r="A1475" s="97">
        <v>0.5</v>
      </c>
      <c r="B1475">
        <f t="shared" ref="B1475:B1538" si="69">HOUR(A1475)</f>
        <v>12</v>
      </c>
      <c r="C1475" s="91">
        <v>41578.851689814815</v>
      </c>
      <c r="D1475">
        <f t="shared" ref="D1475:D1538" si="70">HOUR(C1475)</f>
        <v>20</v>
      </c>
      <c r="E1475" s="98">
        <v>41579.5</v>
      </c>
      <c r="F1475" t="str">
        <f t="shared" ref="F1475:F1538" si="71">CHOOSE(WEEKDAY(E1475),"Sunday","Monday","Tuesday","Wednesday","Thursday","Friday","Saturday")</f>
        <v>Friday</v>
      </c>
    </row>
    <row r="1476" spans="1:6" x14ac:dyDescent="0.45">
      <c r="A1476" s="97">
        <v>0.20833333333333334</v>
      </c>
      <c r="B1476">
        <f t="shared" si="69"/>
        <v>5</v>
      </c>
      <c r="C1476" s="91">
        <v>41578.852314814816</v>
      </c>
      <c r="D1476">
        <f t="shared" si="70"/>
        <v>20</v>
      </c>
      <c r="E1476" s="98">
        <v>41579.208333333336</v>
      </c>
      <c r="F1476" t="str">
        <f t="shared" si="71"/>
        <v>Friday</v>
      </c>
    </row>
    <row r="1477" spans="1:6" x14ac:dyDescent="0.45">
      <c r="A1477" s="97">
        <v>0.27083333333333331</v>
      </c>
      <c r="B1477">
        <f t="shared" si="69"/>
        <v>6</v>
      </c>
      <c r="C1477" s="91">
        <v>41578.931979166664</v>
      </c>
      <c r="D1477">
        <f t="shared" si="70"/>
        <v>22</v>
      </c>
      <c r="E1477" s="98">
        <v>41579.270833333336</v>
      </c>
      <c r="F1477" t="str">
        <f t="shared" si="71"/>
        <v>Friday</v>
      </c>
    </row>
    <row r="1478" spans="1:6" x14ac:dyDescent="0.45">
      <c r="A1478" s="97">
        <v>0.38541666666666669</v>
      </c>
      <c r="B1478">
        <f t="shared" si="69"/>
        <v>9</v>
      </c>
      <c r="C1478" s="91">
        <v>41578.854178240741</v>
      </c>
      <c r="D1478">
        <f t="shared" si="70"/>
        <v>20</v>
      </c>
      <c r="E1478" s="98">
        <v>41579.385416666664</v>
      </c>
      <c r="F1478" t="str">
        <f t="shared" si="71"/>
        <v>Friday</v>
      </c>
    </row>
    <row r="1479" spans="1:6" x14ac:dyDescent="0.45">
      <c r="A1479" s="97">
        <v>0.29166666666666669</v>
      </c>
      <c r="B1479">
        <f t="shared" si="69"/>
        <v>7</v>
      </c>
      <c r="C1479" s="91">
        <v>41578.857175925928</v>
      </c>
      <c r="D1479">
        <f t="shared" si="70"/>
        <v>20</v>
      </c>
      <c r="E1479" s="98">
        <v>41579.291666666664</v>
      </c>
      <c r="F1479" t="str">
        <f t="shared" si="71"/>
        <v>Friday</v>
      </c>
    </row>
    <row r="1480" spans="1:6" x14ac:dyDescent="0.45">
      <c r="A1480" s="97">
        <v>0.35416666666666669</v>
      </c>
      <c r="B1480">
        <f t="shared" si="69"/>
        <v>8</v>
      </c>
      <c r="C1480" s="91">
        <v>41578.861724537041</v>
      </c>
      <c r="D1480">
        <f t="shared" si="70"/>
        <v>20</v>
      </c>
      <c r="E1480" s="98">
        <v>41579.354166666664</v>
      </c>
      <c r="F1480" t="str">
        <f t="shared" si="71"/>
        <v>Friday</v>
      </c>
    </row>
    <row r="1481" spans="1:6" x14ac:dyDescent="0.45">
      <c r="A1481" s="97">
        <v>0.23958333333333334</v>
      </c>
      <c r="B1481">
        <f t="shared" si="69"/>
        <v>5</v>
      </c>
      <c r="C1481" s="91">
        <v>41578.862824074073</v>
      </c>
      <c r="D1481">
        <f t="shared" si="70"/>
        <v>20</v>
      </c>
      <c r="E1481" s="98">
        <v>41579.239583333336</v>
      </c>
      <c r="F1481" t="str">
        <f t="shared" si="71"/>
        <v>Friday</v>
      </c>
    </row>
    <row r="1482" spans="1:6" x14ac:dyDescent="0.45">
      <c r="A1482" s="97">
        <v>0.29166666666666669</v>
      </c>
      <c r="B1482">
        <f t="shared" si="69"/>
        <v>7</v>
      </c>
      <c r="C1482" s="91">
        <v>41578.86314814815</v>
      </c>
      <c r="D1482">
        <f t="shared" si="70"/>
        <v>20</v>
      </c>
      <c r="E1482" s="98">
        <v>41579.291666666664</v>
      </c>
      <c r="F1482" t="str">
        <f t="shared" si="71"/>
        <v>Friday</v>
      </c>
    </row>
    <row r="1483" spans="1:6" x14ac:dyDescent="0.45">
      <c r="A1483" s="97">
        <v>0.1875</v>
      </c>
      <c r="B1483">
        <f t="shared" si="69"/>
        <v>4</v>
      </c>
      <c r="C1483" s="91">
        <v>41578.865300925929</v>
      </c>
      <c r="D1483">
        <f t="shared" si="70"/>
        <v>20</v>
      </c>
      <c r="E1483" s="98">
        <v>41579.1875</v>
      </c>
      <c r="F1483" t="str">
        <f t="shared" si="71"/>
        <v>Friday</v>
      </c>
    </row>
    <row r="1484" spans="1:6" x14ac:dyDescent="0.45">
      <c r="A1484" s="97">
        <v>0.19791666666666666</v>
      </c>
      <c r="B1484">
        <f t="shared" si="69"/>
        <v>4</v>
      </c>
      <c r="C1484" s="91">
        <v>41578.865300925929</v>
      </c>
      <c r="D1484">
        <f t="shared" si="70"/>
        <v>20</v>
      </c>
      <c r="E1484" s="98">
        <v>41579.197916666664</v>
      </c>
      <c r="F1484" t="str">
        <f t="shared" si="71"/>
        <v>Friday</v>
      </c>
    </row>
    <row r="1485" spans="1:6" x14ac:dyDescent="0.45">
      <c r="A1485" s="97">
        <v>0.20833333333333334</v>
      </c>
      <c r="B1485">
        <f t="shared" si="69"/>
        <v>5</v>
      </c>
      <c r="C1485" s="91">
        <v>41578.865358796298</v>
      </c>
      <c r="D1485">
        <f t="shared" si="70"/>
        <v>20</v>
      </c>
      <c r="E1485" s="98">
        <v>41579.208333333336</v>
      </c>
      <c r="F1485" t="str">
        <f t="shared" si="71"/>
        <v>Friday</v>
      </c>
    </row>
    <row r="1486" spans="1:6" x14ac:dyDescent="0.45">
      <c r="A1486" s="97">
        <v>0.35416666666666669</v>
      </c>
      <c r="B1486">
        <f t="shared" si="69"/>
        <v>8</v>
      </c>
      <c r="C1486" s="91">
        <v>41578.868807870371</v>
      </c>
      <c r="D1486">
        <f t="shared" si="70"/>
        <v>20</v>
      </c>
      <c r="E1486" s="98">
        <v>41579.354166666664</v>
      </c>
      <c r="F1486" t="str">
        <f t="shared" si="71"/>
        <v>Friday</v>
      </c>
    </row>
    <row r="1487" spans="1:6" x14ac:dyDescent="0.45">
      <c r="A1487" s="97">
        <v>0.55208333333333337</v>
      </c>
      <c r="B1487">
        <f t="shared" si="69"/>
        <v>13</v>
      </c>
      <c r="C1487" s="91">
        <v>41578.866759259261</v>
      </c>
      <c r="D1487">
        <f t="shared" si="70"/>
        <v>20</v>
      </c>
      <c r="E1487" s="98">
        <v>41579.552083333336</v>
      </c>
      <c r="F1487" t="str">
        <f t="shared" si="71"/>
        <v>Friday</v>
      </c>
    </row>
    <row r="1488" spans="1:6" x14ac:dyDescent="0.45">
      <c r="A1488" s="97">
        <v>0.33333333333333331</v>
      </c>
      <c r="B1488">
        <f t="shared" si="69"/>
        <v>8</v>
      </c>
      <c r="C1488" s="91">
        <v>41578.867337962962</v>
      </c>
      <c r="D1488">
        <f t="shared" si="70"/>
        <v>20</v>
      </c>
      <c r="E1488" s="98">
        <v>41579.333333333336</v>
      </c>
      <c r="F1488" t="str">
        <f t="shared" si="71"/>
        <v>Friday</v>
      </c>
    </row>
    <row r="1489" spans="1:6" x14ac:dyDescent="0.45">
      <c r="A1489" s="97">
        <v>0.40625</v>
      </c>
      <c r="B1489">
        <f t="shared" si="69"/>
        <v>9</v>
      </c>
      <c r="C1489" s="91">
        <v>41585.358749999999</v>
      </c>
      <c r="D1489">
        <f t="shared" si="70"/>
        <v>8</v>
      </c>
      <c r="E1489" s="98">
        <v>41585.40625</v>
      </c>
      <c r="F1489" t="str">
        <f t="shared" si="71"/>
        <v>Thursday</v>
      </c>
    </row>
    <row r="1490" spans="1:6" x14ac:dyDescent="0.45">
      <c r="A1490" s="97">
        <v>0.89583333333333337</v>
      </c>
      <c r="B1490">
        <f t="shared" si="69"/>
        <v>21</v>
      </c>
      <c r="C1490" s="91">
        <v>41578.867534722223</v>
      </c>
      <c r="D1490">
        <f t="shared" si="70"/>
        <v>20</v>
      </c>
      <c r="E1490" s="98">
        <v>41583.895833333336</v>
      </c>
      <c r="F1490" t="str">
        <f t="shared" si="71"/>
        <v>Tuesday</v>
      </c>
    </row>
    <row r="1491" spans="1:6" x14ac:dyDescent="0.45">
      <c r="A1491" s="97">
        <v>0</v>
      </c>
      <c r="B1491">
        <f t="shared" si="69"/>
        <v>0</v>
      </c>
      <c r="C1491" s="90" t="s">
        <v>81</v>
      </c>
      <c r="D1491" t="e">
        <f t="shared" si="70"/>
        <v>#VALUE!</v>
      </c>
      <c r="E1491" s="98">
        <v>41579</v>
      </c>
      <c r="F1491" t="str">
        <f t="shared" si="71"/>
        <v>Friday</v>
      </c>
    </row>
    <row r="1492" spans="1:6" x14ac:dyDescent="0.45">
      <c r="A1492" s="97">
        <v>0.84375</v>
      </c>
      <c r="B1492">
        <f t="shared" si="69"/>
        <v>20</v>
      </c>
      <c r="C1492" s="91">
        <v>41578.869606481479</v>
      </c>
      <c r="D1492">
        <f t="shared" si="70"/>
        <v>20</v>
      </c>
      <c r="E1492" s="98">
        <v>41579.84375</v>
      </c>
      <c r="F1492" t="str">
        <f t="shared" si="71"/>
        <v>Friday</v>
      </c>
    </row>
    <row r="1493" spans="1:6" x14ac:dyDescent="0.45">
      <c r="A1493" s="97">
        <v>0.91666666666666663</v>
      </c>
      <c r="B1493">
        <f t="shared" si="69"/>
        <v>22</v>
      </c>
      <c r="C1493" s="91">
        <v>41578.87090277778</v>
      </c>
      <c r="D1493">
        <f t="shared" si="70"/>
        <v>20</v>
      </c>
      <c r="E1493" s="98">
        <v>41579.916666666664</v>
      </c>
      <c r="F1493" t="str">
        <f t="shared" si="71"/>
        <v>Friday</v>
      </c>
    </row>
    <row r="1494" spans="1:6" x14ac:dyDescent="0.45">
      <c r="A1494" s="97">
        <v>0.28125</v>
      </c>
      <c r="B1494">
        <f t="shared" si="69"/>
        <v>6</v>
      </c>
      <c r="C1494" s="91">
        <v>41578.873657407406</v>
      </c>
      <c r="D1494">
        <f t="shared" si="70"/>
        <v>20</v>
      </c>
      <c r="E1494" s="98">
        <v>41579.28125</v>
      </c>
      <c r="F1494" t="str">
        <f t="shared" si="71"/>
        <v>Friday</v>
      </c>
    </row>
    <row r="1495" spans="1:6" x14ac:dyDescent="0.45">
      <c r="A1495" s="97">
        <v>0.39583333333333331</v>
      </c>
      <c r="B1495">
        <f t="shared" si="69"/>
        <v>9</v>
      </c>
      <c r="C1495" s="90" t="s">
        <v>81</v>
      </c>
      <c r="D1495" t="e">
        <f t="shared" si="70"/>
        <v>#VALUE!</v>
      </c>
      <c r="E1495" s="98">
        <v>41579.395833333336</v>
      </c>
      <c r="F1495" t="str">
        <f t="shared" si="71"/>
        <v>Friday</v>
      </c>
    </row>
    <row r="1496" spans="1:6" x14ac:dyDescent="0.45">
      <c r="A1496" s="97">
        <v>0.25</v>
      </c>
      <c r="B1496">
        <f t="shared" si="69"/>
        <v>6</v>
      </c>
      <c r="C1496" s="91">
        <v>41578.876597222225</v>
      </c>
      <c r="D1496">
        <f t="shared" si="70"/>
        <v>21</v>
      </c>
      <c r="E1496" s="98">
        <v>41579.25</v>
      </c>
      <c r="F1496" t="str">
        <f t="shared" si="71"/>
        <v>Friday</v>
      </c>
    </row>
    <row r="1497" spans="1:6" x14ac:dyDescent="0.45">
      <c r="A1497" s="97">
        <v>0.16666666666666666</v>
      </c>
      <c r="B1497">
        <f t="shared" si="69"/>
        <v>4</v>
      </c>
      <c r="C1497" s="91">
        <v>41578.885810185187</v>
      </c>
      <c r="D1497">
        <f t="shared" si="70"/>
        <v>21</v>
      </c>
      <c r="E1497" s="98">
        <v>41579.166666666664</v>
      </c>
      <c r="F1497" t="str">
        <f t="shared" si="71"/>
        <v>Friday</v>
      </c>
    </row>
    <row r="1498" spans="1:6" x14ac:dyDescent="0.45">
      <c r="A1498" s="97">
        <v>0.45833333333333331</v>
      </c>
      <c r="B1498">
        <f t="shared" si="69"/>
        <v>11</v>
      </c>
      <c r="C1498" s="91">
        <v>41578.880243055559</v>
      </c>
      <c r="D1498">
        <f t="shared" si="70"/>
        <v>21</v>
      </c>
      <c r="E1498" s="98">
        <v>41579.458333333336</v>
      </c>
      <c r="F1498" t="str">
        <f t="shared" si="71"/>
        <v>Friday</v>
      </c>
    </row>
    <row r="1499" spans="1:6" x14ac:dyDescent="0.45">
      <c r="A1499" s="97">
        <v>0.21875</v>
      </c>
      <c r="B1499">
        <f t="shared" si="69"/>
        <v>5</v>
      </c>
      <c r="C1499" s="91">
        <v>41578.884074074071</v>
      </c>
      <c r="D1499">
        <f t="shared" si="70"/>
        <v>21</v>
      </c>
      <c r="E1499" s="98">
        <v>41579.21875</v>
      </c>
      <c r="F1499" t="str">
        <f t="shared" si="71"/>
        <v>Friday</v>
      </c>
    </row>
    <row r="1500" spans="1:6" x14ac:dyDescent="0.45">
      <c r="A1500" s="97">
        <v>0.41666666666666669</v>
      </c>
      <c r="B1500">
        <f t="shared" si="69"/>
        <v>10</v>
      </c>
      <c r="C1500" s="91">
        <v>41578.885185185187</v>
      </c>
      <c r="D1500">
        <f t="shared" si="70"/>
        <v>21</v>
      </c>
      <c r="E1500" s="98">
        <v>41579.416666666664</v>
      </c>
      <c r="F1500" t="str">
        <f t="shared" si="71"/>
        <v>Friday</v>
      </c>
    </row>
    <row r="1501" spans="1:6" x14ac:dyDescent="0.45">
      <c r="A1501" s="97">
        <v>0.45833333333333331</v>
      </c>
      <c r="B1501">
        <f t="shared" si="69"/>
        <v>11</v>
      </c>
      <c r="C1501" s="91">
        <v>41578.886192129627</v>
      </c>
      <c r="D1501">
        <f t="shared" si="70"/>
        <v>21</v>
      </c>
      <c r="E1501" s="98">
        <v>41579.458333333336</v>
      </c>
      <c r="F1501" t="str">
        <f t="shared" si="71"/>
        <v>Friday</v>
      </c>
    </row>
    <row r="1502" spans="1:6" x14ac:dyDescent="0.45">
      <c r="A1502" s="97">
        <v>0.66666666666666663</v>
      </c>
      <c r="B1502">
        <f t="shared" si="69"/>
        <v>16</v>
      </c>
      <c r="C1502" s="91">
        <v>41578.886874999997</v>
      </c>
      <c r="D1502">
        <f t="shared" si="70"/>
        <v>21</v>
      </c>
      <c r="E1502" s="98">
        <v>41579.666666666664</v>
      </c>
      <c r="F1502" t="str">
        <f t="shared" si="71"/>
        <v>Friday</v>
      </c>
    </row>
    <row r="1503" spans="1:6" x14ac:dyDescent="0.45">
      <c r="A1503" s="97">
        <v>0.30208333333333331</v>
      </c>
      <c r="B1503">
        <f t="shared" si="69"/>
        <v>7</v>
      </c>
      <c r="C1503" s="91">
        <v>41578.887013888889</v>
      </c>
      <c r="D1503">
        <f t="shared" si="70"/>
        <v>21</v>
      </c>
      <c r="E1503" s="98">
        <v>41579.302083333336</v>
      </c>
      <c r="F1503" t="str">
        <f t="shared" si="71"/>
        <v>Friday</v>
      </c>
    </row>
    <row r="1504" spans="1:6" x14ac:dyDescent="0.45">
      <c r="A1504" s="97">
        <v>0.70833333333333337</v>
      </c>
      <c r="B1504">
        <f t="shared" si="69"/>
        <v>17</v>
      </c>
      <c r="C1504" s="91">
        <v>41578.889074074075</v>
      </c>
      <c r="D1504">
        <f t="shared" si="70"/>
        <v>21</v>
      </c>
      <c r="E1504" s="98">
        <v>41579.708333333336</v>
      </c>
      <c r="F1504" t="str">
        <f t="shared" si="71"/>
        <v>Friday</v>
      </c>
    </row>
    <row r="1505" spans="1:6" x14ac:dyDescent="0.45">
      <c r="A1505" s="97">
        <v>0.22916666666666666</v>
      </c>
      <c r="B1505">
        <f t="shared" si="69"/>
        <v>5</v>
      </c>
      <c r="C1505" s="91">
        <v>41578.889560185184</v>
      </c>
      <c r="D1505">
        <f t="shared" si="70"/>
        <v>21</v>
      </c>
      <c r="E1505" s="98">
        <v>41579.229166666664</v>
      </c>
      <c r="F1505" t="str">
        <f t="shared" si="71"/>
        <v>Friday</v>
      </c>
    </row>
    <row r="1506" spans="1:6" x14ac:dyDescent="0.45">
      <c r="A1506" s="97">
        <v>0.375</v>
      </c>
      <c r="B1506">
        <f t="shared" si="69"/>
        <v>9</v>
      </c>
      <c r="C1506" s="91">
        <v>41578.966238425928</v>
      </c>
      <c r="D1506">
        <f t="shared" si="70"/>
        <v>23</v>
      </c>
      <c r="E1506" s="98">
        <v>41579.375</v>
      </c>
      <c r="F1506" t="str">
        <f t="shared" si="71"/>
        <v>Friday</v>
      </c>
    </row>
    <row r="1507" spans="1:6" x14ac:dyDescent="0.45">
      <c r="A1507" s="97">
        <v>0.5</v>
      </c>
      <c r="B1507">
        <f t="shared" si="69"/>
        <v>12</v>
      </c>
      <c r="C1507" s="91">
        <v>41578.891689814816</v>
      </c>
      <c r="D1507">
        <f t="shared" si="70"/>
        <v>21</v>
      </c>
      <c r="E1507" s="98">
        <v>41579.5</v>
      </c>
      <c r="F1507" t="str">
        <f t="shared" si="71"/>
        <v>Friday</v>
      </c>
    </row>
    <row r="1508" spans="1:6" x14ac:dyDescent="0.45">
      <c r="A1508" s="97">
        <v>0.375</v>
      </c>
      <c r="B1508">
        <f t="shared" si="69"/>
        <v>9</v>
      </c>
      <c r="C1508" s="91">
        <v>41578.892581018517</v>
      </c>
      <c r="D1508">
        <f t="shared" si="70"/>
        <v>21</v>
      </c>
      <c r="E1508" s="98">
        <v>41579.375</v>
      </c>
      <c r="F1508" t="str">
        <f t="shared" si="71"/>
        <v>Friday</v>
      </c>
    </row>
    <row r="1509" spans="1:6" x14ac:dyDescent="0.45">
      <c r="A1509" s="97">
        <v>0.375</v>
      </c>
      <c r="B1509">
        <f t="shared" si="69"/>
        <v>9</v>
      </c>
      <c r="C1509" s="91">
        <v>41578.892592592594</v>
      </c>
      <c r="D1509">
        <f t="shared" si="70"/>
        <v>21</v>
      </c>
      <c r="E1509" s="98">
        <v>41579.375</v>
      </c>
      <c r="F1509" t="str">
        <f t="shared" si="71"/>
        <v>Friday</v>
      </c>
    </row>
    <row r="1510" spans="1:6" x14ac:dyDescent="0.45">
      <c r="A1510" s="97">
        <v>0.16666666666666666</v>
      </c>
      <c r="B1510">
        <f t="shared" si="69"/>
        <v>4</v>
      </c>
      <c r="C1510" s="91">
        <v>41578.893622685187</v>
      </c>
      <c r="D1510">
        <f t="shared" si="70"/>
        <v>21</v>
      </c>
      <c r="E1510" s="98">
        <v>41583.166666666664</v>
      </c>
      <c r="F1510" t="str">
        <f t="shared" si="71"/>
        <v>Tuesday</v>
      </c>
    </row>
    <row r="1511" spans="1:6" x14ac:dyDescent="0.45">
      <c r="A1511" s="97">
        <v>0.16666666666666666</v>
      </c>
      <c r="B1511">
        <f t="shared" si="69"/>
        <v>4</v>
      </c>
      <c r="C1511" s="91">
        <v>41578.893900462965</v>
      </c>
      <c r="D1511">
        <f t="shared" si="70"/>
        <v>21</v>
      </c>
      <c r="E1511" s="98">
        <v>41583.166666666664</v>
      </c>
      <c r="F1511" t="str">
        <f t="shared" si="71"/>
        <v>Tuesday</v>
      </c>
    </row>
    <row r="1512" spans="1:6" x14ac:dyDescent="0.45">
      <c r="A1512" s="97">
        <v>0.1875</v>
      </c>
      <c r="B1512">
        <f t="shared" si="69"/>
        <v>4</v>
      </c>
      <c r="C1512" s="91">
        <v>41578.894537037035</v>
      </c>
      <c r="D1512">
        <f t="shared" si="70"/>
        <v>21</v>
      </c>
      <c r="E1512" s="98">
        <v>41579.1875</v>
      </c>
      <c r="F1512" t="str">
        <f t="shared" si="71"/>
        <v>Friday</v>
      </c>
    </row>
    <row r="1513" spans="1:6" x14ac:dyDescent="0.45">
      <c r="A1513" s="97">
        <v>0.6875</v>
      </c>
      <c r="B1513">
        <f t="shared" si="69"/>
        <v>16</v>
      </c>
      <c r="C1513" s="91">
        <v>41578.894791666666</v>
      </c>
      <c r="D1513">
        <f t="shared" si="70"/>
        <v>21</v>
      </c>
      <c r="E1513" s="98">
        <v>41579.6875</v>
      </c>
      <c r="F1513" t="str">
        <f t="shared" si="71"/>
        <v>Friday</v>
      </c>
    </row>
    <row r="1514" spans="1:6" x14ac:dyDescent="0.45">
      <c r="A1514" s="97">
        <v>0.52083333333333337</v>
      </c>
      <c r="B1514">
        <f t="shared" si="69"/>
        <v>12</v>
      </c>
      <c r="C1514" s="91">
        <v>41578.895833333336</v>
      </c>
      <c r="D1514">
        <f t="shared" si="70"/>
        <v>21</v>
      </c>
      <c r="E1514" s="98">
        <v>41579.520833333336</v>
      </c>
      <c r="F1514" t="str">
        <f t="shared" si="71"/>
        <v>Friday</v>
      </c>
    </row>
    <row r="1515" spans="1:6" x14ac:dyDescent="0.45">
      <c r="A1515" s="97">
        <v>0.20833333333333334</v>
      </c>
      <c r="B1515">
        <f t="shared" si="69"/>
        <v>5</v>
      </c>
      <c r="C1515" s="91">
        <v>41578.901284722226</v>
      </c>
      <c r="D1515">
        <f t="shared" si="70"/>
        <v>21</v>
      </c>
      <c r="E1515" s="98">
        <v>41579.208333333336</v>
      </c>
      <c r="F1515" t="str">
        <f t="shared" si="71"/>
        <v>Friday</v>
      </c>
    </row>
    <row r="1516" spans="1:6" x14ac:dyDescent="0.45">
      <c r="A1516" s="97">
        <v>0.45833333333333331</v>
      </c>
      <c r="B1516">
        <f t="shared" si="69"/>
        <v>11</v>
      </c>
      <c r="C1516" s="91">
        <v>41578.901585648149</v>
      </c>
      <c r="D1516">
        <f t="shared" si="70"/>
        <v>21</v>
      </c>
      <c r="E1516" s="98">
        <v>41579.458333333336</v>
      </c>
      <c r="F1516" t="str">
        <f t="shared" si="71"/>
        <v>Friday</v>
      </c>
    </row>
    <row r="1517" spans="1:6" x14ac:dyDescent="0.45">
      <c r="A1517" s="97">
        <v>0.52083333333333337</v>
      </c>
      <c r="B1517">
        <f t="shared" si="69"/>
        <v>12</v>
      </c>
      <c r="C1517" s="91">
        <v>41578.903124999997</v>
      </c>
      <c r="D1517">
        <f t="shared" si="70"/>
        <v>21</v>
      </c>
      <c r="E1517" s="98">
        <v>41579.520833333336</v>
      </c>
      <c r="F1517" t="str">
        <f t="shared" si="71"/>
        <v>Friday</v>
      </c>
    </row>
    <row r="1518" spans="1:6" x14ac:dyDescent="0.45">
      <c r="A1518" s="97">
        <v>0.29166666666666669</v>
      </c>
      <c r="B1518">
        <f t="shared" si="69"/>
        <v>7</v>
      </c>
      <c r="C1518" s="91">
        <v>41578.903483796297</v>
      </c>
      <c r="D1518">
        <f t="shared" si="70"/>
        <v>21</v>
      </c>
      <c r="E1518" s="98">
        <v>41579.291666666664</v>
      </c>
      <c r="F1518" t="str">
        <f t="shared" si="71"/>
        <v>Friday</v>
      </c>
    </row>
    <row r="1519" spans="1:6" x14ac:dyDescent="0.45">
      <c r="A1519" s="97">
        <v>0.27083333333333331</v>
      </c>
      <c r="B1519">
        <f t="shared" si="69"/>
        <v>6</v>
      </c>
      <c r="C1519" s="91">
        <v>41578.90421296296</v>
      </c>
      <c r="D1519">
        <f t="shared" si="70"/>
        <v>21</v>
      </c>
      <c r="E1519" s="98">
        <v>41579.270833333336</v>
      </c>
      <c r="F1519" t="str">
        <f t="shared" si="71"/>
        <v>Friday</v>
      </c>
    </row>
    <row r="1520" spans="1:6" x14ac:dyDescent="0.45">
      <c r="A1520" s="97">
        <v>0.45833333333333331</v>
      </c>
      <c r="B1520">
        <f t="shared" si="69"/>
        <v>11</v>
      </c>
      <c r="C1520" s="91">
        <v>41578.92596064815</v>
      </c>
      <c r="D1520">
        <f t="shared" si="70"/>
        <v>22</v>
      </c>
      <c r="E1520" s="98">
        <v>41579.458333333336</v>
      </c>
      <c r="F1520" t="str">
        <f t="shared" si="71"/>
        <v>Friday</v>
      </c>
    </row>
    <row r="1521" spans="1:6" x14ac:dyDescent="0.45">
      <c r="A1521" s="97">
        <v>0.375</v>
      </c>
      <c r="B1521">
        <f t="shared" si="69"/>
        <v>9</v>
      </c>
      <c r="C1521" s="91">
        <v>41578.908518518518</v>
      </c>
      <c r="D1521">
        <f t="shared" si="70"/>
        <v>21</v>
      </c>
      <c r="E1521" s="98">
        <v>41579.375</v>
      </c>
      <c r="F1521" t="str">
        <f t="shared" si="71"/>
        <v>Friday</v>
      </c>
    </row>
    <row r="1522" spans="1:6" x14ac:dyDescent="0.45">
      <c r="A1522" s="97">
        <v>0.1875</v>
      </c>
      <c r="B1522">
        <f t="shared" si="69"/>
        <v>4</v>
      </c>
      <c r="C1522" s="91">
        <v>41578.908668981479</v>
      </c>
      <c r="D1522">
        <f t="shared" si="70"/>
        <v>21</v>
      </c>
      <c r="E1522" s="98">
        <v>41579.1875</v>
      </c>
      <c r="F1522" t="str">
        <f t="shared" si="71"/>
        <v>Friday</v>
      </c>
    </row>
    <row r="1523" spans="1:6" x14ac:dyDescent="0.45">
      <c r="A1523" s="97">
        <v>0.27083333333333331</v>
      </c>
      <c r="B1523">
        <f t="shared" si="69"/>
        <v>6</v>
      </c>
      <c r="C1523" s="90" t="s">
        <v>81</v>
      </c>
      <c r="D1523" t="e">
        <f t="shared" si="70"/>
        <v>#VALUE!</v>
      </c>
      <c r="E1523" s="98">
        <v>41579.270833333336</v>
      </c>
      <c r="F1523" t="str">
        <f t="shared" si="71"/>
        <v>Friday</v>
      </c>
    </row>
    <row r="1524" spans="1:6" x14ac:dyDescent="0.45">
      <c r="A1524" s="97">
        <v>0.22916666666666666</v>
      </c>
      <c r="B1524">
        <f t="shared" si="69"/>
        <v>5</v>
      </c>
      <c r="C1524" s="91">
        <v>41578.90892361111</v>
      </c>
      <c r="D1524">
        <f t="shared" si="70"/>
        <v>21</v>
      </c>
      <c r="E1524" s="98">
        <v>41579.229166666664</v>
      </c>
      <c r="F1524" t="str">
        <f t="shared" si="71"/>
        <v>Friday</v>
      </c>
    </row>
    <row r="1525" spans="1:6" x14ac:dyDescent="0.45">
      <c r="A1525" s="97">
        <v>0.46875</v>
      </c>
      <c r="B1525">
        <f t="shared" si="69"/>
        <v>11</v>
      </c>
      <c r="C1525" s="91">
        <v>41578.911423611113</v>
      </c>
      <c r="D1525">
        <f t="shared" si="70"/>
        <v>21</v>
      </c>
      <c r="E1525" s="98">
        <v>41583.46875</v>
      </c>
      <c r="F1525" t="str">
        <f t="shared" si="71"/>
        <v>Tuesday</v>
      </c>
    </row>
    <row r="1526" spans="1:6" x14ac:dyDescent="0.45">
      <c r="A1526" s="97">
        <v>0.4375</v>
      </c>
      <c r="B1526">
        <f t="shared" si="69"/>
        <v>10</v>
      </c>
      <c r="C1526" s="91">
        <v>41578.911921296298</v>
      </c>
      <c r="D1526">
        <f t="shared" si="70"/>
        <v>21</v>
      </c>
      <c r="E1526" s="98">
        <v>41579.4375</v>
      </c>
      <c r="F1526" t="str">
        <f t="shared" si="71"/>
        <v>Friday</v>
      </c>
    </row>
    <row r="1527" spans="1:6" x14ac:dyDescent="0.45">
      <c r="A1527" s="97">
        <v>0.16666666666666666</v>
      </c>
      <c r="B1527">
        <f t="shared" si="69"/>
        <v>4</v>
      </c>
      <c r="C1527" s="91">
        <v>41578.912453703706</v>
      </c>
      <c r="D1527">
        <f t="shared" si="70"/>
        <v>21</v>
      </c>
      <c r="E1527" s="98">
        <v>41579.166666666664</v>
      </c>
      <c r="F1527" t="str">
        <f t="shared" si="71"/>
        <v>Friday</v>
      </c>
    </row>
    <row r="1528" spans="1:6" x14ac:dyDescent="0.45">
      <c r="A1528" s="97">
        <v>0.375</v>
      </c>
      <c r="B1528">
        <f t="shared" si="69"/>
        <v>9</v>
      </c>
      <c r="C1528" s="91">
        <v>41578.915347222224</v>
      </c>
      <c r="D1528">
        <f t="shared" si="70"/>
        <v>21</v>
      </c>
      <c r="E1528" s="98">
        <v>41579.375</v>
      </c>
      <c r="F1528" t="str">
        <f t="shared" si="71"/>
        <v>Friday</v>
      </c>
    </row>
    <row r="1529" spans="1:6" x14ac:dyDescent="0.45">
      <c r="A1529" s="97">
        <v>0.61458333333333337</v>
      </c>
      <c r="B1529">
        <f t="shared" si="69"/>
        <v>14</v>
      </c>
      <c r="C1529" s="91">
        <v>41578.914375</v>
      </c>
      <c r="D1529">
        <f t="shared" si="70"/>
        <v>21</v>
      </c>
      <c r="E1529" s="98">
        <v>41579.614583333336</v>
      </c>
      <c r="F1529" t="str">
        <f t="shared" si="71"/>
        <v>Friday</v>
      </c>
    </row>
    <row r="1530" spans="1:6" x14ac:dyDescent="0.45">
      <c r="A1530" s="97">
        <v>0.22916666666666666</v>
      </c>
      <c r="B1530">
        <f t="shared" si="69"/>
        <v>5</v>
      </c>
      <c r="C1530" s="91">
        <v>41578.935706018521</v>
      </c>
      <c r="D1530">
        <f t="shared" si="70"/>
        <v>22</v>
      </c>
      <c r="E1530" s="98">
        <v>41579.229166666664</v>
      </c>
      <c r="F1530" t="str">
        <f t="shared" si="71"/>
        <v>Friday</v>
      </c>
    </row>
    <row r="1531" spans="1:6" x14ac:dyDescent="0.45">
      <c r="A1531" s="97">
        <v>0.45833333333333331</v>
      </c>
      <c r="B1531">
        <f t="shared" si="69"/>
        <v>11</v>
      </c>
      <c r="C1531" s="91">
        <v>41578.915439814817</v>
      </c>
      <c r="D1531">
        <f t="shared" si="70"/>
        <v>21</v>
      </c>
      <c r="E1531" s="98">
        <v>41581.458333333336</v>
      </c>
      <c r="F1531" t="str">
        <f t="shared" si="71"/>
        <v>Sunday</v>
      </c>
    </row>
    <row r="1532" spans="1:6" x14ac:dyDescent="0.45">
      <c r="A1532" s="97">
        <v>0.4375</v>
      </c>
      <c r="B1532">
        <f t="shared" si="69"/>
        <v>10</v>
      </c>
      <c r="C1532" s="91">
        <v>41578.937488425923</v>
      </c>
      <c r="D1532">
        <f t="shared" si="70"/>
        <v>22</v>
      </c>
      <c r="E1532" s="98">
        <v>41579.4375</v>
      </c>
      <c r="F1532" t="str">
        <f t="shared" si="71"/>
        <v>Friday</v>
      </c>
    </row>
    <row r="1533" spans="1:6" x14ac:dyDescent="0.45">
      <c r="A1533" s="97">
        <v>0.79166666666666663</v>
      </c>
      <c r="B1533">
        <f t="shared" si="69"/>
        <v>19</v>
      </c>
      <c r="C1533" s="91">
        <v>41578.918807870374</v>
      </c>
      <c r="D1533">
        <f t="shared" si="70"/>
        <v>22</v>
      </c>
      <c r="E1533" s="98">
        <v>41579.791666666664</v>
      </c>
      <c r="F1533" t="str">
        <f t="shared" si="71"/>
        <v>Friday</v>
      </c>
    </row>
    <row r="1534" spans="1:6" x14ac:dyDescent="0.45">
      <c r="A1534" s="97">
        <v>0.15625</v>
      </c>
      <c r="B1534">
        <f t="shared" si="69"/>
        <v>3</v>
      </c>
      <c r="C1534" s="91">
        <v>41579.048472222225</v>
      </c>
      <c r="D1534">
        <f t="shared" si="70"/>
        <v>1</v>
      </c>
      <c r="E1534" s="98">
        <v>41580.15625</v>
      </c>
      <c r="F1534" t="str">
        <f t="shared" si="71"/>
        <v>Saturday</v>
      </c>
    </row>
    <row r="1535" spans="1:6" x14ac:dyDescent="0.45">
      <c r="A1535" s="97">
        <v>0.22916666666666666</v>
      </c>
      <c r="B1535">
        <f t="shared" si="69"/>
        <v>5</v>
      </c>
      <c r="C1535" s="91">
        <v>41578.924432870372</v>
      </c>
      <c r="D1535">
        <f t="shared" si="70"/>
        <v>22</v>
      </c>
      <c r="E1535" s="98">
        <v>41579.229166666664</v>
      </c>
      <c r="F1535" t="str">
        <f t="shared" si="71"/>
        <v>Friday</v>
      </c>
    </row>
    <row r="1536" spans="1:6" x14ac:dyDescent="0.45">
      <c r="A1536" s="97">
        <v>0.91666666666666663</v>
      </c>
      <c r="B1536">
        <f t="shared" si="69"/>
        <v>22</v>
      </c>
      <c r="C1536" s="91">
        <v>41578.932754629626</v>
      </c>
      <c r="D1536">
        <f t="shared" si="70"/>
        <v>22</v>
      </c>
      <c r="E1536" s="98">
        <v>41579.916666666664</v>
      </c>
      <c r="F1536" t="str">
        <f t="shared" si="71"/>
        <v>Friday</v>
      </c>
    </row>
    <row r="1537" spans="1:6" x14ac:dyDescent="0.45">
      <c r="A1537" s="97">
        <v>0.41666666666666669</v>
      </c>
      <c r="B1537">
        <f t="shared" si="69"/>
        <v>10</v>
      </c>
      <c r="C1537" s="91">
        <v>41578.92596064815</v>
      </c>
      <c r="D1537">
        <f t="shared" si="70"/>
        <v>22</v>
      </c>
      <c r="E1537" s="98">
        <v>41579.416666666664</v>
      </c>
      <c r="F1537" t="str">
        <f t="shared" si="71"/>
        <v>Friday</v>
      </c>
    </row>
    <row r="1538" spans="1:6" x14ac:dyDescent="0.45">
      <c r="A1538" s="97">
        <v>0.22916666666666666</v>
      </c>
      <c r="B1538">
        <f t="shared" si="69"/>
        <v>5</v>
      </c>
      <c r="C1538" s="91">
        <v>41578.927430555559</v>
      </c>
      <c r="D1538">
        <f t="shared" si="70"/>
        <v>22</v>
      </c>
      <c r="E1538" s="98">
        <v>41579.229166666664</v>
      </c>
      <c r="F1538" t="str">
        <f t="shared" si="71"/>
        <v>Friday</v>
      </c>
    </row>
    <row r="1539" spans="1:6" x14ac:dyDescent="0.45">
      <c r="A1539" s="97">
        <v>0.625</v>
      </c>
      <c r="B1539">
        <f t="shared" ref="B1539:B1602" si="72">HOUR(A1539)</f>
        <v>15</v>
      </c>
      <c r="C1539" s="91">
        <v>41578.928287037037</v>
      </c>
      <c r="D1539">
        <f t="shared" ref="D1539:D1602" si="73">HOUR(C1539)</f>
        <v>22</v>
      </c>
      <c r="E1539" s="98">
        <v>41579.625</v>
      </c>
      <c r="F1539" t="str">
        <f t="shared" ref="F1539:F1602" si="74">CHOOSE(WEEKDAY(E1539),"Sunday","Monday","Tuesday","Wednesday","Thursday","Friday","Saturday")</f>
        <v>Friday</v>
      </c>
    </row>
    <row r="1540" spans="1:6" x14ac:dyDescent="0.45">
      <c r="A1540" s="97">
        <v>0.41666666666666669</v>
      </c>
      <c r="B1540">
        <f t="shared" si="72"/>
        <v>10</v>
      </c>
      <c r="C1540" s="91">
        <v>41578.929270833331</v>
      </c>
      <c r="D1540">
        <f t="shared" si="73"/>
        <v>22</v>
      </c>
      <c r="E1540" s="98">
        <v>41579.416666666664</v>
      </c>
      <c r="F1540" t="str">
        <f t="shared" si="74"/>
        <v>Friday</v>
      </c>
    </row>
    <row r="1541" spans="1:6" x14ac:dyDescent="0.45">
      <c r="A1541" s="97">
        <v>0.42708333333333331</v>
      </c>
      <c r="B1541">
        <f t="shared" si="72"/>
        <v>10</v>
      </c>
      <c r="C1541" s="91">
        <v>41578.928865740738</v>
      </c>
      <c r="D1541">
        <f t="shared" si="73"/>
        <v>22</v>
      </c>
      <c r="E1541" s="98">
        <v>41579.427083333336</v>
      </c>
      <c r="F1541" t="str">
        <f t="shared" si="74"/>
        <v>Friday</v>
      </c>
    </row>
    <row r="1542" spans="1:6" x14ac:dyDescent="0.45">
      <c r="A1542" s="97">
        <v>0.38541666666666669</v>
      </c>
      <c r="B1542">
        <f t="shared" si="72"/>
        <v>9</v>
      </c>
      <c r="C1542" s="91">
        <v>41578.930983796294</v>
      </c>
      <c r="D1542">
        <f t="shared" si="73"/>
        <v>22</v>
      </c>
      <c r="E1542" s="98">
        <v>41579.385416666664</v>
      </c>
      <c r="F1542" t="str">
        <f t="shared" si="74"/>
        <v>Friday</v>
      </c>
    </row>
    <row r="1543" spans="1:6" x14ac:dyDescent="0.45">
      <c r="A1543" s="97">
        <v>0.14583333333333334</v>
      </c>
      <c r="B1543">
        <f t="shared" si="72"/>
        <v>3</v>
      </c>
      <c r="C1543" s="91">
        <v>41578.931122685186</v>
      </c>
      <c r="D1543">
        <f t="shared" si="73"/>
        <v>22</v>
      </c>
      <c r="E1543" s="98">
        <v>41579.145833333336</v>
      </c>
      <c r="F1543" t="str">
        <f t="shared" si="74"/>
        <v>Friday</v>
      </c>
    </row>
    <row r="1544" spans="1:6" x14ac:dyDescent="0.45">
      <c r="A1544" s="97">
        <v>0.66666666666666663</v>
      </c>
      <c r="B1544">
        <f t="shared" si="72"/>
        <v>16</v>
      </c>
      <c r="C1544" s="91">
        <v>41578.934803240743</v>
      </c>
      <c r="D1544">
        <f t="shared" si="73"/>
        <v>22</v>
      </c>
      <c r="E1544" s="98">
        <v>41579.666666666664</v>
      </c>
      <c r="F1544" t="str">
        <f t="shared" si="74"/>
        <v>Friday</v>
      </c>
    </row>
    <row r="1545" spans="1:6" x14ac:dyDescent="0.45">
      <c r="A1545" s="97">
        <v>0.66666666666666663</v>
      </c>
      <c r="B1545">
        <f t="shared" si="72"/>
        <v>16</v>
      </c>
      <c r="C1545" s="91">
        <v>41578.939282407409</v>
      </c>
      <c r="D1545">
        <f t="shared" si="73"/>
        <v>22</v>
      </c>
      <c r="E1545" s="98">
        <v>41579.666666666664</v>
      </c>
      <c r="F1545" t="str">
        <f t="shared" si="74"/>
        <v>Friday</v>
      </c>
    </row>
    <row r="1546" spans="1:6" x14ac:dyDescent="0.45">
      <c r="A1546" s="97">
        <v>0.23958333333333334</v>
      </c>
      <c r="B1546">
        <f t="shared" si="72"/>
        <v>5</v>
      </c>
      <c r="C1546" s="91">
        <v>41578.936701388891</v>
      </c>
      <c r="D1546">
        <f t="shared" si="73"/>
        <v>22</v>
      </c>
      <c r="E1546" s="98">
        <v>41579.239583333336</v>
      </c>
      <c r="F1546" t="str">
        <f t="shared" si="74"/>
        <v>Friday</v>
      </c>
    </row>
    <row r="1547" spans="1:6" x14ac:dyDescent="0.45">
      <c r="A1547" s="97">
        <v>0.22916666666666666</v>
      </c>
      <c r="B1547">
        <f t="shared" si="72"/>
        <v>5</v>
      </c>
      <c r="C1547" s="91">
        <v>41578.940243055556</v>
      </c>
      <c r="D1547">
        <f t="shared" si="73"/>
        <v>22</v>
      </c>
      <c r="E1547" s="98">
        <v>41579.229166666664</v>
      </c>
      <c r="F1547" t="str">
        <f t="shared" si="74"/>
        <v>Friday</v>
      </c>
    </row>
    <row r="1548" spans="1:6" x14ac:dyDescent="0.45">
      <c r="A1548" s="97">
        <v>0.77083333333333337</v>
      </c>
      <c r="B1548">
        <f t="shared" si="72"/>
        <v>18</v>
      </c>
      <c r="C1548" s="91">
        <v>41578.942152777781</v>
      </c>
      <c r="D1548">
        <f t="shared" si="73"/>
        <v>22</v>
      </c>
      <c r="E1548" s="98">
        <v>41579.770833333336</v>
      </c>
      <c r="F1548" t="str">
        <f t="shared" si="74"/>
        <v>Friday</v>
      </c>
    </row>
    <row r="1549" spans="1:6" x14ac:dyDescent="0.45">
      <c r="A1549" s="97">
        <v>0.21875</v>
      </c>
      <c r="B1549">
        <f t="shared" si="72"/>
        <v>5</v>
      </c>
      <c r="C1549" s="91">
        <v>41578.946793981479</v>
      </c>
      <c r="D1549">
        <f t="shared" si="73"/>
        <v>22</v>
      </c>
      <c r="E1549" s="98">
        <v>41579.21875</v>
      </c>
      <c r="F1549" t="str">
        <f t="shared" si="74"/>
        <v>Friday</v>
      </c>
    </row>
    <row r="1550" spans="1:6" x14ac:dyDescent="0.45">
      <c r="A1550" s="97">
        <v>0.96875</v>
      </c>
      <c r="B1550">
        <f t="shared" si="72"/>
        <v>23</v>
      </c>
      <c r="C1550" s="91">
        <v>41578.947071759256</v>
      </c>
      <c r="D1550">
        <f t="shared" si="73"/>
        <v>22</v>
      </c>
      <c r="E1550" s="98">
        <v>41579.96875</v>
      </c>
      <c r="F1550" t="str">
        <f t="shared" si="74"/>
        <v>Friday</v>
      </c>
    </row>
    <row r="1551" spans="1:6" x14ac:dyDescent="0.45">
      <c r="A1551" s="97">
        <v>0.3125</v>
      </c>
      <c r="B1551">
        <f t="shared" si="72"/>
        <v>7</v>
      </c>
      <c r="C1551" s="91">
        <v>41578.948414351849</v>
      </c>
      <c r="D1551">
        <f t="shared" si="73"/>
        <v>22</v>
      </c>
      <c r="E1551" s="98">
        <v>41579.3125</v>
      </c>
      <c r="F1551" t="str">
        <f t="shared" si="74"/>
        <v>Friday</v>
      </c>
    </row>
    <row r="1552" spans="1:6" x14ac:dyDescent="0.45">
      <c r="A1552" s="97">
        <v>0.16666666666666666</v>
      </c>
      <c r="B1552">
        <f t="shared" si="72"/>
        <v>4</v>
      </c>
      <c r="C1552" s="91">
        <v>41578.948472222219</v>
      </c>
      <c r="D1552">
        <f t="shared" si="73"/>
        <v>22</v>
      </c>
      <c r="E1552" s="98">
        <v>41579.166666666664</v>
      </c>
      <c r="F1552" t="str">
        <f t="shared" si="74"/>
        <v>Friday</v>
      </c>
    </row>
    <row r="1553" spans="1:6" x14ac:dyDescent="0.45">
      <c r="A1553" s="97">
        <v>0.20833333333333334</v>
      </c>
      <c r="B1553">
        <f t="shared" si="72"/>
        <v>5</v>
      </c>
      <c r="C1553" s="91">
        <v>41579.206979166665</v>
      </c>
      <c r="D1553">
        <f t="shared" si="73"/>
        <v>4</v>
      </c>
      <c r="E1553" s="98">
        <v>41579.208333333336</v>
      </c>
      <c r="F1553" t="str">
        <f t="shared" si="74"/>
        <v>Friday</v>
      </c>
    </row>
    <row r="1554" spans="1:6" x14ac:dyDescent="0.45">
      <c r="A1554" s="97">
        <v>0.58333333333333337</v>
      </c>
      <c r="B1554">
        <f t="shared" si="72"/>
        <v>14</v>
      </c>
      <c r="C1554" s="91">
        <v>41578.951874999999</v>
      </c>
      <c r="D1554">
        <f t="shared" si="73"/>
        <v>22</v>
      </c>
      <c r="E1554" s="98">
        <v>41579.583333333336</v>
      </c>
      <c r="F1554" t="str">
        <f t="shared" si="74"/>
        <v>Friday</v>
      </c>
    </row>
    <row r="1555" spans="1:6" x14ac:dyDescent="0.45">
      <c r="A1555" s="97">
        <v>0.33333333333333331</v>
      </c>
      <c r="B1555">
        <f t="shared" si="72"/>
        <v>8</v>
      </c>
      <c r="C1555" s="91">
        <v>41578.954270833332</v>
      </c>
      <c r="D1555">
        <f t="shared" si="73"/>
        <v>22</v>
      </c>
      <c r="E1555" s="98">
        <v>41579.333333333336</v>
      </c>
      <c r="F1555" t="str">
        <f t="shared" si="74"/>
        <v>Friday</v>
      </c>
    </row>
    <row r="1556" spans="1:6" x14ac:dyDescent="0.45">
      <c r="A1556" s="97">
        <v>0.46875</v>
      </c>
      <c r="B1556">
        <f t="shared" si="72"/>
        <v>11</v>
      </c>
      <c r="C1556" s="90" t="s">
        <v>81</v>
      </c>
      <c r="D1556" t="e">
        <f t="shared" si="73"/>
        <v>#VALUE!</v>
      </c>
      <c r="E1556" s="98">
        <v>41579.46875</v>
      </c>
      <c r="F1556" t="str">
        <f t="shared" si="74"/>
        <v>Friday</v>
      </c>
    </row>
    <row r="1557" spans="1:6" x14ac:dyDescent="0.45">
      <c r="A1557" s="97">
        <v>0.75</v>
      </c>
      <c r="B1557">
        <f t="shared" si="72"/>
        <v>18</v>
      </c>
      <c r="C1557" s="91">
        <v>41578.953969907408</v>
      </c>
      <c r="D1557">
        <f t="shared" si="73"/>
        <v>22</v>
      </c>
      <c r="E1557" s="98">
        <v>41579.75</v>
      </c>
      <c r="F1557" t="str">
        <f t="shared" si="74"/>
        <v>Friday</v>
      </c>
    </row>
    <row r="1558" spans="1:6" x14ac:dyDescent="0.45">
      <c r="A1558" s="97">
        <v>0.22916666666666666</v>
      </c>
      <c r="B1558">
        <f t="shared" si="72"/>
        <v>5</v>
      </c>
      <c r="C1558" s="91">
        <v>41578.954456018517</v>
      </c>
      <c r="D1558">
        <f t="shared" si="73"/>
        <v>22</v>
      </c>
      <c r="E1558" s="98">
        <v>41579.229166666664</v>
      </c>
      <c r="F1558" t="str">
        <f t="shared" si="74"/>
        <v>Friday</v>
      </c>
    </row>
    <row r="1559" spans="1:6" x14ac:dyDescent="0.45">
      <c r="A1559" s="97">
        <v>0.27083333333333331</v>
      </c>
      <c r="B1559">
        <f t="shared" si="72"/>
        <v>6</v>
      </c>
      <c r="C1559" s="91">
        <v>41578.954733796294</v>
      </c>
      <c r="D1559">
        <f t="shared" si="73"/>
        <v>22</v>
      </c>
      <c r="E1559" s="98">
        <v>41579.270833333336</v>
      </c>
      <c r="F1559" t="str">
        <f t="shared" si="74"/>
        <v>Friday</v>
      </c>
    </row>
    <row r="1560" spans="1:6" x14ac:dyDescent="0.45">
      <c r="A1560" s="97">
        <v>0.3125</v>
      </c>
      <c r="B1560">
        <f t="shared" si="72"/>
        <v>7</v>
      </c>
      <c r="C1560" s="91">
        <v>41578.954942129632</v>
      </c>
      <c r="D1560">
        <f t="shared" si="73"/>
        <v>22</v>
      </c>
      <c r="E1560" s="98">
        <v>41579.3125</v>
      </c>
      <c r="F1560" t="str">
        <f t="shared" si="74"/>
        <v>Friday</v>
      </c>
    </row>
    <row r="1561" spans="1:6" x14ac:dyDescent="0.45">
      <c r="A1561" s="97">
        <v>0.35416666666666669</v>
      </c>
      <c r="B1561">
        <f t="shared" si="72"/>
        <v>8</v>
      </c>
      <c r="C1561" s="91">
        <v>41578.955474537041</v>
      </c>
      <c r="D1561">
        <f t="shared" si="73"/>
        <v>22</v>
      </c>
      <c r="E1561" s="98">
        <v>41579.354166666664</v>
      </c>
      <c r="F1561" t="str">
        <f t="shared" si="74"/>
        <v>Friday</v>
      </c>
    </row>
    <row r="1562" spans="1:6" x14ac:dyDescent="0.45">
      <c r="A1562" s="97">
        <v>0.20833333333333334</v>
      </c>
      <c r="B1562">
        <f t="shared" si="72"/>
        <v>5</v>
      </c>
      <c r="C1562" s="91">
        <v>41578.956203703703</v>
      </c>
      <c r="D1562">
        <f t="shared" si="73"/>
        <v>22</v>
      </c>
      <c r="E1562" s="98">
        <v>41579.208333333336</v>
      </c>
      <c r="F1562" t="str">
        <f t="shared" si="74"/>
        <v>Friday</v>
      </c>
    </row>
    <row r="1563" spans="1:6" x14ac:dyDescent="0.45">
      <c r="A1563" s="97">
        <v>4.1666666666666664E-2</v>
      </c>
      <c r="B1563">
        <f t="shared" si="72"/>
        <v>1</v>
      </c>
      <c r="C1563" s="91">
        <v>41578.957245370373</v>
      </c>
      <c r="D1563">
        <f t="shared" si="73"/>
        <v>22</v>
      </c>
      <c r="E1563" s="98">
        <v>41579.041666666664</v>
      </c>
      <c r="F1563" t="str">
        <f t="shared" si="74"/>
        <v>Friday</v>
      </c>
    </row>
    <row r="1564" spans="1:6" x14ac:dyDescent="0.45">
      <c r="A1564" s="97">
        <v>0.59375</v>
      </c>
      <c r="B1564">
        <f t="shared" si="72"/>
        <v>14</v>
      </c>
      <c r="C1564" s="91">
        <v>41578.958483796298</v>
      </c>
      <c r="D1564">
        <f t="shared" si="73"/>
        <v>23</v>
      </c>
      <c r="E1564" s="98">
        <v>41579.59375</v>
      </c>
      <c r="F1564" t="str">
        <f t="shared" si="74"/>
        <v>Friday</v>
      </c>
    </row>
    <row r="1565" spans="1:6" x14ac:dyDescent="0.45">
      <c r="A1565" s="97">
        <v>0.27083333333333331</v>
      </c>
      <c r="B1565">
        <f t="shared" si="72"/>
        <v>6</v>
      </c>
      <c r="C1565" s="91">
        <v>41578.95988425926</v>
      </c>
      <c r="D1565">
        <f t="shared" si="73"/>
        <v>23</v>
      </c>
      <c r="E1565" s="98">
        <v>41579.270833333336</v>
      </c>
      <c r="F1565" t="str">
        <f t="shared" si="74"/>
        <v>Friday</v>
      </c>
    </row>
    <row r="1566" spans="1:6" x14ac:dyDescent="0.45">
      <c r="A1566" s="97">
        <v>0.17708333333333334</v>
      </c>
      <c r="B1566">
        <f t="shared" si="72"/>
        <v>4</v>
      </c>
      <c r="C1566" s="90" t="s">
        <v>81</v>
      </c>
      <c r="D1566" t="e">
        <f t="shared" si="73"/>
        <v>#VALUE!</v>
      </c>
      <c r="E1566" s="98">
        <v>41579.177083333336</v>
      </c>
      <c r="F1566" t="str">
        <f t="shared" si="74"/>
        <v>Friday</v>
      </c>
    </row>
    <row r="1567" spans="1:6" x14ac:dyDescent="0.45">
      <c r="A1567" s="97">
        <v>0.13541666666666666</v>
      </c>
      <c r="B1567">
        <f t="shared" si="72"/>
        <v>3</v>
      </c>
      <c r="C1567" s="90" t="s">
        <v>81</v>
      </c>
      <c r="D1567" t="e">
        <f t="shared" si="73"/>
        <v>#VALUE!</v>
      </c>
      <c r="E1567" s="98">
        <v>41579.135416666664</v>
      </c>
      <c r="F1567" t="str">
        <f t="shared" si="74"/>
        <v>Friday</v>
      </c>
    </row>
    <row r="1568" spans="1:6" x14ac:dyDescent="0.45">
      <c r="A1568" s="97">
        <v>0.26041666666666669</v>
      </c>
      <c r="B1568">
        <f t="shared" si="72"/>
        <v>6</v>
      </c>
      <c r="C1568" s="90" t="s">
        <v>81</v>
      </c>
      <c r="D1568" t="e">
        <f t="shared" si="73"/>
        <v>#VALUE!</v>
      </c>
      <c r="E1568" s="98">
        <v>41579.260416666664</v>
      </c>
      <c r="F1568" t="str">
        <f t="shared" si="74"/>
        <v>Friday</v>
      </c>
    </row>
    <row r="1569" spans="1:6" x14ac:dyDescent="0.45">
      <c r="A1569" s="97">
        <v>0.39583333333333331</v>
      </c>
      <c r="B1569">
        <f t="shared" si="72"/>
        <v>9</v>
      </c>
      <c r="C1569" s="91">
        <v>41578.962592592594</v>
      </c>
      <c r="D1569">
        <f t="shared" si="73"/>
        <v>23</v>
      </c>
      <c r="E1569" s="98">
        <v>41579.395833333336</v>
      </c>
      <c r="F1569" t="str">
        <f t="shared" si="74"/>
        <v>Friday</v>
      </c>
    </row>
    <row r="1570" spans="1:6" x14ac:dyDescent="0.45">
      <c r="A1570" s="97">
        <v>0.33333333333333331</v>
      </c>
      <c r="B1570">
        <f t="shared" si="72"/>
        <v>8</v>
      </c>
      <c r="C1570" s="91">
        <v>41578.962604166663</v>
      </c>
      <c r="D1570">
        <f t="shared" si="73"/>
        <v>23</v>
      </c>
      <c r="E1570" s="98">
        <v>41579.333333333336</v>
      </c>
      <c r="F1570" t="str">
        <f t="shared" si="74"/>
        <v>Friday</v>
      </c>
    </row>
    <row r="1571" spans="1:6" x14ac:dyDescent="0.45">
      <c r="A1571" s="97">
        <v>0.38541666666666669</v>
      </c>
      <c r="B1571">
        <f t="shared" si="72"/>
        <v>9</v>
      </c>
      <c r="C1571" s="91">
        <v>41578.966932870368</v>
      </c>
      <c r="D1571">
        <f t="shared" si="73"/>
        <v>23</v>
      </c>
      <c r="E1571" s="98">
        <v>41579.385416666664</v>
      </c>
      <c r="F1571" t="str">
        <f t="shared" si="74"/>
        <v>Friday</v>
      </c>
    </row>
    <row r="1572" spans="1:6" x14ac:dyDescent="0.45">
      <c r="A1572" s="97">
        <v>0.66666666666666663</v>
      </c>
      <c r="B1572">
        <f t="shared" si="72"/>
        <v>16</v>
      </c>
      <c r="C1572" s="91">
        <v>41578.967673611114</v>
      </c>
      <c r="D1572">
        <f t="shared" si="73"/>
        <v>23</v>
      </c>
      <c r="E1572" s="98">
        <v>41579.666666666664</v>
      </c>
      <c r="F1572" t="str">
        <f t="shared" si="74"/>
        <v>Friday</v>
      </c>
    </row>
    <row r="1573" spans="1:6" x14ac:dyDescent="0.45">
      <c r="A1573" s="97">
        <v>0.27083333333333331</v>
      </c>
      <c r="B1573">
        <f t="shared" si="72"/>
        <v>6</v>
      </c>
      <c r="C1573" s="91">
        <v>41578.968194444446</v>
      </c>
      <c r="D1573">
        <f t="shared" si="73"/>
        <v>23</v>
      </c>
      <c r="E1573" s="98">
        <v>41579.270833333336</v>
      </c>
      <c r="F1573" t="str">
        <f t="shared" si="74"/>
        <v>Friday</v>
      </c>
    </row>
    <row r="1574" spans="1:6" x14ac:dyDescent="0.45">
      <c r="A1574" s="97">
        <v>0.75</v>
      </c>
      <c r="B1574">
        <f t="shared" si="72"/>
        <v>18</v>
      </c>
      <c r="C1574" s="91">
        <v>41578.968275462961</v>
      </c>
      <c r="D1574">
        <f t="shared" si="73"/>
        <v>23</v>
      </c>
      <c r="E1574" s="98">
        <v>41579.75</v>
      </c>
      <c r="F1574" t="str">
        <f t="shared" si="74"/>
        <v>Friday</v>
      </c>
    </row>
    <row r="1575" spans="1:6" x14ac:dyDescent="0.45">
      <c r="A1575" s="97">
        <v>0.23958333333333334</v>
      </c>
      <c r="B1575">
        <f t="shared" si="72"/>
        <v>5</v>
      </c>
      <c r="C1575" s="91">
        <v>41578.968761574077</v>
      </c>
      <c r="D1575">
        <f t="shared" si="73"/>
        <v>23</v>
      </c>
      <c r="E1575" s="98">
        <v>41579.239583333336</v>
      </c>
      <c r="F1575" t="str">
        <f t="shared" si="74"/>
        <v>Friday</v>
      </c>
    </row>
    <row r="1576" spans="1:6" x14ac:dyDescent="0.45">
      <c r="A1576" s="97">
        <v>0.5625</v>
      </c>
      <c r="B1576">
        <f t="shared" si="72"/>
        <v>13</v>
      </c>
      <c r="C1576" s="91">
        <v>41578.972905092596</v>
      </c>
      <c r="D1576">
        <f t="shared" si="73"/>
        <v>23</v>
      </c>
      <c r="E1576" s="98">
        <v>41579.5625</v>
      </c>
      <c r="F1576" t="str">
        <f t="shared" si="74"/>
        <v>Friday</v>
      </c>
    </row>
    <row r="1577" spans="1:6" x14ac:dyDescent="0.45">
      <c r="A1577" s="97">
        <v>0.38541666666666669</v>
      </c>
      <c r="B1577">
        <f t="shared" si="72"/>
        <v>9</v>
      </c>
      <c r="C1577" s="91">
        <v>41578.973437499997</v>
      </c>
      <c r="D1577">
        <f t="shared" si="73"/>
        <v>23</v>
      </c>
      <c r="E1577" s="98">
        <v>41579.385416666664</v>
      </c>
      <c r="F1577" t="str">
        <f t="shared" si="74"/>
        <v>Friday</v>
      </c>
    </row>
    <row r="1578" spans="1:6" x14ac:dyDescent="0.45">
      <c r="A1578" s="97">
        <v>0.29166666666666669</v>
      </c>
      <c r="B1578">
        <f t="shared" si="72"/>
        <v>7</v>
      </c>
      <c r="C1578" s="91">
        <v>41578.973599537036</v>
      </c>
      <c r="D1578">
        <f t="shared" si="73"/>
        <v>23</v>
      </c>
      <c r="E1578" s="98">
        <v>41579.291666666664</v>
      </c>
      <c r="F1578" t="str">
        <f t="shared" si="74"/>
        <v>Friday</v>
      </c>
    </row>
    <row r="1579" spans="1:6" x14ac:dyDescent="0.45">
      <c r="A1579" s="97">
        <v>0.45833333333333331</v>
      </c>
      <c r="B1579">
        <f t="shared" si="72"/>
        <v>11</v>
      </c>
      <c r="C1579" s="91">
        <v>41578.974131944444</v>
      </c>
      <c r="D1579">
        <f t="shared" si="73"/>
        <v>23</v>
      </c>
      <c r="E1579" s="98">
        <v>41579.458333333336</v>
      </c>
      <c r="F1579" t="str">
        <f t="shared" si="74"/>
        <v>Friday</v>
      </c>
    </row>
    <row r="1580" spans="1:6" x14ac:dyDescent="0.45">
      <c r="A1580" s="97">
        <v>0.34375</v>
      </c>
      <c r="B1580">
        <f t="shared" si="72"/>
        <v>8</v>
      </c>
      <c r="C1580" s="91">
        <v>41578.974421296298</v>
      </c>
      <c r="D1580">
        <f t="shared" si="73"/>
        <v>23</v>
      </c>
      <c r="E1580" s="98">
        <v>41579.34375</v>
      </c>
      <c r="F1580" t="str">
        <f t="shared" si="74"/>
        <v>Friday</v>
      </c>
    </row>
    <row r="1581" spans="1:6" x14ac:dyDescent="0.45">
      <c r="A1581" s="97">
        <v>0.22916666666666666</v>
      </c>
      <c r="B1581">
        <f t="shared" si="72"/>
        <v>5</v>
      </c>
      <c r="C1581" s="90" t="s">
        <v>81</v>
      </c>
      <c r="D1581" t="e">
        <f t="shared" si="73"/>
        <v>#VALUE!</v>
      </c>
      <c r="E1581" s="98">
        <v>41579.229166666664</v>
      </c>
      <c r="F1581" t="str">
        <f t="shared" si="74"/>
        <v>Friday</v>
      </c>
    </row>
    <row r="1582" spans="1:6" x14ac:dyDescent="0.45">
      <c r="A1582" s="97">
        <v>2.0833333333333332E-2</v>
      </c>
      <c r="B1582">
        <f t="shared" si="72"/>
        <v>0</v>
      </c>
      <c r="C1582" s="91">
        <v>41578.974930555552</v>
      </c>
      <c r="D1582">
        <f t="shared" si="73"/>
        <v>23</v>
      </c>
      <c r="E1582" s="98">
        <v>41579.020833333336</v>
      </c>
      <c r="F1582" t="str">
        <f t="shared" si="74"/>
        <v>Friday</v>
      </c>
    </row>
    <row r="1583" spans="1:6" x14ac:dyDescent="0.45">
      <c r="A1583" s="97">
        <v>0.19791666666666666</v>
      </c>
      <c r="B1583">
        <f t="shared" si="72"/>
        <v>4</v>
      </c>
      <c r="C1583" s="91">
        <v>41578.976446759261</v>
      </c>
      <c r="D1583">
        <f t="shared" si="73"/>
        <v>23</v>
      </c>
      <c r="E1583" s="98">
        <v>41579.197916666664</v>
      </c>
      <c r="F1583" t="str">
        <f t="shared" si="74"/>
        <v>Friday</v>
      </c>
    </row>
    <row r="1584" spans="1:6" x14ac:dyDescent="0.45">
      <c r="A1584" s="97">
        <v>0</v>
      </c>
      <c r="B1584">
        <f t="shared" si="72"/>
        <v>0</v>
      </c>
      <c r="C1584" s="90" t="s">
        <v>81</v>
      </c>
      <c r="D1584" t="e">
        <f t="shared" si="73"/>
        <v>#VALUE!</v>
      </c>
      <c r="E1584" s="98">
        <v>41579</v>
      </c>
      <c r="F1584" t="str">
        <f t="shared" si="74"/>
        <v>Friday</v>
      </c>
    </row>
    <row r="1585" spans="1:6" x14ac:dyDescent="0.45">
      <c r="A1585" s="97">
        <v>0.5</v>
      </c>
      <c r="B1585">
        <f t="shared" si="72"/>
        <v>12</v>
      </c>
      <c r="C1585" s="91">
        <v>41578.976747685185</v>
      </c>
      <c r="D1585">
        <f t="shared" si="73"/>
        <v>23</v>
      </c>
      <c r="E1585" s="98">
        <v>41579.5</v>
      </c>
      <c r="F1585" t="str">
        <f t="shared" si="74"/>
        <v>Friday</v>
      </c>
    </row>
    <row r="1586" spans="1:6" x14ac:dyDescent="0.45">
      <c r="A1586" s="97">
        <v>9.375E-2</v>
      </c>
      <c r="B1586">
        <f t="shared" si="72"/>
        <v>2</v>
      </c>
      <c r="C1586" s="91">
        <v>41578.979328703703</v>
      </c>
      <c r="D1586">
        <f t="shared" si="73"/>
        <v>23</v>
      </c>
      <c r="E1586" s="98">
        <v>41580.09375</v>
      </c>
      <c r="F1586" t="str">
        <f t="shared" si="74"/>
        <v>Saturday</v>
      </c>
    </row>
    <row r="1587" spans="1:6" x14ac:dyDescent="0.45">
      <c r="A1587" s="97">
        <v>0.26041666666666669</v>
      </c>
      <c r="B1587">
        <f t="shared" si="72"/>
        <v>6</v>
      </c>
      <c r="C1587" s="91">
        <v>41578.979768518519</v>
      </c>
      <c r="D1587">
        <f t="shared" si="73"/>
        <v>23</v>
      </c>
      <c r="E1587" s="98">
        <v>41579.260416666664</v>
      </c>
      <c r="F1587" t="str">
        <f t="shared" si="74"/>
        <v>Friday</v>
      </c>
    </row>
    <row r="1588" spans="1:6" x14ac:dyDescent="0.45">
      <c r="A1588" s="97">
        <v>0.22916666666666666</v>
      </c>
      <c r="B1588">
        <f t="shared" si="72"/>
        <v>5</v>
      </c>
      <c r="C1588" s="91">
        <v>41578.979814814818</v>
      </c>
      <c r="D1588">
        <f t="shared" si="73"/>
        <v>23</v>
      </c>
      <c r="E1588" s="98">
        <v>41579.229166666664</v>
      </c>
      <c r="F1588" t="str">
        <f t="shared" si="74"/>
        <v>Friday</v>
      </c>
    </row>
    <row r="1589" spans="1:6" x14ac:dyDescent="0.45">
      <c r="A1589" s="97">
        <v>0.3125</v>
      </c>
      <c r="B1589">
        <f t="shared" si="72"/>
        <v>7</v>
      </c>
      <c r="C1589" s="91">
        <v>41578.981574074074</v>
      </c>
      <c r="D1589">
        <f t="shared" si="73"/>
        <v>23</v>
      </c>
      <c r="E1589" s="98">
        <v>41579.3125</v>
      </c>
      <c r="F1589" t="str">
        <f t="shared" si="74"/>
        <v>Friday</v>
      </c>
    </row>
    <row r="1590" spans="1:6" x14ac:dyDescent="0.45">
      <c r="A1590" s="97">
        <v>0.48958333333333331</v>
      </c>
      <c r="B1590">
        <f t="shared" si="72"/>
        <v>11</v>
      </c>
      <c r="C1590" s="91">
        <v>41578.981944444444</v>
      </c>
      <c r="D1590">
        <f t="shared" si="73"/>
        <v>23</v>
      </c>
      <c r="E1590" s="98">
        <v>41579.489583333336</v>
      </c>
      <c r="F1590" t="str">
        <f t="shared" si="74"/>
        <v>Friday</v>
      </c>
    </row>
    <row r="1591" spans="1:6" x14ac:dyDescent="0.45">
      <c r="A1591" s="97">
        <v>0.22916666666666666</v>
      </c>
      <c r="B1591">
        <f t="shared" si="72"/>
        <v>5</v>
      </c>
      <c r="C1591" s="91">
        <v>41578.982743055552</v>
      </c>
      <c r="D1591">
        <f t="shared" si="73"/>
        <v>23</v>
      </c>
      <c r="E1591" s="98">
        <v>41579.229166666664</v>
      </c>
      <c r="F1591" t="str">
        <f t="shared" si="74"/>
        <v>Friday</v>
      </c>
    </row>
    <row r="1592" spans="1:6" x14ac:dyDescent="0.45">
      <c r="A1592" s="97">
        <v>0.38541666666666669</v>
      </c>
      <c r="B1592">
        <f t="shared" si="72"/>
        <v>9</v>
      </c>
      <c r="C1592" s="91">
        <v>41578.982858796298</v>
      </c>
      <c r="D1592">
        <f t="shared" si="73"/>
        <v>23</v>
      </c>
      <c r="E1592" s="98">
        <v>41579.385416666664</v>
      </c>
      <c r="F1592" t="str">
        <f t="shared" si="74"/>
        <v>Friday</v>
      </c>
    </row>
    <row r="1593" spans="1:6" x14ac:dyDescent="0.45">
      <c r="A1593" s="97">
        <v>0.11458333333333333</v>
      </c>
      <c r="B1593">
        <f t="shared" si="72"/>
        <v>2</v>
      </c>
      <c r="C1593" s="91">
        <v>41578.988541666666</v>
      </c>
      <c r="D1593">
        <f t="shared" si="73"/>
        <v>23</v>
      </c>
      <c r="E1593" s="98">
        <v>41579.114583333336</v>
      </c>
      <c r="F1593" t="str">
        <f t="shared" si="74"/>
        <v>Friday</v>
      </c>
    </row>
    <row r="1594" spans="1:6" x14ac:dyDescent="0.45">
      <c r="A1594" s="97">
        <v>0.33333333333333331</v>
      </c>
      <c r="B1594">
        <f t="shared" si="72"/>
        <v>8</v>
      </c>
      <c r="C1594" s="91">
        <v>41578.984016203707</v>
      </c>
      <c r="D1594">
        <f t="shared" si="73"/>
        <v>23</v>
      </c>
      <c r="E1594" s="98">
        <v>41579.333333333336</v>
      </c>
      <c r="F1594" t="str">
        <f t="shared" si="74"/>
        <v>Friday</v>
      </c>
    </row>
    <row r="1595" spans="1:6" x14ac:dyDescent="0.45">
      <c r="A1595" s="97">
        <v>1.0416666666666666E-2</v>
      </c>
      <c r="B1595">
        <f t="shared" si="72"/>
        <v>0</v>
      </c>
      <c r="C1595" s="91">
        <v>41578.98710648148</v>
      </c>
      <c r="D1595">
        <f t="shared" si="73"/>
        <v>23</v>
      </c>
      <c r="E1595" s="98">
        <v>41579.010416666664</v>
      </c>
      <c r="F1595" t="str">
        <f t="shared" si="74"/>
        <v>Friday</v>
      </c>
    </row>
    <row r="1596" spans="1:6" x14ac:dyDescent="0.45">
      <c r="A1596" s="97">
        <v>0.25</v>
      </c>
      <c r="B1596">
        <f t="shared" si="72"/>
        <v>6</v>
      </c>
      <c r="C1596" s="91">
        <v>41578.98642361111</v>
      </c>
      <c r="D1596">
        <f t="shared" si="73"/>
        <v>23</v>
      </c>
      <c r="E1596" s="98">
        <v>41579.25</v>
      </c>
      <c r="F1596" t="str">
        <f t="shared" si="74"/>
        <v>Friday</v>
      </c>
    </row>
    <row r="1597" spans="1:6" x14ac:dyDescent="0.45">
      <c r="A1597" s="97">
        <v>0.3125</v>
      </c>
      <c r="B1597">
        <f t="shared" si="72"/>
        <v>7</v>
      </c>
      <c r="C1597" s="91">
        <v>41578.987233796295</v>
      </c>
      <c r="D1597">
        <f t="shared" si="73"/>
        <v>23</v>
      </c>
      <c r="E1597" s="98">
        <v>41579.3125</v>
      </c>
      <c r="F1597" t="str">
        <f t="shared" si="74"/>
        <v>Friday</v>
      </c>
    </row>
    <row r="1598" spans="1:6" x14ac:dyDescent="0.45">
      <c r="A1598" s="97">
        <v>0.3125</v>
      </c>
      <c r="B1598">
        <f t="shared" si="72"/>
        <v>7</v>
      </c>
      <c r="C1598" s="91">
        <v>41578.98809027778</v>
      </c>
      <c r="D1598">
        <f t="shared" si="73"/>
        <v>23</v>
      </c>
      <c r="E1598" s="98">
        <v>41579.3125</v>
      </c>
      <c r="F1598" t="str">
        <f t="shared" si="74"/>
        <v>Friday</v>
      </c>
    </row>
    <row r="1599" spans="1:6" x14ac:dyDescent="0.45">
      <c r="A1599" s="97">
        <v>3.125E-2</v>
      </c>
      <c r="B1599">
        <f t="shared" si="72"/>
        <v>0</v>
      </c>
      <c r="C1599" s="91">
        <v>41578.990451388891</v>
      </c>
      <c r="D1599">
        <f t="shared" si="73"/>
        <v>23</v>
      </c>
      <c r="E1599" s="98">
        <v>41579.03125</v>
      </c>
      <c r="F1599" t="str">
        <f t="shared" si="74"/>
        <v>Friday</v>
      </c>
    </row>
    <row r="1600" spans="1:6" x14ac:dyDescent="0.45">
      <c r="A1600" s="97">
        <v>1.0416666666666666E-2</v>
      </c>
      <c r="B1600">
        <f t="shared" si="72"/>
        <v>0</v>
      </c>
      <c r="C1600" s="91">
        <v>41578.992881944447</v>
      </c>
      <c r="D1600">
        <f t="shared" si="73"/>
        <v>23</v>
      </c>
      <c r="E1600" s="98">
        <v>41579.010416666664</v>
      </c>
      <c r="F1600" t="str">
        <f t="shared" si="74"/>
        <v>Friday</v>
      </c>
    </row>
    <row r="1601" spans="1:6" x14ac:dyDescent="0.45">
      <c r="A1601" s="97">
        <v>0.17708333333333334</v>
      </c>
      <c r="B1601">
        <f t="shared" si="72"/>
        <v>4</v>
      </c>
      <c r="C1601" s="90" t="s">
        <v>81</v>
      </c>
      <c r="D1601" t="e">
        <f t="shared" si="73"/>
        <v>#VALUE!</v>
      </c>
      <c r="E1601" s="98">
        <v>41579.177083333336</v>
      </c>
      <c r="F1601" t="str">
        <f t="shared" si="74"/>
        <v>Friday</v>
      </c>
    </row>
    <row r="1602" spans="1:6" x14ac:dyDescent="0.45">
      <c r="A1602" s="97">
        <v>0.42708333333333331</v>
      </c>
      <c r="B1602">
        <f t="shared" si="72"/>
        <v>10</v>
      </c>
      <c r="C1602" s="91">
        <v>41579.339606481481</v>
      </c>
      <c r="D1602">
        <f t="shared" si="73"/>
        <v>8</v>
      </c>
      <c r="E1602" s="98">
        <v>41579.427083333336</v>
      </c>
      <c r="F1602" t="str">
        <f t="shared" si="74"/>
        <v>Friday</v>
      </c>
    </row>
    <row r="1603" spans="1:6" x14ac:dyDescent="0.45">
      <c r="A1603" s="97">
        <v>1.1076388888888887E-2</v>
      </c>
      <c r="B1603">
        <f t="shared" ref="B1603:B1635" si="75">HOUR(A1603)</f>
        <v>0</v>
      </c>
      <c r="C1603" s="91">
        <v>41578.993807870371</v>
      </c>
      <c r="D1603">
        <f t="shared" ref="D1603:D1635" si="76">HOUR(C1603)</f>
        <v>23</v>
      </c>
      <c r="E1603" s="98">
        <v>41579.011076388888</v>
      </c>
      <c r="F1603" t="str">
        <f t="shared" ref="F1603:F1635" si="77">CHOOSE(WEEKDAY(E1603),"Sunday","Monday","Tuesday","Wednesday","Thursday","Friday","Saturday")</f>
        <v>Friday</v>
      </c>
    </row>
    <row r="1604" spans="1:6" x14ac:dyDescent="0.45">
      <c r="A1604" s="97">
        <v>0.33333333333333331</v>
      </c>
      <c r="B1604">
        <f t="shared" si="75"/>
        <v>8</v>
      </c>
      <c r="C1604" s="90" t="s">
        <v>81</v>
      </c>
      <c r="D1604" t="e">
        <f t="shared" si="76"/>
        <v>#VALUE!</v>
      </c>
      <c r="E1604" s="98">
        <v>41579.333333333336</v>
      </c>
      <c r="F1604" t="str">
        <f t="shared" si="77"/>
        <v>Friday</v>
      </c>
    </row>
    <row r="1605" spans="1:6" x14ac:dyDescent="0.45">
      <c r="A1605" s="97">
        <v>2.0833333333333332E-2</v>
      </c>
      <c r="B1605">
        <f t="shared" si="75"/>
        <v>0</v>
      </c>
      <c r="C1605" s="91">
        <v>41579.001087962963</v>
      </c>
      <c r="D1605">
        <f t="shared" si="76"/>
        <v>0</v>
      </c>
      <c r="E1605" s="98">
        <v>41579.020833333336</v>
      </c>
      <c r="F1605" t="str">
        <f t="shared" si="77"/>
        <v>Friday</v>
      </c>
    </row>
    <row r="1606" spans="1:6" x14ac:dyDescent="0.45">
      <c r="A1606" s="97">
        <v>4.1666666666666664E-2</v>
      </c>
      <c r="B1606">
        <f t="shared" si="75"/>
        <v>1</v>
      </c>
      <c r="C1606" s="91">
        <v>41579.000474537039</v>
      </c>
      <c r="D1606">
        <f t="shared" si="76"/>
        <v>0</v>
      </c>
      <c r="E1606" s="98">
        <v>41579.041666666664</v>
      </c>
      <c r="F1606" t="str">
        <f t="shared" si="77"/>
        <v>Friday</v>
      </c>
    </row>
    <row r="1607" spans="1:6" x14ac:dyDescent="0.45">
      <c r="A1607" s="97">
        <v>2.0833333333333332E-2</v>
      </c>
      <c r="B1607">
        <f t="shared" si="75"/>
        <v>0</v>
      </c>
      <c r="C1607" s="90" t="s">
        <v>81</v>
      </c>
      <c r="D1607" t="e">
        <f t="shared" si="76"/>
        <v>#VALUE!</v>
      </c>
      <c r="E1607" s="98">
        <v>41579.020833333336</v>
      </c>
      <c r="F1607" t="str">
        <f t="shared" si="77"/>
        <v>Friday</v>
      </c>
    </row>
    <row r="1608" spans="1:6" x14ac:dyDescent="0.45">
      <c r="A1608" s="97">
        <v>0.1875</v>
      </c>
      <c r="B1608">
        <f t="shared" si="75"/>
        <v>4</v>
      </c>
      <c r="C1608" s="90" t="s">
        <v>81</v>
      </c>
      <c r="D1608" t="e">
        <f t="shared" si="76"/>
        <v>#VALUE!</v>
      </c>
      <c r="E1608" s="98">
        <v>41579.1875</v>
      </c>
      <c r="F1608" t="str">
        <f t="shared" si="77"/>
        <v>Friday</v>
      </c>
    </row>
    <row r="1609" spans="1:6" x14ac:dyDescent="0.45">
      <c r="A1609" s="97">
        <v>0.25</v>
      </c>
      <c r="B1609">
        <f t="shared" si="75"/>
        <v>6</v>
      </c>
      <c r="C1609" s="90" t="s">
        <v>81</v>
      </c>
      <c r="D1609" t="e">
        <f t="shared" si="76"/>
        <v>#VALUE!</v>
      </c>
      <c r="E1609" s="98">
        <v>41579.25</v>
      </c>
      <c r="F1609" t="str">
        <f t="shared" si="77"/>
        <v>Friday</v>
      </c>
    </row>
    <row r="1610" spans="1:6" x14ac:dyDescent="0.45">
      <c r="A1610" s="97">
        <v>0.25</v>
      </c>
      <c r="B1610">
        <f t="shared" si="75"/>
        <v>6</v>
      </c>
      <c r="C1610" s="91">
        <v>41579.006990740738</v>
      </c>
      <c r="D1610">
        <f t="shared" si="76"/>
        <v>0</v>
      </c>
      <c r="E1610" s="98">
        <v>41579.25</v>
      </c>
      <c r="F1610" t="str">
        <f t="shared" si="77"/>
        <v>Friday</v>
      </c>
    </row>
    <row r="1611" spans="1:6" x14ac:dyDescent="0.45">
      <c r="A1611" s="97">
        <v>2.0833333333333332E-2</v>
      </c>
      <c r="B1611">
        <f t="shared" si="75"/>
        <v>0</v>
      </c>
      <c r="C1611" s="91">
        <v>41579.008425925924</v>
      </c>
      <c r="D1611">
        <f t="shared" si="76"/>
        <v>0</v>
      </c>
      <c r="E1611" s="98">
        <v>41579.020833333336</v>
      </c>
      <c r="F1611" t="str">
        <f t="shared" si="77"/>
        <v>Friday</v>
      </c>
    </row>
    <row r="1612" spans="1:6" x14ac:dyDescent="0.45">
      <c r="A1612" s="97">
        <v>7.2916666666666671E-2</v>
      </c>
      <c r="B1612">
        <f t="shared" si="75"/>
        <v>1</v>
      </c>
      <c r="C1612" s="90" t="s">
        <v>81</v>
      </c>
      <c r="D1612" t="e">
        <f t="shared" si="76"/>
        <v>#VALUE!</v>
      </c>
      <c r="E1612" s="98">
        <v>41579.072916666664</v>
      </c>
      <c r="F1612" t="str">
        <f t="shared" si="77"/>
        <v>Friday</v>
      </c>
    </row>
    <row r="1613" spans="1:6" x14ac:dyDescent="0.45">
      <c r="A1613" s="97">
        <v>0.77083333333333337</v>
      </c>
      <c r="B1613">
        <f t="shared" si="75"/>
        <v>18</v>
      </c>
      <c r="C1613" s="91">
        <v>41579.012384259258</v>
      </c>
      <c r="D1613">
        <f t="shared" si="76"/>
        <v>0</v>
      </c>
      <c r="E1613" s="98">
        <v>41579.770833333336</v>
      </c>
      <c r="F1613" t="str">
        <f t="shared" si="77"/>
        <v>Friday</v>
      </c>
    </row>
    <row r="1614" spans="1:6" x14ac:dyDescent="0.45">
      <c r="A1614" s="97">
        <v>0.51041666666666663</v>
      </c>
      <c r="B1614">
        <f t="shared" si="75"/>
        <v>12</v>
      </c>
      <c r="C1614" s="91">
        <v>41579.015335648146</v>
      </c>
      <c r="D1614">
        <f t="shared" si="76"/>
        <v>0</v>
      </c>
      <c r="E1614" s="98">
        <v>41579.510416666664</v>
      </c>
      <c r="F1614" t="str">
        <f t="shared" si="77"/>
        <v>Friday</v>
      </c>
    </row>
    <row r="1615" spans="1:6" x14ac:dyDescent="0.45">
      <c r="A1615" s="97">
        <v>0.64583333333333337</v>
      </c>
      <c r="B1615">
        <f t="shared" si="75"/>
        <v>15</v>
      </c>
      <c r="C1615" s="91">
        <v>41579.0153125</v>
      </c>
      <c r="D1615">
        <f t="shared" si="76"/>
        <v>0</v>
      </c>
      <c r="E1615" s="98">
        <v>41579.645833333336</v>
      </c>
      <c r="F1615" t="str">
        <f t="shared" si="77"/>
        <v>Friday</v>
      </c>
    </row>
    <row r="1616" spans="1:6" x14ac:dyDescent="0.45">
      <c r="A1616" s="97">
        <v>4.206018518518518E-2</v>
      </c>
      <c r="B1616">
        <f t="shared" si="75"/>
        <v>1</v>
      </c>
      <c r="C1616" s="91">
        <v>41579.015729166669</v>
      </c>
      <c r="D1616">
        <f t="shared" si="76"/>
        <v>0</v>
      </c>
      <c r="E1616" s="98">
        <v>41579.042060185187</v>
      </c>
      <c r="F1616" t="str">
        <f t="shared" si="77"/>
        <v>Friday</v>
      </c>
    </row>
    <row r="1617" spans="1:6" x14ac:dyDescent="0.45">
      <c r="A1617" s="97">
        <v>0.34375</v>
      </c>
      <c r="B1617">
        <f t="shared" si="75"/>
        <v>8</v>
      </c>
      <c r="C1617" s="91">
        <v>41579.020914351851</v>
      </c>
      <c r="D1617">
        <f t="shared" si="76"/>
        <v>0</v>
      </c>
      <c r="E1617" s="98">
        <v>41579.34375</v>
      </c>
      <c r="F1617" t="str">
        <f t="shared" si="77"/>
        <v>Friday</v>
      </c>
    </row>
    <row r="1618" spans="1:6" x14ac:dyDescent="0.45">
      <c r="A1618" s="97">
        <v>0.32291666666666669</v>
      </c>
      <c r="B1618">
        <f t="shared" si="75"/>
        <v>7</v>
      </c>
      <c r="C1618" s="91">
        <v>41579.030162037037</v>
      </c>
      <c r="D1618">
        <f t="shared" si="76"/>
        <v>0</v>
      </c>
      <c r="E1618" s="98">
        <v>41579.322916666664</v>
      </c>
      <c r="F1618" t="str">
        <f t="shared" si="77"/>
        <v>Friday</v>
      </c>
    </row>
    <row r="1619" spans="1:6" x14ac:dyDescent="0.45">
      <c r="A1619" s="97">
        <v>8.3333333333333329E-2</v>
      </c>
      <c r="B1619">
        <f t="shared" si="75"/>
        <v>2</v>
      </c>
      <c r="C1619" s="91">
        <v>41579.020844907405</v>
      </c>
      <c r="D1619">
        <f t="shared" si="76"/>
        <v>0</v>
      </c>
      <c r="E1619" s="98">
        <v>41579.083333333336</v>
      </c>
      <c r="F1619" t="str">
        <f t="shared" si="77"/>
        <v>Friday</v>
      </c>
    </row>
    <row r="1620" spans="1:6" x14ac:dyDescent="0.45">
      <c r="A1620" s="97">
        <v>4.1666666666666664E-2</v>
      </c>
      <c r="B1620">
        <f t="shared" si="75"/>
        <v>1</v>
      </c>
      <c r="C1620" s="91">
        <v>41579.02238425926</v>
      </c>
      <c r="D1620">
        <f t="shared" si="76"/>
        <v>0</v>
      </c>
      <c r="E1620" s="98">
        <v>41579.041666666664</v>
      </c>
      <c r="F1620" t="str">
        <f t="shared" si="77"/>
        <v>Friday</v>
      </c>
    </row>
    <row r="1621" spans="1:6" x14ac:dyDescent="0.45">
      <c r="A1621" s="97">
        <v>0.25</v>
      </c>
      <c r="B1621">
        <f t="shared" si="75"/>
        <v>6</v>
      </c>
      <c r="C1621" s="90" t="s">
        <v>81</v>
      </c>
      <c r="D1621" t="e">
        <f t="shared" si="76"/>
        <v>#VALUE!</v>
      </c>
      <c r="E1621" s="98">
        <v>41579.25</v>
      </c>
      <c r="F1621" t="str">
        <f t="shared" si="77"/>
        <v>Friday</v>
      </c>
    </row>
    <row r="1622" spans="1:6" x14ac:dyDescent="0.45">
      <c r="A1622" s="97">
        <v>8.3333333333333329E-2</v>
      </c>
      <c r="B1622">
        <f t="shared" si="75"/>
        <v>2</v>
      </c>
      <c r="C1622" s="90" t="s">
        <v>81</v>
      </c>
      <c r="D1622" t="e">
        <f t="shared" si="76"/>
        <v>#VALUE!</v>
      </c>
      <c r="E1622" s="98">
        <v>41579.083333333336</v>
      </c>
      <c r="F1622" t="str">
        <f t="shared" si="77"/>
        <v>Friday</v>
      </c>
    </row>
    <row r="1623" spans="1:6" x14ac:dyDescent="0.45">
      <c r="A1623" s="97">
        <v>0.23958333333333334</v>
      </c>
      <c r="B1623">
        <f t="shared" si="75"/>
        <v>5</v>
      </c>
      <c r="C1623" s="90" t="s">
        <v>81</v>
      </c>
      <c r="D1623" t="e">
        <f t="shared" si="76"/>
        <v>#VALUE!</v>
      </c>
      <c r="E1623" s="98">
        <v>41579.239583333336</v>
      </c>
      <c r="F1623" t="str">
        <f t="shared" si="77"/>
        <v>Friday</v>
      </c>
    </row>
    <row r="1624" spans="1:6" x14ac:dyDescent="0.45">
      <c r="A1624" s="97">
        <v>0.38541666666666669</v>
      </c>
      <c r="B1624">
        <f t="shared" si="75"/>
        <v>9</v>
      </c>
      <c r="C1624" s="91">
        <v>41579.037534722222</v>
      </c>
      <c r="D1624">
        <f t="shared" si="76"/>
        <v>0</v>
      </c>
      <c r="E1624" s="98">
        <v>41579.385416666664</v>
      </c>
      <c r="F1624" t="str">
        <f t="shared" si="77"/>
        <v>Friday</v>
      </c>
    </row>
    <row r="1625" spans="1:6" x14ac:dyDescent="0.45">
      <c r="A1625" s="97">
        <v>0.10416666666666667</v>
      </c>
      <c r="B1625">
        <f t="shared" si="75"/>
        <v>2</v>
      </c>
      <c r="C1625" s="90" t="s">
        <v>81</v>
      </c>
      <c r="D1625" t="e">
        <f t="shared" si="76"/>
        <v>#VALUE!</v>
      </c>
      <c r="E1625" s="98">
        <v>41579.104166666664</v>
      </c>
      <c r="F1625" t="str">
        <f t="shared" si="77"/>
        <v>Friday</v>
      </c>
    </row>
    <row r="1626" spans="1:6" x14ac:dyDescent="0.45">
      <c r="A1626" s="97">
        <v>0.29166666666666669</v>
      </c>
      <c r="B1626">
        <f t="shared" si="75"/>
        <v>7</v>
      </c>
      <c r="C1626" s="90" t="s">
        <v>81</v>
      </c>
      <c r="D1626" t="e">
        <f t="shared" si="76"/>
        <v>#VALUE!</v>
      </c>
      <c r="E1626" s="98">
        <v>41579.291666666664</v>
      </c>
      <c r="F1626" t="str">
        <f t="shared" si="77"/>
        <v>Friday</v>
      </c>
    </row>
    <row r="1627" spans="1:6" x14ac:dyDescent="0.45">
      <c r="A1627" s="97">
        <v>0.98958333333333337</v>
      </c>
      <c r="B1627">
        <f t="shared" si="75"/>
        <v>23</v>
      </c>
      <c r="C1627" s="91">
        <v>41590.93822916667</v>
      </c>
      <c r="D1627">
        <f t="shared" si="76"/>
        <v>22</v>
      </c>
      <c r="E1627" s="98">
        <v>41590.989583333336</v>
      </c>
      <c r="F1627" t="str">
        <f t="shared" si="77"/>
        <v>Tuesday</v>
      </c>
    </row>
    <row r="1628" spans="1:6" x14ac:dyDescent="0.45">
      <c r="A1628" s="97">
        <v>7.2916666666666671E-2</v>
      </c>
      <c r="B1628">
        <f t="shared" si="75"/>
        <v>1</v>
      </c>
      <c r="C1628" s="91">
        <v>41579.051180555558</v>
      </c>
      <c r="D1628">
        <f t="shared" si="76"/>
        <v>1</v>
      </c>
      <c r="E1628" s="98">
        <v>41579.072916666664</v>
      </c>
      <c r="F1628" t="str">
        <f t="shared" si="77"/>
        <v>Friday</v>
      </c>
    </row>
    <row r="1629" spans="1:6" x14ac:dyDescent="0.45">
      <c r="A1629" s="97">
        <v>0.25</v>
      </c>
      <c r="B1629">
        <f t="shared" si="75"/>
        <v>6</v>
      </c>
      <c r="C1629" s="90" t="s">
        <v>81</v>
      </c>
      <c r="D1629" t="e">
        <f t="shared" si="76"/>
        <v>#VALUE!</v>
      </c>
      <c r="E1629" s="98">
        <v>41579.25</v>
      </c>
      <c r="F1629" t="str">
        <f t="shared" si="77"/>
        <v>Friday</v>
      </c>
    </row>
    <row r="1630" spans="1:6" x14ac:dyDescent="0.45">
      <c r="A1630" s="97">
        <v>0.71875</v>
      </c>
      <c r="B1630">
        <f t="shared" si="75"/>
        <v>17</v>
      </c>
      <c r="C1630" s="91">
        <v>41579.056990740741</v>
      </c>
      <c r="D1630">
        <f t="shared" si="76"/>
        <v>1</v>
      </c>
      <c r="E1630" s="98">
        <v>41579.71875</v>
      </c>
      <c r="F1630" t="str">
        <f t="shared" si="77"/>
        <v>Friday</v>
      </c>
    </row>
    <row r="1631" spans="1:6" x14ac:dyDescent="0.45">
      <c r="A1631" s="97">
        <v>2.0833333333333332E-2</v>
      </c>
      <c r="B1631">
        <f t="shared" si="75"/>
        <v>0</v>
      </c>
      <c r="C1631" s="91">
        <v>41579.064155092594</v>
      </c>
      <c r="D1631">
        <f t="shared" si="76"/>
        <v>1</v>
      </c>
      <c r="E1631" s="98">
        <v>41580.020833333336</v>
      </c>
      <c r="F1631" t="str">
        <f t="shared" si="77"/>
        <v>Saturday</v>
      </c>
    </row>
    <row r="1632" spans="1:6" x14ac:dyDescent="0.45">
      <c r="A1632" s="97">
        <v>0.58333333333333337</v>
      </c>
      <c r="B1632">
        <f t="shared" si="75"/>
        <v>14</v>
      </c>
      <c r="C1632" s="91">
        <v>41579.073680555557</v>
      </c>
      <c r="D1632">
        <f t="shared" si="76"/>
        <v>1</v>
      </c>
      <c r="E1632" s="98">
        <v>41579.583333333336</v>
      </c>
      <c r="F1632" t="str">
        <f t="shared" si="77"/>
        <v>Friday</v>
      </c>
    </row>
    <row r="1633" spans="1:6" x14ac:dyDescent="0.45">
      <c r="A1633" s="97">
        <v>0.14583333333333334</v>
      </c>
      <c r="B1633">
        <f t="shared" si="75"/>
        <v>3</v>
      </c>
      <c r="C1633" s="90" t="s">
        <v>81</v>
      </c>
      <c r="D1633" t="e">
        <f t="shared" si="76"/>
        <v>#VALUE!</v>
      </c>
      <c r="E1633" s="98">
        <v>41579.145833333336</v>
      </c>
      <c r="F1633" t="str">
        <f t="shared" si="77"/>
        <v>Friday</v>
      </c>
    </row>
    <row r="1634" spans="1:6" x14ac:dyDescent="0.45">
      <c r="A1634" s="97">
        <v>0.48958333333333331</v>
      </c>
      <c r="B1634">
        <f t="shared" si="75"/>
        <v>11</v>
      </c>
      <c r="C1634" s="91">
        <v>41579.3903125</v>
      </c>
      <c r="D1634">
        <f t="shared" si="76"/>
        <v>9</v>
      </c>
      <c r="E1634" s="98">
        <v>41579.489583333336</v>
      </c>
      <c r="F1634" t="str">
        <f t="shared" si="77"/>
        <v>Friday</v>
      </c>
    </row>
    <row r="1635" spans="1:6" x14ac:dyDescent="0.45">
      <c r="A1635" s="97">
        <v>0.32291666666666669</v>
      </c>
      <c r="B1635">
        <f t="shared" si="75"/>
        <v>7</v>
      </c>
      <c r="C1635" s="91">
        <v>41579.269444444442</v>
      </c>
      <c r="D1635">
        <f t="shared" si="76"/>
        <v>6</v>
      </c>
      <c r="E1635" s="98">
        <v>41579.322916666664</v>
      </c>
      <c r="F1635" t="str">
        <f t="shared" si="77"/>
        <v>Friday</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54"/>
  <sheetViews>
    <sheetView workbookViewId="0">
      <selection activeCell="K3" sqref="K3"/>
    </sheetView>
  </sheetViews>
  <sheetFormatPr defaultRowHeight="14.25" x14ac:dyDescent="0.45"/>
  <cols>
    <col min="2" max="2" width="13.265625" bestFit="1" customWidth="1"/>
    <col min="7" max="7" width="13.1328125" bestFit="1" customWidth="1"/>
    <col min="8" max="8" width="5" bestFit="1" customWidth="1"/>
  </cols>
  <sheetData>
    <row r="1" spans="2:8" x14ac:dyDescent="0.45">
      <c r="B1" s="88" t="s">
        <v>3703</v>
      </c>
      <c r="C1" s="88" t="s">
        <v>3704</v>
      </c>
      <c r="G1" s="126" t="s">
        <v>3724</v>
      </c>
      <c r="H1" t="s">
        <v>3725</v>
      </c>
    </row>
    <row r="2" spans="2:8" x14ac:dyDescent="0.45">
      <c r="B2" t="s">
        <v>87</v>
      </c>
      <c r="C2" t="s">
        <v>85</v>
      </c>
      <c r="G2" s="127" t="s">
        <v>510</v>
      </c>
      <c r="H2">
        <v>14</v>
      </c>
    </row>
    <row r="3" spans="2:8" x14ac:dyDescent="0.45">
      <c r="B3" t="s">
        <v>87</v>
      </c>
      <c r="C3" t="s">
        <v>85</v>
      </c>
      <c r="G3" s="127" t="s">
        <v>173</v>
      </c>
      <c r="H3">
        <v>62</v>
      </c>
    </row>
    <row r="4" spans="2:8" x14ac:dyDescent="0.45">
      <c r="B4" t="s">
        <v>87</v>
      </c>
      <c r="C4" t="s">
        <v>85</v>
      </c>
      <c r="G4" s="127" t="s">
        <v>85</v>
      </c>
      <c r="H4">
        <v>277</v>
      </c>
    </row>
    <row r="5" spans="2:8" x14ac:dyDescent="0.45">
      <c r="B5" t="s">
        <v>87</v>
      </c>
      <c r="C5" t="s">
        <v>85</v>
      </c>
      <c r="G5" s="127" t="s">
        <v>75</v>
      </c>
      <c r="H5">
        <v>353</v>
      </c>
    </row>
    <row r="6" spans="2:8" x14ac:dyDescent="0.45">
      <c r="B6" t="s">
        <v>87</v>
      </c>
      <c r="C6" t="s">
        <v>85</v>
      </c>
    </row>
    <row r="7" spans="2:8" x14ac:dyDescent="0.45">
      <c r="B7" t="s">
        <v>87</v>
      </c>
      <c r="C7" t="s">
        <v>85</v>
      </c>
    </row>
    <row r="8" spans="2:8" x14ac:dyDescent="0.45">
      <c r="B8" t="s">
        <v>87</v>
      </c>
      <c r="C8" t="s">
        <v>85</v>
      </c>
    </row>
    <row r="9" spans="2:8" x14ac:dyDescent="0.45">
      <c r="B9" t="s">
        <v>87</v>
      </c>
      <c r="C9" t="s">
        <v>85</v>
      </c>
    </row>
    <row r="10" spans="2:8" x14ac:dyDescent="0.45">
      <c r="B10" t="s">
        <v>87</v>
      </c>
      <c r="C10" t="s">
        <v>85</v>
      </c>
    </row>
    <row r="11" spans="2:8" x14ac:dyDescent="0.45">
      <c r="B11" t="s">
        <v>87</v>
      </c>
      <c r="C11" t="s">
        <v>85</v>
      </c>
    </row>
    <row r="12" spans="2:8" x14ac:dyDescent="0.45">
      <c r="B12" t="s">
        <v>87</v>
      </c>
      <c r="C12" t="s">
        <v>85</v>
      </c>
    </row>
    <row r="13" spans="2:8" x14ac:dyDescent="0.45">
      <c r="B13" t="s">
        <v>87</v>
      </c>
      <c r="C13" t="s">
        <v>85</v>
      </c>
    </row>
    <row r="14" spans="2:8" x14ac:dyDescent="0.45">
      <c r="B14" t="s">
        <v>87</v>
      </c>
      <c r="C14" t="s">
        <v>85</v>
      </c>
    </row>
    <row r="15" spans="2:8" x14ac:dyDescent="0.45">
      <c r="B15" t="s">
        <v>87</v>
      </c>
      <c r="C15" t="s">
        <v>85</v>
      </c>
    </row>
    <row r="16" spans="2:8" x14ac:dyDescent="0.45">
      <c r="B16" t="s">
        <v>87</v>
      </c>
      <c r="C16" t="s">
        <v>173</v>
      </c>
    </row>
    <row r="17" spans="2:3" x14ac:dyDescent="0.45">
      <c r="B17" t="s">
        <v>87</v>
      </c>
      <c r="C17" t="s">
        <v>85</v>
      </c>
    </row>
    <row r="18" spans="2:3" x14ac:dyDescent="0.45">
      <c r="B18" t="s">
        <v>87</v>
      </c>
      <c r="C18" t="s">
        <v>85</v>
      </c>
    </row>
    <row r="19" spans="2:3" x14ac:dyDescent="0.45">
      <c r="B19" t="s">
        <v>87</v>
      </c>
      <c r="C19" t="s">
        <v>85</v>
      </c>
    </row>
    <row r="20" spans="2:3" x14ac:dyDescent="0.45">
      <c r="B20" t="s">
        <v>87</v>
      </c>
      <c r="C20" t="s">
        <v>85</v>
      </c>
    </row>
    <row r="21" spans="2:3" x14ac:dyDescent="0.45">
      <c r="B21" t="s">
        <v>87</v>
      </c>
      <c r="C21" t="s">
        <v>85</v>
      </c>
    </row>
    <row r="22" spans="2:3" x14ac:dyDescent="0.45">
      <c r="B22" t="s">
        <v>87</v>
      </c>
      <c r="C22" t="s">
        <v>85</v>
      </c>
    </row>
    <row r="23" spans="2:3" x14ac:dyDescent="0.45">
      <c r="B23" t="s">
        <v>87</v>
      </c>
      <c r="C23" t="s">
        <v>173</v>
      </c>
    </row>
    <row r="24" spans="2:3" x14ac:dyDescent="0.45">
      <c r="B24" t="s">
        <v>87</v>
      </c>
      <c r="C24" t="s">
        <v>85</v>
      </c>
    </row>
    <row r="25" spans="2:3" x14ac:dyDescent="0.45">
      <c r="B25" t="s">
        <v>87</v>
      </c>
      <c r="C25" t="s">
        <v>85</v>
      </c>
    </row>
    <row r="26" spans="2:3" x14ac:dyDescent="0.45">
      <c r="B26" t="s">
        <v>87</v>
      </c>
      <c r="C26" t="s">
        <v>85</v>
      </c>
    </row>
    <row r="27" spans="2:3" x14ac:dyDescent="0.45">
      <c r="B27" t="s">
        <v>87</v>
      </c>
      <c r="C27" t="s">
        <v>85</v>
      </c>
    </row>
    <row r="28" spans="2:3" x14ac:dyDescent="0.45">
      <c r="B28" t="s">
        <v>87</v>
      </c>
      <c r="C28" t="s">
        <v>85</v>
      </c>
    </row>
    <row r="29" spans="2:3" x14ac:dyDescent="0.45">
      <c r="B29" t="s">
        <v>87</v>
      </c>
      <c r="C29" t="s">
        <v>85</v>
      </c>
    </row>
    <row r="30" spans="2:3" x14ac:dyDescent="0.45">
      <c r="B30" t="s">
        <v>87</v>
      </c>
      <c r="C30" t="s">
        <v>85</v>
      </c>
    </row>
    <row r="31" spans="2:3" x14ac:dyDescent="0.45">
      <c r="B31" t="s">
        <v>87</v>
      </c>
      <c r="C31" t="s">
        <v>85</v>
      </c>
    </row>
    <row r="32" spans="2:3" x14ac:dyDescent="0.45">
      <c r="B32" t="s">
        <v>87</v>
      </c>
      <c r="C32" t="s">
        <v>85</v>
      </c>
    </row>
    <row r="33" spans="2:3" x14ac:dyDescent="0.45">
      <c r="B33" t="s">
        <v>87</v>
      </c>
      <c r="C33" t="s">
        <v>85</v>
      </c>
    </row>
    <row r="34" spans="2:3" x14ac:dyDescent="0.45">
      <c r="B34" t="s">
        <v>87</v>
      </c>
      <c r="C34" t="s">
        <v>85</v>
      </c>
    </row>
    <row r="35" spans="2:3" x14ac:dyDescent="0.45">
      <c r="B35" t="s">
        <v>87</v>
      </c>
      <c r="C35" t="s">
        <v>85</v>
      </c>
    </row>
    <row r="36" spans="2:3" x14ac:dyDescent="0.45">
      <c r="B36" t="s">
        <v>87</v>
      </c>
      <c r="C36" t="s">
        <v>85</v>
      </c>
    </row>
    <row r="37" spans="2:3" x14ac:dyDescent="0.45">
      <c r="B37" t="s">
        <v>87</v>
      </c>
      <c r="C37" t="s">
        <v>85</v>
      </c>
    </row>
    <row r="38" spans="2:3" x14ac:dyDescent="0.45">
      <c r="B38" t="s">
        <v>87</v>
      </c>
      <c r="C38" t="s">
        <v>85</v>
      </c>
    </row>
    <row r="39" spans="2:3" x14ac:dyDescent="0.45">
      <c r="B39" t="s">
        <v>87</v>
      </c>
      <c r="C39" t="s">
        <v>85</v>
      </c>
    </row>
    <row r="40" spans="2:3" x14ac:dyDescent="0.45">
      <c r="B40" t="s">
        <v>87</v>
      </c>
      <c r="C40" t="s">
        <v>85</v>
      </c>
    </row>
    <row r="41" spans="2:3" x14ac:dyDescent="0.45">
      <c r="B41" t="s">
        <v>87</v>
      </c>
      <c r="C41" t="s">
        <v>85</v>
      </c>
    </row>
    <row r="42" spans="2:3" x14ac:dyDescent="0.45">
      <c r="B42" t="s">
        <v>87</v>
      </c>
      <c r="C42" t="s">
        <v>85</v>
      </c>
    </row>
    <row r="43" spans="2:3" x14ac:dyDescent="0.45">
      <c r="B43" t="s">
        <v>87</v>
      </c>
      <c r="C43" t="s">
        <v>85</v>
      </c>
    </row>
    <row r="44" spans="2:3" x14ac:dyDescent="0.45">
      <c r="B44" t="s">
        <v>87</v>
      </c>
      <c r="C44" t="s">
        <v>85</v>
      </c>
    </row>
    <row r="45" spans="2:3" x14ac:dyDescent="0.45">
      <c r="B45" t="s">
        <v>87</v>
      </c>
      <c r="C45" t="s">
        <v>85</v>
      </c>
    </row>
    <row r="46" spans="2:3" x14ac:dyDescent="0.45">
      <c r="B46" t="s">
        <v>87</v>
      </c>
      <c r="C46" t="s">
        <v>85</v>
      </c>
    </row>
    <row r="47" spans="2:3" x14ac:dyDescent="0.45">
      <c r="B47" t="s">
        <v>87</v>
      </c>
      <c r="C47" t="s">
        <v>85</v>
      </c>
    </row>
    <row r="48" spans="2:3" x14ac:dyDescent="0.45">
      <c r="B48" t="s">
        <v>87</v>
      </c>
      <c r="C48" t="s">
        <v>85</v>
      </c>
    </row>
    <row r="49" spans="2:3" x14ac:dyDescent="0.45">
      <c r="B49" t="s">
        <v>87</v>
      </c>
      <c r="C49" t="s">
        <v>85</v>
      </c>
    </row>
    <row r="50" spans="2:3" x14ac:dyDescent="0.45">
      <c r="B50" t="s">
        <v>87</v>
      </c>
      <c r="C50" t="s">
        <v>85</v>
      </c>
    </row>
    <row r="51" spans="2:3" x14ac:dyDescent="0.45">
      <c r="B51" t="s">
        <v>87</v>
      </c>
      <c r="C51" t="s">
        <v>85</v>
      </c>
    </row>
    <row r="52" spans="2:3" x14ac:dyDescent="0.45">
      <c r="B52" t="s">
        <v>87</v>
      </c>
      <c r="C52" t="s">
        <v>510</v>
      </c>
    </row>
    <row r="53" spans="2:3" x14ac:dyDescent="0.45">
      <c r="B53" t="s">
        <v>87</v>
      </c>
      <c r="C53" t="s">
        <v>85</v>
      </c>
    </row>
    <row r="54" spans="2:3" x14ac:dyDescent="0.45">
      <c r="B54" t="s">
        <v>87</v>
      </c>
      <c r="C54" t="s">
        <v>85</v>
      </c>
    </row>
    <row r="55" spans="2:3" x14ac:dyDescent="0.45">
      <c r="B55" t="s">
        <v>87</v>
      </c>
      <c r="C55" t="s">
        <v>85</v>
      </c>
    </row>
    <row r="56" spans="2:3" x14ac:dyDescent="0.45">
      <c r="B56" t="s">
        <v>87</v>
      </c>
      <c r="C56" t="s">
        <v>85</v>
      </c>
    </row>
    <row r="57" spans="2:3" x14ac:dyDescent="0.45">
      <c r="B57" t="s">
        <v>87</v>
      </c>
      <c r="C57" t="s">
        <v>85</v>
      </c>
    </row>
    <row r="58" spans="2:3" x14ac:dyDescent="0.45">
      <c r="B58" t="s">
        <v>87</v>
      </c>
      <c r="C58" t="s">
        <v>85</v>
      </c>
    </row>
    <row r="59" spans="2:3" x14ac:dyDescent="0.45">
      <c r="B59" t="s">
        <v>87</v>
      </c>
      <c r="C59" t="s">
        <v>85</v>
      </c>
    </row>
    <row r="60" spans="2:3" x14ac:dyDescent="0.45">
      <c r="B60" t="s">
        <v>87</v>
      </c>
      <c r="C60" t="s">
        <v>85</v>
      </c>
    </row>
    <row r="61" spans="2:3" x14ac:dyDescent="0.45">
      <c r="B61" t="s">
        <v>87</v>
      </c>
      <c r="C61" t="s">
        <v>85</v>
      </c>
    </row>
    <row r="62" spans="2:3" x14ac:dyDescent="0.45">
      <c r="B62" t="s">
        <v>87</v>
      </c>
      <c r="C62" t="s">
        <v>85</v>
      </c>
    </row>
    <row r="63" spans="2:3" x14ac:dyDescent="0.45">
      <c r="B63" t="s">
        <v>87</v>
      </c>
      <c r="C63" t="s">
        <v>85</v>
      </c>
    </row>
    <row r="64" spans="2:3" x14ac:dyDescent="0.45">
      <c r="B64" t="s">
        <v>87</v>
      </c>
      <c r="C64" t="s">
        <v>85</v>
      </c>
    </row>
    <row r="65" spans="2:3" x14ac:dyDescent="0.45">
      <c r="B65" t="s">
        <v>87</v>
      </c>
      <c r="C65" t="s">
        <v>85</v>
      </c>
    </row>
    <row r="66" spans="2:3" x14ac:dyDescent="0.45">
      <c r="B66" t="s">
        <v>87</v>
      </c>
      <c r="C66" t="s">
        <v>85</v>
      </c>
    </row>
    <row r="67" spans="2:3" x14ac:dyDescent="0.45">
      <c r="B67" t="s">
        <v>87</v>
      </c>
      <c r="C67" t="s">
        <v>85</v>
      </c>
    </row>
    <row r="68" spans="2:3" x14ac:dyDescent="0.45">
      <c r="B68" t="s">
        <v>87</v>
      </c>
      <c r="C68" t="s">
        <v>510</v>
      </c>
    </row>
    <row r="69" spans="2:3" x14ac:dyDescent="0.45">
      <c r="B69" t="s">
        <v>87</v>
      </c>
      <c r="C69" t="s">
        <v>85</v>
      </c>
    </row>
    <row r="70" spans="2:3" x14ac:dyDescent="0.45">
      <c r="B70" t="s">
        <v>87</v>
      </c>
      <c r="C70" t="s">
        <v>510</v>
      </c>
    </row>
    <row r="71" spans="2:3" x14ac:dyDescent="0.45">
      <c r="B71" t="s">
        <v>87</v>
      </c>
      <c r="C71" t="s">
        <v>85</v>
      </c>
    </row>
    <row r="72" spans="2:3" x14ac:dyDescent="0.45">
      <c r="B72" t="s">
        <v>87</v>
      </c>
      <c r="C72" t="s">
        <v>85</v>
      </c>
    </row>
    <row r="73" spans="2:3" x14ac:dyDescent="0.45">
      <c r="B73" t="s">
        <v>87</v>
      </c>
      <c r="C73" t="s">
        <v>85</v>
      </c>
    </row>
    <row r="74" spans="2:3" x14ac:dyDescent="0.45">
      <c r="B74" t="s">
        <v>87</v>
      </c>
      <c r="C74" t="s">
        <v>85</v>
      </c>
    </row>
    <row r="75" spans="2:3" x14ac:dyDescent="0.45">
      <c r="B75" t="s">
        <v>87</v>
      </c>
      <c r="C75" t="s">
        <v>85</v>
      </c>
    </row>
    <row r="76" spans="2:3" x14ac:dyDescent="0.45">
      <c r="B76" t="s">
        <v>87</v>
      </c>
      <c r="C76" t="s">
        <v>85</v>
      </c>
    </row>
    <row r="77" spans="2:3" x14ac:dyDescent="0.45">
      <c r="B77" t="s">
        <v>87</v>
      </c>
      <c r="C77" t="s">
        <v>85</v>
      </c>
    </row>
    <row r="78" spans="2:3" x14ac:dyDescent="0.45">
      <c r="B78" t="s">
        <v>87</v>
      </c>
      <c r="C78" t="s">
        <v>85</v>
      </c>
    </row>
    <row r="79" spans="2:3" x14ac:dyDescent="0.45">
      <c r="B79" t="s">
        <v>87</v>
      </c>
      <c r="C79" t="s">
        <v>85</v>
      </c>
    </row>
    <row r="80" spans="2:3" x14ac:dyDescent="0.45">
      <c r="B80" t="s">
        <v>87</v>
      </c>
      <c r="C80" t="s">
        <v>85</v>
      </c>
    </row>
    <row r="81" spans="2:3" x14ac:dyDescent="0.45">
      <c r="B81" t="s">
        <v>87</v>
      </c>
      <c r="C81" t="s">
        <v>85</v>
      </c>
    </row>
    <row r="82" spans="2:3" x14ac:dyDescent="0.45">
      <c r="B82" t="s">
        <v>87</v>
      </c>
      <c r="C82" t="s">
        <v>85</v>
      </c>
    </row>
    <row r="83" spans="2:3" x14ac:dyDescent="0.45">
      <c r="B83" t="s">
        <v>87</v>
      </c>
      <c r="C83" t="s">
        <v>85</v>
      </c>
    </row>
    <row r="84" spans="2:3" x14ac:dyDescent="0.45">
      <c r="B84" t="s">
        <v>87</v>
      </c>
      <c r="C84" t="s">
        <v>85</v>
      </c>
    </row>
    <row r="85" spans="2:3" x14ac:dyDescent="0.45">
      <c r="B85" t="s">
        <v>87</v>
      </c>
      <c r="C85" t="s">
        <v>85</v>
      </c>
    </row>
    <row r="86" spans="2:3" x14ac:dyDescent="0.45">
      <c r="B86" t="s">
        <v>87</v>
      </c>
      <c r="C86" t="s">
        <v>85</v>
      </c>
    </row>
    <row r="87" spans="2:3" x14ac:dyDescent="0.45">
      <c r="B87" t="s">
        <v>87</v>
      </c>
      <c r="C87" t="s">
        <v>85</v>
      </c>
    </row>
    <row r="88" spans="2:3" x14ac:dyDescent="0.45">
      <c r="B88" t="s">
        <v>87</v>
      </c>
      <c r="C88" t="s">
        <v>85</v>
      </c>
    </row>
    <row r="89" spans="2:3" x14ac:dyDescent="0.45">
      <c r="B89" t="s">
        <v>87</v>
      </c>
      <c r="C89" t="s">
        <v>85</v>
      </c>
    </row>
    <row r="90" spans="2:3" x14ac:dyDescent="0.45">
      <c r="B90" t="s">
        <v>87</v>
      </c>
      <c r="C90" t="s">
        <v>85</v>
      </c>
    </row>
    <row r="91" spans="2:3" x14ac:dyDescent="0.45">
      <c r="B91" t="s">
        <v>87</v>
      </c>
      <c r="C91" t="s">
        <v>85</v>
      </c>
    </row>
    <row r="92" spans="2:3" x14ac:dyDescent="0.45">
      <c r="B92" t="s">
        <v>87</v>
      </c>
      <c r="C92" t="s">
        <v>85</v>
      </c>
    </row>
    <row r="93" spans="2:3" x14ac:dyDescent="0.45">
      <c r="B93" t="s">
        <v>87</v>
      </c>
      <c r="C93" t="s">
        <v>85</v>
      </c>
    </row>
    <row r="94" spans="2:3" x14ac:dyDescent="0.45">
      <c r="B94" t="s">
        <v>87</v>
      </c>
      <c r="C94" t="s">
        <v>85</v>
      </c>
    </row>
    <row r="95" spans="2:3" x14ac:dyDescent="0.45">
      <c r="B95" t="s">
        <v>87</v>
      </c>
      <c r="C95" t="s">
        <v>85</v>
      </c>
    </row>
    <row r="96" spans="2:3" x14ac:dyDescent="0.45">
      <c r="B96" t="s">
        <v>87</v>
      </c>
      <c r="C96" t="s">
        <v>85</v>
      </c>
    </row>
    <row r="97" spans="2:3" x14ac:dyDescent="0.45">
      <c r="B97" t="s">
        <v>87</v>
      </c>
      <c r="C97" t="s">
        <v>85</v>
      </c>
    </row>
    <row r="98" spans="2:3" x14ac:dyDescent="0.45">
      <c r="B98" t="s">
        <v>87</v>
      </c>
      <c r="C98" t="s">
        <v>85</v>
      </c>
    </row>
    <row r="99" spans="2:3" x14ac:dyDescent="0.45">
      <c r="B99" t="s">
        <v>87</v>
      </c>
      <c r="C99" t="s">
        <v>85</v>
      </c>
    </row>
    <row r="100" spans="2:3" x14ac:dyDescent="0.45">
      <c r="B100" t="s">
        <v>87</v>
      </c>
      <c r="C100" t="s">
        <v>85</v>
      </c>
    </row>
    <row r="101" spans="2:3" x14ac:dyDescent="0.45">
      <c r="B101" t="s">
        <v>87</v>
      </c>
      <c r="C101" t="s">
        <v>85</v>
      </c>
    </row>
    <row r="102" spans="2:3" x14ac:dyDescent="0.45">
      <c r="B102" t="s">
        <v>87</v>
      </c>
      <c r="C102" t="s">
        <v>85</v>
      </c>
    </row>
    <row r="103" spans="2:3" x14ac:dyDescent="0.45">
      <c r="B103" t="s">
        <v>87</v>
      </c>
      <c r="C103" t="s">
        <v>85</v>
      </c>
    </row>
    <row r="104" spans="2:3" x14ac:dyDescent="0.45">
      <c r="B104" t="s">
        <v>87</v>
      </c>
      <c r="C104" t="s">
        <v>85</v>
      </c>
    </row>
    <row r="105" spans="2:3" x14ac:dyDescent="0.45">
      <c r="B105" t="s">
        <v>87</v>
      </c>
      <c r="C105" t="s">
        <v>85</v>
      </c>
    </row>
    <row r="106" spans="2:3" x14ac:dyDescent="0.45">
      <c r="B106" t="s">
        <v>87</v>
      </c>
      <c r="C106" t="s">
        <v>85</v>
      </c>
    </row>
    <row r="107" spans="2:3" x14ac:dyDescent="0.45">
      <c r="B107" t="s">
        <v>87</v>
      </c>
      <c r="C107" t="s">
        <v>85</v>
      </c>
    </row>
    <row r="108" spans="2:3" x14ac:dyDescent="0.45">
      <c r="B108" t="s">
        <v>87</v>
      </c>
      <c r="C108" t="s">
        <v>85</v>
      </c>
    </row>
    <row r="109" spans="2:3" x14ac:dyDescent="0.45">
      <c r="B109" t="s">
        <v>87</v>
      </c>
      <c r="C109" t="s">
        <v>85</v>
      </c>
    </row>
    <row r="110" spans="2:3" x14ac:dyDescent="0.45">
      <c r="B110" t="s">
        <v>87</v>
      </c>
      <c r="C110" t="s">
        <v>85</v>
      </c>
    </row>
    <row r="111" spans="2:3" x14ac:dyDescent="0.45">
      <c r="B111" t="s">
        <v>87</v>
      </c>
      <c r="C111" t="s">
        <v>85</v>
      </c>
    </row>
    <row r="112" spans="2:3" x14ac:dyDescent="0.45">
      <c r="B112" t="s">
        <v>87</v>
      </c>
      <c r="C112" t="s">
        <v>85</v>
      </c>
    </row>
    <row r="113" spans="2:3" x14ac:dyDescent="0.45">
      <c r="B113" t="s">
        <v>87</v>
      </c>
      <c r="C113" t="s">
        <v>85</v>
      </c>
    </row>
    <row r="114" spans="2:3" x14ac:dyDescent="0.45">
      <c r="B114" t="s">
        <v>87</v>
      </c>
      <c r="C114" t="s">
        <v>85</v>
      </c>
    </row>
    <row r="115" spans="2:3" x14ac:dyDescent="0.45">
      <c r="B115" t="s">
        <v>87</v>
      </c>
      <c r="C115" t="s">
        <v>85</v>
      </c>
    </row>
    <row r="116" spans="2:3" x14ac:dyDescent="0.45">
      <c r="B116" t="s">
        <v>87</v>
      </c>
      <c r="C116" t="s">
        <v>85</v>
      </c>
    </row>
    <row r="117" spans="2:3" x14ac:dyDescent="0.45">
      <c r="B117" t="s">
        <v>87</v>
      </c>
      <c r="C117" t="s">
        <v>85</v>
      </c>
    </row>
    <row r="118" spans="2:3" x14ac:dyDescent="0.45">
      <c r="B118" t="s">
        <v>87</v>
      </c>
      <c r="C118" t="s">
        <v>85</v>
      </c>
    </row>
    <row r="119" spans="2:3" x14ac:dyDescent="0.45">
      <c r="B119" t="s">
        <v>87</v>
      </c>
      <c r="C119" t="s">
        <v>85</v>
      </c>
    </row>
    <row r="120" spans="2:3" x14ac:dyDescent="0.45">
      <c r="B120" t="s">
        <v>87</v>
      </c>
      <c r="C120" t="s">
        <v>85</v>
      </c>
    </row>
    <row r="121" spans="2:3" x14ac:dyDescent="0.45">
      <c r="B121" t="s">
        <v>87</v>
      </c>
      <c r="C121" t="s">
        <v>85</v>
      </c>
    </row>
    <row r="122" spans="2:3" x14ac:dyDescent="0.45">
      <c r="B122" t="s">
        <v>87</v>
      </c>
      <c r="C122" t="s">
        <v>85</v>
      </c>
    </row>
    <row r="123" spans="2:3" x14ac:dyDescent="0.45">
      <c r="B123" t="s">
        <v>87</v>
      </c>
      <c r="C123" t="s">
        <v>85</v>
      </c>
    </row>
    <row r="124" spans="2:3" x14ac:dyDescent="0.45">
      <c r="B124" t="s">
        <v>87</v>
      </c>
      <c r="C124" t="s">
        <v>85</v>
      </c>
    </row>
    <row r="125" spans="2:3" x14ac:dyDescent="0.45">
      <c r="B125" t="s">
        <v>87</v>
      </c>
      <c r="C125" t="s">
        <v>85</v>
      </c>
    </row>
    <row r="126" spans="2:3" x14ac:dyDescent="0.45">
      <c r="B126" t="s">
        <v>87</v>
      </c>
      <c r="C126" t="s">
        <v>85</v>
      </c>
    </row>
    <row r="127" spans="2:3" x14ac:dyDescent="0.45">
      <c r="B127" t="s">
        <v>87</v>
      </c>
      <c r="C127" t="s">
        <v>85</v>
      </c>
    </row>
    <row r="128" spans="2:3" x14ac:dyDescent="0.45">
      <c r="B128" t="s">
        <v>87</v>
      </c>
      <c r="C128" t="s">
        <v>85</v>
      </c>
    </row>
    <row r="129" spans="2:3" x14ac:dyDescent="0.45">
      <c r="B129" t="s">
        <v>87</v>
      </c>
      <c r="C129" t="s">
        <v>85</v>
      </c>
    </row>
    <row r="130" spans="2:3" x14ac:dyDescent="0.45">
      <c r="B130" t="s">
        <v>87</v>
      </c>
      <c r="C130" t="s">
        <v>85</v>
      </c>
    </row>
    <row r="131" spans="2:3" x14ac:dyDescent="0.45">
      <c r="B131" t="s">
        <v>87</v>
      </c>
      <c r="C131" t="s">
        <v>85</v>
      </c>
    </row>
    <row r="132" spans="2:3" x14ac:dyDescent="0.45">
      <c r="B132" t="s">
        <v>87</v>
      </c>
      <c r="C132" t="s">
        <v>85</v>
      </c>
    </row>
    <row r="133" spans="2:3" x14ac:dyDescent="0.45">
      <c r="B133" t="s">
        <v>87</v>
      </c>
      <c r="C133" t="s">
        <v>85</v>
      </c>
    </row>
    <row r="134" spans="2:3" x14ac:dyDescent="0.45">
      <c r="B134" t="s">
        <v>87</v>
      </c>
      <c r="C134" t="s">
        <v>85</v>
      </c>
    </row>
    <row r="135" spans="2:3" x14ac:dyDescent="0.45">
      <c r="B135" t="s">
        <v>87</v>
      </c>
      <c r="C135" t="s">
        <v>85</v>
      </c>
    </row>
    <row r="136" spans="2:3" x14ac:dyDescent="0.45">
      <c r="B136" t="s">
        <v>87</v>
      </c>
      <c r="C136" t="s">
        <v>85</v>
      </c>
    </row>
    <row r="137" spans="2:3" x14ac:dyDescent="0.45">
      <c r="B137" t="s">
        <v>87</v>
      </c>
      <c r="C137" t="s">
        <v>85</v>
      </c>
    </row>
    <row r="138" spans="2:3" x14ac:dyDescent="0.45">
      <c r="B138" t="s">
        <v>87</v>
      </c>
      <c r="C138" t="s">
        <v>85</v>
      </c>
    </row>
    <row r="139" spans="2:3" x14ac:dyDescent="0.45">
      <c r="B139" t="s">
        <v>87</v>
      </c>
      <c r="C139" t="s">
        <v>85</v>
      </c>
    </row>
    <row r="140" spans="2:3" x14ac:dyDescent="0.45">
      <c r="B140" t="s">
        <v>87</v>
      </c>
      <c r="C140" t="s">
        <v>85</v>
      </c>
    </row>
    <row r="141" spans="2:3" x14ac:dyDescent="0.45">
      <c r="B141" t="s">
        <v>87</v>
      </c>
      <c r="C141" t="s">
        <v>85</v>
      </c>
    </row>
    <row r="142" spans="2:3" x14ac:dyDescent="0.45">
      <c r="B142" t="s">
        <v>87</v>
      </c>
      <c r="C142" t="s">
        <v>85</v>
      </c>
    </row>
    <row r="143" spans="2:3" x14ac:dyDescent="0.45">
      <c r="B143" t="s">
        <v>87</v>
      </c>
      <c r="C143" t="s">
        <v>85</v>
      </c>
    </row>
    <row r="144" spans="2:3" x14ac:dyDescent="0.45">
      <c r="B144" t="s">
        <v>87</v>
      </c>
      <c r="C144" t="s">
        <v>85</v>
      </c>
    </row>
    <row r="145" spans="2:3" x14ac:dyDescent="0.45">
      <c r="B145" t="s">
        <v>87</v>
      </c>
      <c r="C145" t="s">
        <v>85</v>
      </c>
    </row>
    <row r="146" spans="2:3" x14ac:dyDescent="0.45">
      <c r="B146" t="s">
        <v>87</v>
      </c>
      <c r="C146" t="s">
        <v>85</v>
      </c>
    </row>
    <row r="147" spans="2:3" x14ac:dyDescent="0.45">
      <c r="B147" t="s">
        <v>87</v>
      </c>
      <c r="C147" t="s">
        <v>85</v>
      </c>
    </row>
    <row r="148" spans="2:3" x14ac:dyDescent="0.45">
      <c r="B148" t="s">
        <v>87</v>
      </c>
      <c r="C148" t="s">
        <v>85</v>
      </c>
    </row>
    <row r="149" spans="2:3" x14ac:dyDescent="0.45">
      <c r="B149" t="s">
        <v>87</v>
      </c>
      <c r="C149" t="s">
        <v>85</v>
      </c>
    </row>
    <row r="150" spans="2:3" x14ac:dyDescent="0.45">
      <c r="B150" t="s">
        <v>87</v>
      </c>
      <c r="C150" t="s">
        <v>85</v>
      </c>
    </row>
    <row r="151" spans="2:3" x14ac:dyDescent="0.45">
      <c r="B151" t="s">
        <v>87</v>
      </c>
      <c r="C151" t="s">
        <v>85</v>
      </c>
    </row>
    <row r="152" spans="2:3" x14ac:dyDescent="0.45">
      <c r="B152" t="s">
        <v>87</v>
      </c>
      <c r="C152" t="s">
        <v>85</v>
      </c>
    </row>
    <row r="153" spans="2:3" x14ac:dyDescent="0.45">
      <c r="B153" t="s">
        <v>87</v>
      </c>
      <c r="C153" t="s">
        <v>85</v>
      </c>
    </row>
    <row r="154" spans="2:3" x14ac:dyDescent="0.45">
      <c r="B154" t="s">
        <v>87</v>
      </c>
      <c r="C154" t="s">
        <v>85</v>
      </c>
    </row>
    <row r="155" spans="2:3" x14ac:dyDescent="0.45">
      <c r="B155" t="s">
        <v>87</v>
      </c>
      <c r="C155" t="s">
        <v>85</v>
      </c>
    </row>
    <row r="156" spans="2:3" x14ac:dyDescent="0.45">
      <c r="B156" t="s">
        <v>87</v>
      </c>
      <c r="C156" t="s">
        <v>85</v>
      </c>
    </row>
    <row r="157" spans="2:3" x14ac:dyDescent="0.45">
      <c r="B157" t="s">
        <v>87</v>
      </c>
      <c r="C157" t="s">
        <v>85</v>
      </c>
    </row>
    <row r="158" spans="2:3" x14ac:dyDescent="0.45">
      <c r="B158" t="s">
        <v>87</v>
      </c>
      <c r="C158" t="s">
        <v>85</v>
      </c>
    </row>
    <row r="159" spans="2:3" x14ac:dyDescent="0.45">
      <c r="B159" t="s">
        <v>87</v>
      </c>
      <c r="C159" t="s">
        <v>85</v>
      </c>
    </row>
    <row r="160" spans="2:3" x14ac:dyDescent="0.45">
      <c r="B160" t="s">
        <v>87</v>
      </c>
      <c r="C160" t="s">
        <v>85</v>
      </c>
    </row>
    <row r="161" spans="2:3" x14ac:dyDescent="0.45">
      <c r="B161" t="s">
        <v>87</v>
      </c>
      <c r="C161" t="s">
        <v>85</v>
      </c>
    </row>
    <row r="162" spans="2:3" x14ac:dyDescent="0.45">
      <c r="B162" t="s">
        <v>87</v>
      </c>
      <c r="C162" t="s">
        <v>85</v>
      </c>
    </row>
    <row r="163" spans="2:3" x14ac:dyDescent="0.45">
      <c r="B163" t="s">
        <v>87</v>
      </c>
      <c r="C163" t="s">
        <v>85</v>
      </c>
    </row>
    <row r="164" spans="2:3" x14ac:dyDescent="0.45">
      <c r="B164" t="s">
        <v>87</v>
      </c>
      <c r="C164" t="s">
        <v>510</v>
      </c>
    </row>
    <row r="165" spans="2:3" x14ac:dyDescent="0.45">
      <c r="B165" t="s">
        <v>87</v>
      </c>
      <c r="C165" t="s">
        <v>85</v>
      </c>
    </row>
    <row r="166" spans="2:3" x14ac:dyDescent="0.45">
      <c r="B166" t="s">
        <v>87</v>
      </c>
      <c r="C166" t="s">
        <v>85</v>
      </c>
    </row>
    <row r="167" spans="2:3" x14ac:dyDescent="0.45">
      <c r="B167" t="s">
        <v>87</v>
      </c>
      <c r="C167" t="s">
        <v>510</v>
      </c>
    </row>
    <row r="168" spans="2:3" x14ac:dyDescent="0.45">
      <c r="B168" t="s">
        <v>87</v>
      </c>
      <c r="C168" t="s">
        <v>85</v>
      </c>
    </row>
    <row r="169" spans="2:3" x14ac:dyDescent="0.45">
      <c r="B169" t="s">
        <v>87</v>
      </c>
      <c r="C169" t="s">
        <v>173</v>
      </c>
    </row>
    <row r="170" spans="2:3" x14ac:dyDescent="0.45">
      <c r="B170" t="s">
        <v>87</v>
      </c>
      <c r="C170" t="s">
        <v>173</v>
      </c>
    </row>
    <row r="171" spans="2:3" x14ac:dyDescent="0.45">
      <c r="B171" t="s">
        <v>87</v>
      </c>
      <c r="C171" t="s">
        <v>173</v>
      </c>
    </row>
    <row r="172" spans="2:3" x14ac:dyDescent="0.45">
      <c r="B172" t="s">
        <v>87</v>
      </c>
      <c r="C172" t="s">
        <v>173</v>
      </c>
    </row>
    <row r="173" spans="2:3" x14ac:dyDescent="0.45">
      <c r="B173" t="s">
        <v>87</v>
      </c>
      <c r="C173" t="s">
        <v>85</v>
      </c>
    </row>
    <row r="174" spans="2:3" x14ac:dyDescent="0.45">
      <c r="B174" t="s">
        <v>87</v>
      </c>
      <c r="C174" t="s">
        <v>85</v>
      </c>
    </row>
    <row r="175" spans="2:3" x14ac:dyDescent="0.45">
      <c r="B175" t="s">
        <v>87</v>
      </c>
      <c r="C175" t="s">
        <v>85</v>
      </c>
    </row>
    <row r="176" spans="2:3" x14ac:dyDescent="0.45">
      <c r="B176" t="s">
        <v>87</v>
      </c>
      <c r="C176" t="s">
        <v>85</v>
      </c>
    </row>
    <row r="177" spans="2:3" x14ac:dyDescent="0.45">
      <c r="B177" t="s">
        <v>87</v>
      </c>
      <c r="C177" t="s">
        <v>85</v>
      </c>
    </row>
    <row r="178" spans="2:3" x14ac:dyDescent="0.45">
      <c r="B178" t="s">
        <v>87</v>
      </c>
      <c r="C178" t="s">
        <v>85</v>
      </c>
    </row>
    <row r="179" spans="2:3" x14ac:dyDescent="0.45">
      <c r="B179" t="s">
        <v>87</v>
      </c>
      <c r="C179" t="s">
        <v>85</v>
      </c>
    </row>
    <row r="180" spans="2:3" x14ac:dyDescent="0.45">
      <c r="B180" t="s">
        <v>87</v>
      </c>
      <c r="C180" t="s">
        <v>85</v>
      </c>
    </row>
    <row r="181" spans="2:3" x14ac:dyDescent="0.45">
      <c r="B181" t="s">
        <v>87</v>
      </c>
      <c r="C181" t="s">
        <v>85</v>
      </c>
    </row>
    <row r="182" spans="2:3" x14ac:dyDescent="0.45">
      <c r="B182" t="s">
        <v>87</v>
      </c>
      <c r="C182" t="s">
        <v>85</v>
      </c>
    </row>
    <row r="183" spans="2:3" x14ac:dyDescent="0.45">
      <c r="B183" t="s">
        <v>87</v>
      </c>
      <c r="C183" t="s">
        <v>85</v>
      </c>
    </row>
    <row r="184" spans="2:3" x14ac:dyDescent="0.45">
      <c r="B184" t="s">
        <v>87</v>
      </c>
      <c r="C184" t="s">
        <v>173</v>
      </c>
    </row>
    <row r="185" spans="2:3" x14ac:dyDescent="0.45">
      <c r="B185" t="s">
        <v>87</v>
      </c>
      <c r="C185" t="s">
        <v>85</v>
      </c>
    </row>
    <row r="186" spans="2:3" x14ac:dyDescent="0.45">
      <c r="B186" t="s">
        <v>87</v>
      </c>
      <c r="C186" t="s">
        <v>85</v>
      </c>
    </row>
    <row r="187" spans="2:3" x14ac:dyDescent="0.45">
      <c r="B187" t="s">
        <v>87</v>
      </c>
      <c r="C187" t="s">
        <v>85</v>
      </c>
    </row>
    <row r="188" spans="2:3" x14ac:dyDescent="0.45">
      <c r="B188" t="s">
        <v>87</v>
      </c>
      <c r="C188" t="s">
        <v>85</v>
      </c>
    </row>
    <row r="189" spans="2:3" x14ac:dyDescent="0.45">
      <c r="B189" t="s">
        <v>87</v>
      </c>
      <c r="C189" t="s">
        <v>85</v>
      </c>
    </row>
    <row r="190" spans="2:3" x14ac:dyDescent="0.45">
      <c r="B190" t="s">
        <v>87</v>
      </c>
      <c r="C190" t="s">
        <v>85</v>
      </c>
    </row>
    <row r="191" spans="2:3" x14ac:dyDescent="0.45">
      <c r="B191" t="s">
        <v>87</v>
      </c>
      <c r="C191" t="s">
        <v>173</v>
      </c>
    </row>
    <row r="192" spans="2:3" x14ac:dyDescent="0.45">
      <c r="B192" t="s">
        <v>87</v>
      </c>
      <c r="C192" t="s">
        <v>173</v>
      </c>
    </row>
    <row r="193" spans="2:3" x14ac:dyDescent="0.45">
      <c r="B193" t="s">
        <v>87</v>
      </c>
      <c r="C193" t="s">
        <v>85</v>
      </c>
    </row>
    <row r="194" spans="2:3" x14ac:dyDescent="0.45">
      <c r="B194" t="s">
        <v>87</v>
      </c>
      <c r="C194" t="s">
        <v>85</v>
      </c>
    </row>
    <row r="195" spans="2:3" x14ac:dyDescent="0.45">
      <c r="B195" t="s">
        <v>87</v>
      </c>
      <c r="C195" t="s">
        <v>85</v>
      </c>
    </row>
    <row r="196" spans="2:3" x14ac:dyDescent="0.45">
      <c r="B196" t="s">
        <v>87</v>
      </c>
      <c r="C196" t="s">
        <v>85</v>
      </c>
    </row>
    <row r="197" spans="2:3" x14ac:dyDescent="0.45">
      <c r="B197" t="s">
        <v>87</v>
      </c>
      <c r="C197" t="s">
        <v>85</v>
      </c>
    </row>
    <row r="198" spans="2:3" x14ac:dyDescent="0.45">
      <c r="B198" t="s">
        <v>87</v>
      </c>
      <c r="C198" t="s">
        <v>173</v>
      </c>
    </row>
    <row r="199" spans="2:3" x14ac:dyDescent="0.45">
      <c r="B199" t="s">
        <v>87</v>
      </c>
      <c r="C199" t="s">
        <v>173</v>
      </c>
    </row>
    <row r="200" spans="2:3" x14ac:dyDescent="0.45">
      <c r="B200" t="s">
        <v>87</v>
      </c>
      <c r="C200" t="s">
        <v>85</v>
      </c>
    </row>
    <row r="201" spans="2:3" x14ac:dyDescent="0.45">
      <c r="B201" t="s">
        <v>87</v>
      </c>
      <c r="C201" t="s">
        <v>85</v>
      </c>
    </row>
    <row r="202" spans="2:3" x14ac:dyDescent="0.45">
      <c r="B202" t="s">
        <v>87</v>
      </c>
      <c r="C202" t="s">
        <v>173</v>
      </c>
    </row>
    <row r="203" spans="2:3" x14ac:dyDescent="0.45">
      <c r="B203" t="s">
        <v>87</v>
      </c>
      <c r="C203" t="s">
        <v>85</v>
      </c>
    </row>
    <row r="204" spans="2:3" x14ac:dyDescent="0.45">
      <c r="B204" t="s">
        <v>87</v>
      </c>
      <c r="C204" t="s">
        <v>173</v>
      </c>
    </row>
    <row r="205" spans="2:3" x14ac:dyDescent="0.45">
      <c r="B205" t="s">
        <v>87</v>
      </c>
      <c r="C205" t="s">
        <v>173</v>
      </c>
    </row>
    <row r="206" spans="2:3" x14ac:dyDescent="0.45">
      <c r="B206" t="s">
        <v>87</v>
      </c>
      <c r="C206" t="s">
        <v>173</v>
      </c>
    </row>
    <row r="207" spans="2:3" x14ac:dyDescent="0.45">
      <c r="B207" t="s">
        <v>87</v>
      </c>
      <c r="C207" t="s">
        <v>85</v>
      </c>
    </row>
    <row r="208" spans="2:3" x14ac:dyDescent="0.45">
      <c r="B208" t="s">
        <v>87</v>
      </c>
      <c r="C208" t="s">
        <v>173</v>
      </c>
    </row>
    <row r="209" spans="2:3" x14ac:dyDescent="0.45">
      <c r="B209" t="s">
        <v>87</v>
      </c>
      <c r="C209" t="s">
        <v>173</v>
      </c>
    </row>
    <row r="210" spans="2:3" x14ac:dyDescent="0.45">
      <c r="B210" t="s">
        <v>87</v>
      </c>
      <c r="C210" t="s">
        <v>85</v>
      </c>
    </row>
    <row r="211" spans="2:3" x14ac:dyDescent="0.45">
      <c r="B211" t="s">
        <v>87</v>
      </c>
      <c r="C211" t="s">
        <v>173</v>
      </c>
    </row>
    <row r="212" spans="2:3" x14ac:dyDescent="0.45">
      <c r="B212" t="s">
        <v>87</v>
      </c>
      <c r="C212" t="s">
        <v>173</v>
      </c>
    </row>
    <row r="213" spans="2:3" x14ac:dyDescent="0.45">
      <c r="B213" t="s">
        <v>87</v>
      </c>
      <c r="C213" t="s">
        <v>510</v>
      </c>
    </row>
    <row r="214" spans="2:3" x14ac:dyDescent="0.45">
      <c r="B214" t="s">
        <v>87</v>
      </c>
      <c r="C214" t="s">
        <v>173</v>
      </c>
    </row>
    <row r="215" spans="2:3" x14ac:dyDescent="0.45">
      <c r="B215" t="s">
        <v>87</v>
      </c>
      <c r="C215" t="s">
        <v>173</v>
      </c>
    </row>
    <row r="216" spans="2:3" x14ac:dyDescent="0.45">
      <c r="B216" t="s">
        <v>87</v>
      </c>
      <c r="C216" t="s">
        <v>85</v>
      </c>
    </row>
    <row r="217" spans="2:3" x14ac:dyDescent="0.45">
      <c r="B217" t="s">
        <v>87</v>
      </c>
      <c r="C217" t="s">
        <v>85</v>
      </c>
    </row>
    <row r="218" spans="2:3" x14ac:dyDescent="0.45">
      <c r="B218" t="s">
        <v>87</v>
      </c>
      <c r="C218" t="s">
        <v>85</v>
      </c>
    </row>
    <row r="219" spans="2:3" x14ac:dyDescent="0.45">
      <c r="B219" t="s">
        <v>87</v>
      </c>
      <c r="C219" t="s">
        <v>510</v>
      </c>
    </row>
    <row r="220" spans="2:3" x14ac:dyDescent="0.45">
      <c r="B220" t="s">
        <v>87</v>
      </c>
      <c r="C220" t="s">
        <v>173</v>
      </c>
    </row>
    <row r="221" spans="2:3" x14ac:dyDescent="0.45">
      <c r="B221" t="s">
        <v>87</v>
      </c>
      <c r="C221" t="s">
        <v>85</v>
      </c>
    </row>
    <row r="222" spans="2:3" x14ac:dyDescent="0.45">
      <c r="B222" t="s">
        <v>87</v>
      </c>
      <c r="C222" t="s">
        <v>85</v>
      </c>
    </row>
    <row r="223" spans="2:3" x14ac:dyDescent="0.45">
      <c r="B223" t="s">
        <v>87</v>
      </c>
      <c r="C223" t="s">
        <v>173</v>
      </c>
    </row>
    <row r="224" spans="2:3" x14ac:dyDescent="0.45">
      <c r="B224" t="s">
        <v>87</v>
      </c>
      <c r="C224" t="s">
        <v>85</v>
      </c>
    </row>
    <row r="225" spans="2:3" x14ac:dyDescent="0.45">
      <c r="B225" t="s">
        <v>87</v>
      </c>
      <c r="C225" t="s">
        <v>510</v>
      </c>
    </row>
    <row r="226" spans="2:3" x14ac:dyDescent="0.45">
      <c r="B226" t="s">
        <v>87</v>
      </c>
      <c r="C226" t="s">
        <v>173</v>
      </c>
    </row>
    <row r="227" spans="2:3" x14ac:dyDescent="0.45">
      <c r="B227" t="s">
        <v>87</v>
      </c>
      <c r="C227" t="s">
        <v>85</v>
      </c>
    </row>
    <row r="228" spans="2:3" x14ac:dyDescent="0.45">
      <c r="B228" t="s">
        <v>87</v>
      </c>
      <c r="C228" t="s">
        <v>85</v>
      </c>
    </row>
    <row r="229" spans="2:3" x14ac:dyDescent="0.45">
      <c r="B229" t="s">
        <v>87</v>
      </c>
      <c r="C229" t="s">
        <v>85</v>
      </c>
    </row>
    <row r="230" spans="2:3" x14ac:dyDescent="0.45">
      <c r="B230" t="s">
        <v>87</v>
      </c>
      <c r="C230" t="s">
        <v>173</v>
      </c>
    </row>
    <row r="231" spans="2:3" x14ac:dyDescent="0.45">
      <c r="B231" t="s">
        <v>87</v>
      </c>
      <c r="C231" t="s">
        <v>85</v>
      </c>
    </row>
    <row r="232" spans="2:3" x14ac:dyDescent="0.45">
      <c r="B232" t="s">
        <v>87</v>
      </c>
      <c r="C232" t="s">
        <v>173</v>
      </c>
    </row>
    <row r="233" spans="2:3" x14ac:dyDescent="0.45">
      <c r="B233" t="s">
        <v>87</v>
      </c>
      <c r="C233" t="s">
        <v>85</v>
      </c>
    </row>
    <row r="234" spans="2:3" x14ac:dyDescent="0.45">
      <c r="B234" t="s">
        <v>87</v>
      </c>
      <c r="C234" t="s">
        <v>173</v>
      </c>
    </row>
    <row r="235" spans="2:3" x14ac:dyDescent="0.45">
      <c r="B235" t="s">
        <v>87</v>
      </c>
      <c r="C235" t="s">
        <v>173</v>
      </c>
    </row>
    <row r="236" spans="2:3" x14ac:dyDescent="0.45">
      <c r="B236" t="s">
        <v>87</v>
      </c>
      <c r="C236" t="s">
        <v>85</v>
      </c>
    </row>
    <row r="237" spans="2:3" x14ac:dyDescent="0.45">
      <c r="B237" t="s">
        <v>87</v>
      </c>
      <c r="C237" t="s">
        <v>173</v>
      </c>
    </row>
    <row r="238" spans="2:3" x14ac:dyDescent="0.45">
      <c r="B238" t="s">
        <v>87</v>
      </c>
      <c r="C238" t="s">
        <v>85</v>
      </c>
    </row>
    <row r="239" spans="2:3" x14ac:dyDescent="0.45">
      <c r="B239" t="s">
        <v>87</v>
      </c>
      <c r="C239" t="s">
        <v>85</v>
      </c>
    </row>
    <row r="240" spans="2:3" x14ac:dyDescent="0.45">
      <c r="B240" t="s">
        <v>87</v>
      </c>
      <c r="C240" t="s">
        <v>173</v>
      </c>
    </row>
    <row r="241" spans="2:3" x14ac:dyDescent="0.45">
      <c r="B241" t="s">
        <v>87</v>
      </c>
      <c r="C241" t="s">
        <v>173</v>
      </c>
    </row>
    <row r="242" spans="2:3" x14ac:dyDescent="0.45">
      <c r="B242" t="s">
        <v>87</v>
      </c>
      <c r="C242" t="s">
        <v>173</v>
      </c>
    </row>
    <row r="243" spans="2:3" x14ac:dyDescent="0.45">
      <c r="B243" t="s">
        <v>87</v>
      </c>
      <c r="C243" t="s">
        <v>85</v>
      </c>
    </row>
    <row r="244" spans="2:3" x14ac:dyDescent="0.45">
      <c r="B244" t="s">
        <v>87</v>
      </c>
      <c r="C244" t="s">
        <v>85</v>
      </c>
    </row>
    <row r="245" spans="2:3" x14ac:dyDescent="0.45">
      <c r="B245" t="s">
        <v>87</v>
      </c>
      <c r="C245" t="s">
        <v>173</v>
      </c>
    </row>
    <row r="246" spans="2:3" x14ac:dyDescent="0.45">
      <c r="B246" t="s">
        <v>87</v>
      </c>
      <c r="C246" t="s">
        <v>85</v>
      </c>
    </row>
    <row r="247" spans="2:3" x14ac:dyDescent="0.45">
      <c r="B247" t="s">
        <v>87</v>
      </c>
      <c r="C247" t="s">
        <v>173</v>
      </c>
    </row>
    <row r="248" spans="2:3" x14ac:dyDescent="0.45">
      <c r="B248" t="s">
        <v>87</v>
      </c>
      <c r="C248" t="s">
        <v>173</v>
      </c>
    </row>
    <row r="249" spans="2:3" x14ac:dyDescent="0.45">
      <c r="B249" t="s">
        <v>87</v>
      </c>
      <c r="C249" t="s">
        <v>173</v>
      </c>
    </row>
    <row r="250" spans="2:3" x14ac:dyDescent="0.45">
      <c r="B250" t="s">
        <v>87</v>
      </c>
      <c r="C250" t="s">
        <v>85</v>
      </c>
    </row>
    <row r="251" spans="2:3" x14ac:dyDescent="0.45">
      <c r="B251" t="s">
        <v>87</v>
      </c>
      <c r="C251" t="s">
        <v>85</v>
      </c>
    </row>
    <row r="252" spans="2:3" x14ac:dyDescent="0.45">
      <c r="B252" t="s">
        <v>87</v>
      </c>
      <c r="C252" t="s">
        <v>85</v>
      </c>
    </row>
    <row r="253" spans="2:3" x14ac:dyDescent="0.45">
      <c r="B253" t="s">
        <v>87</v>
      </c>
      <c r="C253" t="s">
        <v>173</v>
      </c>
    </row>
    <row r="254" spans="2:3" x14ac:dyDescent="0.45">
      <c r="B254" t="s">
        <v>87</v>
      </c>
      <c r="C254" t="s">
        <v>173</v>
      </c>
    </row>
    <row r="255" spans="2:3" x14ac:dyDescent="0.45">
      <c r="B255" t="s">
        <v>87</v>
      </c>
      <c r="C255" t="s">
        <v>173</v>
      </c>
    </row>
    <row r="256" spans="2:3" x14ac:dyDescent="0.45">
      <c r="B256" t="s">
        <v>87</v>
      </c>
      <c r="C256" t="s">
        <v>85</v>
      </c>
    </row>
    <row r="257" spans="2:3" x14ac:dyDescent="0.45">
      <c r="B257" t="s">
        <v>87</v>
      </c>
      <c r="C257" t="s">
        <v>510</v>
      </c>
    </row>
    <row r="258" spans="2:3" x14ac:dyDescent="0.45">
      <c r="B258" t="s">
        <v>87</v>
      </c>
      <c r="C258" t="s">
        <v>85</v>
      </c>
    </row>
    <row r="259" spans="2:3" x14ac:dyDescent="0.45">
      <c r="B259" t="s">
        <v>87</v>
      </c>
      <c r="C259" t="s">
        <v>173</v>
      </c>
    </row>
    <row r="260" spans="2:3" x14ac:dyDescent="0.45">
      <c r="B260" t="s">
        <v>87</v>
      </c>
      <c r="C260" t="s">
        <v>173</v>
      </c>
    </row>
    <row r="261" spans="2:3" x14ac:dyDescent="0.45">
      <c r="B261" t="s">
        <v>87</v>
      </c>
      <c r="C261" t="s">
        <v>173</v>
      </c>
    </row>
    <row r="262" spans="2:3" x14ac:dyDescent="0.45">
      <c r="B262" t="s">
        <v>87</v>
      </c>
      <c r="C262" t="s">
        <v>85</v>
      </c>
    </row>
    <row r="263" spans="2:3" x14ac:dyDescent="0.45">
      <c r="B263" t="s">
        <v>87</v>
      </c>
      <c r="C263" t="s">
        <v>85</v>
      </c>
    </row>
    <row r="264" spans="2:3" x14ac:dyDescent="0.45">
      <c r="B264" t="s">
        <v>87</v>
      </c>
      <c r="C264" t="s">
        <v>85</v>
      </c>
    </row>
    <row r="265" spans="2:3" x14ac:dyDescent="0.45">
      <c r="B265" t="s">
        <v>87</v>
      </c>
      <c r="C265" t="s">
        <v>85</v>
      </c>
    </row>
    <row r="266" spans="2:3" x14ac:dyDescent="0.45">
      <c r="B266" t="s">
        <v>87</v>
      </c>
      <c r="C266" t="s">
        <v>85</v>
      </c>
    </row>
    <row r="267" spans="2:3" x14ac:dyDescent="0.45">
      <c r="B267" t="s">
        <v>87</v>
      </c>
      <c r="C267" t="s">
        <v>85</v>
      </c>
    </row>
    <row r="268" spans="2:3" x14ac:dyDescent="0.45">
      <c r="B268" t="s">
        <v>87</v>
      </c>
      <c r="C268" t="s">
        <v>85</v>
      </c>
    </row>
    <row r="269" spans="2:3" x14ac:dyDescent="0.45">
      <c r="B269" t="s">
        <v>87</v>
      </c>
      <c r="C269" t="s">
        <v>85</v>
      </c>
    </row>
    <row r="270" spans="2:3" x14ac:dyDescent="0.45">
      <c r="B270" t="s">
        <v>87</v>
      </c>
      <c r="C270" t="s">
        <v>85</v>
      </c>
    </row>
    <row r="271" spans="2:3" x14ac:dyDescent="0.45">
      <c r="B271" t="s">
        <v>87</v>
      </c>
      <c r="C271" t="s">
        <v>85</v>
      </c>
    </row>
    <row r="272" spans="2:3" x14ac:dyDescent="0.45">
      <c r="B272" t="s">
        <v>87</v>
      </c>
      <c r="C272" t="s">
        <v>85</v>
      </c>
    </row>
    <row r="273" spans="2:3" x14ac:dyDescent="0.45">
      <c r="B273" t="s">
        <v>87</v>
      </c>
      <c r="C273" t="s">
        <v>173</v>
      </c>
    </row>
    <row r="274" spans="2:3" x14ac:dyDescent="0.45">
      <c r="B274" t="s">
        <v>87</v>
      </c>
      <c r="C274" t="s">
        <v>85</v>
      </c>
    </row>
    <row r="275" spans="2:3" x14ac:dyDescent="0.45">
      <c r="B275" t="s">
        <v>87</v>
      </c>
      <c r="C275" t="s">
        <v>85</v>
      </c>
    </row>
    <row r="276" spans="2:3" x14ac:dyDescent="0.45">
      <c r="B276" t="s">
        <v>87</v>
      </c>
      <c r="C276" t="s">
        <v>85</v>
      </c>
    </row>
    <row r="277" spans="2:3" x14ac:dyDescent="0.45">
      <c r="B277" t="s">
        <v>87</v>
      </c>
      <c r="C277" t="s">
        <v>85</v>
      </c>
    </row>
    <row r="278" spans="2:3" x14ac:dyDescent="0.45">
      <c r="B278" t="s">
        <v>87</v>
      </c>
      <c r="C278" t="s">
        <v>85</v>
      </c>
    </row>
    <row r="279" spans="2:3" x14ac:dyDescent="0.45">
      <c r="B279" t="s">
        <v>87</v>
      </c>
      <c r="C279" t="s">
        <v>85</v>
      </c>
    </row>
    <row r="280" spans="2:3" x14ac:dyDescent="0.45">
      <c r="B280" t="s">
        <v>87</v>
      </c>
      <c r="C280" t="s">
        <v>85</v>
      </c>
    </row>
    <row r="281" spans="2:3" x14ac:dyDescent="0.45">
      <c r="B281" t="s">
        <v>87</v>
      </c>
      <c r="C281" t="s">
        <v>85</v>
      </c>
    </row>
    <row r="282" spans="2:3" x14ac:dyDescent="0.45">
      <c r="B282" t="s">
        <v>87</v>
      </c>
      <c r="C282" t="s">
        <v>85</v>
      </c>
    </row>
    <row r="283" spans="2:3" x14ac:dyDescent="0.45">
      <c r="B283" t="s">
        <v>87</v>
      </c>
      <c r="C283" t="s">
        <v>85</v>
      </c>
    </row>
    <row r="284" spans="2:3" x14ac:dyDescent="0.45">
      <c r="B284" t="s">
        <v>87</v>
      </c>
      <c r="C284" t="s">
        <v>510</v>
      </c>
    </row>
    <row r="285" spans="2:3" x14ac:dyDescent="0.45">
      <c r="B285" t="s">
        <v>87</v>
      </c>
      <c r="C285" t="s">
        <v>85</v>
      </c>
    </row>
    <row r="286" spans="2:3" x14ac:dyDescent="0.45">
      <c r="B286" t="s">
        <v>87</v>
      </c>
      <c r="C286" t="s">
        <v>85</v>
      </c>
    </row>
    <row r="287" spans="2:3" x14ac:dyDescent="0.45">
      <c r="B287" t="s">
        <v>87</v>
      </c>
      <c r="C287" t="s">
        <v>173</v>
      </c>
    </row>
    <row r="288" spans="2:3" x14ac:dyDescent="0.45">
      <c r="B288" t="s">
        <v>87</v>
      </c>
      <c r="C288" t="s">
        <v>173</v>
      </c>
    </row>
    <row r="289" spans="2:3" x14ac:dyDescent="0.45">
      <c r="B289" t="s">
        <v>87</v>
      </c>
      <c r="C289" t="s">
        <v>85</v>
      </c>
    </row>
    <row r="290" spans="2:3" x14ac:dyDescent="0.45">
      <c r="B290" t="s">
        <v>87</v>
      </c>
      <c r="C290" t="s">
        <v>173</v>
      </c>
    </row>
    <row r="291" spans="2:3" x14ac:dyDescent="0.45">
      <c r="B291" t="s">
        <v>87</v>
      </c>
      <c r="C291" t="s">
        <v>173</v>
      </c>
    </row>
    <row r="292" spans="2:3" x14ac:dyDescent="0.45">
      <c r="B292" t="s">
        <v>87</v>
      </c>
      <c r="C292" t="s">
        <v>85</v>
      </c>
    </row>
    <row r="293" spans="2:3" x14ac:dyDescent="0.45">
      <c r="B293" t="s">
        <v>87</v>
      </c>
      <c r="C293" t="s">
        <v>85</v>
      </c>
    </row>
    <row r="294" spans="2:3" x14ac:dyDescent="0.45">
      <c r="B294" t="s">
        <v>87</v>
      </c>
      <c r="C294" t="s">
        <v>173</v>
      </c>
    </row>
    <row r="295" spans="2:3" x14ac:dyDescent="0.45">
      <c r="B295" t="s">
        <v>87</v>
      </c>
      <c r="C295" t="s">
        <v>173</v>
      </c>
    </row>
    <row r="296" spans="2:3" x14ac:dyDescent="0.45">
      <c r="B296" t="s">
        <v>87</v>
      </c>
      <c r="C296" t="s">
        <v>85</v>
      </c>
    </row>
    <row r="297" spans="2:3" x14ac:dyDescent="0.45">
      <c r="B297" t="s">
        <v>87</v>
      </c>
      <c r="C297" t="s">
        <v>85</v>
      </c>
    </row>
    <row r="298" spans="2:3" x14ac:dyDescent="0.45">
      <c r="B298" t="s">
        <v>87</v>
      </c>
      <c r="C298" t="s">
        <v>85</v>
      </c>
    </row>
    <row r="299" spans="2:3" x14ac:dyDescent="0.45">
      <c r="B299" t="s">
        <v>87</v>
      </c>
      <c r="C299" t="s">
        <v>85</v>
      </c>
    </row>
    <row r="300" spans="2:3" x14ac:dyDescent="0.45">
      <c r="B300" t="s">
        <v>87</v>
      </c>
      <c r="C300" t="s">
        <v>173</v>
      </c>
    </row>
    <row r="301" spans="2:3" x14ac:dyDescent="0.45">
      <c r="B301" t="s">
        <v>87</v>
      </c>
      <c r="C301" t="s">
        <v>173</v>
      </c>
    </row>
    <row r="302" spans="2:3" x14ac:dyDescent="0.45">
      <c r="B302" t="s">
        <v>87</v>
      </c>
      <c r="C302" t="s">
        <v>85</v>
      </c>
    </row>
    <row r="303" spans="2:3" x14ac:dyDescent="0.45">
      <c r="B303" t="s">
        <v>87</v>
      </c>
      <c r="C303" t="s">
        <v>85</v>
      </c>
    </row>
    <row r="304" spans="2:3" x14ac:dyDescent="0.45">
      <c r="B304" t="s">
        <v>87</v>
      </c>
      <c r="C304" t="s">
        <v>85</v>
      </c>
    </row>
    <row r="305" spans="2:3" x14ac:dyDescent="0.45">
      <c r="B305" t="s">
        <v>87</v>
      </c>
      <c r="C305" t="s">
        <v>85</v>
      </c>
    </row>
    <row r="306" spans="2:3" x14ac:dyDescent="0.45">
      <c r="B306" t="s">
        <v>87</v>
      </c>
      <c r="C306" t="s">
        <v>173</v>
      </c>
    </row>
    <row r="307" spans="2:3" x14ac:dyDescent="0.45">
      <c r="B307" t="s">
        <v>87</v>
      </c>
      <c r="C307" t="s">
        <v>85</v>
      </c>
    </row>
    <row r="308" spans="2:3" x14ac:dyDescent="0.45">
      <c r="B308" t="s">
        <v>87</v>
      </c>
      <c r="C308" t="s">
        <v>85</v>
      </c>
    </row>
    <row r="309" spans="2:3" x14ac:dyDescent="0.45">
      <c r="B309" t="s">
        <v>87</v>
      </c>
      <c r="C309" t="s">
        <v>85</v>
      </c>
    </row>
    <row r="310" spans="2:3" x14ac:dyDescent="0.45">
      <c r="B310" t="s">
        <v>87</v>
      </c>
      <c r="C310" t="s">
        <v>85</v>
      </c>
    </row>
    <row r="311" spans="2:3" x14ac:dyDescent="0.45">
      <c r="B311" t="s">
        <v>87</v>
      </c>
      <c r="C311" t="s">
        <v>85</v>
      </c>
    </row>
    <row r="312" spans="2:3" x14ac:dyDescent="0.45">
      <c r="B312" t="s">
        <v>87</v>
      </c>
      <c r="C312" t="s">
        <v>85</v>
      </c>
    </row>
    <row r="313" spans="2:3" x14ac:dyDescent="0.45">
      <c r="B313" t="s">
        <v>87</v>
      </c>
      <c r="C313" t="s">
        <v>85</v>
      </c>
    </row>
    <row r="314" spans="2:3" x14ac:dyDescent="0.45">
      <c r="B314" t="s">
        <v>87</v>
      </c>
      <c r="C314" t="s">
        <v>85</v>
      </c>
    </row>
    <row r="315" spans="2:3" x14ac:dyDescent="0.45">
      <c r="B315" t="s">
        <v>87</v>
      </c>
      <c r="C315" t="s">
        <v>85</v>
      </c>
    </row>
    <row r="316" spans="2:3" x14ac:dyDescent="0.45">
      <c r="B316" t="s">
        <v>87</v>
      </c>
      <c r="C316" t="s">
        <v>85</v>
      </c>
    </row>
    <row r="317" spans="2:3" x14ac:dyDescent="0.45">
      <c r="B317" t="s">
        <v>87</v>
      </c>
      <c r="C317" t="s">
        <v>85</v>
      </c>
    </row>
    <row r="318" spans="2:3" x14ac:dyDescent="0.45">
      <c r="B318" t="s">
        <v>87</v>
      </c>
      <c r="C318" t="s">
        <v>173</v>
      </c>
    </row>
    <row r="319" spans="2:3" x14ac:dyDescent="0.45">
      <c r="B319" t="s">
        <v>87</v>
      </c>
      <c r="C319" t="s">
        <v>85</v>
      </c>
    </row>
    <row r="320" spans="2:3" x14ac:dyDescent="0.45">
      <c r="B320" t="s">
        <v>87</v>
      </c>
      <c r="C320" t="s">
        <v>173</v>
      </c>
    </row>
    <row r="321" spans="2:3" x14ac:dyDescent="0.45">
      <c r="B321" t="s">
        <v>87</v>
      </c>
      <c r="C321" t="s">
        <v>85</v>
      </c>
    </row>
    <row r="322" spans="2:3" x14ac:dyDescent="0.45">
      <c r="B322" t="s">
        <v>87</v>
      </c>
      <c r="C322" t="s">
        <v>173</v>
      </c>
    </row>
    <row r="323" spans="2:3" x14ac:dyDescent="0.45">
      <c r="B323" t="s">
        <v>87</v>
      </c>
      <c r="C323" t="s">
        <v>85</v>
      </c>
    </row>
    <row r="324" spans="2:3" x14ac:dyDescent="0.45">
      <c r="B324" t="s">
        <v>87</v>
      </c>
      <c r="C324" t="s">
        <v>85</v>
      </c>
    </row>
    <row r="325" spans="2:3" x14ac:dyDescent="0.45">
      <c r="B325" t="s">
        <v>87</v>
      </c>
      <c r="C325" t="s">
        <v>85</v>
      </c>
    </row>
    <row r="326" spans="2:3" x14ac:dyDescent="0.45">
      <c r="B326" t="s">
        <v>87</v>
      </c>
      <c r="C326" t="s">
        <v>85</v>
      </c>
    </row>
    <row r="327" spans="2:3" x14ac:dyDescent="0.45">
      <c r="B327" t="s">
        <v>87</v>
      </c>
      <c r="C327" t="s">
        <v>85</v>
      </c>
    </row>
    <row r="328" spans="2:3" x14ac:dyDescent="0.45">
      <c r="B328" t="s">
        <v>87</v>
      </c>
      <c r="C328" t="s">
        <v>85</v>
      </c>
    </row>
    <row r="329" spans="2:3" x14ac:dyDescent="0.45">
      <c r="B329" t="s">
        <v>87</v>
      </c>
      <c r="C329" t="s">
        <v>510</v>
      </c>
    </row>
    <row r="330" spans="2:3" x14ac:dyDescent="0.45">
      <c r="B330" t="s">
        <v>87</v>
      </c>
      <c r="C330" t="s">
        <v>85</v>
      </c>
    </row>
    <row r="331" spans="2:3" x14ac:dyDescent="0.45">
      <c r="B331" t="s">
        <v>87</v>
      </c>
      <c r="C331" t="s">
        <v>85</v>
      </c>
    </row>
    <row r="332" spans="2:3" x14ac:dyDescent="0.45">
      <c r="B332" t="s">
        <v>87</v>
      </c>
      <c r="C332" t="s">
        <v>85</v>
      </c>
    </row>
    <row r="333" spans="2:3" x14ac:dyDescent="0.45">
      <c r="B333" t="s">
        <v>87</v>
      </c>
      <c r="C333" t="s">
        <v>173</v>
      </c>
    </row>
    <row r="334" spans="2:3" x14ac:dyDescent="0.45">
      <c r="B334" t="s">
        <v>87</v>
      </c>
      <c r="C334" t="s">
        <v>85</v>
      </c>
    </row>
    <row r="335" spans="2:3" x14ac:dyDescent="0.45">
      <c r="B335" t="s">
        <v>87</v>
      </c>
      <c r="C335" t="s">
        <v>85</v>
      </c>
    </row>
    <row r="336" spans="2:3" x14ac:dyDescent="0.45">
      <c r="B336" t="s">
        <v>87</v>
      </c>
      <c r="C336" t="s">
        <v>85</v>
      </c>
    </row>
    <row r="337" spans="2:3" x14ac:dyDescent="0.45">
      <c r="B337" t="s">
        <v>87</v>
      </c>
      <c r="C337" t="s">
        <v>85</v>
      </c>
    </row>
    <row r="338" spans="2:3" x14ac:dyDescent="0.45">
      <c r="B338" t="s">
        <v>87</v>
      </c>
      <c r="C338" t="s">
        <v>173</v>
      </c>
    </row>
    <row r="339" spans="2:3" x14ac:dyDescent="0.45">
      <c r="B339" t="s">
        <v>87</v>
      </c>
      <c r="C339" t="s">
        <v>85</v>
      </c>
    </row>
    <row r="340" spans="2:3" x14ac:dyDescent="0.45">
      <c r="B340" t="s">
        <v>87</v>
      </c>
      <c r="C340" t="s">
        <v>85</v>
      </c>
    </row>
    <row r="341" spans="2:3" x14ac:dyDescent="0.45">
      <c r="B341" t="s">
        <v>87</v>
      </c>
      <c r="C341" t="s">
        <v>510</v>
      </c>
    </row>
    <row r="342" spans="2:3" x14ac:dyDescent="0.45">
      <c r="B342" t="s">
        <v>87</v>
      </c>
      <c r="C342" t="s">
        <v>173</v>
      </c>
    </row>
    <row r="343" spans="2:3" x14ac:dyDescent="0.45">
      <c r="B343" t="s">
        <v>87</v>
      </c>
      <c r="C343" t="s">
        <v>173</v>
      </c>
    </row>
    <row r="344" spans="2:3" x14ac:dyDescent="0.45">
      <c r="B344" t="s">
        <v>87</v>
      </c>
      <c r="C344" t="s">
        <v>85</v>
      </c>
    </row>
    <row r="345" spans="2:3" x14ac:dyDescent="0.45">
      <c r="B345" t="s">
        <v>87</v>
      </c>
      <c r="C345" t="s">
        <v>85</v>
      </c>
    </row>
    <row r="346" spans="2:3" x14ac:dyDescent="0.45">
      <c r="B346" t="s">
        <v>87</v>
      </c>
      <c r="C346" t="s">
        <v>510</v>
      </c>
    </row>
    <row r="347" spans="2:3" x14ac:dyDescent="0.45">
      <c r="B347" t="s">
        <v>87</v>
      </c>
      <c r="C347" t="s">
        <v>85</v>
      </c>
    </row>
    <row r="348" spans="2:3" x14ac:dyDescent="0.45">
      <c r="B348" t="s">
        <v>87</v>
      </c>
      <c r="C348" t="s">
        <v>173</v>
      </c>
    </row>
    <row r="349" spans="2:3" x14ac:dyDescent="0.45">
      <c r="B349" t="s">
        <v>87</v>
      </c>
      <c r="C349" t="s">
        <v>85</v>
      </c>
    </row>
    <row r="350" spans="2:3" x14ac:dyDescent="0.45">
      <c r="B350" t="s">
        <v>87</v>
      </c>
      <c r="C350" t="s">
        <v>85</v>
      </c>
    </row>
    <row r="351" spans="2:3" x14ac:dyDescent="0.45">
      <c r="B351" t="s">
        <v>87</v>
      </c>
      <c r="C351" t="s">
        <v>85</v>
      </c>
    </row>
    <row r="352" spans="2:3" x14ac:dyDescent="0.45">
      <c r="B352" t="s">
        <v>87</v>
      </c>
      <c r="C352" t="s">
        <v>510</v>
      </c>
    </row>
    <row r="353" spans="2:3" x14ac:dyDescent="0.45">
      <c r="B353" t="s">
        <v>87</v>
      </c>
      <c r="C353" t="s">
        <v>173</v>
      </c>
    </row>
    <row r="354" spans="2:3" x14ac:dyDescent="0.45">
      <c r="B354" t="s">
        <v>87</v>
      </c>
      <c r="C354" t="s">
        <v>173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635"/>
  <sheetViews>
    <sheetView workbookViewId="0">
      <selection activeCell="H1" sqref="H1"/>
    </sheetView>
  </sheetViews>
  <sheetFormatPr defaultRowHeight="14.25" x14ac:dyDescent="0.45"/>
  <cols>
    <col min="2" max="2" width="27.86328125" customWidth="1"/>
    <col min="3" max="3" width="27.73046875" customWidth="1"/>
  </cols>
  <sheetData>
    <row r="1" spans="2:7" x14ac:dyDescent="0.45">
      <c r="B1" s="89" t="s">
        <v>3711</v>
      </c>
      <c r="C1" s="89" t="s">
        <v>3712</v>
      </c>
      <c r="D1" s="125" t="s">
        <v>3727</v>
      </c>
      <c r="E1" s="125" t="s">
        <v>3726</v>
      </c>
      <c r="F1" s="89" t="s">
        <v>3708</v>
      </c>
      <c r="G1" s="89" t="s">
        <v>3705</v>
      </c>
    </row>
    <row r="2" spans="2:7" x14ac:dyDescent="0.45">
      <c r="B2" s="99" t="s">
        <v>89</v>
      </c>
      <c r="C2" s="90" t="s">
        <v>90</v>
      </c>
      <c r="D2" s="90">
        <f>IFERROR(VLOOKUP(B2,Localities!$B$2:$D$1876,3,0),"Not Found")</f>
        <v>66</v>
      </c>
      <c r="E2" s="90">
        <f>IFERROR(VLOOKUP(C2,Localities!$B$2:$D$1876,3,0),"Not Found")</f>
        <v>45</v>
      </c>
      <c r="F2" s="94">
        <v>667</v>
      </c>
      <c r="G2" s="90">
        <v>96</v>
      </c>
    </row>
    <row r="3" spans="2:7" x14ac:dyDescent="0.45">
      <c r="B3" s="99" t="s">
        <v>51</v>
      </c>
      <c r="C3" s="90" t="s">
        <v>93</v>
      </c>
      <c r="D3" s="90">
        <f>IFERROR(VLOOKUP(B3,Localities!$B$2:$D$1876,3,0),"Not Found")</f>
        <v>51</v>
      </c>
      <c r="E3" s="90">
        <f>IFERROR(VLOOKUP(C3,Localities!$B$2:$D$1876,3,0),"Not Found")</f>
        <v>48</v>
      </c>
      <c r="F3" s="94">
        <v>443</v>
      </c>
      <c r="G3" s="90">
        <v>245</v>
      </c>
    </row>
    <row r="4" spans="2:7" x14ac:dyDescent="0.45">
      <c r="B4" s="99" t="s">
        <v>95</v>
      </c>
      <c r="C4" s="90" t="s">
        <v>96</v>
      </c>
      <c r="D4" s="90">
        <f>IFERROR(VLOOKUP(B4,Localities!$B$2:$D$1876,3,0),"Not Found")</f>
        <v>62</v>
      </c>
      <c r="E4" s="90">
        <f>IFERROR(VLOOKUP(C4,Localities!$B$2:$D$1876,3,0),"Not Found")</f>
        <v>42</v>
      </c>
      <c r="F4" s="94">
        <v>370</v>
      </c>
      <c r="G4" s="90">
        <v>10</v>
      </c>
    </row>
    <row r="5" spans="2:7" x14ac:dyDescent="0.45">
      <c r="B5" s="99" t="s">
        <v>99</v>
      </c>
      <c r="C5" s="90" t="s">
        <v>100</v>
      </c>
      <c r="D5" s="90">
        <f>IFERROR(VLOOKUP(B5,Localities!$B$2:$D$1876,3,0),"Not Found")</f>
        <v>66</v>
      </c>
      <c r="E5" s="90">
        <f>IFERROR(VLOOKUP(C5,Localities!$B$2:$D$1876,3,0),"Not Found")</f>
        <v>47</v>
      </c>
      <c r="F5" s="94">
        <v>983</v>
      </c>
      <c r="G5" s="90">
        <v>95</v>
      </c>
    </row>
    <row r="6" spans="2:7" x14ac:dyDescent="0.45">
      <c r="B6" s="99" t="s">
        <v>35</v>
      </c>
      <c r="C6" s="90" t="s">
        <v>102</v>
      </c>
      <c r="D6" s="90">
        <f>IFERROR(VLOOKUP(B6,Localities!$B$2:$D$1876,3,0),"Not Found")</f>
        <v>43</v>
      </c>
      <c r="E6" s="90">
        <f>IFERROR(VLOOKUP(C6,Localities!$B$2:$D$1876,3,0),"Not Found")</f>
        <v>47</v>
      </c>
      <c r="F6" s="94">
        <v>616</v>
      </c>
      <c r="G6" s="90">
        <v>255</v>
      </c>
    </row>
    <row r="7" spans="2:7" x14ac:dyDescent="0.45">
      <c r="B7" s="99" t="s">
        <v>106</v>
      </c>
      <c r="C7" s="90" t="s">
        <v>107</v>
      </c>
      <c r="D7" s="90">
        <f>IFERROR(VLOOKUP(B7,Localities!$B$2:$D$1876,3,0),"Not Found")</f>
        <v>45</v>
      </c>
      <c r="E7" s="90">
        <f>IFERROR(VLOOKUP(C7,Localities!$B$2:$D$1876,3,0),"Not Found")</f>
        <v>42</v>
      </c>
      <c r="F7" s="94">
        <v>320</v>
      </c>
      <c r="G7" s="90">
        <v>212</v>
      </c>
    </row>
    <row r="8" spans="2:7" x14ac:dyDescent="0.45">
      <c r="B8" s="99" t="s">
        <v>110</v>
      </c>
      <c r="C8" s="90" t="s">
        <v>111</v>
      </c>
      <c r="D8" s="90">
        <f>IFERROR(VLOOKUP(B8,Localities!$B$2:$D$1876,3,0),"Not Found")</f>
        <v>42</v>
      </c>
      <c r="E8" s="90">
        <f>IFERROR(VLOOKUP(C8,Localities!$B$2:$D$1876,3,0),"Not Found")</f>
        <v>45</v>
      </c>
      <c r="F8" s="94">
        <v>918</v>
      </c>
      <c r="G8" s="90">
        <v>52</v>
      </c>
    </row>
    <row r="9" spans="2:7" x14ac:dyDescent="0.45">
      <c r="B9" s="99" t="s">
        <v>113</v>
      </c>
      <c r="C9" s="90" t="s">
        <v>114</v>
      </c>
      <c r="D9" s="90">
        <f>IFERROR(VLOOKUP(B9,Localities!$B$2:$D$1876,3,0),"Not Found")</f>
        <v>52</v>
      </c>
      <c r="E9" s="90">
        <f>IFERROR(VLOOKUP(C9,Localities!$B$2:$D$1876,3,0),"Not Found")</f>
        <v>27</v>
      </c>
      <c r="F9" s="94">
        <v>895</v>
      </c>
      <c r="G9" s="90">
        <v>85</v>
      </c>
    </row>
    <row r="10" spans="2:7" x14ac:dyDescent="0.45">
      <c r="B10" s="99" t="s">
        <v>116</v>
      </c>
      <c r="C10" s="90" t="s">
        <v>117</v>
      </c>
      <c r="D10" s="90">
        <f>IFERROR(VLOOKUP(B10,Localities!$B$2:$D$1876,3,0),"Not Found")</f>
        <v>74</v>
      </c>
      <c r="E10" s="90">
        <f>IFERROR(VLOOKUP(C10,Localities!$B$2:$D$1876,3,0),"Not Found")</f>
        <v>28</v>
      </c>
      <c r="F10" s="94">
        <v>860</v>
      </c>
      <c r="G10" s="90">
        <v>272</v>
      </c>
    </row>
    <row r="11" spans="2:7" x14ac:dyDescent="0.45">
      <c r="B11" s="99" t="s">
        <v>119</v>
      </c>
      <c r="C11" s="90" t="s">
        <v>120</v>
      </c>
      <c r="D11" s="90">
        <f>IFERROR(VLOOKUP(B11,Localities!$B$2:$D$1876,3,0),"Not Found")</f>
        <v>44</v>
      </c>
      <c r="E11" s="90">
        <f>IFERROR(VLOOKUP(C11,Localities!$B$2:$D$1876,3,0),"Not Found")</f>
        <v>50</v>
      </c>
      <c r="F11" s="94">
        <v>331</v>
      </c>
      <c r="G11" s="90">
        <v>43</v>
      </c>
    </row>
    <row r="12" spans="2:7" x14ac:dyDescent="0.45">
      <c r="B12" s="99" t="s">
        <v>122</v>
      </c>
      <c r="C12" s="90" t="s">
        <v>61</v>
      </c>
      <c r="D12" s="90">
        <f>IFERROR(VLOOKUP(B12,Localities!$B$2:$D$1876,3,0),"Not Found")</f>
        <v>38</v>
      </c>
      <c r="E12" s="90">
        <f>IFERROR(VLOOKUP(C12,Localities!$B$2:$D$1876,3,0),"Not Found")</f>
        <v>47</v>
      </c>
      <c r="F12" s="94">
        <v>432</v>
      </c>
      <c r="G12" s="90">
        <v>135</v>
      </c>
    </row>
    <row r="13" spans="2:7" x14ac:dyDescent="0.45">
      <c r="B13" s="99" t="s">
        <v>124</v>
      </c>
      <c r="C13" s="90" t="s">
        <v>35</v>
      </c>
      <c r="D13" s="90">
        <f>IFERROR(VLOOKUP(B13,Localities!$B$2:$D$1876,3,0),"Not Found")</f>
        <v>72</v>
      </c>
      <c r="E13" s="90">
        <f>IFERROR(VLOOKUP(C13,Localities!$B$2:$D$1876,3,0),"Not Found")</f>
        <v>43</v>
      </c>
      <c r="F13" s="94">
        <v>694</v>
      </c>
      <c r="G13" s="90">
        <v>169</v>
      </c>
    </row>
    <row r="14" spans="2:7" x14ac:dyDescent="0.45">
      <c r="B14" s="99" t="s">
        <v>126</v>
      </c>
      <c r="C14" s="90" t="s">
        <v>73</v>
      </c>
      <c r="D14" s="90">
        <f>IFERROR(VLOOKUP(B14,Localities!$B$2:$D$1876,3,0),"Not Found")</f>
        <v>60</v>
      </c>
      <c r="E14" s="90">
        <f>IFERROR(VLOOKUP(C14,Localities!$B$2:$D$1876,3,0),"Not Found")</f>
        <v>61</v>
      </c>
      <c r="F14" s="94">
        <v>675</v>
      </c>
      <c r="G14" s="90">
        <v>143</v>
      </c>
    </row>
    <row r="15" spans="2:7" x14ac:dyDescent="0.45">
      <c r="B15" s="99" t="s">
        <v>128</v>
      </c>
      <c r="C15" s="90" t="s">
        <v>51</v>
      </c>
      <c r="D15" s="90">
        <f>IFERROR(VLOOKUP(B15,Localities!$B$2:$D$1876,3,0),"Not Found")</f>
        <v>70</v>
      </c>
      <c r="E15" s="90">
        <f>IFERROR(VLOOKUP(C15,Localities!$B$2:$D$1876,3,0),"Not Found")</f>
        <v>51</v>
      </c>
      <c r="F15" s="94">
        <v>778</v>
      </c>
      <c r="G15" s="90">
        <v>75</v>
      </c>
    </row>
    <row r="16" spans="2:7" x14ac:dyDescent="0.45">
      <c r="B16" s="99" t="s">
        <v>130</v>
      </c>
      <c r="C16" s="90" t="s">
        <v>49</v>
      </c>
      <c r="D16" s="90">
        <f>IFERROR(VLOOKUP(B16,Localities!$B$2:$D$1876,3,0),"Not Found")</f>
        <v>45</v>
      </c>
      <c r="E16" s="90">
        <f>IFERROR(VLOOKUP(C16,Localities!$B$2:$D$1876,3,0),"Not Found")</f>
        <v>32</v>
      </c>
      <c r="F16" s="94">
        <v>871</v>
      </c>
      <c r="G16" s="90">
        <v>54</v>
      </c>
    </row>
    <row r="17" spans="2:7" x14ac:dyDescent="0.45">
      <c r="B17" s="99" t="s">
        <v>132</v>
      </c>
      <c r="C17" s="90" t="s">
        <v>133</v>
      </c>
      <c r="D17" s="90">
        <f>IFERROR(VLOOKUP(B17,Localities!$B$2:$D$1876,3,0),"Not Found")</f>
        <v>39</v>
      </c>
      <c r="E17" s="90">
        <f>IFERROR(VLOOKUP(C17,Localities!$B$2:$D$1876,3,0),"Not Found")</f>
        <v>54</v>
      </c>
      <c r="F17" s="94">
        <v>422</v>
      </c>
      <c r="G17" s="90">
        <v>180</v>
      </c>
    </row>
    <row r="18" spans="2:7" x14ac:dyDescent="0.45">
      <c r="B18" s="99" t="s">
        <v>107</v>
      </c>
      <c r="C18" s="90" t="s">
        <v>135</v>
      </c>
      <c r="D18" s="90">
        <f>IFERROR(VLOOKUP(B18,Localities!$B$2:$D$1876,3,0),"Not Found")</f>
        <v>42</v>
      </c>
      <c r="E18" s="90">
        <f>IFERROR(VLOOKUP(C18,Localities!$B$2:$D$1876,3,0),"Not Found")</f>
        <v>65</v>
      </c>
      <c r="F18" s="94">
        <v>453</v>
      </c>
      <c r="G18" s="90">
        <v>1</v>
      </c>
    </row>
    <row r="19" spans="2:7" x14ac:dyDescent="0.45">
      <c r="B19" s="99" t="s">
        <v>59</v>
      </c>
      <c r="C19" s="90" t="s">
        <v>35</v>
      </c>
      <c r="D19" s="90">
        <f>IFERROR(VLOOKUP(B19,Localities!$B$2:$D$1876,3,0),"Not Found")</f>
        <v>52</v>
      </c>
      <c r="E19" s="90">
        <f>IFERROR(VLOOKUP(C19,Localities!$B$2:$D$1876,3,0),"Not Found")</f>
        <v>43</v>
      </c>
      <c r="F19" s="94">
        <v>849</v>
      </c>
      <c r="G19" s="90">
        <v>74</v>
      </c>
    </row>
    <row r="20" spans="2:7" x14ac:dyDescent="0.45">
      <c r="B20" s="99" t="s">
        <v>138</v>
      </c>
      <c r="C20" s="90" t="s">
        <v>139</v>
      </c>
      <c r="D20" s="90">
        <f>IFERROR(VLOOKUP(B20,Localities!$B$2:$D$1876,3,0),"Not Found")</f>
        <v>59</v>
      </c>
      <c r="E20" s="90">
        <f>IFERROR(VLOOKUP(C20,Localities!$B$2:$D$1876,3,0),"Not Found")</f>
        <v>61</v>
      </c>
      <c r="F20" s="94">
        <v>702</v>
      </c>
      <c r="G20" s="90">
        <v>253</v>
      </c>
    </row>
    <row r="21" spans="2:7" x14ac:dyDescent="0.45">
      <c r="B21" s="99" t="s">
        <v>141</v>
      </c>
      <c r="C21" s="90" t="s">
        <v>61</v>
      </c>
      <c r="D21" s="90">
        <f>IFERROR(VLOOKUP(B21,Localities!$B$2:$D$1876,3,0),"Not Found")</f>
        <v>46</v>
      </c>
      <c r="E21" s="90">
        <f>IFERROR(VLOOKUP(C21,Localities!$B$2:$D$1876,3,0),"Not Found")</f>
        <v>47</v>
      </c>
      <c r="F21" s="94">
        <v>697</v>
      </c>
      <c r="G21" s="90">
        <v>283</v>
      </c>
    </row>
    <row r="22" spans="2:7" x14ac:dyDescent="0.45">
      <c r="B22" s="99" t="s">
        <v>143</v>
      </c>
      <c r="C22" s="90" t="s">
        <v>144</v>
      </c>
      <c r="D22" s="90">
        <f>IFERROR(VLOOKUP(B22,Localities!$B$2:$D$1876,3,0),"Not Found")</f>
        <v>40</v>
      </c>
      <c r="E22" s="90">
        <f>IFERROR(VLOOKUP(C22,Localities!$B$2:$D$1876,3,0),"Not Found")</f>
        <v>53</v>
      </c>
      <c r="F22" s="94">
        <v>873</v>
      </c>
      <c r="G22" s="90">
        <v>220</v>
      </c>
    </row>
    <row r="23" spans="2:7" x14ac:dyDescent="0.45">
      <c r="B23" s="99" t="s">
        <v>146</v>
      </c>
      <c r="C23" s="90" t="s">
        <v>35</v>
      </c>
      <c r="D23" s="90">
        <f>IFERROR(VLOOKUP(B23,Localities!$B$2:$D$1876,3,0),"Not Found")</f>
        <v>70</v>
      </c>
      <c r="E23" s="90">
        <f>IFERROR(VLOOKUP(C23,Localities!$B$2:$D$1876,3,0),"Not Found")</f>
        <v>43</v>
      </c>
      <c r="F23" s="94">
        <v>693</v>
      </c>
      <c r="G23" s="90">
        <v>61</v>
      </c>
    </row>
    <row r="24" spans="2:7" x14ac:dyDescent="0.45">
      <c r="B24" s="99" t="s">
        <v>148</v>
      </c>
      <c r="C24" s="90" t="s">
        <v>114</v>
      </c>
      <c r="D24" s="90">
        <f>IFERROR(VLOOKUP(B24,Localities!$B$2:$D$1876,3,0),"Not Found")</f>
        <v>73</v>
      </c>
      <c r="E24" s="90">
        <f>IFERROR(VLOOKUP(C24,Localities!$B$2:$D$1876,3,0),"Not Found")</f>
        <v>27</v>
      </c>
      <c r="F24" s="94">
        <v>858</v>
      </c>
      <c r="G24" s="90">
        <v>204</v>
      </c>
    </row>
    <row r="25" spans="2:7" x14ac:dyDescent="0.45">
      <c r="B25" s="99" t="s">
        <v>150</v>
      </c>
      <c r="C25" s="90" t="s">
        <v>61</v>
      </c>
      <c r="D25" s="90">
        <f>IFERROR(VLOOKUP(B25,Localities!$B$2:$D$1876,3,0),"Not Found")</f>
        <v>66</v>
      </c>
      <c r="E25" s="90">
        <f>IFERROR(VLOOKUP(C25,Localities!$B$2:$D$1876,3,0),"Not Found")</f>
        <v>47</v>
      </c>
      <c r="F25" s="94">
        <v>409</v>
      </c>
      <c r="G25" s="90">
        <v>267</v>
      </c>
    </row>
    <row r="26" spans="2:7" x14ac:dyDescent="0.45">
      <c r="B26" s="99" t="s">
        <v>152</v>
      </c>
      <c r="C26" s="90" t="s">
        <v>152</v>
      </c>
      <c r="D26" s="90">
        <f>IFERROR(VLOOKUP(B26,Localities!$B$2:$D$1876,3,0),"Not Found")</f>
        <v>27</v>
      </c>
      <c r="E26" s="90">
        <f>IFERROR(VLOOKUP(C26,Localities!$B$2:$D$1876,3,0),"Not Found")</f>
        <v>27</v>
      </c>
      <c r="F26" s="94">
        <v>769</v>
      </c>
      <c r="G26" s="90">
        <v>73</v>
      </c>
    </row>
    <row r="27" spans="2:7" x14ac:dyDescent="0.45">
      <c r="B27" s="99" t="s">
        <v>49</v>
      </c>
      <c r="C27" s="90" t="s">
        <v>154</v>
      </c>
      <c r="D27" s="90">
        <f>IFERROR(VLOOKUP(B27,Localities!$B$2:$D$1876,3,0),"Not Found")</f>
        <v>32</v>
      </c>
      <c r="E27" s="90">
        <f>IFERROR(VLOOKUP(C27,Localities!$B$2:$D$1876,3,0),"Not Found")</f>
        <v>45</v>
      </c>
      <c r="F27" s="94">
        <v>357</v>
      </c>
      <c r="G27" s="90">
        <v>253</v>
      </c>
    </row>
    <row r="28" spans="2:7" x14ac:dyDescent="0.45">
      <c r="B28" s="99" t="s">
        <v>156</v>
      </c>
      <c r="C28" s="90" t="s">
        <v>61</v>
      </c>
      <c r="D28" s="90">
        <f>IFERROR(VLOOKUP(B28,Localities!$B$2:$D$1876,3,0),"Not Found")</f>
        <v>42</v>
      </c>
      <c r="E28" s="90">
        <f>IFERROR(VLOOKUP(C28,Localities!$B$2:$D$1876,3,0),"Not Found")</f>
        <v>47</v>
      </c>
      <c r="F28" s="94">
        <v>976</v>
      </c>
      <c r="G28" s="90">
        <v>233</v>
      </c>
    </row>
    <row r="29" spans="2:7" x14ac:dyDescent="0.45">
      <c r="B29" s="99" t="s">
        <v>158</v>
      </c>
      <c r="C29" s="90" t="s">
        <v>61</v>
      </c>
      <c r="D29" s="90">
        <f>IFERROR(VLOOKUP(B29,Localities!$B$2:$D$1876,3,0),"Not Found")</f>
        <v>42</v>
      </c>
      <c r="E29" s="90">
        <f>IFERROR(VLOOKUP(C29,Localities!$B$2:$D$1876,3,0),"Not Found")</f>
        <v>47</v>
      </c>
      <c r="F29" s="94">
        <v>292</v>
      </c>
      <c r="G29" s="90">
        <v>279</v>
      </c>
    </row>
    <row r="30" spans="2:7" x14ac:dyDescent="0.45">
      <c r="B30" s="99" t="s">
        <v>51</v>
      </c>
      <c r="C30" s="90" t="s">
        <v>160</v>
      </c>
      <c r="D30" s="90">
        <f>IFERROR(VLOOKUP(B30,Localities!$B$2:$D$1876,3,0),"Not Found")</f>
        <v>51</v>
      </c>
      <c r="E30" s="90">
        <f>IFERROR(VLOOKUP(C30,Localities!$B$2:$D$1876,3,0),"Not Found")</f>
        <v>32</v>
      </c>
      <c r="F30" s="94">
        <v>775</v>
      </c>
      <c r="G30" s="90">
        <v>221</v>
      </c>
    </row>
    <row r="31" spans="2:7" x14ac:dyDescent="0.45">
      <c r="B31" s="99" t="s">
        <v>162</v>
      </c>
      <c r="C31" s="90" t="s">
        <v>35</v>
      </c>
      <c r="D31" s="90">
        <f>IFERROR(VLOOKUP(B31,Localities!$B$2:$D$1876,3,0),"Not Found")</f>
        <v>60</v>
      </c>
      <c r="E31" s="90">
        <f>IFERROR(VLOOKUP(C31,Localities!$B$2:$D$1876,3,0),"Not Found")</f>
        <v>43</v>
      </c>
      <c r="F31" s="94">
        <v>568</v>
      </c>
      <c r="G31" s="90">
        <v>37</v>
      </c>
    </row>
    <row r="32" spans="2:7" x14ac:dyDescent="0.45">
      <c r="B32" s="99" t="s">
        <v>164</v>
      </c>
      <c r="C32" s="90" t="s">
        <v>114</v>
      </c>
      <c r="D32" s="90" t="str">
        <f>IFERROR(VLOOKUP(B32,Localities!$B$2:$D$1876,3,0),"Not Found")</f>
        <v>Not Found</v>
      </c>
      <c r="E32" s="90">
        <f>IFERROR(VLOOKUP(C32,Localities!$B$2:$D$1876,3,0),"Not Found")</f>
        <v>27</v>
      </c>
      <c r="F32" s="94">
        <v>231</v>
      </c>
      <c r="G32" s="90">
        <v>145</v>
      </c>
    </row>
    <row r="33" spans="2:7" x14ac:dyDescent="0.45">
      <c r="B33" s="99" t="s">
        <v>166</v>
      </c>
      <c r="C33" s="90" t="s">
        <v>167</v>
      </c>
      <c r="D33" s="90">
        <f>IFERROR(VLOOKUP(B33,Localities!$B$2:$D$1876,3,0),"Not Found")</f>
        <v>53</v>
      </c>
      <c r="E33" s="90">
        <f>IFERROR(VLOOKUP(C33,Localities!$B$2:$D$1876,3,0),"Not Found")</f>
        <v>27</v>
      </c>
      <c r="F33" s="94">
        <v>846</v>
      </c>
      <c r="G33" s="90">
        <v>112</v>
      </c>
    </row>
    <row r="34" spans="2:7" x14ac:dyDescent="0.45">
      <c r="B34" s="99" t="s">
        <v>169</v>
      </c>
      <c r="C34" s="90" t="s">
        <v>61</v>
      </c>
      <c r="D34" s="90">
        <f>IFERROR(VLOOKUP(B34,Localities!$B$2:$D$1876,3,0),"Not Found")</f>
        <v>61</v>
      </c>
      <c r="E34" s="90">
        <f>IFERROR(VLOOKUP(C34,Localities!$B$2:$D$1876,3,0),"Not Found")</f>
        <v>47</v>
      </c>
      <c r="F34" s="94">
        <v>461</v>
      </c>
      <c r="G34" s="90">
        <v>182</v>
      </c>
    </row>
    <row r="35" spans="2:7" x14ac:dyDescent="0.45">
      <c r="B35" s="99" t="s">
        <v>35</v>
      </c>
      <c r="C35" s="90" t="s">
        <v>171</v>
      </c>
      <c r="D35" s="90">
        <f>IFERROR(VLOOKUP(B35,Localities!$B$2:$D$1876,3,0),"Not Found")</f>
        <v>43</v>
      </c>
      <c r="E35" s="90" t="str">
        <f>IFERROR(VLOOKUP(C35,Localities!$B$2:$D$1876,3,0),"Not Found")</f>
        <v>Not Found</v>
      </c>
      <c r="F35" s="94">
        <v>451</v>
      </c>
      <c r="G35" s="90">
        <v>216</v>
      </c>
    </row>
    <row r="36" spans="2:7" x14ac:dyDescent="0.45">
      <c r="B36" s="99" t="s">
        <v>35</v>
      </c>
      <c r="C36" s="90" t="s">
        <v>171</v>
      </c>
      <c r="D36" s="90">
        <f>IFERROR(VLOOKUP(B36,Localities!$B$2:$D$1876,3,0),"Not Found")</f>
        <v>43</v>
      </c>
      <c r="E36" s="90" t="str">
        <f>IFERROR(VLOOKUP(C36,Localities!$B$2:$D$1876,3,0),"Not Found")</f>
        <v>Not Found</v>
      </c>
      <c r="F36" s="94">
        <v>977</v>
      </c>
      <c r="G36" s="90">
        <v>206</v>
      </c>
    </row>
    <row r="37" spans="2:7" x14ac:dyDescent="0.45">
      <c r="B37" s="99" t="s">
        <v>102</v>
      </c>
      <c r="C37" s="90" t="s">
        <v>146</v>
      </c>
      <c r="D37" s="90">
        <f>IFERROR(VLOOKUP(B37,Localities!$B$2:$D$1876,3,0),"Not Found")</f>
        <v>47</v>
      </c>
      <c r="E37" s="90">
        <f>IFERROR(VLOOKUP(C37,Localities!$B$2:$D$1876,3,0),"Not Found")</f>
        <v>70</v>
      </c>
      <c r="F37" s="94">
        <v>949</v>
      </c>
      <c r="G37" s="90">
        <v>177</v>
      </c>
    </row>
    <row r="38" spans="2:7" x14ac:dyDescent="0.45">
      <c r="B38" s="99" t="s">
        <v>176</v>
      </c>
      <c r="C38" s="90" t="s">
        <v>51</v>
      </c>
      <c r="D38" s="90">
        <f>IFERROR(VLOOKUP(B38,Localities!$B$2:$D$1876,3,0),"Not Found")</f>
        <v>70</v>
      </c>
      <c r="E38" s="90">
        <f>IFERROR(VLOOKUP(C38,Localities!$B$2:$D$1876,3,0),"Not Found")</f>
        <v>51</v>
      </c>
      <c r="F38" s="94">
        <v>984</v>
      </c>
      <c r="G38" s="90">
        <v>72</v>
      </c>
    </row>
    <row r="39" spans="2:7" x14ac:dyDescent="0.45">
      <c r="B39" s="99" t="s">
        <v>178</v>
      </c>
      <c r="C39" s="90" t="s">
        <v>179</v>
      </c>
      <c r="D39" s="90">
        <f>IFERROR(VLOOKUP(B39,Localities!$B$2:$D$1876,3,0),"Not Found")</f>
        <v>66</v>
      </c>
      <c r="E39" s="90" t="str">
        <f>IFERROR(VLOOKUP(C39,Localities!$B$2:$D$1876,3,0),"Not Found")</f>
        <v>Not Found</v>
      </c>
      <c r="F39" s="94">
        <v>896</v>
      </c>
      <c r="G39" s="90">
        <v>174</v>
      </c>
    </row>
    <row r="40" spans="2:7" x14ac:dyDescent="0.45">
      <c r="B40" s="99" t="s">
        <v>181</v>
      </c>
      <c r="C40" s="90" t="s">
        <v>114</v>
      </c>
      <c r="D40" s="90">
        <f>IFERROR(VLOOKUP(B40,Localities!$B$2:$D$1876,3,0),"Not Found")</f>
        <v>65</v>
      </c>
      <c r="E40" s="90">
        <f>IFERROR(VLOOKUP(C40,Localities!$B$2:$D$1876,3,0),"Not Found")</f>
        <v>27</v>
      </c>
      <c r="F40" s="94">
        <v>867</v>
      </c>
      <c r="G40" s="90">
        <v>48</v>
      </c>
    </row>
    <row r="41" spans="2:7" x14ac:dyDescent="0.45">
      <c r="B41" s="99" t="s">
        <v>183</v>
      </c>
      <c r="C41" s="90" t="s">
        <v>35</v>
      </c>
      <c r="D41" s="90">
        <f>IFERROR(VLOOKUP(B41,Localities!$B$2:$D$1876,3,0),"Not Found")</f>
        <v>37</v>
      </c>
      <c r="E41" s="90">
        <f>IFERROR(VLOOKUP(C41,Localities!$B$2:$D$1876,3,0),"Not Found")</f>
        <v>43</v>
      </c>
      <c r="F41" s="94">
        <v>256</v>
      </c>
      <c r="G41" s="90">
        <v>132</v>
      </c>
    </row>
    <row r="42" spans="2:7" x14ac:dyDescent="0.45">
      <c r="B42" s="99" t="s">
        <v>185</v>
      </c>
      <c r="C42" s="90" t="s">
        <v>186</v>
      </c>
      <c r="D42" s="90">
        <f>IFERROR(VLOOKUP(B42,Localities!$B$2:$D$1876,3,0),"Not Found")</f>
        <v>71</v>
      </c>
      <c r="E42" s="90">
        <f>IFERROR(VLOOKUP(C42,Localities!$B$2:$D$1876,3,0),"Not Found")</f>
        <v>45</v>
      </c>
      <c r="F42" s="94">
        <v>875</v>
      </c>
      <c r="G42" s="90">
        <v>29</v>
      </c>
    </row>
    <row r="43" spans="2:7" x14ac:dyDescent="0.45">
      <c r="B43" s="99" t="s">
        <v>188</v>
      </c>
      <c r="C43" s="90" t="s">
        <v>189</v>
      </c>
      <c r="D43" s="90">
        <f>IFERROR(VLOOKUP(B43,Localities!$B$2:$D$1876,3,0),"Not Found")</f>
        <v>51</v>
      </c>
      <c r="E43" s="90">
        <f>IFERROR(VLOOKUP(C43,Localities!$B$2:$D$1876,3,0),"Not Found")</f>
        <v>48</v>
      </c>
      <c r="F43" s="94">
        <v>978</v>
      </c>
      <c r="G43" s="90">
        <v>145</v>
      </c>
    </row>
    <row r="44" spans="2:7" x14ac:dyDescent="0.45">
      <c r="B44" s="99" t="s">
        <v>191</v>
      </c>
      <c r="C44" s="90" t="s">
        <v>171</v>
      </c>
      <c r="D44" s="90" t="str">
        <f>IFERROR(VLOOKUP(B44,Localities!$B$2:$D$1876,3,0),"Not Found")</f>
        <v>Not Found</v>
      </c>
      <c r="E44" s="90" t="str">
        <f>IFERROR(VLOOKUP(C44,Localities!$B$2:$D$1876,3,0),"Not Found")</f>
        <v>Not Found</v>
      </c>
      <c r="F44" s="94">
        <v>365</v>
      </c>
      <c r="G44" s="90">
        <v>12</v>
      </c>
    </row>
    <row r="45" spans="2:7" x14ac:dyDescent="0.45">
      <c r="B45" s="99" t="s">
        <v>57</v>
      </c>
      <c r="C45" s="90" t="s">
        <v>35</v>
      </c>
      <c r="D45" s="90">
        <f>IFERROR(VLOOKUP(B45,Localities!$B$2:$D$1876,3,0),"Not Found")</f>
        <v>45</v>
      </c>
      <c r="E45" s="90">
        <f>IFERROR(VLOOKUP(C45,Localities!$B$2:$D$1876,3,0),"Not Found")</f>
        <v>43</v>
      </c>
      <c r="F45" s="94">
        <v>567</v>
      </c>
      <c r="G45" s="90">
        <v>84</v>
      </c>
    </row>
    <row r="46" spans="2:7" x14ac:dyDescent="0.45">
      <c r="B46" s="99" t="s">
        <v>194</v>
      </c>
      <c r="C46" s="90" t="s">
        <v>195</v>
      </c>
      <c r="D46" s="90">
        <f>IFERROR(VLOOKUP(B46,Localities!$B$2:$D$1876,3,0),"Not Found")</f>
        <v>42</v>
      </c>
      <c r="E46" s="90">
        <f>IFERROR(VLOOKUP(C46,Localities!$B$2:$D$1876,3,0),"Not Found")</f>
        <v>48</v>
      </c>
      <c r="F46" s="94">
        <v>499</v>
      </c>
      <c r="G46" s="90">
        <v>14</v>
      </c>
    </row>
    <row r="47" spans="2:7" x14ac:dyDescent="0.45">
      <c r="B47" s="99" t="s">
        <v>197</v>
      </c>
      <c r="C47" s="90" t="s">
        <v>114</v>
      </c>
      <c r="D47" s="90">
        <f>IFERROR(VLOOKUP(B47,Localities!$B$2:$D$1876,3,0),"Not Found")</f>
        <v>48</v>
      </c>
      <c r="E47" s="90">
        <f>IFERROR(VLOOKUP(C47,Localities!$B$2:$D$1876,3,0),"Not Found")</f>
        <v>27</v>
      </c>
      <c r="F47" s="94">
        <v>315</v>
      </c>
      <c r="G47" s="90">
        <v>41</v>
      </c>
    </row>
    <row r="48" spans="2:7" x14ac:dyDescent="0.45">
      <c r="B48" s="99" t="s">
        <v>199</v>
      </c>
      <c r="C48" s="90" t="s">
        <v>200</v>
      </c>
      <c r="D48" s="90">
        <f>IFERROR(VLOOKUP(B48,Localities!$B$2:$D$1876,3,0),"Not Found")</f>
        <v>61</v>
      </c>
      <c r="E48" s="90">
        <f>IFERROR(VLOOKUP(C48,Localities!$B$2:$D$1876,3,0),"Not Found")</f>
        <v>36</v>
      </c>
      <c r="F48" s="94">
        <v>724</v>
      </c>
      <c r="G48" s="90">
        <v>256</v>
      </c>
    </row>
    <row r="49" spans="2:7" x14ac:dyDescent="0.45">
      <c r="B49" s="99" t="s">
        <v>107</v>
      </c>
      <c r="C49" s="90" t="s">
        <v>202</v>
      </c>
      <c r="D49" s="90">
        <f>IFERROR(VLOOKUP(B49,Localities!$B$2:$D$1876,3,0),"Not Found")</f>
        <v>42</v>
      </c>
      <c r="E49" s="90">
        <f>IFERROR(VLOOKUP(C49,Localities!$B$2:$D$1876,3,0),"Not Found")</f>
        <v>71</v>
      </c>
      <c r="F49" s="94">
        <v>422</v>
      </c>
      <c r="G49" s="90">
        <v>87</v>
      </c>
    </row>
    <row r="50" spans="2:7" x14ac:dyDescent="0.45">
      <c r="B50" s="99" t="s">
        <v>204</v>
      </c>
      <c r="C50" s="90" t="s">
        <v>35</v>
      </c>
      <c r="D50" s="90">
        <f>IFERROR(VLOOKUP(B50,Localities!$B$2:$D$1876,3,0),"Not Found")</f>
        <v>61</v>
      </c>
      <c r="E50" s="90">
        <f>IFERROR(VLOOKUP(C50,Localities!$B$2:$D$1876,3,0),"Not Found")</f>
        <v>43</v>
      </c>
      <c r="F50" s="94">
        <v>722</v>
      </c>
      <c r="G50" s="90">
        <v>225</v>
      </c>
    </row>
    <row r="51" spans="2:7" x14ac:dyDescent="0.45">
      <c r="B51" s="99" t="s">
        <v>206</v>
      </c>
      <c r="C51" s="90" t="s">
        <v>207</v>
      </c>
      <c r="D51" s="90">
        <f>IFERROR(VLOOKUP(B51,Localities!$B$2:$D$1876,3,0),"Not Found")</f>
        <v>50</v>
      </c>
      <c r="E51" s="90">
        <f>IFERROR(VLOOKUP(C51,Localities!$B$2:$D$1876,3,0),"Not Found")</f>
        <v>60</v>
      </c>
      <c r="F51" s="94">
        <v>757</v>
      </c>
      <c r="G51" s="90">
        <v>188</v>
      </c>
    </row>
    <row r="52" spans="2:7" x14ac:dyDescent="0.45">
      <c r="B52" s="99" t="s">
        <v>209</v>
      </c>
      <c r="C52" s="90" t="s">
        <v>35</v>
      </c>
      <c r="D52" s="90">
        <f>IFERROR(VLOOKUP(B52,Localities!$B$2:$D$1876,3,0),"Not Found")</f>
        <v>47</v>
      </c>
      <c r="E52" s="90">
        <f>IFERROR(VLOOKUP(C52,Localities!$B$2:$D$1876,3,0),"Not Found")</f>
        <v>43</v>
      </c>
      <c r="F52" s="94">
        <v>773</v>
      </c>
      <c r="G52" s="90">
        <v>277</v>
      </c>
    </row>
    <row r="53" spans="2:7" x14ac:dyDescent="0.45">
      <c r="B53" s="99" t="s">
        <v>53</v>
      </c>
      <c r="C53" s="90" t="s">
        <v>114</v>
      </c>
      <c r="D53" s="90">
        <f>IFERROR(VLOOKUP(B53,Localities!$B$2:$D$1876,3,0),"Not Found")</f>
        <v>70</v>
      </c>
      <c r="E53" s="90">
        <f>IFERROR(VLOOKUP(C53,Localities!$B$2:$D$1876,3,0),"Not Found")</f>
        <v>27</v>
      </c>
      <c r="F53" s="94">
        <v>643</v>
      </c>
      <c r="G53" s="90">
        <v>300</v>
      </c>
    </row>
    <row r="54" spans="2:7" x14ac:dyDescent="0.45">
      <c r="B54" s="99" t="s">
        <v>213</v>
      </c>
      <c r="C54" s="90" t="s">
        <v>171</v>
      </c>
      <c r="D54" s="90" t="str">
        <f>IFERROR(VLOOKUP(B54,Localities!$B$2:$D$1876,3,0),"Not Found")</f>
        <v>Not Found</v>
      </c>
      <c r="E54" s="90" t="str">
        <f>IFERROR(VLOOKUP(C54,Localities!$B$2:$D$1876,3,0),"Not Found")</f>
        <v>Not Found</v>
      </c>
      <c r="F54" s="94">
        <v>552</v>
      </c>
      <c r="G54" s="90">
        <v>19</v>
      </c>
    </row>
    <row r="55" spans="2:7" x14ac:dyDescent="0.45">
      <c r="B55" s="99" t="s">
        <v>143</v>
      </c>
      <c r="C55" s="90" t="s">
        <v>114</v>
      </c>
      <c r="D55" s="90">
        <f>IFERROR(VLOOKUP(B55,Localities!$B$2:$D$1876,3,0),"Not Found")</f>
        <v>40</v>
      </c>
      <c r="E55" s="90">
        <f>IFERROR(VLOOKUP(C55,Localities!$B$2:$D$1876,3,0),"Not Found")</f>
        <v>27</v>
      </c>
      <c r="F55" s="94">
        <v>970</v>
      </c>
      <c r="G55" s="90">
        <v>124</v>
      </c>
    </row>
    <row r="56" spans="2:7" x14ac:dyDescent="0.45">
      <c r="B56" s="99" t="s">
        <v>217</v>
      </c>
      <c r="C56" s="90" t="s">
        <v>171</v>
      </c>
      <c r="D56" s="90" t="str">
        <f>IFERROR(VLOOKUP(B56,Localities!$B$2:$D$1876,3,0),"Not Found")</f>
        <v>Not Found</v>
      </c>
      <c r="E56" s="90" t="str">
        <f>IFERROR(VLOOKUP(C56,Localities!$B$2:$D$1876,3,0),"Not Found")</f>
        <v>Not Found</v>
      </c>
      <c r="F56" s="94">
        <v>761</v>
      </c>
      <c r="G56" s="90">
        <v>90</v>
      </c>
    </row>
    <row r="57" spans="2:7" x14ac:dyDescent="0.45">
      <c r="B57" s="99" t="s">
        <v>219</v>
      </c>
      <c r="C57" s="90" t="s">
        <v>61</v>
      </c>
      <c r="D57" s="90">
        <f>IFERROR(VLOOKUP(B57,Localities!$B$2:$D$1876,3,0),"Not Found")</f>
        <v>66</v>
      </c>
      <c r="E57" s="90">
        <f>IFERROR(VLOOKUP(C57,Localities!$B$2:$D$1876,3,0),"Not Found")</f>
        <v>47</v>
      </c>
      <c r="F57" s="94">
        <v>373</v>
      </c>
      <c r="G57" s="90">
        <v>258</v>
      </c>
    </row>
    <row r="58" spans="2:7" x14ac:dyDescent="0.45">
      <c r="B58" s="99" t="s">
        <v>221</v>
      </c>
      <c r="C58" s="90" t="s">
        <v>61</v>
      </c>
      <c r="D58" s="90">
        <f>IFERROR(VLOOKUP(B58,Localities!$B$2:$D$1876,3,0),"Not Found")</f>
        <v>32</v>
      </c>
      <c r="E58" s="90">
        <f>IFERROR(VLOOKUP(C58,Localities!$B$2:$D$1876,3,0),"Not Found")</f>
        <v>47</v>
      </c>
      <c r="F58" s="94">
        <v>785</v>
      </c>
      <c r="G58" s="90">
        <v>84</v>
      </c>
    </row>
    <row r="59" spans="2:7" x14ac:dyDescent="0.45">
      <c r="B59" s="99" t="s">
        <v>223</v>
      </c>
      <c r="C59" s="90" t="s">
        <v>224</v>
      </c>
      <c r="D59" s="90">
        <f>IFERROR(VLOOKUP(B59,Localities!$B$2:$D$1876,3,0),"Not Found")</f>
        <v>53</v>
      </c>
      <c r="E59" s="90">
        <f>IFERROR(VLOOKUP(C59,Localities!$B$2:$D$1876,3,0),"Not Found")</f>
        <v>61</v>
      </c>
      <c r="F59" s="94">
        <v>579</v>
      </c>
      <c r="G59" s="90">
        <v>139</v>
      </c>
    </row>
    <row r="60" spans="2:7" x14ac:dyDescent="0.45">
      <c r="B60" s="99" t="s">
        <v>226</v>
      </c>
      <c r="C60" s="90" t="s">
        <v>35</v>
      </c>
      <c r="D60" s="90">
        <f>IFERROR(VLOOKUP(B60,Localities!$B$2:$D$1876,3,0),"Not Found")</f>
        <v>60</v>
      </c>
      <c r="E60" s="90">
        <f>IFERROR(VLOOKUP(C60,Localities!$B$2:$D$1876,3,0),"Not Found")</f>
        <v>43</v>
      </c>
      <c r="F60" s="94">
        <v>326</v>
      </c>
      <c r="G60" s="90">
        <v>245</v>
      </c>
    </row>
    <row r="61" spans="2:7" x14ac:dyDescent="0.45">
      <c r="B61" s="99" t="s">
        <v>228</v>
      </c>
      <c r="C61" s="90" t="s">
        <v>229</v>
      </c>
      <c r="D61" s="90">
        <f>IFERROR(VLOOKUP(B61,Localities!$B$2:$D$1876,3,0),"Not Found")</f>
        <v>44</v>
      </c>
      <c r="E61" s="90">
        <f>IFERROR(VLOOKUP(C61,Localities!$B$2:$D$1876,3,0),"Not Found")</f>
        <v>28</v>
      </c>
      <c r="F61" s="94">
        <v>469</v>
      </c>
      <c r="G61" s="90">
        <v>129</v>
      </c>
    </row>
    <row r="62" spans="2:7" x14ac:dyDescent="0.45">
      <c r="B62" s="99" t="s">
        <v>231</v>
      </c>
      <c r="C62" s="90" t="s">
        <v>102</v>
      </c>
      <c r="D62" s="90">
        <f>IFERROR(VLOOKUP(B62,Localities!$B$2:$D$1876,3,0),"Not Found")</f>
        <v>52</v>
      </c>
      <c r="E62" s="90">
        <f>IFERROR(VLOOKUP(C62,Localities!$B$2:$D$1876,3,0),"Not Found")</f>
        <v>47</v>
      </c>
      <c r="F62" s="94">
        <v>481</v>
      </c>
      <c r="G62" s="90">
        <v>292</v>
      </c>
    </row>
    <row r="63" spans="2:7" x14ac:dyDescent="0.45">
      <c r="B63" s="99" t="s">
        <v>233</v>
      </c>
      <c r="C63" s="90"/>
      <c r="D63" s="90">
        <f>IFERROR(VLOOKUP(B63,Localities!$B$2:$D$1876,3,0),"Not Found")</f>
        <v>44</v>
      </c>
      <c r="E63" s="90" t="str">
        <f>IFERROR(VLOOKUP(C63,Localities!$B$2:$D$1876,3,0),"Not Found")</f>
        <v>Not Found</v>
      </c>
      <c r="F63" s="94">
        <v>969</v>
      </c>
      <c r="G63" s="90">
        <v>140</v>
      </c>
    </row>
    <row r="64" spans="2:7" x14ac:dyDescent="0.45">
      <c r="B64" s="99" t="s">
        <v>63</v>
      </c>
      <c r="C64" s="90" t="s">
        <v>35</v>
      </c>
      <c r="D64" s="90">
        <f>IFERROR(VLOOKUP(B64,Localities!$B$2:$D$1876,3,0),"Not Found")</f>
        <v>66</v>
      </c>
      <c r="E64" s="90">
        <f>IFERROR(VLOOKUP(C64,Localities!$B$2:$D$1876,3,0),"Not Found")</f>
        <v>43</v>
      </c>
      <c r="F64" s="94">
        <v>877</v>
      </c>
      <c r="G64" s="90">
        <v>84</v>
      </c>
    </row>
    <row r="65" spans="2:7" x14ac:dyDescent="0.45">
      <c r="B65" s="99" t="s">
        <v>67</v>
      </c>
      <c r="C65" s="90" t="s">
        <v>237</v>
      </c>
      <c r="D65" s="90">
        <f>IFERROR(VLOOKUP(B65,Localities!$B$2:$D$1876,3,0),"Not Found")</f>
        <v>42</v>
      </c>
      <c r="E65" s="90">
        <f>IFERROR(VLOOKUP(C65,Localities!$B$2:$D$1876,3,0),"Not Found")</f>
        <v>38</v>
      </c>
      <c r="F65" s="94">
        <v>751</v>
      </c>
      <c r="G65" s="90">
        <v>119</v>
      </c>
    </row>
    <row r="66" spans="2:7" x14ac:dyDescent="0.45">
      <c r="B66" s="99" t="s">
        <v>114</v>
      </c>
      <c r="C66" s="90" t="s">
        <v>106</v>
      </c>
      <c r="D66" s="90">
        <f>IFERROR(VLOOKUP(B66,Localities!$B$2:$D$1876,3,0),"Not Found")</f>
        <v>27</v>
      </c>
      <c r="E66" s="90">
        <f>IFERROR(VLOOKUP(C66,Localities!$B$2:$D$1876,3,0),"Not Found")</f>
        <v>45</v>
      </c>
      <c r="F66" s="94">
        <v>826</v>
      </c>
      <c r="G66" s="90">
        <v>263</v>
      </c>
    </row>
    <row r="67" spans="2:7" x14ac:dyDescent="0.45">
      <c r="B67" s="99" t="s">
        <v>213</v>
      </c>
      <c r="C67" s="90" t="s">
        <v>171</v>
      </c>
      <c r="D67" s="90" t="str">
        <f>IFERROR(VLOOKUP(B67,Localities!$B$2:$D$1876,3,0),"Not Found")</f>
        <v>Not Found</v>
      </c>
      <c r="E67" s="90" t="str">
        <f>IFERROR(VLOOKUP(C67,Localities!$B$2:$D$1876,3,0),"Not Found")</f>
        <v>Not Found</v>
      </c>
      <c r="F67" s="94">
        <v>769</v>
      </c>
      <c r="G67" s="90">
        <v>298</v>
      </c>
    </row>
    <row r="68" spans="2:7" x14ac:dyDescent="0.45">
      <c r="B68" s="99" t="s">
        <v>241</v>
      </c>
      <c r="C68" s="90" t="s">
        <v>35</v>
      </c>
      <c r="D68" s="90">
        <f>IFERROR(VLOOKUP(B68,Localities!$B$2:$D$1876,3,0),"Not Found")</f>
        <v>42</v>
      </c>
      <c r="E68" s="90">
        <f>IFERROR(VLOOKUP(C68,Localities!$B$2:$D$1876,3,0),"Not Found")</f>
        <v>43</v>
      </c>
      <c r="F68" s="94">
        <v>641</v>
      </c>
      <c r="G68" s="90">
        <v>35</v>
      </c>
    </row>
    <row r="69" spans="2:7" x14ac:dyDescent="0.45">
      <c r="B69" s="99" t="s">
        <v>114</v>
      </c>
      <c r="C69" s="90" t="s">
        <v>223</v>
      </c>
      <c r="D69" s="90">
        <f>IFERROR(VLOOKUP(B69,Localities!$B$2:$D$1876,3,0),"Not Found")</f>
        <v>27</v>
      </c>
      <c r="E69" s="90">
        <f>IFERROR(VLOOKUP(C69,Localities!$B$2:$D$1876,3,0),"Not Found")</f>
        <v>53</v>
      </c>
      <c r="F69" s="94">
        <v>834</v>
      </c>
      <c r="G69" s="90">
        <v>193</v>
      </c>
    </row>
    <row r="70" spans="2:7" x14ac:dyDescent="0.45">
      <c r="B70" s="99" t="s">
        <v>35</v>
      </c>
      <c r="C70" s="90" t="s">
        <v>171</v>
      </c>
      <c r="D70" s="90">
        <f>IFERROR(VLOOKUP(B70,Localities!$B$2:$D$1876,3,0),"Not Found")</f>
        <v>43</v>
      </c>
      <c r="E70" s="90" t="str">
        <f>IFERROR(VLOOKUP(C70,Localities!$B$2:$D$1876,3,0),"Not Found")</f>
        <v>Not Found</v>
      </c>
      <c r="F70" s="94">
        <v>734</v>
      </c>
      <c r="G70" s="90">
        <v>163</v>
      </c>
    </row>
    <row r="71" spans="2:7" x14ac:dyDescent="0.45">
      <c r="B71" s="99" t="s">
        <v>245</v>
      </c>
      <c r="C71" s="90" t="s">
        <v>57</v>
      </c>
      <c r="D71" s="90">
        <f>IFERROR(VLOOKUP(B71,Localities!$B$2:$D$1876,3,0),"Not Found")</f>
        <v>50</v>
      </c>
      <c r="E71" s="90">
        <f>IFERROR(VLOOKUP(C71,Localities!$B$2:$D$1876,3,0),"Not Found")</f>
        <v>45</v>
      </c>
      <c r="F71" s="94">
        <v>757</v>
      </c>
      <c r="G71" s="90">
        <v>72</v>
      </c>
    </row>
    <row r="72" spans="2:7" x14ac:dyDescent="0.45">
      <c r="B72" s="99" t="s">
        <v>247</v>
      </c>
      <c r="C72" s="90" t="s">
        <v>114</v>
      </c>
      <c r="D72" s="90">
        <f>IFERROR(VLOOKUP(B72,Localities!$B$2:$D$1876,3,0),"Not Found")</f>
        <v>72</v>
      </c>
      <c r="E72" s="90">
        <f>IFERROR(VLOOKUP(C72,Localities!$B$2:$D$1876,3,0),"Not Found")</f>
        <v>27</v>
      </c>
      <c r="F72" s="94">
        <v>576</v>
      </c>
      <c r="G72" s="90">
        <v>4</v>
      </c>
    </row>
    <row r="73" spans="2:7" x14ac:dyDescent="0.45">
      <c r="B73" s="99" t="s">
        <v>249</v>
      </c>
      <c r="C73" s="90" t="s">
        <v>171</v>
      </c>
      <c r="D73" s="90" t="str">
        <f>IFERROR(VLOOKUP(B73,Localities!$B$2:$D$1876,3,0),"Not Found")</f>
        <v>Not Found</v>
      </c>
      <c r="E73" s="90" t="str">
        <f>IFERROR(VLOOKUP(C73,Localities!$B$2:$D$1876,3,0),"Not Found")</f>
        <v>Not Found</v>
      </c>
      <c r="F73" s="94">
        <v>638</v>
      </c>
      <c r="G73" s="90">
        <v>145</v>
      </c>
    </row>
    <row r="74" spans="2:7" x14ac:dyDescent="0.45">
      <c r="B74" s="99" t="s">
        <v>35</v>
      </c>
      <c r="C74" s="90" t="s">
        <v>116</v>
      </c>
      <c r="D74" s="90">
        <f>IFERROR(VLOOKUP(B74,Localities!$B$2:$D$1876,3,0),"Not Found")</f>
        <v>43</v>
      </c>
      <c r="E74" s="90">
        <f>IFERROR(VLOOKUP(C74,Localities!$B$2:$D$1876,3,0),"Not Found")</f>
        <v>74</v>
      </c>
      <c r="F74" s="94">
        <v>992</v>
      </c>
      <c r="G74" s="90">
        <v>188</v>
      </c>
    </row>
    <row r="75" spans="2:7" x14ac:dyDescent="0.45">
      <c r="B75" s="99" t="s">
        <v>35</v>
      </c>
      <c r="C75" s="90" t="s">
        <v>252</v>
      </c>
      <c r="D75" s="90">
        <f>IFERROR(VLOOKUP(B75,Localities!$B$2:$D$1876,3,0),"Not Found")</f>
        <v>43</v>
      </c>
      <c r="E75" s="90" t="str">
        <f>IFERROR(VLOOKUP(C75,Localities!$B$2:$D$1876,3,0),"Not Found")</f>
        <v>Not Found</v>
      </c>
      <c r="F75" s="94">
        <v>367</v>
      </c>
      <c r="G75" s="90">
        <v>49</v>
      </c>
    </row>
    <row r="76" spans="2:7" x14ac:dyDescent="0.45">
      <c r="B76" s="99" t="s">
        <v>254</v>
      </c>
      <c r="C76" s="90" t="s">
        <v>255</v>
      </c>
      <c r="D76" s="90">
        <f>IFERROR(VLOOKUP(B76,Localities!$B$2:$D$1876,3,0),"Not Found")</f>
        <v>42</v>
      </c>
      <c r="E76" s="90">
        <f>IFERROR(VLOOKUP(C76,Localities!$B$2:$D$1876,3,0),"Not Found")</f>
        <v>47</v>
      </c>
      <c r="F76" s="94">
        <v>823</v>
      </c>
      <c r="G76" s="90">
        <v>126</v>
      </c>
    </row>
    <row r="77" spans="2:7" x14ac:dyDescent="0.45">
      <c r="B77" s="99" t="s">
        <v>257</v>
      </c>
      <c r="C77" s="90" t="s">
        <v>35</v>
      </c>
      <c r="D77" s="90">
        <f>IFERROR(VLOOKUP(B77,Localities!$B$2:$D$1876,3,0),"Not Found")</f>
        <v>62</v>
      </c>
      <c r="E77" s="90">
        <f>IFERROR(VLOOKUP(C77,Localities!$B$2:$D$1876,3,0),"Not Found")</f>
        <v>43</v>
      </c>
      <c r="F77" s="94">
        <v>745</v>
      </c>
      <c r="G77" s="90">
        <v>165</v>
      </c>
    </row>
    <row r="78" spans="2:7" x14ac:dyDescent="0.45">
      <c r="B78" s="99" t="s">
        <v>71</v>
      </c>
      <c r="C78" s="90" t="s">
        <v>259</v>
      </c>
      <c r="D78" s="90">
        <f>IFERROR(VLOOKUP(B78,Localities!$B$2:$D$1876,3,0),"Not Found")</f>
        <v>54</v>
      </c>
      <c r="E78" s="90">
        <f>IFERROR(VLOOKUP(C78,Localities!$B$2:$D$1876,3,0),"Not Found")</f>
        <v>39</v>
      </c>
      <c r="F78" s="94">
        <v>999</v>
      </c>
      <c r="G78" s="90">
        <v>137</v>
      </c>
    </row>
    <row r="79" spans="2:7" x14ac:dyDescent="0.45">
      <c r="B79" s="99" t="s">
        <v>41</v>
      </c>
      <c r="C79" s="90" t="s">
        <v>61</v>
      </c>
      <c r="D79" s="90">
        <f>IFERROR(VLOOKUP(B79,Localities!$B$2:$D$1876,3,0),"Not Found")</f>
        <v>50</v>
      </c>
      <c r="E79" s="90">
        <f>IFERROR(VLOOKUP(C79,Localities!$B$2:$D$1876,3,0),"Not Found")</f>
        <v>47</v>
      </c>
      <c r="F79" s="94">
        <v>588</v>
      </c>
      <c r="G79" s="90">
        <v>97</v>
      </c>
    </row>
    <row r="80" spans="2:7" x14ac:dyDescent="0.45">
      <c r="B80" s="99" t="s">
        <v>35</v>
      </c>
      <c r="C80" s="90" t="s">
        <v>65</v>
      </c>
      <c r="D80" s="90">
        <f>IFERROR(VLOOKUP(B80,Localities!$B$2:$D$1876,3,0),"Not Found")</f>
        <v>43</v>
      </c>
      <c r="E80" s="90">
        <f>IFERROR(VLOOKUP(C80,Localities!$B$2:$D$1876,3,0),"Not Found")</f>
        <v>73</v>
      </c>
      <c r="F80" s="94">
        <v>785</v>
      </c>
      <c r="G80" s="90">
        <v>102</v>
      </c>
    </row>
    <row r="81" spans="2:7" x14ac:dyDescent="0.45">
      <c r="B81" s="99" t="s">
        <v>263</v>
      </c>
      <c r="C81" s="90" t="s">
        <v>264</v>
      </c>
      <c r="D81" s="90">
        <f>IFERROR(VLOOKUP(B81,Localities!$B$2:$D$1876,3,0),"Not Found")</f>
        <v>42</v>
      </c>
      <c r="E81" s="90">
        <f>IFERROR(VLOOKUP(C81,Localities!$B$2:$D$1876,3,0),"Not Found")</f>
        <v>39</v>
      </c>
      <c r="F81" s="94">
        <v>994</v>
      </c>
      <c r="G81" s="90">
        <v>69</v>
      </c>
    </row>
    <row r="82" spans="2:7" x14ac:dyDescent="0.45">
      <c r="B82" s="99" t="s">
        <v>266</v>
      </c>
      <c r="C82" s="90" t="s">
        <v>35</v>
      </c>
      <c r="D82" s="90">
        <f>IFERROR(VLOOKUP(B82,Localities!$B$2:$D$1876,3,0),"Not Found")</f>
        <v>47</v>
      </c>
      <c r="E82" s="90">
        <f>IFERROR(VLOOKUP(C82,Localities!$B$2:$D$1876,3,0),"Not Found")</f>
        <v>43</v>
      </c>
      <c r="F82" s="94">
        <v>963</v>
      </c>
      <c r="G82" s="90">
        <v>55</v>
      </c>
    </row>
    <row r="83" spans="2:7" x14ac:dyDescent="0.45">
      <c r="B83" s="99" t="s">
        <v>268</v>
      </c>
      <c r="C83" s="90" t="s">
        <v>269</v>
      </c>
      <c r="D83" s="90">
        <f>IFERROR(VLOOKUP(B83,Localities!$B$2:$D$1876,3,0),"Not Found")</f>
        <v>52</v>
      </c>
      <c r="E83" s="90">
        <f>IFERROR(VLOOKUP(C83,Localities!$B$2:$D$1876,3,0),"Not Found")</f>
        <v>28</v>
      </c>
      <c r="F83" s="94">
        <v>619</v>
      </c>
      <c r="G83" s="90">
        <v>46</v>
      </c>
    </row>
    <row r="84" spans="2:7" x14ac:dyDescent="0.45">
      <c r="B84" s="99" t="s">
        <v>271</v>
      </c>
      <c r="C84" s="90" t="s">
        <v>114</v>
      </c>
      <c r="D84" s="90">
        <f>IFERROR(VLOOKUP(B84,Localities!$B$2:$D$1876,3,0),"Not Found")</f>
        <v>69</v>
      </c>
      <c r="E84" s="90">
        <f>IFERROR(VLOOKUP(C84,Localities!$B$2:$D$1876,3,0),"Not Found")</f>
        <v>27</v>
      </c>
      <c r="F84" s="94">
        <v>598</v>
      </c>
      <c r="G84" s="90">
        <v>290</v>
      </c>
    </row>
    <row r="85" spans="2:7" x14ac:dyDescent="0.45">
      <c r="B85" s="99" t="s">
        <v>237</v>
      </c>
      <c r="C85" s="90" t="s">
        <v>186</v>
      </c>
      <c r="D85" s="90">
        <f>IFERROR(VLOOKUP(B85,Localities!$B$2:$D$1876,3,0),"Not Found")</f>
        <v>38</v>
      </c>
      <c r="E85" s="90">
        <f>IFERROR(VLOOKUP(C85,Localities!$B$2:$D$1876,3,0),"Not Found")</f>
        <v>45</v>
      </c>
      <c r="F85" s="94">
        <v>898</v>
      </c>
      <c r="G85" s="90">
        <v>109</v>
      </c>
    </row>
    <row r="86" spans="2:7" x14ac:dyDescent="0.45">
      <c r="B86" s="99" t="s">
        <v>274</v>
      </c>
      <c r="C86" s="90" t="s">
        <v>35</v>
      </c>
      <c r="D86" s="90">
        <f>IFERROR(VLOOKUP(B86,Localities!$B$2:$D$1876,3,0),"Not Found")</f>
        <v>53</v>
      </c>
      <c r="E86" s="90">
        <f>IFERROR(VLOOKUP(C86,Localities!$B$2:$D$1876,3,0),"Not Found")</f>
        <v>43</v>
      </c>
      <c r="F86" s="94">
        <v>521</v>
      </c>
      <c r="G86" s="90">
        <v>195</v>
      </c>
    </row>
    <row r="87" spans="2:7" x14ac:dyDescent="0.45">
      <c r="B87" s="99" t="s">
        <v>276</v>
      </c>
      <c r="C87" s="90" t="s">
        <v>35</v>
      </c>
      <c r="D87" s="90">
        <f>IFERROR(VLOOKUP(B87,Localities!$B$2:$D$1876,3,0),"Not Found")</f>
        <v>40</v>
      </c>
      <c r="E87" s="90">
        <f>IFERROR(VLOOKUP(C87,Localities!$B$2:$D$1876,3,0),"Not Found")</f>
        <v>43</v>
      </c>
      <c r="F87" s="94">
        <v>259</v>
      </c>
      <c r="G87" s="90">
        <v>73</v>
      </c>
    </row>
    <row r="88" spans="2:7" x14ac:dyDescent="0.45">
      <c r="B88" s="99" t="s">
        <v>35</v>
      </c>
      <c r="C88" s="90" t="s">
        <v>278</v>
      </c>
      <c r="D88" s="90">
        <f>IFERROR(VLOOKUP(B88,Localities!$B$2:$D$1876,3,0),"Not Found")</f>
        <v>43</v>
      </c>
      <c r="E88" s="90">
        <f>IFERROR(VLOOKUP(C88,Localities!$B$2:$D$1876,3,0),"Not Found")</f>
        <v>70</v>
      </c>
      <c r="F88" s="94">
        <v>433</v>
      </c>
      <c r="G88" s="90">
        <v>26</v>
      </c>
    </row>
    <row r="89" spans="2:7" x14ac:dyDescent="0.45">
      <c r="B89" s="99" t="s">
        <v>280</v>
      </c>
      <c r="C89" s="90" t="s">
        <v>35</v>
      </c>
      <c r="D89" s="90" t="str">
        <f>IFERROR(VLOOKUP(B89,Localities!$B$2:$D$1876,3,0),"Not Found")</f>
        <v>Not Found</v>
      </c>
      <c r="E89" s="90">
        <f>IFERROR(VLOOKUP(C89,Localities!$B$2:$D$1876,3,0),"Not Found")</f>
        <v>43</v>
      </c>
      <c r="F89" s="94">
        <v>736</v>
      </c>
      <c r="G89" s="90">
        <v>198</v>
      </c>
    </row>
    <row r="90" spans="2:7" x14ac:dyDescent="0.45">
      <c r="B90" s="99" t="s">
        <v>65</v>
      </c>
      <c r="C90" s="90" t="s">
        <v>35</v>
      </c>
      <c r="D90" s="90">
        <f>IFERROR(VLOOKUP(B90,Localities!$B$2:$D$1876,3,0),"Not Found")</f>
        <v>73</v>
      </c>
      <c r="E90" s="90">
        <f>IFERROR(VLOOKUP(C90,Localities!$B$2:$D$1876,3,0),"Not Found")</f>
        <v>43</v>
      </c>
      <c r="F90" s="94">
        <v>660</v>
      </c>
      <c r="G90" s="90">
        <v>200</v>
      </c>
    </row>
    <row r="91" spans="2:7" x14ac:dyDescent="0.45">
      <c r="B91" s="99" t="s">
        <v>283</v>
      </c>
      <c r="C91" s="90" t="s">
        <v>35</v>
      </c>
      <c r="D91" s="90">
        <f>IFERROR(VLOOKUP(B91,Localities!$B$2:$D$1876,3,0),"Not Found")</f>
        <v>28</v>
      </c>
      <c r="E91" s="90">
        <f>IFERROR(VLOOKUP(C91,Localities!$B$2:$D$1876,3,0),"Not Found")</f>
        <v>43</v>
      </c>
      <c r="F91" s="94">
        <v>844</v>
      </c>
      <c r="G91" s="90">
        <v>149</v>
      </c>
    </row>
    <row r="92" spans="2:7" x14ac:dyDescent="0.45">
      <c r="B92" s="99" t="s">
        <v>35</v>
      </c>
      <c r="C92" s="90" t="s">
        <v>102</v>
      </c>
      <c r="D92" s="90">
        <f>IFERROR(VLOOKUP(B92,Localities!$B$2:$D$1876,3,0),"Not Found")</f>
        <v>43</v>
      </c>
      <c r="E92" s="90">
        <f>IFERROR(VLOOKUP(C92,Localities!$B$2:$D$1876,3,0),"Not Found")</f>
        <v>47</v>
      </c>
      <c r="F92" s="94">
        <v>667</v>
      </c>
      <c r="G92" s="90">
        <v>60</v>
      </c>
    </row>
    <row r="93" spans="2:7" x14ac:dyDescent="0.45">
      <c r="B93" s="99" t="s">
        <v>286</v>
      </c>
      <c r="C93" s="90" t="s">
        <v>35</v>
      </c>
      <c r="D93" s="90">
        <f>IFERROR(VLOOKUP(B93,Localities!$B$2:$D$1876,3,0),"Not Found")</f>
        <v>66</v>
      </c>
      <c r="E93" s="90">
        <f>IFERROR(VLOOKUP(C93,Localities!$B$2:$D$1876,3,0),"Not Found")</f>
        <v>43</v>
      </c>
      <c r="F93" s="94">
        <v>227</v>
      </c>
      <c r="G93" s="90">
        <v>209</v>
      </c>
    </row>
    <row r="94" spans="2:7" x14ac:dyDescent="0.45">
      <c r="B94" s="99" t="s">
        <v>186</v>
      </c>
      <c r="C94" s="90" t="s">
        <v>35</v>
      </c>
      <c r="D94" s="90">
        <f>IFERROR(VLOOKUP(B94,Localities!$B$2:$D$1876,3,0),"Not Found")</f>
        <v>45</v>
      </c>
      <c r="E94" s="90">
        <f>IFERROR(VLOOKUP(C94,Localities!$B$2:$D$1876,3,0),"Not Found")</f>
        <v>43</v>
      </c>
      <c r="F94" s="94">
        <v>574</v>
      </c>
      <c r="G94" s="90">
        <v>8</v>
      </c>
    </row>
    <row r="95" spans="2:7" x14ac:dyDescent="0.45">
      <c r="B95" s="99" t="s">
        <v>35</v>
      </c>
      <c r="C95" s="90" t="s">
        <v>186</v>
      </c>
      <c r="D95" s="90">
        <f>IFERROR(VLOOKUP(B95,Localities!$B$2:$D$1876,3,0),"Not Found")</f>
        <v>43</v>
      </c>
      <c r="E95" s="90">
        <f>IFERROR(VLOOKUP(C95,Localities!$B$2:$D$1876,3,0),"Not Found")</f>
        <v>45</v>
      </c>
      <c r="F95" s="94">
        <v>934</v>
      </c>
      <c r="G95" s="90">
        <v>46</v>
      </c>
    </row>
    <row r="96" spans="2:7" x14ac:dyDescent="0.45">
      <c r="B96" s="99" t="s">
        <v>290</v>
      </c>
      <c r="C96" s="90" t="s">
        <v>61</v>
      </c>
      <c r="D96" s="90">
        <f>IFERROR(VLOOKUP(B96,Localities!$B$2:$D$1876,3,0),"Not Found")</f>
        <v>42</v>
      </c>
      <c r="E96" s="90">
        <f>IFERROR(VLOOKUP(C96,Localities!$B$2:$D$1876,3,0),"Not Found")</f>
        <v>47</v>
      </c>
      <c r="F96" s="94">
        <v>932</v>
      </c>
      <c r="G96" s="90">
        <v>50</v>
      </c>
    </row>
    <row r="97" spans="2:7" x14ac:dyDescent="0.45">
      <c r="B97" s="99" t="s">
        <v>292</v>
      </c>
      <c r="C97" s="90" t="s">
        <v>59</v>
      </c>
      <c r="D97" s="90">
        <f>IFERROR(VLOOKUP(B97,Localities!$B$2:$D$1876,3,0),"Not Found")</f>
        <v>46</v>
      </c>
      <c r="E97" s="90">
        <f>IFERROR(VLOOKUP(C97,Localities!$B$2:$D$1876,3,0),"Not Found")</f>
        <v>52</v>
      </c>
      <c r="F97" s="94">
        <v>281</v>
      </c>
      <c r="G97" s="90">
        <v>21</v>
      </c>
    </row>
    <row r="98" spans="2:7" x14ac:dyDescent="0.45">
      <c r="B98" s="99" t="s">
        <v>294</v>
      </c>
      <c r="C98" s="90" t="s">
        <v>61</v>
      </c>
      <c r="D98" s="90">
        <f>IFERROR(VLOOKUP(B98,Localities!$B$2:$D$1876,3,0),"Not Found")</f>
        <v>54</v>
      </c>
      <c r="E98" s="90">
        <f>IFERROR(VLOOKUP(C98,Localities!$B$2:$D$1876,3,0),"Not Found")</f>
        <v>47</v>
      </c>
      <c r="F98" s="94">
        <v>867</v>
      </c>
      <c r="G98" s="90">
        <v>166</v>
      </c>
    </row>
    <row r="99" spans="2:7" x14ac:dyDescent="0.45">
      <c r="B99" s="99" t="s">
        <v>143</v>
      </c>
      <c r="C99" s="90" t="s">
        <v>107</v>
      </c>
      <c r="D99" s="90">
        <f>IFERROR(VLOOKUP(B99,Localities!$B$2:$D$1876,3,0),"Not Found")</f>
        <v>40</v>
      </c>
      <c r="E99" s="90">
        <f>IFERROR(VLOOKUP(C99,Localities!$B$2:$D$1876,3,0),"Not Found")</f>
        <v>42</v>
      </c>
      <c r="F99" s="94">
        <v>641</v>
      </c>
      <c r="G99" s="90">
        <v>114</v>
      </c>
    </row>
    <row r="100" spans="2:7" x14ac:dyDescent="0.45">
      <c r="B100" s="99" t="s">
        <v>297</v>
      </c>
      <c r="C100" s="90" t="s">
        <v>114</v>
      </c>
      <c r="D100" s="90">
        <f>IFERROR(VLOOKUP(B100,Localities!$B$2:$D$1876,3,0),"Not Found")</f>
        <v>45</v>
      </c>
      <c r="E100" s="90">
        <f>IFERROR(VLOOKUP(C100,Localities!$B$2:$D$1876,3,0),"Not Found")</f>
        <v>27</v>
      </c>
      <c r="F100" s="94">
        <v>522</v>
      </c>
      <c r="G100" s="90">
        <v>205</v>
      </c>
    </row>
    <row r="101" spans="2:7" x14ac:dyDescent="0.45">
      <c r="B101" s="99" t="s">
        <v>207</v>
      </c>
      <c r="C101" s="90" t="s">
        <v>35</v>
      </c>
      <c r="D101" s="90">
        <f>IFERROR(VLOOKUP(B101,Localities!$B$2:$D$1876,3,0),"Not Found")</f>
        <v>60</v>
      </c>
      <c r="E101" s="90">
        <f>IFERROR(VLOOKUP(C101,Localities!$B$2:$D$1876,3,0),"Not Found")</f>
        <v>43</v>
      </c>
      <c r="F101" s="94">
        <v>993</v>
      </c>
      <c r="G101" s="90">
        <v>43</v>
      </c>
    </row>
    <row r="102" spans="2:7" x14ac:dyDescent="0.45">
      <c r="B102" s="99" t="s">
        <v>114</v>
      </c>
      <c r="C102" s="90" t="s">
        <v>113</v>
      </c>
      <c r="D102" s="90">
        <f>IFERROR(VLOOKUP(B102,Localities!$B$2:$D$1876,3,0),"Not Found")</f>
        <v>27</v>
      </c>
      <c r="E102" s="90">
        <f>IFERROR(VLOOKUP(C102,Localities!$B$2:$D$1876,3,0),"Not Found")</f>
        <v>52</v>
      </c>
      <c r="F102" s="94">
        <v>417</v>
      </c>
      <c r="G102" s="90">
        <v>68</v>
      </c>
    </row>
    <row r="103" spans="2:7" x14ac:dyDescent="0.45">
      <c r="B103" s="99" t="s">
        <v>135</v>
      </c>
      <c r="C103" s="90" t="s">
        <v>61</v>
      </c>
      <c r="D103" s="90">
        <f>IFERROR(VLOOKUP(B103,Localities!$B$2:$D$1876,3,0),"Not Found")</f>
        <v>65</v>
      </c>
      <c r="E103" s="90">
        <f>IFERROR(VLOOKUP(C103,Localities!$B$2:$D$1876,3,0),"Not Found")</f>
        <v>47</v>
      </c>
      <c r="F103" s="94">
        <v>281</v>
      </c>
      <c r="G103" s="90">
        <v>260</v>
      </c>
    </row>
    <row r="104" spans="2:7" x14ac:dyDescent="0.45">
      <c r="B104" s="99" t="s">
        <v>57</v>
      </c>
      <c r="C104" s="90" t="s">
        <v>302</v>
      </c>
      <c r="D104" s="90">
        <f>IFERROR(VLOOKUP(B104,Localities!$B$2:$D$1876,3,0),"Not Found")</f>
        <v>45</v>
      </c>
      <c r="E104" s="90">
        <f>IFERROR(VLOOKUP(C104,Localities!$B$2:$D$1876,3,0),"Not Found")</f>
        <v>71</v>
      </c>
      <c r="F104" s="94">
        <v>752</v>
      </c>
      <c r="G104" s="90">
        <v>187</v>
      </c>
    </row>
    <row r="105" spans="2:7" x14ac:dyDescent="0.45">
      <c r="B105" s="99" t="s">
        <v>304</v>
      </c>
      <c r="C105" s="90" t="s">
        <v>114</v>
      </c>
      <c r="D105" s="90">
        <f>IFERROR(VLOOKUP(B105,Localities!$B$2:$D$1876,3,0),"Not Found")</f>
        <v>42</v>
      </c>
      <c r="E105" s="90">
        <f>IFERROR(VLOOKUP(C105,Localities!$B$2:$D$1876,3,0),"Not Found")</f>
        <v>27</v>
      </c>
      <c r="F105" s="94">
        <v>994</v>
      </c>
      <c r="G105" s="90">
        <v>166</v>
      </c>
    </row>
    <row r="106" spans="2:7" x14ac:dyDescent="0.45">
      <c r="B106" s="99" t="s">
        <v>213</v>
      </c>
      <c r="C106" s="90" t="s">
        <v>171</v>
      </c>
      <c r="D106" s="90" t="str">
        <f>IFERROR(VLOOKUP(B106,Localities!$B$2:$D$1876,3,0),"Not Found")</f>
        <v>Not Found</v>
      </c>
      <c r="E106" s="90" t="str">
        <f>IFERROR(VLOOKUP(C106,Localities!$B$2:$D$1876,3,0),"Not Found")</f>
        <v>Not Found</v>
      </c>
      <c r="F106" s="94">
        <v>547</v>
      </c>
      <c r="G106" s="90">
        <v>261</v>
      </c>
    </row>
    <row r="107" spans="2:7" x14ac:dyDescent="0.45">
      <c r="B107" s="99" t="s">
        <v>307</v>
      </c>
      <c r="C107" s="90" t="s">
        <v>171</v>
      </c>
      <c r="D107" s="90" t="str">
        <f>IFERROR(VLOOKUP(B107,Localities!$B$2:$D$1876,3,0),"Not Found")</f>
        <v>Not Found</v>
      </c>
      <c r="E107" s="90" t="str">
        <f>IFERROR(VLOOKUP(C107,Localities!$B$2:$D$1876,3,0),"Not Found")</f>
        <v>Not Found</v>
      </c>
      <c r="F107" s="94">
        <v>902</v>
      </c>
      <c r="G107" s="90">
        <v>106</v>
      </c>
    </row>
    <row r="108" spans="2:7" x14ac:dyDescent="0.45">
      <c r="B108" s="99" t="s">
        <v>96</v>
      </c>
      <c r="C108" s="90" t="s">
        <v>35</v>
      </c>
      <c r="D108" s="90">
        <f>IFERROR(VLOOKUP(B108,Localities!$B$2:$D$1876,3,0),"Not Found")</f>
        <v>42</v>
      </c>
      <c r="E108" s="90">
        <f>IFERROR(VLOOKUP(C108,Localities!$B$2:$D$1876,3,0),"Not Found")</f>
        <v>43</v>
      </c>
      <c r="F108" s="94">
        <v>524</v>
      </c>
      <c r="G108" s="90">
        <v>31</v>
      </c>
    </row>
    <row r="109" spans="2:7" x14ac:dyDescent="0.45">
      <c r="B109" s="99" t="s">
        <v>213</v>
      </c>
      <c r="C109" s="90" t="s">
        <v>171</v>
      </c>
      <c r="D109" s="90" t="str">
        <f>IFERROR(VLOOKUP(B109,Localities!$B$2:$D$1876,3,0),"Not Found")</f>
        <v>Not Found</v>
      </c>
      <c r="E109" s="90" t="str">
        <f>IFERROR(VLOOKUP(C109,Localities!$B$2:$D$1876,3,0),"Not Found")</f>
        <v>Not Found</v>
      </c>
      <c r="F109" s="94">
        <v>867</v>
      </c>
      <c r="G109" s="90">
        <v>219</v>
      </c>
    </row>
    <row r="110" spans="2:7" x14ac:dyDescent="0.45">
      <c r="B110" s="99" t="s">
        <v>53</v>
      </c>
      <c r="C110" s="90" t="s">
        <v>124</v>
      </c>
      <c r="D110" s="90">
        <f>IFERROR(VLOOKUP(B110,Localities!$B$2:$D$1876,3,0),"Not Found")</f>
        <v>70</v>
      </c>
      <c r="E110" s="90">
        <f>IFERROR(VLOOKUP(C110,Localities!$B$2:$D$1876,3,0),"Not Found")</f>
        <v>72</v>
      </c>
      <c r="F110" s="94">
        <v>540</v>
      </c>
      <c r="G110" s="90">
        <v>289</v>
      </c>
    </row>
    <row r="111" spans="2:7" x14ac:dyDescent="0.45">
      <c r="B111" s="99" t="s">
        <v>114</v>
      </c>
      <c r="C111" s="90" t="s">
        <v>313</v>
      </c>
      <c r="D111" s="90">
        <f>IFERROR(VLOOKUP(B111,Localities!$B$2:$D$1876,3,0),"Not Found")</f>
        <v>27</v>
      </c>
      <c r="E111" s="90">
        <f>IFERROR(VLOOKUP(C111,Localities!$B$2:$D$1876,3,0),"Not Found")</f>
        <v>40</v>
      </c>
      <c r="F111" s="94">
        <v>875</v>
      </c>
      <c r="G111" s="90">
        <v>8</v>
      </c>
    </row>
    <row r="112" spans="2:7" x14ac:dyDescent="0.45">
      <c r="B112" s="99" t="s">
        <v>315</v>
      </c>
      <c r="C112" s="90" t="s">
        <v>35</v>
      </c>
      <c r="D112" s="90">
        <f>IFERROR(VLOOKUP(B112,Localities!$B$2:$D$1876,3,0),"Not Found")</f>
        <v>52</v>
      </c>
      <c r="E112" s="90">
        <f>IFERROR(VLOOKUP(C112,Localities!$B$2:$D$1876,3,0),"Not Found")</f>
        <v>43</v>
      </c>
      <c r="F112" s="94">
        <v>752</v>
      </c>
      <c r="G112" s="90">
        <v>149</v>
      </c>
    </row>
    <row r="113" spans="2:7" x14ac:dyDescent="0.45">
      <c r="B113" s="99" t="s">
        <v>35</v>
      </c>
      <c r="C113" s="90" t="s">
        <v>315</v>
      </c>
      <c r="D113" s="90">
        <f>IFERROR(VLOOKUP(B113,Localities!$B$2:$D$1876,3,0),"Not Found")</f>
        <v>43</v>
      </c>
      <c r="E113" s="90">
        <f>IFERROR(VLOOKUP(C113,Localities!$B$2:$D$1876,3,0),"Not Found")</f>
        <v>52</v>
      </c>
      <c r="F113" s="94">
        <v>767</v>
      </c>
      <c r="G113" s="90">
        <v>16</v>
      </c>
    </row>
    <row r="114" spans="2:7" x14ac:dyDescent="0.45">
      <c r="B114" s="99" t="s">
        <v>35</v>
      </c>
      <c r="C114" s="90" t="s">
        <v>315</v>
      </c>
      <c r="D114" s="90">
        <f>IFERROR(VLOOKUP(B114,Localities!$B$2:$D$1876,3,0),"Not Found")</f>
        <v>43</v>
      </c>
      <c r="E114" s="90">
        <f>IFERROR(VLOOKUP(C114,Localities!$B$2:$D$1876,3,0),"Not Found")</f>
        <v>52</v>
      </c>
      <c r="F114" s="94">
        <v>671</v>
      </c>
      <c r="G114" s="90">
        <v>297</v>
      </c>
    </row>
    <row r="115" spans="2:7" x14ac:dyDescent="0.45">
      <c r="B115" s="99" t="s">
        <v>315</v>
      </c>
      <c r="C115" s="90" t="s">
        <v>114</v>
      </c>
      <c r="D115" s="90">
        <f>IFERROR(VLOOKUP(B115,Localities!$B$2:$D$1876,3,0),"Not Found")</f>
        <v>52</v>
      </c>
      <c r="E115" s="90">
        <f>IFERROR(VLOOKUP(C115,Localities!$B$2:$D$1876,3,0),"Not Found")</f>
        <v>27</v>
      </c>
      <c r="F115" s="94">
        <v>670</v>
      </c>
      <c r="G115" s="90">
        <v>113</v>
      </c>
    </row>
    <row r="116" spans="2:7" x14ac:dyDescent="0.45">
      <c r="B116" s="99" t="s">
        <v>35</v>
      </c>
      <c r="C116" s="90" t="s">
        <v>320</v>
      </c>
      <c r="D116" s="90">
        <f>IFERROR(VLOOKUP(B116,Localities!$B$2:$D$1876,3,0),"Not Found")</f>
        <v>43</v>
      </c>
      <c r="E116" s="90">
        <f>IFERROR(VLOOKUP(C116,Localities!$B$2:$D$1876,3,0),"Not Found")</f>
        <v>28</v>
      </c>
      <c r="F116" s="94">
        <v>873</v>
      </c>
      <c r="G116" s="90">
        <v>76</v>
      </c>
    </row>
    <row r="117" spans="2:7" x14ac:dyDescent="0.45">
      <c r="B117" s="99" t="s">
        <v>166</v>
      </c>
      <c r="C117" s="90" t="s">
        <v>35</v>
      </c>
      <c r="D117" s="90">
        <f>IFERROR(VLOOKUP(B117,Localities!$B$2:$D$1876,3,0),"Not Found")</f>
        <v>53</v>
      </c>
      <c r="E117" s="90">
        <f>IFERROR(VLOOKUP(C117,Localities!$B$2:$D$1876,3,0),"Not Found")</f>
        <v>43</v>
      </c>
      <c r="F117" s="94">
        <v>277</v>
      </c>
      <c r="G117" s="90">
        <v>232</v>
      </c>
    </row>
    <row r="118" spans="2:7" x14ac:dyDescent="0.45">
      <c r="B118" s="99" t="s">
        <v>35</v>
      </c>
      <c r="C118" s="90" t="s">
        <v>323</v>
      </c>
      <c r="D118" s="90">
        <f>IFERROR(VLOOKUP(B118,Localities!$B$2:$D$1876,3,0),"Not Found")</f>
        <v>43</v>
      </c>
      <c r="E118" s="90">
        <f>IFERROR(VLOOKUP(C118,Localities!$B$2:$D$1876,3,0),"Not Found")</f>
        <v>71</v>
      </c>
      <c r="F118" s="94">
        <v>809</v>
      </c>
      <c r="G118" s="90">
        <v>92</v>
      </c>
    </row>
    <row r="119" spans="2:7" x14ac:dyDescent="0.45">
      <c r="B119" s="99" t="s">
        <v>325</v>
      </c>
      <c r="C119" s="90" t="s">
        <v>114</v>
      </c>
      <c r="D119" s="90">
        <f>IFERROR(VLOOKUP(B119,Localities!$B$2:$D$1876,3,0),"Not Found")</f>
        <v>73</v>
      </c>
      <c r="E119" s="90">
        <f>IFERROR(VLOOKUP(C119,Localities!$B$2:$D$1876,3,0),"Not Found")</f>
        <v>27</v>
      </c>
      <c r="F119" s="94">
        <v>538</v>
      </c>
      <c r="G119" s="90">
        <v>205</v>
      </c>
    </row>
    <row r="120" spans="2:7" x14ac:dyDescent="0.45">
      <c r="B120" s="99" t="s">
        <v>213</v>
      </c>
      <c r="C120" s="90" t="s">
        <v>171</v>
      </c>
      <c r="D120" s="90" t="str">
        <f>IFERROR(VLOOKUP(B120,Localities!$B$2:$D$1876,3,0),"Not Found")</f>
        <v>Not Found</v>
      </c>
      <c r="E120" s="90" t="str">
        <f>IFERROR(VLOOKUP(C120,Localities!$B$2:$D$1876,3,0),"Not Found")</f>
        <v>Not Found</v>
      </c>
      <c r="F120" s="94">
        <v>899</v>
      </c>
      <c r="G120" s="90">
        <v>238</v>
      </c>
    </row>
    <row r="121" spans="2:7" x14ac:dyDescent="0.45">
      <c r="B121" s="99" t="s">
        <v>61</v>
      </c>
      <c r="C121" s="90" t="s">
        <v>35</v>
      </c>
      <c r="D121" s="90">
        <f>IFERROR(VLOOKUP(B121,Localities!$B$2:$D$1876,3,0),"Not Found")</f>
        <v>47</v>
      </c>
      <c r="E121" s="90">
        <f>IFERROR(VLOOKUP(C121,Localities!$B$2:$D$1876,3,0),"Not Found")</f>
        <v>43</v>
      </c>
      <c r="F121" s="94">
        <v>765</v>
      </c>
      <c r="G121" s="90">
        <v>297</v>
      </c>
    </row>
    <row r="122" spans="2:7" x14ac:dyDescent="0.45">
      <c r="B122" s="99" t="s">
        <v>57</v>
      </c>
      <c r="C122" s="90" t="s">
        <v>107</v>
      </c>
      <c r="D122" s="90">
        <f>IFERROR(VLOOKUP(B122,Localities!$B$2:$D$1876,3,0),"Not Found")</f>
        <v>45</v>
      </c>
      <c r="E122" s="90">
        <f>IFERROR(VLOOKUP(C122,Localities!$B$2:$D$1876,3,0),"Not Found")</f>
        <v>42</v>
      </c>
      <c r="F122" s="94">
        <v>838</v>
      </c>
      <c r="G122" s="90">
        <v>169</v>
      </c>
    </row>
    <row r="123" spans="2:7" x14ac:dyDescent="0.45">
      <c r="B123" s="99" t="s">
        <v>35</v>
      </c>
      <c r="C123" s="90" t="s">
        <v>171</v>
      </c>
      <c r="D123" s="90">
        <f>IFERROR(VLOOKUP(B123,Localities!$B$2:$D$1876,3,0),"Not Found")</f>
        <v>43</v>
      </c>
      <c r="E123" s="90" t="str">
        <f>IFERROR(VLOOKUP(C123,Localities!$B$2:$D$1876,3,0),"Not Found")</f>
        <v>Not Found</v>
      </c>
      <c r="F123" s="94">
        <v>870</v>
      </c>
      <c r="G123" s="90">
        <v>171</v>
      </c>
    </row>
    <row r="124" spans="2:7" x14ac:dyDescent="0.45">
      <c r="B124" s="99" t="s">
        <v>35</v>
      </c>
      <c r="C124" s="90" t="s">
        <v>331</v>
      </c>
      <c r="D124" s="90">
        <f>IFERROR(VLOOKUP(B124,Localities!$B$2:$D$1876,3,0),"Not Found")</f>
        <v>43</v>
      </c>
      <c r="E124" s="90">
        <f>IFERROR(VLOOKUP(C124,Localities!$B$2:$D$1876,3,0),"Not Found")</f>
        <v>32</v>
      </c>
      <c r="F124" s="94">
        <v>622</v>
      </c>
      <c r="G124" s="90">
        <v>30</v>
      </c>
    </row>
    <row r="125" spans="2:7" x14ac:dyDescent="0.45">
      <c r="B125" s="99" t="s">
        <v>333</v>
      </c>
      <c r="C125" s="90" t="s">
        <v>35</v>
      </c>
      <c r="D125" s="90">
        <f>IFERROR(VLOOKUP(B125,Localities!$B$2:$D$1876,3,0),"Not Found")</f>
        <v>52</v>
      </c>
      <c r="E125" s="90">
        <f>IFERROR(VLOOKUP(C125,Localities!$B$2:$D$1876,3,0),"Not Found")</f>
        <v>43</v>
      </c>
      <c r="F125" s="94">
        <v>953</v>
      </c>
      <c r="G125" s="90">
        <v>182</v>
      </c>
    </row>
    <row r="126" spans="2:7" x14ac:dyDescent="0.45">
      <c r="B126" s="99" t="s">
        <v>335</v>
      </c>
      <c r="C126" s="90" t="s">
        <v>61</v>
      </c>
      <c r="D126" s="90">
        <f>IFERROR(VLOOKUP(B126,Localities!$B$2:$D$1876,3,0),"Not Found")</f>
        <v>70</v>
      </c>
      <c r="E126" s="90">
        <f>IFERROR(VLOOKUP(C126,Localities!$B$2:$D$1876,3,0),"Not Found")</f>
        <v>47</v>
      </c>
      <c r="F126" s="94">
        <v>630</v>
      </c>
      <c r="G126" s="90">
        <v>101</v>
      </c>
    </row>
    <row r="127" spans="2:7" x14ac:dyDescent="0.45">
      <c r="B127" s="99" t="s">
        <v>337</v>
      </c>
      <c r="C127" s="90" t="s">
        <v>114</v>
      </c>
      <c r="D127" s="90">
        <f>IFERROR(VLOOKUP(B127,Localities!$B$2:$D$1876,3,0),"Not Found")</f>
        <v>32</v>
      </c>
      <c r="E127" s="90">
        <f>IFERROR(VLOOKUP(C127,Localities!$B$2:$D$1876,3,0),"Not Found")</f>
        <v>27</v>
      </c>
      <c r="F127" s="94">
        <v>835</v>
      </c>
      <c r="G127" s="90">
        <v>173</v>
      </c>
    </row>
    <row r="128" spans="2:7" x14ac:dyDescent="0.45">
      <c r="B128" s="99" t="s">
        <v>339</v>
      </c>
      <c r="C128" s="90" t="s">
        <v>171</v>
      </c>
      <c r="D128" s="90" t="str">
        <f>IFERROR(VLOOKUP(B128,Localities!$B$2:$D$1876,3,0),"Not Found")</f>
        <v>Not Found</v>
      </c>
      <c r="E128" s="90" t="str">
        <f>IFERROR(VLOOKUP(C128,Localities!$B$2:$D$1876,3,0),"Not Found")</f>
        <v>Not Found</v>
      </c>
      <c r="F128" s="94">
        <v>373</v>
      </c>
      <c r="G128" s="90">
        <v>140</v>
      </c>
    </row>
    <row r="129" spans="2:7" x14ac:dyDescent="0.45">
      <c r="B129" s="99" t="s">
        <v>35</v>
      </c>
      <c r="C129" s="90" t="s">
        <v>341</v>
      </c>
      <c r="D129" s="90">
        <f>IFERROR(VLOOKUP(B129,Localities!$B$2:$D$1876,3,0),"Not Found")</f>
        <v>43</v>
      </c>
      <c r="E129" s="90">
        <f>IFERROR(VLOOKUP(C129,Localities!$B$2:$D$1876,3,0),"Not Found")</f>
        <v>66</v>
      </c>
      <c r="F129" s="94">
        <v>970</v>
      </c>
      <c r="G129" s="90">
        <v>61</v>
      </c>
    </row>
    <row r="130" spans="2:7" x14ac:dyDescent="0.45">
      <c r="B130" s="99" t="s">
        <v>35</v>
      </c>
      <c r="C130" s="90" t="s">
        <v>343</v>
      </c>
      <c r="D130" s="90">
        <f>IFERROR(VLOOKUP(B130,Localities!$B$2:$D$1876,3,0),"Not Found")</f>
        <v>43</v>
      </c>
      <c r="E130" s="90">
        <f>IFERROR(VLOOKUP(C130,Localities!$B$2:$D$1876,3,0),"Not Found")</f>
        <v>72</v>
      </c>
      <c r="F130" s="94">
        <v>424</v>
      </c>
      <c r="G130" s="90">
        <v>35</v>
      </c>
    </row>
    <row r="131" spans="2:7" x14ac:dyDescent="0.45">
      <c r="B131" s="99" t="s">
        <v>345</v>
      </c>
      <c r="C131" s="90" t="s">
        <v>114</v>
      </c>
      <c r="D131" s="90">
        <f>IFERROR(VLOOKUP(B131,Localities!$B$2:$D$1876,3,0),"Not Found")</f>
        <v>47</v>
      </c>
      <c r="E131" s="90">
        <f>IFERROR(VLOOKUP(C131,Localities!$B$2:$D$1876,3,0),"Not Found")</f>
        <v>27</v>
      </c>
      <c r="F131" s="94">
        <v>512</v>
      </c>
      <c r="G131" s="90">
        <v>103</v>
      </c>
    </row>
    <row r="132" spans="2:7" x14ac:dyDescent="0.45">
      <c r="B132" s="99" t="s">
        <v>35</v>
      </c>
      <c r="C132" s="90" t="s">
        <v>39</v>
      </c>
      <c r="D132" s="90">
        <f>IFERROR(VLOOKUP(B132,Localities!$B$2:$D$1876,3,0),"Not Found")</f>
        <v>43</v>
      </c>
      <c r="E132" s="90">
        <f>IFERROR(VLOOKUP(C132,Localities!$B$2:$D$1876,3,0),"Not Found")</f>
        <v>28</v>
      </c>
      <c r="F132" s="94">
        <v>905</v>
      </c>
      <c r="G132" s="90">
        <v>139</v>
      </c>
    </row>
    <row r="133" spans="2:7" x14ac:dyDescent="0.45">
      <c r="B133" s="99" t="s">
        <v>122</v>
      </c>
      <c r="C133" s="90" t="s">
        <v>35</v>
      </c>
      <c r="D133" s="90">
        <f>IFERROR(VLOOKUP(B133,Localities!$B$2:$D$1876,3,0),"Not Found")</f>
        <v>38</v>
      </c>
      <c r="E133" s="90">
        <f>IFERROR(VLOOKUP(C133,Localities!$B$2:$D$1876,3,0),"Not Found")</f>
        <v>43</v>
      </c>
      <c r="F133" s="94">
        <v>217</v>
      </c>
      <c r="G133" s="90">
        <v>177</v>
      </c>
    </row>
    <row r="134" spans="2:7" x14ac:dyDescent="0.45">
      <c r="B134" s="99" t="s">
        <v>229</v>
      </c>
      <c r="C134" s="90" t="s">
        <v>43</v>
      </c>
      <c r="D134" s="90">
        <f>IFERROR(VLOOKUP(B134,Localities!$B$2:$D$1876,3,0),"Not Found")</f>
        <v>28</v>
      </c>
      <c r="E134" s="90">
        <f>IFERROR(VLOOKUP(C134,Localities!$B$2:$D$1876,3,0),"Not Found")</f>
        <v>60</v>
      </c>
      <c r="F134" s="94">
        <v>551</v>
      </c>
      <c r="G134" s="90">
        <v>98</v>
      </c>
    </row>
    <row r="135" spans="2:7" x14ac:dyDescent="0.45">
      <c r="B135" s="99" t="s">
        <v>350</v>
      </c>
      <c r="C135" s="90" t="s">
        <v>35</v>
      </c>
      <c r="D135" s="90">
        <f>IFERROR(VLOOKUP(B135,Localities!$B$2:$D$1876,3,0),"Not Found")</f>
        <v>50</v>
      </c>
      <c r="E135" s="90">
        <f>IFERROR(VLOOKUP(C135,Localities!$B$2:$D$1876,3,0),"Not Found")</f>
        <v>43</v>
      </c>
      <c r="F135" s="94">
        <v>605</v>
      </c>
      <c r="G135" s="90">
        <v>82</v>
      </c>
    </row>
    <row r="136" spans="2:7" x14ac:dyDescent="0.45">
      <c r="B136" s="99" t="s">
        <v>35</v>
      </c>
      <c r="C136" s="90" t="s">
        <v>350</v>
      </c>
      <c r="D136" s="90">
        <f>IFERROR(VLOOKUP(B136,Localities!$B$2:$D$1876,3,0),"Not Found")</f>
        <v>43</v>
      </c>
      <c r="E136" s="90">
        <f>IFERROR(VLOOKUP(C136,Localities!$B$2:$D$1876,3,0),"Not Found")</f>
        <v>50</v>
      </c>
      <c r="F136" s="94">
        <v>427</v>
      </c>
      <c r="G136" s="90">
        <v>284</v>
      </c>
    </row>
    <row r="137" spans="2:7" x14ac:dyDescent="0.45">
      <c r="B137" s="99" t="s">
        <v>313</v>
      </c>
      <c r="C137" s="90" t="s">
        <v>35</v>
      </c>
      <c r="D137" s="90">
        <f>IFERROR(VLOOKUP(B137,Localities!$B$2:$D$1876,3,0),"Not Found")</f>
        <v>40</v>
      </c>
      <c r="E137" s="90">
        <f>IFERROR(VLOOKUP(C137,Localities!$B$2:$D$1876,3,0),"Not Found")</f>
        <v>43</v>
      </c>
      <c r="F137" s="94">
        <v>542</v>
      </c>
      <c r="G137" s="90">
        <v>164</v>
      </c>
    </row>
    <row r="138" spans="2:7" x14ac:dyDescent="0.45">
      <c r="B138" s="99" t="s">
        <v>61</v>
      </c>
      <c r="C138" s="90" t="s">
        <v>35</v>
      </c>
      <c r="D138" s="90">
        <f>IFERROR(VLOOKUP(B138,Localities!$B$2:$D$1876,3,0),"Not Found")</f>
        <v>47</v>
      </c>
      <c r="E138" s="90">
        <f>IFERROR(VLOOKUP(C138,Localities!$B$2:$D$1876,3,0),"Not Found")</f>
        <v>43</v>
      </c>
      <c r="F138" s="94">
        <v>799</v>
      </c>
      <c r="G138" s="90">
        <v>235</v>
      </c>
    </row>
    <row r="139" spans="2:7" x14ac:dyDescent="0.45">
      <c r="B139" s="99" t="s">
        <v>59</v>
      </c>
      <c r="C139" s="90" t="s">
        <v>35</v>
      </c>
      <c r="D139" s="90">
        <f>IFERROR(VLOOKUP(B139,Localities!$B$2:$D$1876,3,0),"Not Found")</f>
        <v>52</v>
      </c>
      <c r="E139" s="90">
        <f>IFERROR(VLOOKUP(C139,Localities!$B$2:$D$1876,3,0),"Not Found")</f>
        <v>43</v>
      </c>
      <c r="F139" s="94">
        <v>973</v>
      </c>
      <c r="G139" s="90">
        <v>88</v>
      </c>
    </row>
    <row r="140" spans="2:7" x14ac:dyDescent="0.45">
      <c r="B140" s="99" t="s">
        <v>114</v>
      </c>
      <c r="C140" s="90" t="s">
        <v>171</v>
      </c>
      <c r="D140" s="90">
        <f>IFERROR(VLOOKUP(B140,Localities!$B$2:$D$1876,3,0),"Not Found")</f>
        <v>27</v>
      </c>
      <c r="E140" s="90" t="str">
        <f>IFERROR(VLOOKUP(C140,Localities!$B$2:$D$1876,3,0),"Not Found")</f>
        <v>Not Found</v>
      </c>
      <c r="F140" s="94">
        <v>793</v>
      </c>
      <c r="G140" s="90">
        <v>182</v>
      </c>
    </row>
    <row r="141" spans="2:7" x14ac:dyDescent="0.45">
      <c r="B141" s="99" t="s">
        <v>35</v>
      </c>
      <c r="C141" s="90" t="s">
        <v>333</v>
      </c>
      <c r="D141" s="90">
        <f>IFERROR(VLOOKUP(B141,Localities!$B$2:$D$1876,3,0),"Not Found")</f>
        <v>43</v>
      </c>
      <c r="E141" s="90">
        <f>IFERROR(VLOOKUP(C141,Localities!$B$2:$D$1876,3,0),"Not Found")</f>
        <v>52</v>
      </c>
      <c r="F141" s="94">
        <v>400</v>
      </c>
      <c r="G141" s="90">
        <v>31</v>
      </c>
    </row>
    <row r="142" spans="2:7" x14ac:dyDescent="0.45">
      <c r="B142" s="99" t="s">
        <v>333</v>
      </c>
      <c r="C142" s="90" t="s">
        <v>35</v>
      </c>
      <c r="D142" s="90">
        <f>IFERROR(VLOOKUP(B142,Localities!$B$2:$D$1876,3,0),"Not Found")</f>
        <v>52</v>
      </c>
      <c r="E142" s="90">
        <f>IFERROR(VLOOKUP(C142,Localities!$B$2:$D$1876,3,0),"Not Found")</f>
        <v>43</v>
      </c>
      <c r="F142" s="94">
        <v>580</v>
      </c>
      <c r="G142" s="90">
        <v>221</v>
      </c>
    </row>
    <row r="143" spans="2:7" x14ac:dyDescent="0.45">
      <c r="B143" s="99" t="s">
        <v>359</v>
      </c>
      <c r="C143" s="90" t="s">
        <v>35</v>
      </c>
      <c r="D143" s="90">
        <f>IFERROR(VLOOKUP(B143,Localities!$B$2:$D$1876,3,0),"Not Found")</f>
        <v>59</v>
      </c>
      <c r="E143" s="90">
        <f>IFERROR(VLOOKUP(C143,Localities!$B$2:$D$1876,3,0),"Not Found")</f>
        <v>43</v>
      </c>
      <c r="F143" s="94">
        <v>557</v>
      </c>
      <c r="G143" s="90">
        <v>137</v>
      </c>
    </row>
    <row r="144" spans="2:7" x14ac:dyDescent="0.45">
      <c r="B144" s="99" t="s">
        <v>37</v>
      </c>
      <c r="C144" s="90" t="s">
        <v>114</v>
      </c>
      <c r="D144" s="90">
        <f>IFERROR(VLOOKUP(B144,Localities!$B$2:$D$1876,3,0),"Not Found")</f>
        <v>48</v>
      </c>
      <c r="E144" s="90">
        <f>IFERROR(VLOOKUP(C144,Localities!$B$2:$D$1876,3,0),"Not Found")</f>
        <v>27</v>
      </c>
      <c r="F144" s="94">
        <v>552</v>
      </c>
      <c r="G144" s="90">
        <v>80</v>
      </c>
    </row>
    <row r="145" spans="2:7" x14ac:dyDescent="0.45">
      <c r="B145" s="99" t="s">
        <v>35</v>
      </c>
      <c r="C145" s="90" t="s">
        <v>362</v>
      </c>
      <c r="D145" s="90">
        <f>IFERROR(VLOOKUP(B145,Localities!$B$2:$D$1876,3,0),"Not Found")</f>
        <v>43</v>
      </c>
      <c r="E145" s="90">
        <f>IFERROR(VLOOKUP(C145,Localities!$B$2:$D$1876,3,0),"Not Found")</f>
        <v>37</v>
      </c>
      <c r="F145" s="94">
        <v>596</v>
      </c>
      <c r="G145" s="90">
        <v>127</v>
      </c>
    </row>
    <row r="146" spans="2:7" x14ac:dyDescent="0.45">
      <c r="B146" s="99" t="s">
        <v>35</v>
      </c>
      <c r="C146" s="90" t="s">
        <v>61</v>
      </c>
      <c r="D146" s="90">
        <f>IFERROR(VLOOKUP(B146,Localities!$B$2:$D$1876,3,0),"Not Found")</f>
        <v>43</v>
      </c>
      <c r="E146" s="90">
        <f>IFERROR(VLOOKUP(C146,Localities!$B$2:$D$1876,3,0),"Not Found")</f>
        <v>47</v>
      </c>
      <c r="F146" s="94">
        <v>523</v>
      </c>
      <c r="G146" s="90">
        <v>213</v>
      </c>
    </row>
    <row r="147" spans="2:7" x14ac:dyDescent="0.45">
      <c r="B147" s="99" t="s">
        <v>365</v>
      </c>
      <c r="C147" s="90" t="s">
        <v>35</v>
      </c>
      <c r="D147" s="90">
        <f>IFERROR(VLOOKUP(B147,Localities!$B$2:$D$1876,3,0),"Not Found")</f>
        <v>47</v>
      </c>
      <c r="E147" s="90">
        <f>IFERROR(VLOOKUP(C147,Localities!$B$2:$D$1876,3,0),"Not Found")</f>
        <v>43</v>
      </c>
      <c r="F147" s="94">
        <v>821</v>
      </c>
      <c r="G147" s="90">
        <v>154</v>
      </c>
    </row>
    <row r="148" spans="2:7" x14ac:dyDescent="0.45">
      <c r="B148" s="99" t="s">
        <v>35</v>
      </c>
      <c r="C148" s="90" t="s">
        <v>171</v>
      </c>
      <c r="D148" s="90">
        <f>IFERROR(VLOOKUP(B148,Localities!$B$2:$D$1876,3,0),"Not Found")</f>
        <v>43</v>
      </c>
      <c r="E148" s="90" t="str">
        <f>IFERROR(VLOOKUP(C148,Localities!$B$2:$D$1876,3,0),"Not Found")</f>
        <v>Not Found</v>
      </c>
      <c r="F148" s="94">
        <v>679</v>
      </c>
      <c r="G148" s="90">
        <v>103</v>
      </c>
    </row>
    <row r="149" spans="2:7" x14ac:dyDescent="0.45">
      <c r="B149" s="99" t="s">
        <v>213</v>
      </c>
      <c r="C149" s="90" t="s">
        <v>171</v>
      </c>
      <c r="D149" s="90" t="str">
        <f>IFERROR(VLOOKUP(B149,Localities!$B$2:$D$1876,3,0),"Not Found")</f>
        <v>Not Found</v>
      </c>
      <c r="E149" s="90" t="str">
        <f>IFERROR(VLOOKUP(C149,Localities!$B$2:$D$1876,3,0),"Not Found")</f>
        <v>Not Found</v>
      </c>
      <c r="F149" s="94">
        <v>427</v>
      </c>
      <c r="G149" s="90">
        <v>230</v>
      </c>
    </row>
    <row r="150" spans="2:7" x14ac:dyDescent="0.45">
      <c r="B150" s="99" t="s">
        <v>35</v>
      </c>
      <c r="C150" s="90" t="s">
        <v>369</v>
      </c>
      <c r="D150" s="90">
        <f>IFERROR(VLOOKUP(B150,Localities!$B$2:$D$1876,3,0),"Not Found")</f>
        <v>43</v>
      </c>
      <c r="E150" s="90" t="str">
        <f>IFERROR(VLOOKUP(C150,Localities!$B$2:$D$1876,3,0),"Not Found")</f>
        <v>Not Found</v>
      </c>
      <c r="F150" s="94">
        <v>681</v>
      </c>
      <c r="G150" s="90">
        <v>114</v>
      </c>
    </row>
    <row r="151" spans="2:7" x14ac:dyDescent="0.45">
      <c r="B151" s="99" t="s">
        <v>35</v>
      </c>
      <c r="C151" s="90" t="s">
        <v>371</v>
      </c>
      <c r="D151" s="90">
        <f>IFERROR(VLOOKUP(B151,Localities!$B$2:$D$1876,3,0),"Not Found")</f>
        <v>43</v>
      </c>
      <c r="E151" s="90">
        <f>IFERROR(VLOOKUP(C151,Localities!$B$2:$D$1876,3,0),"Not Found")</f>
        <v>59</v>
      </c>
      <c r="F151" s="94">
        <v>966</v>
      </c>
      <c r="G151" s="90">
        <v>100</v>
      </c>
    </row>
    <row r="152" spans="2:7" x14ac:dyDescent="0.45">
      <c r="B152" s="99" t="s">
        <v>213</v>
      </c>
      <c r="C152" s="90" t="s">
        <v>171</v>
      </c>
      <c r="D152" s="90" t="str">
        <f>IFERROR(VLOOKUP(B152,Localities!$B$2:$D$1876,3,0),"Not Found")</f>
        <v>Not Found</v>
      </c>
      <c r="E152" s="90" t="str">
        <f>IFERROR(VLOOKUP(C152,Localities!$B$2:$D$1876,3,0),"Not Found")</f>
        <v>Not Found</v>
      </c>
      <c r="F152" s="94">
        <v>872</v>
      </c>
      <c r="G152" s="90">
        <v>259</v>
      </c>
    </row>
    <row r="153" spans="2:7" x14ac:dyDescent="0.45">
      <c r="B153" s="99" t="s">
        <v>35</v>
      </c>
      <c r="C153" s="90" t="s">
        <v>53</v>
      </c>
      <c r="D153" s="90">
        <f>IFERROR(VLOOKUP(B153,Localities!$B$2:$D$1876,3,0),"Not Found")</f>
        <v>43</v>
      </c>
      <c r="E153" s="90">
        <f>IFERROR(VLOOKUP(C153,Localities!$B$2:$D$1876,3,0),"Not Found")</f>
        <v>70</v>
      </c>
      <c r="F153" s="94">
        <v>620</v>
      </c>
      <c r="G153" s="90">
        <v>121</v>
      </c>
    </row>
    <row r="154" spans="2:7" x14ac:dyDescent="0.45">
      <c r="B154" s="99" t="s">
        <v>375</v>
      </c>
      <c r="C154" s="90" t="s">
        <v>35</v>
      </c>
      <c r="D154" s="90">
        <f>IFERROR(VLOOKUP(B154,Localities!$B$2:$D$1876,3,0),"Not Found")</f>
        <v>47</v>
      </c>
      <c r="E154" s="90">
        <f>IFERROR(VLOOKUP(C154,Localities!$B$2:$D$1876,3,0),"Not Found")</f>
        <v>43</v>
      </c>
      <c r="F154" s="94">
        <v>454</v>
      </c>
      <c r="G154" s="90">
        <v>96</v>
      </c>
    </row>
    <row r="155" spans="2:7" x14ac:dyDescent="0.45">
      <c r="B155" s="99" t="s">
        <v>377</v>
      </c>
      <c r="C155" s="90" t="s">
        <v>41</v>
      </c>
      <c r="D155" s="90">
        <f>IFERROR(VLOOKUP(B155,Localities!$B$2:$D$1876,3,0),"Not Found")</f>
        <v>42</v>
      </c>
      <c r="E155" s="90">
        <f>IFERROR(VLOOKUP(C155,Localities!$B$2:$D$1876,3,0),"Not Found")</f>
        <v>50</v>
      </c>
      <c r="F155" s="94">
        <v>451</v>
      </c>
      <c r="G155" s="90">
        <v>136</v>
      </c>
    </row>
    <row r="156" spans="2:7" x14ac:dyDescent="0.45">
      <c r="B156" s="99" t="s">
        <v>379</v>
      </c>
      <c r="C156" s="90" t="s">
        <v>51</v>
      </c>
      <c r="D156" s="90">
        <f>IFERROR(VLOOKUP(B156,Localities!$B$2:$D$1876,3,0),"Not Found")</f>
        <v>66</v>
      </c>
      <c r="E156" s="90">
        <f>IFERROR(VLOOKUP(C156,Localities!$B$2:$D$1876,3,0),"Not Found")</f>
        <v>51</v>
      </c>
      <c r="F156" s="94">
        <v>459</v>
      </c>
      <c r="G156" s="90">
        <v>226</v>
      </c>
    </row>
    <row r="157" spans="2:7" x14ac:dyDescent="0.45">
      <c r="B157" s="99" t="s">
        <v>35</v>
      </c>
      <c r="C157" s="90" t="s">
        <v>171</v>
      </c>
      <c r="D157" s="90">
        <f>IFERROR(VLOOKUP(B157,Localities!$B$2:$D$1876,3,0),"Not Found")</f>
        <v>43</v>
      </c>
      <c r="E157" s="90" t="str">
        <f>IFERROR(VLOOKUP(C157,Localities!$B$2:$D$1876,3,0),"Not Found")</f>
        <v>Not Found</v>
      </c>
      <c r="F157" s="94">
        <v>616</v>
      </c>
      <c r="G157" s="90">
        <v>205</v>
      </c>
    </row>
    <row r="158" spans="2:7" x14ac:dyDescent="0.45">
      <c r="B158" s="99" t="s">
        <v>114</v>
      </c>
      <c r="C158" s="90" t="s">
        <v>171</v>
      </c>
      <c r="D158" s="90">
        <f>IFERROR(VLOOKUP(B158,Localities!$B$2:$D$1876,3,0),"Not Found")</f>
        <v>27</v>
      </c>
      <c r="E158" s="90" t="str">
        <f>IFERROR(VLOOKUP(C158,Localities!$B$2:$D$1876,3,0),"Not Found")</f>
        <v>Not Found</v>
      </c>
      <c r="F158" s="94">
        <v>282</v>
      </c>
      <c r="G158" s="90">
        <v>75</v>
      </c>
    </row>
    <row r="159" spans="2:7" x14ac:dyDescent="0.45">
      <c r="B159" s="99" t="s">
        <v>35</v>
      </c>
      <c r="C159" s="90" t="s">
        <v>383</v>
      </c>
      <c r="D159" s="90">
        <f>IFERROR(VLOOKUP(B159,Localities!$B$2:$D$1876,3,0),"Not Found")</f>
        <v>43</v>
      </c>
      <c r="E159" s="90">
        <f>IFERROR(VLOOKUP(C159,Localities!$B$2:$D$1876,3,0),"Not Found")</f>
        <v>34</v>
      </c>
      <c r="F159" s="94">
        <v>770</v>
      </c>
      <c r="G159" s="90">
        <v>79</v>
      </c>
    </row>
    <row r="160" spans="2:7" x14ac:dyDescent="0.45">
      <c r="B160" s="99" t="s">
        <v>35</v>
      </c>
      <c r="C160" s="90" t="s">
        <v>171</v>
      </c>
      <c r="D160" s="90">
        <f>IFERROR(VLOOKUP(B160,Localities!$B$2:$D$1876,3,0),"Not Found")</f>
        <v>43</v>
      </c>
      <c r="E160" s="90" t="str">
        <f>IFERROR(VLOOKUP(C160,Localities!$B$2:$D$1876,3,0),"Not Found")</f>
        <v>Not Found</v>
      </c>
      <c r="F160" s="94">
        <v>434</v>
      </c>
      <c r="G160" s="90">
        <v>28</v>
      </c>
    </row>
    <row r="161" spans="2:7" x14ac:dyDescent="0.45">
      <c r="B161" s="99" t="s">
        <v>114</v>
      </c>
      <c r="C161" s="90" t="s">
        <v>171</v>
      </c>
      <c r="D161" s="90">
        <f>IFERROR(VLOOKUP(B161,Localities!$B$2:$D$1876,3,0),"Not Found")</f>
        <v>27</v>
      </c>
      <c r="E161" s="90" t="str">
        <f>IFERROR(VLOOKUP(C161,Localities!$B$2:$D$1876,3,0),"Not Found")</f>
        <v>Not Found</v>
      </c>
      <c r="F161" s="94">
        <v>682</v>
      </c>
      <c r="G161" s="90">
        <v>253</v>
      </c>
    </row>
    <row r="162" spans="2:7" x14ac:dyDescent="0.45">
      <c r="B162" s="99" t="s">
        <v>59</v>
      </c>
      <c r="C162" s="90" t="s">
        <v>35</v>
      </c>
      <c r="D162" s="90">
        <f>IFERROR(VLOOKUP(B162,Localities!$B$2:$D$1876,3,0),"Not Found")</f>
        <v>52</v>
      </c>
      <c r="E162" s="90">
        <f>IFERROR(VLOOKUP(C162,Localities!$B$2:$D$1876,3,0),"Not Found")</f>
        <v>43</v>
      </c>
      <c r="F162" s="94">
        <v>709</v>
      </c>
      <c r="G162" s="90">
        <v>195</v>
      </c>
    </row>
    <row r="163" spans="2:7" x14ac:dyDescent="0.45">
      <c r="B163" s="99" t="s">
        <v>388</v>
      </c>
      <c r="C163" s="90" t="s">
        <v>171</v>
      </c>
      <c r="D163" s="90" t="str">
        <f>IFERROR(VLOOKUP(B163,Localities!$B$2:$D$1876,3,0),"Not Found")</f>
        <v>Not Found</v>
      </c>
      <c r="E163" s="90" t="str">
        <f>IFERROR(VLOOKUP(C163,Localities!$B$2:$D$1876,3,0),"Not Found")</f>
        <v>Not Found</v>
      </c>
      <c r="F163" s="94">
        <v>993</v>
      </c>
      <c r="G163" s="90">
        <v>107</v>
      </c>
    </row>
    <row r="164" spans="2:7" x14ac:dyDescent="0.45">
      <c r="B164" s="99" t="s">
        <v>390</v>
      </c>
      <c r="C164" s="90" t="s">
        <v>114</v>
      </c>
      <c r="D164" s="90">
        <f>IFERROR(VLOOKUP(B164,Localities!$B$2:$D$1876,3,0),"Not Found")</f>
        <v>52</v>
      </c>
      <c r="E164" s="90">
        <f>IFERROR(VLOOKUP(C164,Localities!$B$2:$D$1876,3,0),"Not Found")</f>
        <v>27</v>
      </c>
      <c r="F164" s="94">
        <v>589</v>
      </c>
      <c r="G164" s="90">
        <v>134</v>
      </c>
    </row>
    <row r="165" spans="2:7" x14ac:dyDescent="0.45">
      <c r="B165" s="99" t="s">
        <v>114</v>
      </c>
      <c r="C165" s="90" t="s">
        <v>390</v>
      </c>
      <c r="D165" s="90">
        <f>IFERROR(VLOOKUP(B165,Localities!$B$2:$D$1876,3,0),"Not Found")</f>
        <v>27</v>
      </c>
      <c r="E165" s="90">
        <f>IFERROR(VLOOKUP(C165,Localities!$B$2:$D$1876,3,0),"Not Found")</f>
        <v>52</v>
      </c>
      <c r="F165" s="94">
        <v>343</v>
      </c>
      <c r="G165" s="90">
        <v>44</v>
      </c>
    </row>
    <row r="166" spans="2:7" x14ac:dyDescent="0.45">
      <c r="B166" s="99" t="s">
        <v>213</v>
      </c>
      <c r="C166" s="90" t="s">
        <v>171</v>
      </c>
      <c r="D166" s="90" t="str">
        <f>IFERROR(VLOOKUP(B166,Localities!$B$2:$D$1876,3,0),"Not Found")</f>
        <v>Not Found</v>
      </c>
      <c r="E166" s="90" t="str">
        <f>IFERROR(VLOOKUP(C166,Localities!$B$2:$D$1876,3,0),"Not Found")</f>
        <v>Not Found</v>
      </c>
      <c r="F166" s="94">
        <v>552</v>
      </c>
      <c r="G166" s="90">
        <v>283</v>
      </c>
    </row>
    <row r="167" spans="2:7" x14ac:dyDescent="0.45">
      <c r="B167" s="99" t="s">
        <v>394</v>
      </c>
      <c r="C167" s="90" t="s">
        <v>171</v>
      </c>
      <c r="D167" s="90" t="str">
        <f>IFERROR(VLOOKUP(B167,Localities!$B$2:$D$1876,3,0),"Not Found")</f>
        <v>Not Found</v>
      </c>
      <c r="E167" s="90" t="str">
        <f>IFERROR(VLOOKUP(C167,Localities!$B$2:$D$1876,3,0),"Not Found")</f>
        <v>Not Found</v>
      </c>
      <c r="F167" s="94">
        <v>428</v>
      </c>
      <c r="G167" s="90">
        <v>100</v>
      </c>
    </row>
    <row r="168" spans="2:7" x14ac:dyDescent="0.45">
      <c r="B168" s="99" t="s">
        <v>394</v>
      </c>
      <c r="C168" s="90" t="s">
        <v>171</v>
      </c>
      <c r="D168" s="90" t="str">
        <f>IFERROR(VLOOKUP(B168,Localities!$B$2:$D$1876,3,0),"Not Found")</f>
        <v>Not Found</v>
      </c>
      <c r="E168" s="90" t="str">
        <f>IFERROR(VLOOKUP(C168,Localities!$B$2:$D$1876,3,0),"Not Found")</f>
        <v>Not Found</v>
      </c>
      <c r="F168" s="94">
        <v>683</v>
      </c>
      <c r="G168" s="90">
        <v>148</v>
      </c>
    </row>
    <row r="169" spans="2:7" x14ac:dyDescent="0.45">
      <c r="B169" s="99" t="s">
        <v>35</v>
      </c>
      <c r="C169" s="90" t="s">
        <v>171</v>
      </c>
      <c r="D169" s="90">
        <f>IFERROR(VLOOKUP(B169,Localities!$B$2:$D$1876,3,0),"Not Found")</f>
        <v>43</v>
      </c>
      <c r="E169" s="90" t="str">
        <f>IFERROR(VLOOKUP(C169,Localities!$B$2:$D$1876,3,0),"Not Found")</f>
        <v>Not Found</v>
      </c>
      <c r="F169" s="94">
        <v>800</v>
      </c>
      <c r="G169" s="90">
        <v>60</v>
      </c>
    </row>
    <row r="170" spans="2:7" x14ac:dyDescent="0.45">
      <c r="B170" s="99" t="s">
        <v>398</v>
      </c>
      <c r="C170" s="90" t="s">
        <v>35</v>
      </c>
      <c r="D170" s="90">
        <f>IFERROR(VLOOKUP(B170,Localities!$B$2:$D$1876,3,0),"Not Found")</f>
        <v>53</v>
      </c>
      <c r="E170" s="90">
        <f>IFERROR(VLOOKUP(C170,Localities!$B$2:$D$1876,3,0),"Not Found")</f>
        <v>43</v>
      </c>
      <c r="F170" s="94">
        <v>731</v>
      </c>
      <c r="G170" s="90">
        <v>209</v>
      </c>
    </row>
    <row r="171" spans="2:7" x14ac:dyDescent="0.45">
      <c r="B171" s="99" t="s">
        <v>394</v>
      </c>
      <c r="C171" s="90" t="s">
        <v>171</v>
      </c>
      <c r="D171" s="90" t="str">
        <f>IFERROR(VLOOKUP(B171,Localities!$B$2:$D$1876,3,0),"Not Found")</f>
        <v>Not Found</v>
      </c>
      <c r="E171" s="90" t="str">
        <f>IFERROR(VLOOKUP(C171,Localities!$B$2:$D$1876,3,0),"Not Found")</f>
        <v>Not Found</v>
      </c>
      <c r="F171" s="94">
        <v>504</v>
      </c>
      <c r="G171" s="90">
        <v>194</v>
      </c>
    </row>
    <row r="172" spans="2:7" x14ac:dyDescent="0.45">
      <c r="B172" s="99" t="s">
        <v>35</v>
      </c>
      <c r="C172" s="90" t="s">
        <v>401</v>
      </c>
      <c r="D172" s="90">
        <f>IFERROR(VLOOKUP(B172,Localities!$B$2:$D$1876,3,0),"Not Found")</f>
        <v>43</v>
      </c>
      <c r="E172" s="90">
        <f>IFERROR(VLOOKUP(C172,Localities!$B$2:$D$1876,3,0),"Not Found")</f>
        <v>53</v>
      </c>
      <c r="F172" s="94">
        <v>695</v>
      </c>
      <c r="G172" s="90">
        <v>156</v>
      </c>
    </row>
    <row r="173" spans="2:7" x14ac:dyDescent="0.45">
      <c r="B173" s="99" t="s">
        <v>35</v>
      </c>
      <c r="C173" s="90" t="s">
        <v>171</v>
      </c>
      <c r="D173" s="90">
        <f>IFERROR(VLOOKUP(B173,Localities!$B$2:$D$1876,3,0),"Not Found")</f>
        <v>43</v>
      </c>
      <c r="E173" s="90" t="str">
        <f>IFERROR(VLOOKUP(C173,Localities!$B$2:$D$1876,3,0),"Not Found")</f>
        <v>Not Found</v>
      </c>
      <c r="F173" s="94">
        <v>832</v>
      </c>
      <c r="G173" s="90">
        <v>261</v>
      </c>
    </row>
    <row r="174" spans="2:7" x14ac:dyDescent="0.45">
      <c r="B174" s="99" t="s">
        <v>35</v>
      </c>
      <c r="C174" s="90" t="s">
        <v>171</v>
      </c>
      <c r="D174" s="90">
        <f>IFERROR(VLOOKUP(B174,Localities!$B$2:$D$1876,3,0),"Not Found")</f>
        <v>43</v>
      </c>
      <c r="E174" s="90" t="str">
        <f>IFERROR(VLOOKUP(C174,Localities!$B$2:$D$1876,3,0),"Not Found")</f>
        <v>Not Found</v>
      </c>
      <c r="F174" s="94">
        <v>552</v>
      </c>
      <c r="G174" s="90">
        <v>136</v>
      </c>
    </row>
    <row r="175" spans="2:7" x14ac:dyDescent="0.45">
      <c r="B175" s="99" t="s">
        <v>119</v>
      </c>
      <c r="C175" s="90" t="s">
        <v>128</v>
      </c>
      <c r="D175" s="90">
        <f>IFERROR(VLOOKUP(B175,Localities!$B$2:$D$1876,3,0),"Not Found")</f>
        <v>44</v>
      </c>
      <c r="E175" s="90">
        <f>IFERROR(VLOOKUP(C175,Localities!$B$2:$D$1876,3,0),"Not Found")</f>
        <v>70</v>
      </c>
      <c r="F175" s="94">
        <v>756</v>
      </c>
      <c r="G175" s="90">
        <v>275</v>
      </c>
    </row>
    <row r="176" spans="2:7" x14ac:dyDescent="0.45">
      <c r="B176" s="99" t="s">
        <v>61</v>
      </c>
      <c r="C176" s="90" t="s">
        <v>35</v>
      </c>
      <c r="D176" s="90">
        <f>IFERROR(VLOOKUP(B176,Localities!$B$2:$D$1876,3,0),"Not Found")</f>
        <v>47</v>
      </c>
      <c r="E176" s="90">
        <f>IFERROR(VLOOKUP(C176,Localities!$B$2:$D$1876,3,0),"Not Found")</f>
        <v>43</v>
      </c>
      <c r="F176" s="94">
        <v>309</v>
      </c>
      <c r="G176" s="90">
        <v>4</v>
      </c>
    </row>
    <row r="177" spans="2:7" x14ac:dyDescent="0.45">
      <c r="B177" s="99" t="s">
        <v>407</v>
      </c>
      <c r="C177" s="90" t="s">
        <v>114</v>
      </c>
      <c r="D177" s="90">
        <f>IFERROR(VLOOKUP(B177,Localities!$B$2:$D$1876,3,0),"Not Found")</f>
        <v>70</v>
      </c>
      <c r="E177" s="90">
        <f>IFERROR(VLOOKUP(C177,Localities!$B$2:$D$1876,3,0),"Not Found")</f>
        <v>27</v>
      </c>
      <c r="F177" s="94">
        <v>250</v>
      </c>
      <c r="G177" s="90">
        <v>124</v>
      </c>
    </row>
    <row r="178" spans="2:7" x14ac:dyDescent="0.45">
      <c r="B178" s="99" t="s">
        <v>114</v>
      </c>
      <c r="C178" s="90" t="s">
        <v>409</v>
      </c>
      <c r="D178" s="90">
        <f>IFERROR(VLOOKUP(B178,Localities!$B$2:$D$1876,3,0),"Not Found")</f>
        <v>27</v>
      </c>
      <c r="E178" s="90">
        <f>IFERROR(VLOOKUP(C178,Localities!$B$2:$D$1876,3,0),"Not Found")</f>
        <v>62</v>
      </c>
      <c r="F178" s="94">
        <v>307</v>
      </c>
      <c r="G178" s="90">
        <v>236</v>
      </c>
    </row>
    <row r="179" spans="2:7" x14ac:dyDescent="0.45">
      <c r="B179" s="99" t="s">
        <v>411</v>
      </c>
      <c r="C179" s="90" t="s">
        <v>73</v>
      </c>
      <c r="D179" s="90">
        <f>IFERROR(VLOOKUP(B179,Localities!$B$2:$D$1876,3,0),"Not Found")</f>
        <v>61</v>
      </c>
      <c r="E179" s="90">
        <f>IFERROR(VLOOKUP(C179,Localities!$B$2:$D$1876,3,0),"Not Found")</f>
        <v>61</v>
      </c>
      <c r="F179" s="94">
        <v>838</v>
      </c>
      <c r="G179" s="90">
        <v>101</v>
      </c>
    </row>
    <row r="180" spans="2:7" x14ac:dyDescent="0.45">
      <c r="B180" s="99" t="s">
        <v>213</v>
      </c>
      <c r="C180" s="90" t="s">
        <v>171</v>
      </c>
      <c r="D180" s="90" t="str">
        <f>IFERROR(VLOOKUP(B180,Localities!$B$2:$D$1876,3,0),"Not Found")</f>
        <v>Not Found</v>
      </c>
      <c r="E180" s="90" t="str">
        <f>IFERROR(VLOOKUP(C180,Localities!$B$2:$D$1876,3,0),"Not Found")</f>
        <v>Not Found</v>
      </c>
      <c r="F180" s="94">
        <v>295</v>
      </c>
      <c r="G180" s="90">
        <v>138</v>
      </c>
    </row>
    <row r="181" spans="2:7" x14ac:dyDescent="0.45">
      <c r="B181" s="99" t="s">
        <v>414</v>
      </c>
      <c r="C181" s="90" t="s">
        <v>35</v>
      </c>
      <c r="D181" s="90">
        <f>IFERROR(VLOOKUP(B181,Localities!$B$2:$D$1876,3,0),"Not Found")</f>
        <v>32</v>
      </c>
      <c r="E181" s="90">
        <f>IFERROR(VLOOKUP(C181,Localities!$B$2:$D$1876,3,0),"Not Found")</f>
        <v>43</v>
      </c>
      <c r="F181" s="94">
        <v>257</v>
      </c>
      <c r="G181" s="90">
        <v>163</v>
      </c>
    </row>
    <row r="182" spans="2:7" x14ac:dyDescent="0.45">
      <c r="B182" s="99" t="s">
        <v>61</v>
      </c>
      <c r="C182" s="90" t="s">
        <v>35</v>
      </c>
      <c r="D182" s="90">
        <f>IFERROR(VLOOKUP(B182,Localities!$B$2:$D$1876,3,0),"Not Found")</f>
        <v>47</v>
      </c>
      <c r="E182" s="90">
        <f>IFERROR(VLOOKUP(C182,Localities!$B$2:$D$1876,3,0),"Not Found")</f>
        <v>43</v>
      </c>
      <c r="F182" s="94">
        <v>739</v>
      </c>
      <c r="G182" s="90">
        <v>65</v>
      </c>
    </row>
    <row r="183" spans="2:7" x14ac:dyDescent="0.45">
      <c r="B183" s="99" t="s">
        <v>102</v>
      </c>
      <c r="C183" s="90" t="s">
        <v>114</v>
      </c>
      <c r="D183" s="90">
        <f>IFERROR(VLOOKUP(B183,Localities!$B$2:$D$1876,3,0),"Not Found")</f>
        <v>47</v>
      </c>
      <c r="E183" s="90">
        <f>IFERROR(VLOOKUP(C183,Localities!$B$2:$D$1876,3,0),"Not Found")</f>
        <v>27</v>
      </c>
      <c r="F183" s="94">
        <v>436</v>
      </c>
      <c r="G183" s="90">
        <v>183</v>
      </c>
    </row>
    <row r="184" spans="2:7" x14ac:dyDescent="0.45">
      <c r="B184" s="99" t="s">
        <v>418</v>
      </c>
      <c r="C184" s="90" t="s">
        <v>35</v>
      </c>
      <c r="D184" s="90" t="str">
        <f>IFERROR(VLOOKUP(B184,Localities!$B$2:$D$1876,3,0),"Not Found")</f>
        <v>Not Found</v>
      </c>
      <c r="E184" s="90">
        <f>IFERROR(VLOOKUP(C184,Localities!$B$2:$D$1876,3,0),"Not Found")</f>
        <v>43</v>
      </c>
      <c r="F184" s="94">
        <v>953</v>
      </c>
      <c r="G184" s="90">
        <v>167</v>
      </c>
    </row>
    <row r="185" spans="2:7" x14ac:dyDescent="0.45">
      <c r="B185" s="99" t="s">
        <v>114</v>
      </c>
      <c r="C185" s="90" t="s">
        <v>420</v>
      </c>
      <c r="D185" s="90">
        <f>IFERROR(VLOOKUP(B185,Localities!$B$2:$D$1876,3,0),"Not Found")</f>
        <v>27</v>
      </c>
      <c r="E185" s="90">
        <f>IFERROR(VLOOKUP(C185,Localities!$B$2:$D$1876,3,0),"Not Found")</f>
        <v>45</v>
      </c>
      <c r="F185" s="94">
        <v>449</v>
      </c>
      <c r="G185" s="90">
        <v>110</v>
      </c>
    </row>
    <row r="186" spans="2:7" x14ac:dyDescent="0.45">
      <c r="B186" s="99" t="s">
        <v>35</v>
      </c>
      <c r="C186" s="90" t="s">
        <v>422</v>
      </c>
      <c r="D186" s="90">
        <f>IFERROR(VLOOKUP(B186,Localities!$B$2:$D$1876,3,0),"Not Found")</f>
        <v>43</v>
      </c>
      <c r="E186" s="90">
        <f>IFERROR(VLOOKUP(C186,Localities!$B$2:$D$1876,3,0),"Not Found")</f>
        <v>66</v>
      </c>
      <c r="F186" s="94">
        <v>289</v>
      </c>
      <c r="G186" s="90">
        <v>16</v>
      </c>
    </row>
    <row r="187" spans="2:7" x14ac:dyDescent="0.45">
      <c r="B187" s="99" t="s">
        <v>424</v>
      </c>
      <c r="C187" s="90" t="s">
        <v>57</v>
      </c>
      <c r="D187" s="90">
        <f>IFERROR(VLOOKUP(B187,Localities!$B$2:$D$1876,3,0),"Not Found")</f>
        <v>60</v>
      </c>
      <c r="E187" s="90">
        <f>IFERROR(VLOOKUP(C187,Localities!$B$2:$D$1876,3,0),"Not Found")</f>
        <v>45</v>
      </c>
      <c r="F187" s="94">
        <v>298</v>
      </c>
      <c r="G187" s="90">
        <v>110</v>
      </c>
    </row>
    <row r="188" spans="2:7" x14ac:dyDescent="0.45">
      <c r="B188" s="99" t="s">
        <v>213</v>
      </c>
      <c r="C188" s="90" t="s">
        <v>171</v>
      </c>
      <c r="D188" s="90" t="str">
        <f>IFERROR(VLOOKUP(B188,Localities!$B$2:$D$1876,3,0),"Not Found")</f>
        <v>Not Found</v>
      </c>
      <c r="E188" s="90" t="str">
        <f>IFERROR(VLOOKUP(C188,Localities!$B$2:$D$1876,3,0),"Not Found")</f>
        <v>Not Found</v>
      </c>
      <c r="F188" s="94">
        <v>946</v>
      </c>
      <c r="G188" s="90">
        <v>3</v>
      </c>
    </row>
    <row r="189" spans="2:7" x14ac:dyDescent="0.45">
      <c r="B189" s="99" t="s">
        <v>35</v>
      </c>
      <c r="C189" s="90" t="s">
        <v>171</v>
      </c>
      <c r="D189" s="90">
        <f>IFERROR(VLOOKUP(B189,Localities!$B$2:$D$1876,3,0),"Not Found")</f>
        <v>43</v>
      </c>
      <c r="E189" s="90" t="str">
        <f>IFERROR(VLOOKUP(C189,Localities!$B$2:$D$1876,3,0),"Not Found")</f>
        <v>Not Found</v>
      </c>
      <c r="F189" s="94">
        <v>211</v>
      </c>
      <c r="G189" s="90">
        <v>265</v>
      </c>
    </row>
    <row r="190" spans="2:7" x14ac:dyDescent="0.45">
      <c r="B190" s="99" t="s">
        <v>278</v>
      </c>
      <c r="C190" s="90" t="s">
        <v>114</v>
      </c>
      <c r="D190" s="90">
        <f>IFERROR(VLOOKUP(B190,Localities!$B$2:$D$1876,3,0),"Not Found")</f>
        <v>70</v>
      </c>
      <c r="E190" s="90">
        <f>IFERROR(VLOOKUP(C190,Localities!$B$2:$D$1876,3,0),"Not Found")</f>
        <v>27</v>
      </c>
      <c r="F190" s="94">
        <v>527</v>
      </c>
      <c r="G190" s="90">
        <v>13</v>
      </c>
    </row>
    <row r="191" spans="2:7" x14ac:dyDescent="0.45">
      <c r="B191" s="99" t="s">
        <v>146</v>
      </c>
      <c r="C191" s="90" t="s">
        <v>102</v>
      </c>
      <c r="D191" s="90">
        <f>IFERROR(VLOOKUP(B191,Localities!$B$2:$D$1876,3,0),"Not Found")</f>
        <v>70</v>
      </c>
      <c r="E191" s="90">
        <f>IFERROR(VLOOKUP(C191,Localities!$B$2:$D$1876,3,0),"Not Found")</f>
        <v>47</v>
      </c>
      <c r="F191" s="94">
        <v>821</v>
      </c>
      <c r="G191" s="90">
        <v>175</v>
      </c>
    </row>
    <row r="192" spans="2:7" x14ac:dyDescent="0.45">
      <c r="B192" s="99" t="s">
        <v>430</v>
      </c>
      <c r="C192" s="90" t="s">
        <v>35</v>
      </c>
      <c r="D192" s="90">
        <f>IFERROR(VLOOKUP(B192,Localities!$B$2:$D$1876,3,0),"Not Found")</f>
        <v>27</v>
      </c>
      <c r="E192" s="90">
        <f>IFERROR(VLOOKUP(C192,Localities!$B$2:$D$1876,3,0),"Not Found")</f>
        <v>43</v>
      </c>
      <c r="F192" s="94">
        <v>1000</v>
      </c>
      <c r="G192" s="90">
        <v>98</v>
      </c>
    </row>
    <row r="193" spans="2:7" x14ac:dyDescent="0.45">
      <c r="B193" s="99" t="s">
        <v>35</v>
      </c>
      <c r="C193" s="90" t="s">
        <v>430</v>
      </c>
      <c r="D193" s="90">
        <f>IFERROR(VLOOKUP(B193,Localities!$B$2:$D$1876,3,0),"Not Found")</f>
        <v>43</v>
      </c>
      <c r="E193" s="90">
        <f>IFERROR(VLOOKUP(C193,Localities!$B$2:$D$1876,3,0),"Not Found")</f>
        <v>27</v>
      </c>
      <c r="F193" s="94">
        <v>854</v>
      </c>
      <c r="G193" s="90">
        <v>17</v>
      </c>
    </row>
    <row r="194" spans="2:7" x14ac:dyDescent="0.45">
      <c r="B194" s="99" t="s">
        <v>114</v>
      </c>
      <c r="C194" s="90" t="s">
        <v>116</v>
      </c>
      <c r="D194" s="90">
        <f>IFERROR(VLOOKUP(B194,Localities!$B$2:$D$1876,3,0),"Not Found")</f>
        <v>27</v>
      </c>
      <c r="E194" s="90">
        <f>IFERROR(VLOOKUP(C194,Localities!$B$2:$D$1876,3,0),"Not Found")</f>
        <v>74</v>
      </c>
      <c r="F194" s="94">
        <v>709</v>
      </c>
      <c r="G194" s="90">
        <v>53</v>
      </c>
    </row>
    <row r="195" spans="2:7" x14ac:dyDescent="0.45">
      <c r="B195" s="99" t="s">
        <v>434</v>
      </c>
      <c r="C195" s="90" t="s">
        <v>35</v>
      </c>
      <c r="D195" s="90">
        <f>IFERROR(VLOOKUP(B195,Localities!$B$2:$D$1876,3,0),"Not Found")</f>
        <v>51</v>
      </c>
      <c r="E195" s="90">
        <f>IFERROR(VLOOKUP(C195,Localities!$B$2:$D$1876,3,0),"Not Found")</f>
        <v>43</v>
      </c>
      <c r="F195" s="94">
        <v>703</v>
      </c>
      <c r="G195" s="90">
        <v>99</v>
      </c>
    </row>
    <row r="196" spans="2:7" x14ac:dyDescent="0.45">
      <c r="B196" s="99" t="s">
        <v>436</v>
      </c>
      <c r="C196" s="90" t="s">
        <v>207</v>
      </c>
      <c r="D196" s="90">
        <f>IFERROR(VLOOKUP(B196,Localities!$B$2:$D$1876,3,0),"Not Found")</f>
        <v>61</v>
      </c>
      <c r="E196" s="90">
        <f>IFERROR(VLOOKUP(C196,Localities!$B$2:$D$1876,3,0),"Not Found")</f>
        <v>60</v>
      </c>
      <c r="F196" s="94">
        <v>332</v>
      </c>
      <c r="G196" s="90">
        <v>300</v>
      </c>
    </row>
    <row r="197" spans="2:7" x14ac:dyDescent="0.45">
      <c r="B197" s="99" t="s">
        <v>438</v>
      </c>
      <c r="C197" s="90" t="s">
        <v>114</v>
      </c>
      <c r="D197" s="90">
        <f>IFERROR(VLOOKUP(B197,Localities!$B$2:$D$1876,3,0),"Not Found")</f>
        <v>64</v>
      </c>
      <c r="E197" s="90">
        <f>IFERROR(VLOOKUP(C197,Localities!$B$2:$D$1876,3,0),"Not Found")</f>
        <v>27</v>
      </c>
      <c r="F197" s="94">
        <v>568</v>
      </c>
      <c r="G197" s="90">
        <v>257</v>
      </c>
    </row>
    <row r="198" spans="2:7" x14ac:dyDescent="0.45">
      <c r="B198" s="99" t="s">
        <v>126</v>
      </c>
      <c r="C198" s="90" t="s">
        <v>35</v>
      </c>
      <c r="D198" s="90">
        <f>IFERROR(VLOOKUP(B198,Localities!$B$2:$D$1876,3,0),"Not Found")</f>
        <v>60</v>
      </c>
      <c r="E198" s="90">
        <f>IFERROR(VLOOKUP(C198,Localities!$B$2:$D$1876,3,0),"Not Found")</f>
        <v>43</v>
      </c>
      <c r="F198" s="94">
        <v>359</v>
      </c>
      <c r="G198" s="90">
        <v>95</v>
      </c>
    </row>
    <row r="199" spans="2:7" x14ac:dyDescent="0.45">
      <c r="B199" s="99" t="s">
        <v>441</v>
      </c>
      <c r="C199" s="90" t="s">
        <v>35</v>
      </c>
      <c r="D199" s="90">
        <f>IFERROR(VLOOKUP(B199,Localities!$B$2:$D$1876,3,0),"Not Found")</f>
        <v>61</v>
      </c>
      <c r="E199" s="90">
        <f>IFERROR(VLOOKUP(C199,Localities!$B$2:$D$1876,3,0),"Not Found")</f>
        <v>43</v>
      </c>
      <c r="F199" s="94">
        <v>491</v>
      </c>
      <c r="G199" s="90">
        <v>91</v>
      </c>
    </row>
    <row r="200" spans="2:7" x14ac:dyDescent="0.45">
      <c r="B200" s="99" t="s">
        <v>35</v>
      </c>
      <c r="C200" s="90" t="s">
        <v>443</v>
      </c>
      <c r="D200" s="90">
        <f>IFERROR(VLOOKUP(B200,Localities!$B$2:$D$1876,3,0),"Not Found")</f>
        <v>43</v>
      </c>
      <c r="E200" s="90">
        <f>IFERROR(VLOOKUP(C200,Localities!$B$2:$D$1876,3,0),"Not Found")</f>
        <v>64</v>
      </c>
      <c r="F200" s="94">
        <v>953</v>
      </c>
      <c r="G200" s="90">
        <v>193</v>
      </c>
    </row>
    <row r="201" spans="2:7" x14ac:dyDescent="0.45">
      <c r="B201" s="99" t="s">
        <v>35</v>
      </c>
      <c r="C201" s="90" t="s">
        <v>445</v>
      </c>
      <c r="D201" s="90">
        <f>IFERROR(VLOOKUP(B201,Localities!$B$2:$D$1876,3,0),"Not Found")</f>
        <v>43</v>
      </c>
      <c r="E201" s="90">
        <f>IFERROR(VLOOKUP(C201,Localities!$B$2:$D$1876,3,0),"Not Found")</f>
        <v>61</v>
      </c>
      <c r="F201" s="94">
        <v>412</v>
      </c>
      <c r="G201" s="90">
        <v>262</v>
      </c>
    </row>
    <row r="202" spans="2:7" x14ac:dyDescent="0.45">
      <c r="B202" s="99" t="s">
        <v>447</v>
      </c>
      <c r="C202" s="90" t="s">
        <v>186</v>
      </c>
      <c r="D202" s="90" t="str">
        <f>IFERROR(VLOOKUP(B202,Localities!$B$2:$D$1876,3,0),"Not Found")</f>
        <v>Not Found</v>
      </c>
      <c r="E202" s="90">
        <f>IFERROR(VLOOKUP(C202,Localities!$B$2:$D$1876,3,0),"Not Found")</f>
        <v>45</v>
      </c>
      <c r="F202" s="94">
        <v>239</v>
      </c>
      <c r="G202" s="90">
        <v>246</v>
      </c>
    </row>
    <row r="203" spans="2:7" x14ac:dyDescent="0.45">
      <c r="B203" s="99" t="s">
        <v>35</v>
      </c>
      <c r="C203" s="90" t="s">
        <v>61</v>
      </c>
      <c r="D203" s="90">
        <f>IFERROR(VLOOKUP(B203,Localities!$B$2:$D$1876,3,0),"Not Found")</f>
        <v>43</v>
      </c>
      <c r="E203" s="90">
        <f>IFERROR(VLOOKUP(C203,Localities!$B$2:$D$1876,3,0),"Not Found")</f>
        <v>47</v>
      </c>
      <c r="F203" s="94">
        <v>458</v>
      </c>
      <c r="G203" s="90">
        <v>171</v>
      </c>
    </row>
    <row r="204" spans="2:7" x14ac:dyDescent="0.45">
      <c r="B204" s="99" t="s">
        <v>450</v>
      </c>
      <c r="C204" s="90" t="s">
        <v>35</v>
      </c>
      <c r="D204" s="90">
        <f>IFERROR(VLOOKUP(B204,Localities!$B$2:$D$1876,3,0),"Not Found")</f>
        <v>53</v>
      </c>
      <c r="E204" s="90">
        <f>IFERROR(VLOOKUP(C204,Localities!$B$2:$D$1876,3,0),"Not Found")</f>
        <v>43</v>
      </c>
      <c r="F204" s="94">
        <v>900</v>
      </c>
      <c r="G204" s="90">
        <v>277</v>
      </c>
    </row>
    <row r="205" spans="2:7" x14ac:dyDescent="0.45">
      <c r="B205" s="99" t="s">
        <v>452</v>
      </c>
      <c r="C205" s="90" t="s">
        <v>35</v>
      </c>
      <c r="D205" s="90">
        <f>IFERROR(VLOOKUP(B205,Localities!$B$2:$D$1876,3,0),"Not Found")</f>
        <v>42</v>
      </c>
      <c r="E205" s="90">
        <f>IFERROR(VLOOKUP(C205,Localities!$B$2:$D$1876,3,0),"Not Found")</f>
        <v>43</v>
      </c>
      <c r="F205" s="94">
        <v>683</v>
      </c>
      <c r="G205" s="90">
        <v>191</v>
      </c>
    </row>
    <row r="206" spans="2:7" x14ac:dyDescent="0.45">
      <c r="B206" s="99" t="s">
        <v>454</v>
      </c>
      <c r="C206" s="90" t="s">
        <v>35</v>
      </c>
      <c r="D206" s="90">
        <f>IFERROR(VLOOKUP(B206,Localities!$B$2:$D$1876,3,0),"Not Found")</f>
        <v>51</v>
      </c>
      <c r="E206" s="90">
        <f>IFERROR(VLOOKUP(C206,Localities!$B$2:$D$1876,3,0),"Not Found")</f>
        <v>43</v>
      </c>
      <c r="F206" s="94">
        <v>731</v>
      </c>
      <c r="G206" s="90">
        <v>147</v>
      </c>
    </row>
    <row r="207" spans="2:7" x14ac:dyDescent="0.45">
      <c r="B207" s="99" t="s">
        <v>213</v>
      </c>
      <c r="C207" s="90" t="s">
        <v>171</v>
      </c>
      <c r="D207" s="90" t="str">
        <f>IFERROR(VLOOKUP(B207,Localities!$B$2:$D$1876,3,0),"Not Found")</f>
        <v>Not Found</v>
      </c>
      <c r="E207" s="90" t="str">
        <f>IFERROR(VLOOKUP(C207,Localities!$B$2:$D$1876,3,0),"Not Found")</f>
        <v>Not Found</v>
      </c>
      <c r="F207" s="94">
        <v>416</v>
      </c>
      <c r="G207" s="90">
        <v>223</v>
      </c>
    </row>
    <row r="208" spans="2:7" x14ac:dyDescent="0.45">
      <c r="B208" s="99" t="s">
        <v>457</v>
      </c>
      <c r="C208" s="90" t="s">
        <v>35</v>
      </c>
      <c r="D208" s="90">
        <f>IFERROR(VLOOKUP(B208,Localities!$B$2:$D$1876,3,0),"Not Found")</f>
        <v>40</v>
      </c>
      <c r="E208" s="90">
        <f>IFERROR(VLOOKUP(C208,Localities!$B$2:$D$1876,3,0),"Not Found")</f>
        <v>43</v>
      </c>
      <c r="F208" s="94">
        <v>220</v>
      </c>
      <c r="G208" s="90">
        <v>102</v>
      </c>
    </row>
    <row r="209" spans="2:7" x14ac:dyDescent="0.45">
      <c r="B209" s="99" t="s">
        <v>459</v>
      </c>
      <c r="C209" s="90" t="s">
        <v>114</v>
      </c>
      <c r="D209" s="90">
        <f>IFERROR(VLOOKUP(B209,Localities!$B$2:$D$1876,3,0),"Not Found")</f>
        <v>61</v>
      </c>
      <c r="E209" s="90">
        <f>IFERROR(VLOOKUP(C209,Localities!$B$2:$D$1876,3,0),"Not Found")</f>
        <v>27</v>
      </c>
      <c r="F209" s="94">
        <v>242</v>
      </c>
      <c r="G209" s="90">
        <v>100</v>
      </c>
    </row>
    <row r="210" spans="2:7" x14ac:dyDescent="0.45">
      <c r="B210" s="99" t="s">
        <v>461</v>
      </c>
      <c r="C210" s="90" t="s">
        <v>35</v>
      </c>
      <c r="D210" s="90">
        <f>IFERROR(VLOOKUP(B210,Localities!$B$2:$D$1876,3,0),"Not Found")</f>
        <v>60</v>
      </c>
      <c r="E210" s="90">
        <f>IFERROR(VLOOKUP(C210,Localities!$B$2:$D$1876,3,0),"Not Found")</f>
        <v>43</v>
      </c>
      <c r="F210" s="94">
        <v>770</v>
      </c>
      <c r="G210" s="90">
        <v>7</v>
      </c>
    </row>
    <row r="211" spans="2:7" x14ac:dyDescent="0.45">
      <c r="B211" s="99" t="s">
        <v>375</v>
      </c>
      <c r="C211" s="90" t="s">
        <v>420</v>
      </c>
      <c r="D211" s="90">
        <f>IFERROR(VLOOKUP(B211,Localities!$B$2:$D$1876,3,0),"Not Found")</f>
        <v>47</v>
      </c>
      <c r="E211" s="90">
        <f>IFERROR(VLOOKUP(C211,Localities!$B$2:$D$1876,3,0),"Not Found")</f>
        <v>45</v>
      </c>
      <c r="F211" s="94">
        <v>394</v>
      </c>
      <c r="G211" s="90">
        <v>16</v>
      </c>
    </row>
    <row r="212" spans="2:7" x14ac:dyDescent="0.45">
      <c r="B212" s="99" t="s">
        <v>35</v>
      </c>
      <c r="C212" s="90" t="s">
        <v>171</v>
      </c>
      <c r="D212" s="90">
        <f>IFERROR(VLOOKUP(B212,Localities!$B$2:$D$1876,3,0),"Not Found")</f>
        <v>43</v>
      </c>
      <c r="E212" s="90" t="str">
        <f>IFERROR(VLOOKUP(C212,Localities!$B$2:$D$1876,3,0),"Not Found")</f>
        <v>Not Found</v>
      </c>
      <c r="F212" s="94">
        <v>323</v>
      </c>
      <c r="G212" s="90">
        <v>24</v>
      </c>
    </row>
    <row r="213" spans="2:7" x14ac:dyDescent="0.45">
      <c r="B213" s="99" t="s">
        <v>465</v>
      </c>
      <c r="C213" s="90" t="s">
        <v>254</v>
      </c>
      <c r="D213" s="90">
        <f>IFERROR(VLOOKUP(B213,Localities!$B$2:$D$1876,3,0),"Not Found")</f>
        <v>71</v>
      </c>
      <c r="E213" s="90">
        <f>IFERROR(VLOOKUP(C213,Localities!$B$2:$D$1876,3,0),"Not Found")</f>
        <v>42</v>
      </c>
      <c r="F213" s="94">
        <v>778</v>
      </c>
      <c r="G213" s="90">
        <v>177</v>
      </c>
    </row>
    <row r="214" spans="2:7" x14ac:dyDescent="0.45">
      <c r="B214" s="99" t="s">
        <v>126</v>
      </c>
      <c r="C214" s="90" t="s">
        <v>35</v>
      </c>
      <c r="D214" s="90">
        <f>IFERROR(VLOOKUP(B214,Localities!$B$2:$D$1876,3,0),"Not Found")</f>
        <v>60</v>
      </c>
      <c r="E214" s="90">
        <f>IFERROR(VLOOKUP(C214,Localities!$B$2:$D$1876,3,0),"Not Found")</f>
        <v>43</v>
      </c>
      <c r="F214" s="94">
        <v>270</v>
      </c>
      <c r="G214" s="90">
        <v>15</v>
      </c>
    </row>
    <row r="215" spans="2:7" x14ac:dyDescent="0.45">
      <c r="B215" s="99" t="s">
        <v>35</v>
      </c>
      <c r="C215" s="90" t="s">
        <v>171</v>
      </c>
      <c r="D215" s="90">
        <f>IFERROR(VLOOKUP(B215,Localities!$B$2:$D$1876,3,0),"Not Found")</f>
        <v>43</v>
      </c>
      <c r="E215" s="90" t="str">
        <f>IFERROR(VLOOKUP(C215,Localities!$B$2:$D$1876,3,0),"Not Found")</f>
        <v>Not Found</v>
      </c>
      <c r="F215" s="94">
        <v>934</v>
      </c>
      <c r="G215" s="90">
        <v>132</v>
      </c>
    </row>
    <row r="216" spans="2:7" x14ac:dyDescent="0.45">
      <c r="B216" s="99" t="s">
        <v>96</v>
      </c>
      <c r="C216" s="90" t="s">
        <v>35</v>
      </c>
      <c r="D216" s="90">
        <f>IFERROR(VLOOKUP(B216,Localities!$B$2:$D$1876,3,0),"Not Found")</f>
        <v>42</v>
      </c>
      <c r="E216" s="90">
        <f>IFERROR(VLOOKUP(C216,Localities!$B$2:$D$1876,3,0),"Not Found")</f>
        <v>43</v>
      </c>
      <c r="F216" s="94">
        <v>544</v>
      </c>
      <c r="G216" s="90">
        <v>4</v>
      </c>
    </row>
    <row r="217" spans="2:7" x14ac:dyDescent="0.45">
      <c r="B217" s="99" t="s">
        <v>35</v>
      </c>
      <c r="C217" s="90" t="s">
        <v>171</v>
      </c>
      <c r="D217" s="90">
        <f>IFERROR(VLOOKUP(B217,Localities!$B$2:$D$1876,3,0),"Not Found")</f>
        <v>43</v>
      </c>
      <c r="E217" s="90" t="str">
        <f>IFERROR(VLOOKUP(C217,Localities!$B$2:$D$1876,3,0),"Not Found")</f>
        <v>Not Found</v>
      </c>
      <c r="F217" s="94">
        <v>797</v>
      </c>
      <c r="G217" s="90">
        <v>91</v>
      </c>
    </row>
    <row r="218" spans="2:7" x14ac:dyDescent="0.45">
      <c r="B218" s="99" t="s">
        <v>61</v>
      </c>
      <c r="C218" s="90" t="s">
        <v>35</v>
      </c>
      <c r="D218" s="90">
        <f>IFERROR(VLOOKUP(B218,Localities!$B$2:$D$1876,3,0),"Not Found")</f>
        <v>47</v>
      </c>
      <c r="E218" s="90">
        <f>IFERROR(VLOOKUP(C218,Localities!$B$2:$D$1876,3,0),"Not Found")</f>
        <v>43</v>
      </c>
      <c r="F218" s="94">
        <v>954</v>
      </c>
      <c r="G218" s="90">
        <v>84</v>
      </c>
    </row>
    <row r="219" spans="2:7" x14ac:dyDescent="0.45">
      <c r="B219" s="99" t="s">
        <v>35</v>
      </c>
      <c r="C219" s="90" t="s">
        <v>171</v>
      </c>
      <c r="D219" s="90">
        <f>IFERROR(VLOOKUP(B219,Localities!$B$2:$D$1876,3,0),"Not Found")</f>
        <v>43</v>
      </c>
      <c r="E219" s="90" t="str">
        <f>IFERROR(VLOOKUP(C219,Localities!$B$2:$D$1876,3,0),"Not Found")</f>
        <v>Not Found</v>
      </c>
      <c r="F219" s="94">
        <v>564</v>
      </c>
      <c r="G219" s="90">
        <v>87</v>
      </c>
    </row>
    <row r="220" spans="2:7" x14ac:dyDescent="0.45">
      <c r="B220" s="99" t="s">
        <v>73</v>
      </c>
      <c r="C220" s="90" t="s">
        <v>35</v>
      </c>
      <c r="D220" s="90">
        <f>IFERROR(VLOOKUP(B220,Localities!$B$2:$D$1876,3,0),"Not Found")</f>
        <v>61</v>
      </c>
      <c r="E220" s="90">
        <f>IFERROR(VLOOKUP(C220,Localities!$B$2:$D$1876,3,0),"Not Found")</f>
        <v>43</v>
      </c>
      <c r="F220" s="94">
        <v>316</v>
      </c>
      <c r="G220" s="90">
        <v>189</v>
      </c>
    </row>
    <row r="221" spans="2:7" x14ac:dyDescent="0.45">
      <c r="B221" s="99" t="s">
        <v>35</v>
      </c>
      <c r="C221" s="90" t="s">
        <v>73</v>
      </c>
      <c r="D221" s="90">
        <f>IFERROR(VLOOKUP(B221,Localities!$B$2:$D$1876,3,0),"Not Found")</f>
        <v>43</v>
      </c>
      <c r="E221" s="90">
        <f>IFERROR(VLOOKUP(C221,Localities!$B$2:$D$1876,3,0),"Not Found")</f>
        <v>61</v>
      </c>
      <c r="F221" s="94">
        <v>666</v>
      </c>
      <c r="G221" s="90">
        <v>109</v>
      </c>
    </row>
    <row r="222" spans="2:7" x14ac:dyDescent="0.45">
      <c r="B222" s="99" t="s">
        <v>114</v>
      </c>
      <c r="C222" s="90" t="s">
        <v>39</v>
      </c>
      <c r="D222" s="90">
        <f>IFERROR(VLOOKUP(B222,Localities!$B$2:$D$1876,3,0),"Not Found")</f>
        <v>27</v>
      </c>
      <c r="E222" s="90">
        <f>IFERROR(VLOOKUP(C222,Localities!$B$2:$D$1876,3,0),"Not Found")</f>
        <v>28</v>
      </c>
      <c r="F222" s="94">
        <v>742</v>
      </c>
      <c r="G222" s="90">
        <v>135</v>
      </c>
    </row>
    <row r="223" spans="2:7" x14ac:dyDescent="0.45">
      <c r="B223" s="99" t="s">
        <v>476</v>
      </c>
      <c r="C223" s="90" t="s">
        <v>114</v>
      </c>
      <c r="D223" s="90">
        <f>IFERROR(VLOOKUP(B223,Localities!$B$2:$D$1876,3,0),"Not Found")</f>
        <v>40</v>
      </c>
      <c r="E223" s="90">
        <f>IFERROR(VLOOKUP(C223,Localities!$B$2:$D$1876,3,0),"Not Found")</f>
        <v>27</v>
      </c>
      <c r="F223" s="94">
        <v>572</v>
      </c>
      <c r="G223" s="90">
        <v>187</v>
      </c>
    </row>
    <row r="224" spans="2:7" x14ac:dyDescent="0.45">
      <c r="B224" s="99" t="s">
        <v>95</v>
      </c>
      <c r="C224" s="90" t="s">
        <v>35</v>
      </c>
      <c r="D224" s="90">
        <f>IFERROR(VLOOKUP(B224,Localities!$B$2:$D$1876,3,0),"Not Found")</f>
        <v>62</v>
      </c>
      <c r="E224" s="90">
        <f>IFERROR(VLOOKUP(C224,Localities!$B$2:$D$1876,3,0),"Not Found")</f>
        <v>43</v>
      </c>
      <c r="F224" s="94">
        <v>432</v>
      </c>
      <c r="G224" s="90">
        <v>80</v>
      </c>
    </row>
    <row r="225" spans="2:7" x14ac:dyDescent="0.45">
      <c r="B225" s="99" t="s">
        <v>292</v>
      </c>
      <c r="C225" s="90" t="s">
        <v>35</v>
      </c>
      <c r="D225" s="90">
        <f>IFERROR(VLOOKUP(B225,Localities!$B$2:$D$1876,3,0),"Not Found")</f>
        <v>46</v>
      </c>
      <c r="E225" s="90">
        <f>IFERROR(VLOOKUP(C225,Localities!$B$2:$D$1876,3,0),"Not Found")</f>
        <v>43</v>
      </c>
      <c r="F225" s="94">
        <v>293</v>
      </c>
      <c r="G225" s="90">
        <v>119</v>
      </c>
    </row>
    <row r="226" spans="2:7" x14ac:dyDescent="0.45">
      <c r="B226" s="99" t="s">
        <v>114</v>
      </c>
      <c r="C226" s="90" t="s">
        <v>126</v>
      </c>
      <c r="D226" s="90">
        <f>IFERROR(VLOOKUP(B226,Localities!$B$2:$D$1876,3,0),"Not Found")</f>
        <v>27</v>
      </c>
      <c r="E226" s="90">
        <f>IFERROR(VLOOKUP(C226,Localities!$B$2:$D$1876,3,0),"Not Found")</f>
        <v>60</v>
      </c>
      <c r="F226" s="94">
        <v>218</v>
      </c>
      <c r="G226" s="90">
        <v>42</v>
      </c>
    </row>
    <row r="227" spans="2:7" x14ac:dyDescent="0.45">
      <c r="B227" s="99" t="s">
        <v>35</v>
      </c>
      <c r="C227" s="90" t="s">
        <v>362</v>
      </c>
      <c r="D227" s="90">
        <f>IFERROR(VLOOKUP(B227,Localities!$B$2:$D$1876,3,0),"Not Found")</f>
        <v>43</v>
      </c>
      <c r="E227" s="90">
        <f>IFERROR(VLOOKUP(C227,Localities!$B$2:$D$1876,3,0),"Not Found")</f>
        <v>37</v>
      </c>
      <c r="F227" s="94">
        <v>329</v>
      </c>
      <c r="G227" s="90">
        <v>251</v>
      </c>
    </row>
    <row r="228" spans="2:7" x14ac:dyDescent="0.45">
      <c r="B228" s="99" t="s">
        <v>43</v>
      </c>
      <c r="C228" s="90" t="s">
        <v>35</v>
      </c>
      <c r="D228" s="90">
        <f>IFERROR(VLOOKUP(B228,Localities!$B$2:$D$1876,3,0),"Not Found")</f>
        <v>60</v>
      </c>
      <c r="E228" s="90">
        <f>IFERROR(VLOOKUP(C228,Localities!$B$2:$D$1876,3,0),"Not Found")</f>
        <v>43</v>
      </c>
      <c r="F228" s="94">
        <v>648</v>
      </c>
      <c r="G228" s="90">
        <v>34</v>
      </c>
    </row>
    <row r="229" spans="2:7" x14ac:dyDescent="0.45">
      <c r="B229" s="99" t="s">
        <v>35</v>
      </c>
      <c r="C229" s="90" t="s">
        <v>53</v>
      </c>
      <c r="D229" s="90">
        <f>IFERROR(VLOOKUP(B229,Localities!$B$2:$D$1876,3,0),"Not Found")</f>
        <v>43</v>
      </c>
      <c r="E229" s="90">
        <f>IFERROR(VLOOKUP(C229,Localities!$B$2:$D$1876,3,0),"Not Found")</f>
        <v>70</v>
      </c>
      <c r="F229" s="94">
        <v>760</v>
      </c>
      <c r="G229" s="90">
        <v>185</v>
      </c>
    </row>
    <row r="230" spans="2:7" x14ac:dyDescent="0.45">
      <c r="B230" s="99" t="s">
        <v>35</v>
      </c>
      <c r="C230" s="90" t="s">
        <v>461</v>
      </c>
      <c r="D230" s="90">
        <f>IFERROR(VLOOKUP(B230,Localities!$B$2:$D$1876,3,0),"Not Found")</f>
        <v>43</v>
      </c>
      <c r="E230" s="90">
        <f>IFERROR(VLOOKUP(C230,Localities!$B$2:$D$1876,3,0),"Not Found")</f>
        <v>60</v>
      </c>
      <c r="F230" s="94">
        <v>876</v>
      </c>
      <c r="G230" s="90">
        <v>276</v>
      </c>
    </row>
    <row r="231" spans="2:7" x14ac:dyDescent="0.45">
      <c r="B231" s="99" t="s">
        <v>485</v>
      </c>
      <c r="C231" s="90" t="s">
        <v>35</v>
      </c>
      <c r="D231" s="90">
        <f>IFERROR(VLOOKUP(B231,Localities!$B$2:$D$1876,3,0),"Not Found")</f>
        <v>40</v>
      </c>
      <c r="E231" s="90">
        <f>IFERROR(VLOOKUP(C231,Localities!$B$2:$D$1876,3,0),"Not Found")</f>
        <v>43</v>
      </c>
      <c r="F231" s="94">
        <v>508</v>
      </c>
      <c r="G231" s="90">
        <v>120</v>
      </c>
    </row>
    <row r="232" spans="2:7" x14ac:dyDescent="0.45">
      <c r="B232" s="99" t="s">
        <v>114</v>
      </c>
      <c r="C232" s="90" t="s">
        <v>207</v>
      </c>
      <c r="D232" s="90">
        <f>IFERROR(VLOOKUP(B232,Localities!$B$2:$D$1876,3,0),"Not Found")</f>
        <v>27</v>
      </c>
      <c r="E232" s="90">
        <f>IFERROR(VLOOKUP(C232,Localities!$B$2:$D$1876,3,0),"Not Found")</f>
        <v>60</v>
      </c>
      <c r="F232" s="94">
        <v>428</v>
      </c>
      <c r="G232" s="90">
        <v>24</v>
      </c>
    </row>
    <row r="233" spans="2:7" x14ac:dyDescent="0.45">
      <c r="B233" s="99" t="s">
        <v>114</v>
      </c>
      <c r="C233" s="90" t="s">
        <v>488</v>
      </c>
      <c r="D233" s="90">
        <f>IFERROR(VLOOKUP(B233,Localities!$B$2:$D$1876,3,0),"Not Found")</f>
        <v>27</v>
      </c>
      <c r="E233" s="90">
        <f>IFERROR(VLOOKUP(C233,Localities!$B$2:$D$1876,3,0),"Not Found")</f>
        <v>28</v>
      </c>
      <c r="F233" s="94">
        <v>511</v>
      </c>
      <c r="G233" s="90">
        <v>228</v>
      </c>
    </row>
    <row r="234" spans="2:7" x14ac:dyDescent="0.45">
      <c r="B234" s="99" t="s">
        <v>55</v>
      </c>
      <c r="C234" s="90" t="s">
        <v>35</v>
      </c>
      <c r="D234" s="90">
        <f>IFERROR(VLOOKUP(B234,Localities!$B$2:$D$1876,3,0),"Not Found")</f>
        <v>39</v>
      </c>
      <c r="E234" s="90">
        <f>IFERROR(VLOOKUP(C234,Localities!$B$2:$D$1876,3,0),"Not Found")</f>
        <v>43</v>
      </c>
      <c r="F234" s="94">
        <v>216</v>
      </c>
      <c r="G234" s="90">
        <v>61</v>
      </c>
    </row>
    <row r="235" spans="2:7" x14ac:dyDescent="0.45">
      <c r="B235" s="99" t="s">
        <v>102</v>
      </c>
      <c r="C235" s="90" t="s">
        <v>35</v>
      </c>
      <c r="D235" s="90">
        <f>IFERROR(VLOOKUP(B235,Localities!$B$2:$D$1876,3,0),"Not Found")</f>
        <v>47</v>
      </c>
      <c r="E235" s="90">
        <f>IFERROR(VLOOKUP(C235,Localities!$B$2:$D$1876,3,0),"Not Found")</f>
        <v>43</v>
      </c>
      <c r="F235" s="94">
        <v>728</v>
      </c>
      <c r="G235" s="90">
        <v>117</v>
      </c>
    </row>
    <row r="236" spans="2:7" x14ac:dyDescent="0.45">
      <c r="B236" s="99" t="s">
        <v>35</v>
      </c>
      <c r="C236" s="90" t="s">
        <v>61</v>
      </c>
      <c r="D236" s="90">
        <f>IFERROR(VLOOKUP(B236,Localities!$B$2:$D$1876,3,0),"Not Found")</f>
        <v>43</v>
      </c>
      <c r="E236" s="90">
        <f>IFERROR(VLOOKUP(C236,Localities!$B$2:$D$1876,3,0),"Not Found")</f>
        <v>47</v>
      </c>
      <c r="F236" s="94">
        <v>386</v>
      </c>
      <c r="G236" s="90">
        <v>17</v>
      </c>
    </row>
    <row r="237" spans="2:7" x14ac:dyDescent="0.45">
      <c r="B237" s="99" t="s">
        <v>35</v>
      </c>
      <c r="C237" s="90" t="s">
        <v>264</v>
      </c>
      <c r="D237" s="90">
        <f>IFERROR(VLOOKUP(B237,Localities!$B$2:$D$1876,3,0),"Not Found")</f>
        <v>43</v>
      </c>
      <c r="E237" s="90">
        <f>IFERROR(VLOOKUP(C237,Localities!$B$2:$D$1876,3,0),"Not Found")</f>
        <v>39</v>
      </c>
      <c r="F237" s="94">
        <v>223</v>
      </c>
      <c r="G237" s="90">
        <v>63</v>
      </c>
    </row>
    <row r="238" spans="2:7" x14ac:dyDescent="0.45">
      <c r="B238" s="99" t="s">
        <v>264</v>
      </c>
      <c r="C238" s="90" t="s">
        <v>35</v>
      </c>
      <c r="D238" s="90">
        <f>IFERROR(VLOOKUP(B238,Localities!$B$2:$D$1876,3,0),"Not Found")</f>
        <v>39</v>
      </c>
      <c r="E238" s="90">
        <f>IFERROR(VLOOKUP(C238,Localities!$B$2:$D$1876,3,0),"Not Found")</f>
        <v>43</v>
      </c>
      <c r="F238" s="94">
        <v>217</v>
      </c>
      <c r="G238" s="90">
        <v>82</v>
      </c>
    </row>
    <row r="239" spans="2:7" x14ac:dyDescent="0.45">
      <c r="B239" s="99" t="s">
        <v>35</v>
      </c>
      <c r="C239" s="90" t="s">
        <v>171</v>
      </c>
      <c r="D239" s="90">
        <f>IFERROR(VLOOKUP(B239,Localities!$B$2:$D$1876,3,0),"Not Found")</f>
        <v>43</v>
      </c>
      <c r="E239" s="90" t="str">
        <f>IFERROR(VLOOKUP(C239,Localities!$B$2:$D$1876,3,0),"Not Found")</f>
        <v>Not Found</v>
      </c>
      <c r="F239" s="94">
        <v>322</v>
      </c>
      <c r="G239" s="90">
        <v>253</v>
      </c>
    </row>
    <row r="240" spans="2:7" x14ac:dyDescent="0.45">
      <c r="B240" s="99" t="s">
        <v>496</v>
      </c>
      <c r="C240" s="90" t="s">
        <v>35</v>
      </c>
      <c r="D240" s="90">
        <f>IFERROR(VLOOKUP(B240,Localities!$B$2:$D$1876,3,0),"Not Found")</f>
        <v>60</v>
      </c>
      <c r="E240" s="90">
        <f>IFERROR(VLOOKUP(C240,Localities!$B$2:$D$1876,3,0),"Not Found")</f>
        <v>43</v>
      </c>
      <c r="F240" s="94">
        <v>529</v>
      </c>
      <c r="G240" s="90">
        <v>26</v>
      </c>
    </row>
    <row r="241" spans="2:7" x14ac:dyDescent="0.45">
      <c r="B241" s="99" t="s">
        <v>35</v>
      </c>
      <c r="C241" s="90" t="s">
        <v>498</v>
      </c>
      <c r="D241" s="90">
        <f>IFERROR(VLOOKUP(B241,Localities!$B$2:$D$1876,3,0),"Not Found")</f>
        <v>43</v>
      </c>
      <c r="E241" s="90">
        <f>IFERROR(VLOOKUP(C241,Localities!$B$2:$D$1876,3,0),"Not Found")</f>
        <v>51</v>
      </c>
      <c r="F241" s="94">
        <v>849</v>
      </c>
      <c r="G241" s="90">
        <v>175</v>
      </c>
    </row>
    <row r="242" spans="2:7" x14ac:dyDescent="0.45">
      <c r="B242" s="99" t="s">
        <v>500</v>
      </c>
      <c r="C242" s="90" t="s">
        <v>35</v>
      </c>
      <c r="D242" s="90" t="str">
        <f>IFERROR(VLOOKUP(B242,Localities!$B$2:$D$1876,3,0),"Not Found")</f>
        <v>Not Found</v>
      </c>
      <c r="E242" s="90">
        <f>IFERROR(VLOOKUP(C242,Localities!$B$2:$D$1876,3,0),"Not Found")</f>
        <v>43</v>
      </c>
      <c r="F242" s="94">
        <v>508</v>
      </c>
      <c r="G242" s="90">
        <v>149</v>
      </c>
    </row>
    <row r="243" spans="2:7" x14ac:dyDescent="0.45">
      <c r="B243" s="99" t="s">
        <v>35</v>
      </c>
      <c r="C243" s="90" t="s">
        <v>450</v>
      </c>
      <c r="D243" s="90">
        <f>IFERROR(VLOOKUP(B243,Localities!$B$2:$D$1876,3,0),"Not Found")</f>
        <v>43</v>
      </c>
      <c r="E243" s="90">
        <f>IFERROR(VLOOKUP(C243,Localities!$B$2:$D$1876,3,0),"Not Found")</f>
        <v>53</v>
      </c>
      <c r="F243" s="94">
        <v>374</v>
      </c>
      <c r="G243" s="90">
        <v>178</v>
      </c>
    </row>
    <row r="244" spans="2:7" x14ac:dyDescent="0.45">
      <c r="B244" s="99" t="s">
        <v>503</v>
      </c>
      <c r="C244" s="90"/>
      <c r="D244" s="90">
        <f>IFERROR(VLOOKUP(B244,Localities!$B$2:$D$1876,3,0),"Not Found")</f>
        <v>62</v>
      </c>
      <c r="E244" s="90" t="str">
        <f>IFERROR(VLOOKUP(C244,Localities!$B$2:$D$1876,3,0),"Not Found")</f>
        <v>Not Found</v>
      </c>
      <c r="F244" s="94">
        <v>663</v>
      </c>
      <c r="G244" s="90">
        <v>267</v>
      </c>
    </row>
    <row r="245" spans="2:7" x14ac:dyDescent="0.45">
      <c r="B245" s="99" t="s">
        <v>188</v>
      </c>
      <c r="C245" s="90" t="s">
        <v>114</v>
      </c>
      <c r="D245" s="90">
        <f>IFERROR(VLOOKUP(B245,Localities!$B$2:$D$1876,3,0),"Not Found")</f>
        <v>51</v>
      </c>
      <c r="E245" s="90">
        <f>IFERROR(VLOOKUP(C245,Localities!$B$2:$D$1876,3,0),"Not Found")</f>
        <v>27</v>
      </c>
      <c r="F245" s="94">
        <v>345</v>
      </c>
      <c r="G245" s="90">
        <v>25</v>
      </c>
    </row>
    <row r="246" spans="2:7" x14ac:dyDescent="0.45">
      <c r="B246" s="99" t="s">
        <v>506</v>
      </c>
      <c r="C246" s="90" t="s">
        <v>35</v>
      </c>
      <c r="D246" s="90" t="str">
        <f>IFERROR(VLOOKUP(B246,Localities!$B$2:$D$1876,3,0),"Not Found")</f>
        <v>Not Found</v>
      </c>
      <c r="E246" s="90">
        <f>IFERROR(VLOOKUP(C246,Localities!$B$2:$D$1876,3,0),"Not Found")</f>
        <v>43</v>
      </c>
      <c r="F246" s="94">
        <v>325</v>
      </c>
      <c r="G246" s="90">
        <v>256</v>
      </c>
    </row>
    <row r="247" spans="2:7" x14ac:dyDescent="0.45">
      <c r="B247" s="99" t="s">
        <v>35</v>
      </c>
      <c r="C247" s="90" t="s">
        <v>53</v>
      </c>
      <c r="D247" s="90">
        <f>IFERROR(VLOOKUP(B247,Localities!$B$2:$D$1876,3,0),"Not Found")</f>
        <v>43</v>
      </c>
      <c r="E247" s="90">
        <f>IFERROR(VLOOKUP(C247,Localities!$B$2:$D$1876,3,0),"Not Found")</f>
        <v>70</v>
      </c>
      <c r="F247" s="94">
        <v>866</v>
      </c>
      <c r="G247" s="90">
        <v>216</v>
      </c>
    </row>
    <row r="248" spans="2:7" x14ac:dyDescent="0.45">
      <c r="B248" s="99" t="s">
        <v>55</v>
      </c>
      <c r="C248" s="90" t="s">
        <v>114</v>
      </c>
      <c r="D248" s="90">
        <f>IFERROR(VLOOKUP(B248,Localities!$B$2:$D$1876,3,0),"Not Found")</f>
        <v>39</v>
      </c>
      <c r="E248" s="90">
        <f>IFERROR(VLOOKUP(C248,Localities!$B$2:$D$1876,3,0),"Not Found")</f>
        <v>27</v>
      </c>
      <c r="F248" s="94">
        <v>309</v>
      </c>
      <c r="G248" s="90">
        <v>7</v>
      </c>
    </row>
    <row r="249" spans="2:7" x14ac:dyDescent="0.45">
      <c r="B249" s="99" t="s">
        <v>186</v>
      </c>
      <c r="C249" s="90" t="s">
        <v>35</v>
      </c>
      <c r="D249" s="90">
        <f>IFERROR(VLOOKUP(B249,Localities!$B$2:$D$1876,3,0),"Not Found")</f>
        <v>45</v>
      </c>
      <c r="E249" s="90">
        <f>IFERROR(VLOOKUP(C249,Localities!$B$2:$D$1876,3,0),"Not Found")</f>
        <v>43</v>
      </c>
      <c r="F249" s="94">
        <v>913</v>
      </c>
      <c r="G249" s="90">
        <v>82</v>
      </c>
    </row>
    <row r="250" spans="2:7" x14ac:dyDescent="0.45">
      <c r="B250" s="99" t="s">
        <v>41</v>
      </c>
      <c r="C250" s="90" t="s">
        <v>51</v>
      </c>
      <c r="D250" s="90">
        <f>IFERROR(VLOOKUP(B250,Localities!$B$2:$D$1876,3,0),"Not Found")</f>
        <v>50</v>
      </c>
      <c r="E250" s="90">
        <f>IFERROR(VLOOKUP(C250,Localities!$B$2:$D$1876,3,0),"Not Found")</f>
        <v>51</v>
      </c>
      <c r="F250" s="94">
        <v>918</v>
      </c>
      <c r="G250" s="90">
        <v>297</v>
      </c>
    </row>
    <row r="251" spans="2:7" x14ac:dyDescent="0.45">
      <c r="B251" s="99" t="s">
        <v>35</v>
      </c>
      <c r="C251" s="90" t="s">
        <v>513</v>
      </c>
      <c r="D251" s="90">
        <f>IFERROR(VLOOKUP(B251,Localities!$B$2:$D$1876,3,0),"Not Found")</f>
        <v>43</v>
      </c>
      <c r="E251" s="90">
        <f>IFERROR(VLOOKUP(C251,Localities!$B$2:$D$1876,3,0),"Not Found")</f>
        <v>59</v>
      </c>
      <c r="F251" s="94">
        <v>222</v>
      </c>
      <c r="G251" s="90">
        <v>98</v>
      </c>
    </row>
    <row r="252" spans="2:7" x14ac:dyDescent="0.45">
      <c r="B252" s="99" t="s">
        <v>35</v>
      </c>
      <c r="C252" s="90" t="s">
        <v>171</v>
      </c>
      <c r="D252" s="90">
        <f>IFERROR(VLOOKUP(B252,Localities!$B$2:$D$1876,3,0),"Not Found")</f>
        <v>43</v>
      </c>
      <c r="E252" s="90" t="str">
        <f>IFERROR(VLOOKUP(C252,Localities!$B$2:$D$1876,3,0),"Not Found")</f>
        <v>Not Found</v>
      </c>
      <c r="F252" s="94">
        <v>760</v>
      </c>
      <c r="G252" s="90">
        <v>55</v>
      </c>
    </row>
    <row r="253" spans="2:7" x14ac:dyDescent="0.45">
      <c r="B253" s="99" t="s">
        <v>35</v>
      </c>
      <c r="C253" s="90" t="s">
        <v>171</v>
      </c>
      <c r="D253" s="90">
        <f>IFERROR(VLOOKUP(B253,Localities!$B$2:$D$1876,3,0),"Not Found")</f>
        <v>43</v>
      </c>
      <c r="E253" s="90" t="str">
        <f>IFERROR(VLOOKUP(C253,Localities!$B$2:$D$1876,3,0),"Not Found")</f>
        <v>Not Found</v>
      </c>
      <c r="F253" s="94">
        <v>885</v>
      </c>
      <c r="G253" s="90">
        <v>212</v>
      </c>
    </row>
    <row r="254" spans="2:7" x14ac:dyDescent="0.45">
      <c r="B254" s="99" t="s">
        <v>35</v>
      </c>
      <c r="C254" s="90" t="s">
        <v>323</v>
      </c>
      <c r="D254" s="90">
        <f>IFERROR(VLOOKUP(B254,Localities!$B$2:$D$1876,3,0),"Not Found")</f>
        <v>43</v>
      </c>
      <c r="E254" s="90">
        <f>IFERROR(VLOOKUP(C254,Localities!$B$2:$D$1876,3,0),"Not Found")</f>
        <v>71</v>
      </c>
      <c r="F254" s="94">
        <v>508</v>
      </c>
      <c r="G254" s="90">
        <v>297</v>
      </c>
    </row>
    <row r="255" spans="2:7" x14ac:dyDescent="0.45">
      <c r="B255" s="99" t="s">
        <v>111</v>
      </c>
      <c r="C255" s="90" t="s">
        <v>35</v>
      </c>
      <c r="D255" s="90">
        <f>IFERROR(VLOOKUP(B255,Localities!$B$2:$D$1876,3,0),"Not Found")</f>
        <v>45</v>
      </c>
      <c r="E255" s="90">
        <f>IFERROR(VLOOKUP(C255,Localities!$B$2:$D$1876,3,0),"Not Found")</f>
        <v>43</v>
      </c>
      <c r="F255" s="94">
        <v>546</v>
      </c>
      <c r="G255" s="90">
        <v>236</v>
      </c>
    </row>
    <row r="256" spans="2:7" x14ac:dyDescent="0.45">
      <c r="B256" s="99" t="s">
        <v>266</v>
      </c>
      <c r="C256" s="90" t="s">
        <v>114</v>
      </c>
      <c r="D256" s="90">
        <f>IFERROR(VLOOKUP(B256,Localities!$B$2:$D$1876,3,0),"Not Found")</f>
        <v>47</v>
      </c>
      <c r="E256" s="90">
        <f>IFERROR(VLOOKUP(C256,Localities!$B$2:$D$1876,3,0),"Not Found")</f>
        <v>27</v>
      </c>
      <c r="F256" s="94">
        <v>278</v>
      </c>
      <c r="G256" s="90">
        <v>215</v>
      </c>
    </row>
    <row r="257" spans="2:7" x14ac:dyDescent="0.45">
      <c r="B257" s="99" t="s">
        <v>278</v>
      </c>
      <c r="C257" s="90" t="s">
        <v>35</v>
      </c>
      <c r="D257" s="90">
        <f>IFERROR(VLOOKUP(B257,Localities!$B$2:$D$1876,3,0),"Not Found")</f>
        <v>70</v>
      </c>
      <c r="E257" s="90">
        <f>IFERROR(VLOOKUP(C257,Localities!$B$2:$D$1876,3,0),"Not Found")</f>
        <v>43</v>
      </c>
      <c r="F257" s="94">
        <v>714</v>
      </c>
      <c r="G257" s="90">
        <v>127</v>
      </c>
    </row>
    <row r="258" spans="2:7" x14ac:dyDescent="0.45">
      <c r="B258" s="99" t="s">
        <v>35</v>
      </c>
      <c r="C258" s="90" t="s">
        <v>171</v>
      </c>
      <c r="D258" s="90">
        <f>IFERROR(VLOOKUP(B258,Localities!$B$2:$D$1876,3,0),"Not Found")</f>
        <v>43</v>
      </c>
      <c r="E258" s="90" t="str">
        <f>IFERROR(VLOOKUP(C258,Localities!$B$2:$D$1876,3,0),"Not Found")</f>
        <v>Not Found</v>
      </c>
      <c r="F258" s="94">
        <v>548</v>
      </c>
      <c r="G258" s="90">
        <v>150</v>
      </c>
    </row>
    <row r="259" spans="2:7" x14ac:dyDescent="0.45">
      <c r="B259" s="99" t="s">
        <v>522</v>
      </c>
      <c r="C259" s="90" t="s">
        <v>171</v>
      </c>
      <c r="D259" s="90" t="str">
        <f>IFERROR(VLOOKUP(B259,Localities!$B$2:$D$1876,3,0),"Not Found")</f>
        <v>Not Found</v>
      </c>
      <c r="E259" s="90" t="str">
        <f>IFERROR(VLOOKUP(C259,Localities!$B$2:$D$1876,3,0),"Not Found")</f>
        <v>Not Found</v>
      </c>
      <c r="F259" s="94">
        <v>696</v>
      </c>
      <c r="G259" s="90">
        <v>62</v>
      </c>
    </row>
    <row r="260" spans="2:7" x14ac:dyDescent="0.45">
      <c r="B260" s="99" t="s">
        <v>114</v>
      </c>
      <c r="C260" s="90" t="s">
        <v>61</v>
      </c>
      <c r="D260" s="90">
        <f>IFERROR(VLOOKUP(B260,Localities!$B$2:$D$1876,3,0),"Not Found")</f>
        <v>27</v>
      </c>
      <c r="E260" s="90">
        <f>IFERROR(VLOOKUP(C260,Localities!$B$2:$D$1876,3,0),"Not Found")</f>
        <v>47</v>
      </c>
      <c r="F260" s="94">
        <v>332</v>
      </c>
      <c r="G260" s="90">
        <v>50</v>
      </c>
    </row>
    <row r="261" spans="2:7" x14ac:dyDescent="0.45">
      <c r="B261" s="99" t="s">
        <v>206</v>
      </c>
      <c r="C261" s="90" t="s">
        <v>35</v>
      </c>
      <c r="D261" s="90">
        <f>IFERROR(VLOOKUP(B261,Localities!$B$2:$D$1876,3,0),"Not Found")</f>
        <v>50</v>
      </c>
      <c r="E261" s="90">
        <f>IFERROR(VLOOKUP(C261,Localities!$B$2:$D$1876,3,0),"Not Found")</f>
        <v>43</v>
      </c>
      <c r="F261" s="94">
        <v>455</v>
      </c>
      <c r="G261" s="90">
        <v>265</v>
      </c>
    </row>
    <row r="262" spans="2:7" x14ac:dyDescent="0.45">
      <c r="B262" s="99" t="s">
        <v>35</v>
      </c>
      <c r="C262" s="90" t="s">
        <v>206</v>
      </c>
      <c r="D262" s="90">
        <f>IFERROR(VLOOKUP(B262,Localities!$B$2:$D$1876,3,0),"Not Found")</f>
        <v>43</v>
      </c>
      <c r="E262" s="90">
        <f>IFERROR(VLOOKUP(C262,Localities!$B$2:$D$1876,3,0),"Not Found")</f>
        <v>50</v>
      </c>
      <c r="F262" s="94">
        <v>289</v>
      </c>
      <c r="G262" s="90">
        <v>41</v>
      </c>
    </row>
    <row r="263" spans="2:7" x14ac:dyDescent="0.45">
      <c r="B263" s="99" t="s">
        <v>35</v>
      </c>
      <c r="C263" s="90" t="s">
        <v>171</v>
      </c>
      <c r="D263" s="90">
        <f>IFERROR(VLOOKUP(B263,Localities!$B$2:$D$1876,3,0),"Not Found")</f>
        <v>43</v>
      </c>
      <c r="E263" s="90" t="str">
        <f>IFERROR(VLOOKUP(C263,Localities!$B$2:$D$1876,3,0),"Not Found")</f>
        <v>Not Found</v>
      </c>
      <c r="F263" s="94">
        <v>806</v>
      </c>
      <c r="G263" s="90">
        <v>96</v>
      </c>
    </row>
    <row r="264" spans="2:7" x14ac:dyDescent="0.45">
      <c r="B264" s="99" t="s">
        <v>35</v>
      </c>
      <c r="C264" s="90" t="s">
        <v>122</v>
      </c>
      <c r="D264" s="90">
        <f>IFERROR(VLOOKUP(B264,Localities!$B$2:$D$1876,3,0),"Not Found")</f>
        <v>43</v>
      </c>
      <c r="E264" s="90">
        <f>IFERROR(VLOOKUP(C264,Localities!$B$2:$D$1876,3,0),"Not Found")</f>
        <v>38</v>
      </c>
      <c r="F264" s="94">
        <v>740</v>
      </c>
      <c r="G264" s="90">
        <v>144</v>
      </c>
    </row>
    <row r="265" spans="2:7" x14ac:dyDescent="0.45">
      <c r="B265" s="99" t="s">
        <v>529</v>
      </c>
      <c r="C265" s="90" t="s">
        <v>35</v>
      </c>
      <c r="D265" s="90">
        <f>IFERROR(VLOOKUP(B265,Localities!$B$2:$D$1876,3,0),"Not Found")</f>
        <v>72</v>
      </c>
      <c r="E265" s="90">
        <f>IFERROR(VLOOKUP(C265,Localities!$B$2:$D$1876,3,0),"Not Found")</f>
        <v>43</v>
      </c>
      <c r="F265" s="94">
        <v>759</v>
      </c>
      <c r="G265" s="90">
        <v>168</v>
      </c>
    </row>
    <row r="266" spans="2:7" x14ac:dyDescent="0.45">
      <c r="B266" s="99" t="s">
        <v>213</v>
      </c>
      <c r="C266" s="90" t="s">
        <v>171</v>
      </c>
      <c r="D266" s="90" t="str">
        <f>IFERROR(VLOOKUP(B266,Localities!$B$2:$D$1876,3,0),"Not Found")</f>
        <v>Not Found</v>
      </c>
      <c r="E266" s="90" t="str">
        <f>IFERROR(VLOOKUP(C266,Localities!$B$2:$D$1876,3,0),"Not Found")</f>
        <v>Not Found</v>
      </c>
      <c r="F266" s="94">
        <v>304</v>
      </c>
      <c r="G266" s="90">
        <v>79</v>
      </c>
    </row>
    <row r="267" spans="2:7" x14ac:dyDescent="0.45">
      <c r="B267" s="99" t="s">
        <v>39</v>
      </c>
      <c r="C267" s="90" t="s">
        <v>35</v>
      </c>
      <c r="D267" s="90">
        <f>IFERROR(VLOOKUP(B267,Localities!$B$2:$D$1876,3,0),"Not Found")</f>
        <v>28</v>
      </c>
      <c r="E267" s="90">
        <f>IFERROR(VLOOKUP(C267,Localities!$B$2:$D$1876,3,0),"Not Found")</f>
        <v>43</v>
      </c>
      <c r="F267" s="94">
        <v>666</v>
      </c>
      <c r="G267" s="90">
        <v>296</v>
      </c>
    </row>
    <row r="268" spans="2:7" x14ac:dyDescent="0.45">
      <c r="B268" s="99" t="s">
        <v>61</v>
      </c>
      <c r="C268" s="90" t="s">
        <v>114</v>
      </c>
      <c r="D268" s="90">
        <f>IFERROR(VLOOKUP(B268,Localities!$B$2:$D$1876,3,0),"Not Found")</f>
        <v>47</v>
      </c>
      <c r="E268" s="90">
        <f>IFERROR(VLOOKUP(C268,Localities!$B$2:$D$1876,3,0),"Not Found")</f>
        <v>27</v>
      </c>
      <c r="F268" s="94">
        <v>285</v>
      </c>
      <c r="G268" s="90">
        <v>35</v>
      </c>
    </row>
    <row r="269" spans="2:7" x14ac:dyDescent="0.45">
      <c r="B269" s="99" t="s">
        <v>534</v>
      </c>
      <c r="C269" s="90" t="s">
        <v>35</v>
      </c>
      <c r="D269" s="90">
        <f>IFERROR(VLOOKUP(B269,Localities!$B$2:$D$1876,3,0),"Not Found")</f>
        <v>53</v>
      </c>
      <c r="E269" s="90">
        <f>IFERROR(VLOOKUP(C269,Localities!$B$2:$D$1876,3,0),"Not Found")</f>
        <v>43</v>
      </c>
      <c r="F269" s="94">
        <v>915</v>
      </c>
      <c r="G269" s="90">
        <v>196</v>
      </c>
    </row>
    <row r="270" spans="2:7" x14ac:dyDescent="0.45">
      <c r="B270" s="99" t="s">
        <v>35</v>
      </c>
      <c r="C270" s="90" t="s">
        <v>171</v>
      </c>
      <c r="D270" s="90">
        <f>IFERROR(VLOOKUP(B270,Localities!$B$2:$D$1876,3,0),"Not Found")</f>
        <v>43</v>
      </c>
      <c r="E270" s="90" t="str">
        <f>IFERROR(VLOOKUP(C270,Localities!$B$2:$D$1876,3,0),"Not Found")</f>
        <v>Not Found</v>
      </c>
      <c r="F270" s="94">
        <v>758</v>
      </c>
      <c r="G270" s="90">
        <v>38</v>
      </c>
    </row>
    <row r="271" spans="2:7" x14ac:dyDescent="0.45">
      <c r="B271" s="99" t="s">
        <v>537</v>
      </c>
      <c r="C271" s="90" t="s">
        <v>538</v>
      </c>
      <c r="D271" s="90">
        <f>IFERROR(VLOOKUP(B271,Localities!$B$2:$D$1876,3,0),"Not Found")</f>
        <v>42</v>
      </c>
      <c r="E271" s="90">
        <f>IFERROR(VLOOKUP(C271,Localities!$B$2:$D$1876,3,0),"Not Found")</f>
        <v>39</v>
      </c>
      <c r="F271" s="94">
        <v>271</v>
      </c>
      <c r="G271" s="90">
        <v>187</v>
      </c>
    </row>
    <row r="272" spans="2:7" x14ac:dyDescent="0.45">
      <c r="B272" s="99" t="s">
        <v>35</v>
      </c>
      <c r="C272" s="90" t="s">
        <v>171</v>
      </c>
      <c r="D272" s="90">
        <f>IFERROR(VLOOKUP(B272,Localities!$B$2:$D$1876,3,0),"Not Found")</f>
        <v>43</v>
      </c>
      <c r="E272" s="90" t="str">
        <f>IFERROR(VLOOKUP(C272,Localities!$B$2:$D$1876,3,0),"Not Found")</f>
        <v>Not Found</v>
      </c>
      <c r="F272" s="94">
        <v>559</v>
      </c>
      <c r="G272" s="90">
        <v>293</v>
      </c>
    </row>
    <row r="273" spans="2:7" x14ac:dyDescent="0.45">
      <c r="B273" s="99" t="s">
        <v>35</v>
      </c>
      <c r="C273" s="90" t="s">
        <v>541</v>
      </c>
      <c r="D273" s="90">
        <f>IFERROR(VLOOKUP(B273,Localities!$B$2:$D$1876,3,0),"Not Found")</f>
        <v>43</v>
      </c>
      <c r="E273" s="90">
        <f>IFERROR(VLOOKUP(C273,Localities!$B$2:$D$1876,3,0),"Not Found")</f>
        <v>61</v>
      </c>
      <c r="F273" s="94">
        <v>798</v>
      </c>
      <c r="G273" s="90">
        <v>234</v>
      </c>
    </row>
    <row r="274" spans="2:7" x14ac:dyDescent="0.45">
      <c r="B274" s="99" t="s">
        <v>411</v>
      </c>
      <c r="C274" s="90" t="s">
        <v>61</v>
      </c>
      <c r="D274" s="90">
        <f>IFERROR(VLOOKUP(B274,Localities!$B$2:$D$1876,3,0),"Not Found")</f>
        <v>61</v>
      </c>
      <c r="E274" s="90">
        <f>IFERROR(VLOOKUP(C274,Localities!$B$2:$D$1876,3,0),"Not Found")</f>
        <v>47</v>
      </c>
      <c r="F274" s="94">
        <v>299</v>
      </c>
      <c r="G274" s="90">
        <v>52</v>
      </c>
    </row>
    <row r="275" spans="2:7" x14ac:dyDescent="0.45">
      <c r="B275" s="99" t="s">
        <v>544</v>
      </c>
      <c r="C275" s="90"/>
      <c r="D275" s="90">
        <f>IFERROR(VLOOKUP(B275,Localities!$B$2:$D$1876,3,0),"Not Found")</f>
        <v>27</v>
      </c>
      <c r="E275" s="90" t="str">
        <f>IFERROR(VLOOKUP(C275,Localities!$B$2:$D$1876,3,0),"Not Found")</f>
        <v>Not Found</v>
      </c>
      <c r="F275" s="94">
        <v>603</v>
      </c>
      <c r="G275" s="90">
        <v>285</v>
      </c>
    </row>
    <row r="276" spans="2:7" x14ac:dyDescent="0.45">
      <c r="B276" s="99" t="s">
        <v>213</v>
      </c>
      <c r="C276" s="90" t="s">
        <v>171</v>
      </c>
      <c r="D276" s="90" t="str">
        <f>IFERROR(VLOOKUP(B276,Localities!$B$2:$D$1876,3,0),"Not Found")</f>
        <v>Not Found</v>
      </c>
      <c r="E276" s="90" t="str">
        <f>IFERROR(VLOOKUP(C276,Localities!$B$2:$D$1876,3,0),"Not Found")</f>
        <v>Not Found</v>
      </c>
      <c r="F276" s="94">
        <v>526</v>
      </c>
      <c r="G276" s="90">
        <v>119</v>
      </c>
    </row>
    <row r="277" spans="2:7" x14ac:dyDescent="0.45">
      <c r="B277" s="99" t="s">
        <v>547</v>
      </c>
      <c r="C277" s="90" t="s">
        <v>35</v>
      </c>
      <c r="D277" s="90">
        <f>IFERROR(VLOOKUP(B277,Localities!$B$2:$D$1876,3,0),"Not Found")</f>
        <v>74</v>
      </c>
      <c r="E277" s="90">
        <f>IFERROR(VLOOKUP(C277,Localities!$B$2:$D$1876,3,0),"Not Found")</f>
        <v>43</v>
      </c>
      <c r="F277" s="94">
        <v>322</v>
      </c>
      <c r="G277" s="90">
        <v>189</v>
      </c>
    </row>
    <row r="278" spans="2:7" x14ac:dyDescent="0.45">
      <c r="B278" s="99" t="s">
        <v>35</v>
      </c>
      <c r="C278" s="90" t="s">
        <v>171</v>
      </c>
      <c r="D278" s="90">
        <f>IFERROR(VLOOKUP(B278,Localities!$B$2:$D$1876,3,0),"Not Found")</f>
        <v>43</v>
      </c>
      <c r="E278" s="90" t="str">
        <f>IFERROR(VLOOKUP(C278,Localities!$B$2:$D$1876,3,0),"Not Found")</f>
        <v>Not Found</v>
      </c>
      <c r="F278" s="94">
        <v>768</v>
      </c>
      <c r="G278" s="90">
        <v>267</v>
      </c>
    </row>
    <row r="279" spans="2:7" x14ac:dyDescent="0.45">
      <c r="B279" s="99" t="s">
        <v>114</v>
      </c>
      <c r="C279" s="90" t="s">
        <v>171</v>
      </c>
      <c r="D279" s="90">
        <f>IFERROR(VLOOKUP(B279,Localities!$B$2:$D$1876,3,0),"Not Found")</f>
        <v>27</v>
      </c>
      <c r="E279" s="90" t="str">
        <f>IFERROR(VLOOKUP(C279,Localities!$B$2:$D$1876,3,0),"Not Found")</f>
        <v>Not Found</v>
      </c>
      <c r="F279" s="94">
        <v>423</v>
      </c>
      <c r="G279" s="90">
        <v>56</v>
      </c>
    </row>
    <row r="280" spans="2:7" x14ac:dyDescent="0.45">
      <c r="B280" s="99" t="s">
        <v>35</v>
      </c>
      <c r="C280" s="90" t="s">
        <v>171</v>
      </c>
      <c r="D280" s="90">
        <f>IFERROR(VLOOKUP(B280,Localities!$B$2:$D$1876,3,0),"Not Found")</f>
        <v>43</v>
      </c>
      <c r="E280" s="90" t="str">
        <f>IFERROR(VLOOKUP(C280,Localities!$B$2:$D$1876,3,0),"Not Found")</f>
        <v>Not Found</v>
      </c>
      <c r="F280" s="94">
        <v>827</v>
      </c>
      <c r="G280" s="90">
        <v>50</v>
      </c>
    </row>
    <row r="281" spans="2:7" x14ac:dyDescent="0.45">
      <c r="B281" s="99" t="s">
        <v>35</v>
      </c>
      <c r="C281" s="90" t="s">
        <v>171</v>
      </c>
      <c r="D281" s="90">
        <f>IFERROR(VLOOKUP(B281,Localities!$B$2:$D$1876,3,0),"Not Found")</f>
        <v>43</v>
      </c>
      <c r="E281" s="90" t="str">
        <f>IFERROR(VLOOKUP(C281,Localities!$B$2:$D$1876,3,0),"Not Found")</f>
        <v>Not Found</v>
      </c>
      <c r="F281" s="94">
        <v>732</v>
      </c>
      <c r="G281" s="90">
        <v>268</v>
      </c>
    </row>
    <row r="282" spans="2:7" x14ac:dyDescent="0.45">
      <c r="B282" s="99" t="s">
        <v>53</v>
      </c>
      <c r="C282" s="90" t="s">
        <v>35</v>
      </c>
      <c r="D282" s="90">
        <f>IFERROR(VLOOKUP(B282,Localities!$B$2:$D$1876,3,0),"Not Found")</f>
        <v>70</v>
      </c>
      <c r="E282" s="90">
        <f>IFERROR(VLOOKUP(C282,Localities!$B$2:$D$1876,3,0),"Not Found")</f>
        <v>43</v>
      </c>
      <c r="F282" s="94">
        <v>853</v>
      </c>
      <c r="G282" s="90">
        <v>279</v>
      </c>
    </row>
    <row r="283" spans="2:7" x14ac:dyDescent="0.45">
      <c r="B283" s="99" t="s">
        <v>35</v>
      </c>
      <c r="C283" s="90" t="s">
        <v>53</v>
      </c>
      <c r="D283" s="90">
        <f>IFERROR(VLOOKUP(B283,Localities!$B$2:$D$1876,3,0),"Not Found")</f>
        <v>43</v>
      </c>
      <c r="E283" s="90">
        <f>IFERROR(VLOOKUP(C283,Localities!$B$2:$D$1876,3,0),"Not Found")</f>
        <v>70</v>
      </c>
      <c r="F283" s="94">
        <v>968</v>
      </c>
      <c r="G283" s="90">
        <v>76</v>
      </c>
    </row>
    <row r="284" spans="2:7" x14ac:dyDescent="0.45">
      <c r="B284" s="99" t="s">
        <v>555</v>
      </c>
      <c r="C284" s="90" t="s">
        <v>35</v>
      </c>
      <c r="D284" s="90">
        <f>IFERROR(VLOOKUP(B284,Localities!$B$2:$D$1876,3,0),"Not Found")</f>
        <v>28</v>
      </c>
      <c r="E284" s="90">
        <f>IFERROR(VLOOKUP(C284,Localities!$B$2:$D$1876,3,0),"Not Found")</f>
        <v>43</v>
      </c>
      <c r="F284" s="94">
        <v>481</v>
      </c>
      <c r="G284" s="90">
        <v>32</v>
      </c>
    </row>
    <row r="285" spans="2:7" x14ac:dyDescent="0.45">
      <c r="B285" s="99" t="s">
        <v>557</v>
      </c>
      <c r="C285" s="90" t="s">
        <v>35</v>
      </c>
      <c r="D285" s="90">
        <f>IFERROR(VLOOKUP(B285,Localities!$B$2:$D$1876,3,0),"Not Found")</f>
        <v>45</v>
      </c>
      <c r="E285" s="90">
        <f>IFERROR(VLOOKUP(C285,Localities!$B$2:$D$1876,3,0),"Not Found")</f>
        <v>43</v>
      </c>
      <c r="F285" s="94">
        <v>933</v>
      </c>
      <c r="G285" s="90">
        <v>45</v>
      </c>
    </row>
    <row r="286" spans="2:7" x14ac:dyDescent="0.45">
      <c r="B286" s="99" t="s">
        <v>47</v>
      </c>
      <c r="C286" s="90" t="s">
        <v>35</v>
      </c>
      <c r="D286" s="90">
        <f>IFERROR(VLOOKUP(B286,Localities!$B$2:$D$1876,3,0),"Not Found")</f>
        <v>59</v>
      </c>
      <c r="E286" s="90">
        <f>IFERROR(VLOOKUP(C286,Localities!$B$2:$D$1876,3,0),"Not Found")</f>
        <v>43</v>
      </c>
      <c r="F286" s="94">
        <v>859</v>
      </c>
      <c r="G286" s="90">
        <v>234</v>
      </c>
    </row>
    <row r="287" spans="2:7" x14ac:dyDescent="0.45">
      <c r="B287" s="99" t="s">
        <v>114</v>
      </c>
      <c r="C287" s="90" t="s">
        <v>35</v>
      </c>
      <c r="D287" s="90">
        <f>IFERROR(VLOOKUP(B287,Localities!$B$2:$D$1876,3,0),"Not Found")</f>
        <v>27</v>
      </c>
      <c r="E287" s="90">
        <f>IFERROR(VLOOKUP(C287,Localities!$B$2:$D$1876,3,0),"Not Found")</f>
        <v>43</v>
      </c>
      <c r="F287" s="94">
        <v>242</v>
      </c>
      <c r="G287" s="90">
        <v>263</v>
      </c>
    </row>
    <row r="288" spans="2:7" x14ac:dyDescent="0.45">
      <c r="B288" s="99" t="s">
        <v>35</v>
      </c>
      <c r="C288" s="90" t="s">
        <v>226</v>
      </c>
      <c r="D288" s="90">
        <f>IFERROR(VLOOKUP(B288,Localities!$B$2:$D$1876,3,0),"Not Found")</f>
        <v>43</v>
      </c>
      <c r="E288" s="90">
        <f>IFERROR(VLOOKUP(C288,Localities!$B$2:$D$1876,3,0),"Not Found")</f>
        <v>60</v>
      </c>
      <c r="F288" s="94">
        <v>600</v>
      </c>
      <c r="G288" s="90">
        <v>22</v>
      </c>
    </row>
    <row r="289" spans="2:7" x14ac:dyDescent="0.45">
      <c r="B289" s="99" t="s">
        <v>562</v>
      </c>
      <c r="C289" s="90" t="s">
        <v>563</v>
      </c>
      <c r="D289" s="90">
        <f>IFERROR(VLOOKUP(B289,Localities!$B$2:$D$1876,3,0),"Not Found")</f>
        <v>62</v>
      </c>
      <c r="E289" s="90">
        <f>IFERROR(VLOOKUP(C289,Localities!$B$2:$D$1876,3,0),"Not Found")</f>
        <v>60</v>
      </c>
      <c r="F289" s="94">
        <v>745</v>
      </c>
      <c r="G289" s="90">
        <v>27</v>
      </c>
    </row>
    <row r="290" spans="2:7" x14ac:dyDescent="0.45">
      <c r="B290" s="99" t="s">
        <v>35</v>
      </c>
      <c r="C290" s="90" t="s">
        <v>266</v>
      </c>
      <c r="D290" s="90">
        <f>IFERROR(VLOOKUP(B290,Localities!$B$2:$D$1876,3,0),"Not Found")</f>
        <v>43</v>
      </c>
      <c r="E290" s="90">
        <f>IFERROR(VLOOKUP(C290,Localities!$B$2:$D$1876,3,0),"Not Found")</f>
        <v>47</v>
      </c>
      <c r="F290" s="94">
        <v>620</v>
      </c>
      <c r="G290" s="90">
        <v>221</v>
      </c>
    </row>
    <row r="291" spans="2:7" x14ac:dyDescent="0.45">
      <c r="B291" s="99" t="s">
        <v>566</v>
      </c>
      <c r="C291" s="90" t="s">
        <v>323</v>
      </c>
      <c r="D291" s="90">
        <f>IFERROR(VLOOKUP(B291,Localities!$B$2:$D$1876,3,0),"Not Found")</f>
        <v>46</v>
      </c>
      <c r="E291" s="90">
        <f>IFERROR(VLOOKUP(C291,Localities!$B$2:$D$1876,3,0),"Not Found")</f>
        <v>71</v>
      </c>
      <c r="F291" s="94">
        <v>690</v>
      </c>
      <c r="G291" s="90">
        <v>157</v>
      </c>
    </row>
    <row r="292" spans="2:7" x14ac:dyDescent="0.45">
      <c r="B292" s="99" t="s">
        <v>213</v>
      </c>
      <c r="C292" s="90" t="s">
        <v>171</v>
      </c>
      <c r="D292" s="90" t="str">
        <f>IFERROR(VLOOKUP(B292,Localities!$B$2:$D$1876,3,0),"Not Found")</f>
        <v>Not Found</v>
      </c>
      <c r="E292" s="90" t="str">
        <f>IFERROR(VLOOKUP(C292,Localities!$B$2:$D$1876,3,0),"Not Found")</f>
        <v>Not Found</v>
      </c>
      <c r="F292" s="94">
        <v>518</v>
      </c>
      <c r="G292" s="90">
        <v>114</v>
      </c>
    </row>
    <row r="293" spans="2:7" x14ac:dyDescent="0.45">
      <c r="B293" s="99" t="s">
        <v>35</v>
      </c>
      <c r="C293" s="90" t="s">
        <v>569</v>
      </c>
      <c r="D293" s="90">
        <f>IFERROR(VLOOKUP(B293,Localities!$B$2:$D$1876,3,0),"Not Found")</f>
        <v>43</v>
      </c>
      <c r="E293" s="90">
        <f>IFERROR(VLOOKUP(C293,Localities!$B$2:$D$1876,3,0),"Not Found")</f>
        <v>73</v>
      </c>
      <c r="F293" s="94">
        <v>490</v>
      </c>
      <c r="G293" s="90">
        <v>127</v>
      </c>
    </row>
    <row r="294" spans="2:7" x14ac:dyDescent="0.45">
      <c r="B294" s="99" t="s">
        <v>571</v>
      </c>
      <c r="C294" s="90" t="s">
        <v>35</v>
      </c>
      <c r="D294" s="90">
        <f>IFERROR(VLOOKUP(B294,Localities!$B$2:$D$1876,3,0),"Not Found")</f>
        <v>27</v>
      </c>
      <c r="E294" s="90">
        <f>IFERROR(VLOOKUP(C294,Localities!$B$2:$D$1876,3,0),"Not Found")</f>
        <v>43</v>
      </c>
      <c r="F294" s="94">
        <v>905</v>
      </c>
      <c r="G294" s="90">
        <v>222</v>
      </c>
    </row>
    <row r="295" spans="2:7" x14ac:dyDescent="0.45">
      <c r="B295" s="99" t="s">
        <v>573</v>
      </c>
      <c r="C295" s="90" t="s">
        <v>35</v>
      </c>
      <c r="D295" s="90">
        <f>IFERROR(VLOOKUP(B295,Localities!$B$2:$D$1876,3,0),"Not Found")</f>
        <v>42</v>
      </c>
      <c r="E295" s="90">
        <f>IFERROR(VLOOKUP(C295,Localities!$B$2:$D$1876,3,0),"Not Found")</f>
        <v>43</v>
      </c>
      <c r="F295" s="94">
        <v>718</v>
      </c>
      <c r="G295" s="90">
        <v>18</v>
      </c>
    </row>
    <row r="296" spans="2:7" x14ac:dyDescent="0.45">
      <c r="B296" s="99" t="s">
        <v>35</v>
      </c>
      <c r="C296" s="90" t="s">
        <v>573</v>
      </c>
      <c r="D296" s="90">
        <f>IFERROR(VLOOKUP(B296,Localities!$B$2:$D$1876,3,0),"Not Found")</f>
        <v>43</v>
      </c>
      <c r="E296" s="90">
        <f>IFERROR(VLOOKUP(C296,Localities!$B$2:$D$1876,3,0),"Not Found")</f>
        <v>42</v>
      </c>
      <c r="F296" s="94">
        <v>876</v>
      </c>
      <c r="G296" s="90">
        <v>217</v>
      </c>
    </row>
    <row r="297" spans="2:7" x14ac:dyDescent="0.45">
      <c r="B297" s="99" t="s">
        <v>35</v>
      </c>
      <c r="C297" s="90" t="s">
        <v>171</v>
      </c>
      <c r="D297" s="90">
        <f>IFERROR(VLOOKUP(B297,Localities!$B$2:$D$1876,3,0),"Not Found")</f>
        <v>43</v>
      </c>
      <c r="E297" s="90" t="str">
        <f>IFERROR(VLOOKUP(C297,Localities!$B$2:$D$1876,3,0),"Not Found")</f>
        <v>Not Found</v>
      </c>
      <c r="F297" s="94">
        <v>773</v>
      </c>
      <c r="G297" s="90">
        <v>147</v>
      </c>
    </row>
    <row r="298" spans="2:7" x14ac:dyDescent="0.45">
      <c r="B298" s="99" t="s">
        <v>577</v>
      </c>
      <c r="C298" s="90" t="s">
        <v>35</v>
      </c>
      <c r="D298" s="90">
        <f>IFERROR(VLOOKUP(B298,Localities!$B$2:$D$1876,3,0),"Not Found")</f>
        <v>70</v>
      </c>
      <c r="E298" s="90">
        <f>IFERROR(VLOOKUP(C298,Localities!$B$2:$D$1876,3,0),"Not Found")</f>
        <v>43</v>
      </c>
      <c r="F298" s="94">
        <v>523</v>
      </c>
      <c r="G298" s="90">
        <v>174</v>
      </c>
    </row>
    <row r="299" spans="2:7" x14ac:dyDescent="0.45">
      <c r="B299" s="99" t="s">
        <v>579</v>
      </c>
      <c r="C299" s="90" t="s">
        <v>171</v>
      </c>
      <c r="D299" s="90" t="str">
        <f>IFERROR(VLOOKUP(B299,Localities!$B$2:$D$1876,3,0),"Not Found")</f>
        <v>Not Found</v>
      </c>
      <c r="E299" s="90" t="str">
        <f>IFERROR(VLOOKUP(C299,Localities!$B$2:$D$1876,3,0),"Not Found")</f>
        <v>Not Found</v>
      </c>
      <c r="F299" s="94">
        <v>777</v>
      </c>
      <c r="G299" s="90">
        <v>236</v>
      </c>
    </row>
    <row r="300" spans="2:7" x14ac:dyDescent="0.45">
      <c r="B300" s="99" t="s">
        <v>35</v>
      </c>
      <c r="C300" s="90" t="s">
        <v>581</v>
      </c>
      <c r="D300" s="90">
        <f>IFERROR(VLOOKUP(B300,Localities!$B$2:$D$1876,3,0),"Not Found")</f>
        <v>43</v>
      </c>
      <c r="E300" s="90">
        <f>IFERROR(VLOOKUP(C300,Localities!$B$2:$D$1876,3,0),"Not Found")</f>
        <v>33</v>
      </c>
      <c r="F300" s="94">
        <v>591</v>
      </c>
      <c r="G300" s="90">
        <v>120</v>
      </c>
    </row>
    <row r="301" spans="2:7" x14ac:dyDescent="0.45">
      <c r="B301" s="99" t="s">
        <v>35</v>
      </c>
      <c r="C301" s="90" t="s">
        <v>53</v>
      </c>
      <c r="D301" s="90">
        <f>IFERROR(VLOOKUP(B301,Localities!$B$2:$D$1876,3,0),"Not Found")</f>
        <v>43</v>
      </c>
      <c r="E301" s="90">
        <f>IFERROR(VLOOKUP(C301,Localities!$B$2:$D$1876,3,0),"Not Found")</f>
        <v>70</v>
      </c>
      <c r="F301" s="94">
        <v>915</v>
      </c>
      <c r="G301" s="90">
        <v>115</v>
      </c>
    </row>
    <row r="302" spans="2:7" x14ac:dyDescent="0.45">
      <c r="B302" s="99" t="s">
        <v>35</v>
      </c>
      <c r="C302" s="90" t="s">
        <v>171</v>
      </c>
      <c r="D302" s="90">
        <f>IFERROR(VLOOKUP(B302,Localities!$B$2:$D$1876,3,0),"Not Found")</f>
        <v>43</v>
      </c>
      <c r="E302" s="90" t="str">
        <f>IFERROR(VLOOKUP(C302,Localities!$B$2:$D$1876,3,0),"Not Found")</f>
        <v>Not Found</v>
      </c>
      <c r="F302" s="94">
        <v>505</v>
      </c>
      <c r="G302" s="90">
        <v>249</v>
      </c>
    </row>
    <row r="303" spans="2:7" x14ac:dyDescent="0.45">
      <c r="B303" s="99" t="s">
        <v>35</v>
      </c>
      <c r="C303" s="90" t="s">
        <v>171</v>
      </c>
      <c r="D303" s="90">
        <f>IFERROR(VLOOKUP(B303,Localities!$B$2:$D$1876,3,0),"Not Found")</f>
        <v>43</v>
      </c>
      <c r="E303" s="90" t="str">
        <f>IFERROR(VLOOKUP(C303,Localities!$B$2:$D$1876,3,0),"Not Found")</f>
        <v>Not Found</v>
      </c>
      <c r="F303" s="94">
        <v>536</v>
      </c>
      <c r="G303" s="90">
        <v>239</v>
      </c>
    </row>
    <row r="304" spans="2:7" x14ac:dyDescent="0.45">
      <c r="B304" s="99" t="s">
        <v>35</v>
      </c>
      <c r="C304" s="90" t="s">
        <v>586</v>
      </c>
      <c r="D304" s="90">
        <f>IFERROR(VLOOKUP(B304,Localities!$B$2:$D$1876,3,0),"Not Found")</f>
        <v>43</v>
      </c>
      <c r="E304" s="90">
        <f>IFERROR(VLOOKUP(C304,Localities!$B$2:$D$1876,3,0),"Not Found")</f>
        <v>42</v>
      </c>
      <c r="F304" s="94">
        <v>633</v>
      </c>
      <c r="G304" s="90">
        <v>268</v>
      </c>
    </row>
    <row r="305" spans="2:7" x14ac:dyDescent="0.45">
      <c r="B305" s="99" t="s">
        <v>35</v>
      </c>
      <c r="C305" s="90" t="s">
        <v>375</v>
      </c>
      <c r="D305" s="90">
        <f>IFERROR(VLOOKUP(B305,Localities!$B$2:$D$1876,3,0),"Not Found")</f>
        <v>43</v>
      </c>
      <c r="E305" s="90">
        <f>IFERROR(VLOOKUP(C305,Localities!$B$2:$D$1876,3,0),"Not Found")</f>
        <v>47</v>
      </c>
      <c r="F305" s="94">
        <v>936</v>
      </c>
      <c r="G305" s="90">
        <v>73</v>
      </c>
    </row>
    <row r="306" spans="2:7" x14ac:dyDescent="0.45">
      <c r="B306" s="99" t="s">
        <v>107</v>
      </c>
      <c r="C306" s="90" t="s">
        <v>35</v>
      </c>
      <c r="D306" s="90">
        <f>IFERROR(VLOOKUP(B306,Localities!$B$2:$D$1876,3,0),"Not Found")</f>
        <v>42</v>
      </c>
      <c r="E306" s="90">
        <f>IFERROR(VLOOKUP(C306,Localities!$B$2:$D$1876,3,0),"Not Found")</f>
        <v>43</v>
      </c>
      <c r="F306" s="94">
        <v>263</v>
      </c>
      <c r="G306" s="90">
        <v>69</v>
      </c>
    </row>
    <row r="307" spans="2:7" x14ac:dyDescent="0.45">
      <c r="B307" s="99" t="s">
        <v>183</v>
      </c>
      <c r="C307" s="90" t="s">
        <v>590</v>
      </c>
      <c r="D307" s="90">
        <f>IFERROR(VLOOKUP(B307,Localities!$B$2:$D$1876,3,0),"Not Found")</f>
        <v>37</v>
      </c>
      <c r="E307" s="90">
        <f>IFERROR(VLOOKUP(C307,Localities!$B$2:$D$1876,3,0),"Not Found")</f>
        <v>48</v>
      </c>
      <c r="F307" s="94">
        <v>672</v>
      </c>
      <c r="G307" s="90">
        <v>208</v>
      </c>
    </row>
    <row r="308" spans="2:7" x14ac:dyDescent="0.45">
      <c r="B308" s="99" t="s">
        <v>132</v>
      </c>
      <c r="C308" s="90" t="s">
        <v>35</v>
      </c>
      <c r="D308" s="90">
        <f>IFERROR(VLOOKUP(B308,Localities!$B$2:$D$1876,3,0),"Not Found")</f>
        <v>39</v>
      </c>
      <c r="E308" s="90">
        <f>IFERROR(VLOOKUP(C308,Localities!$B$2:$D$1876,3,0),"Not Found")</f>
        <v>43</v>
      </c>
      <c r="F308" s="94">
        <v>534</v>
      </c>
      <c r="G308" s="90">
        <v>60</v>
      </c>
    </row>
    <row r="309" spans="2:7" x14ac:dyDescent="0.45">
      <c r="B309" s="99" t="s">
        <v>593</v>
      </c>
      <c r="C309" s="90" t="s">
        <v>146</v>
      </c>
      <c r="D309" s="90">
        <f>IFERROR(VLOOKUP(B309,Localities!$B$2:$D$1876,3,0),"Not Found")</f>
        <v>45</v>
      </c>
      <c r="E309" s="90">
        <f>IFERROR(VLOOKUP(C309,Localities!$B$2:$D$1876,3,0),"Not Found")</f>
        <v>70</v>
      </c>
      <c r="F309" s="94">
        <v>885</v>
      </c>
      <c r="G309" s="90">
        <v>52</v>
      </c>
    </row>
    <row r="310" spans="2:7" x14ac:dyDescent="0.45">
      <c r="B310" s="99" t="s">
        <v>35</v>
      </c>
      <c r="C310" s="90" t="s">
        <v>595</v>
      </c>
      <c r="D310" s="90">
        <f>IFERROR(VLOOKUP(B310,Localities!$B$2:$D$1876,3,0),"Not Found")</f>
        <v>43</v>
      </c>
      <c r="E310" s="90">
        <f>IFERROR(VLOOKUP(C310,Localities!$B$2:$D$1876,3,0),"Not Found")</f>
        <v>46</v>
      </c>
      <c r="F310" s="94">
        <v>538</v>
      </c>
      <c r="G310" s="90">
        <v>288</v>
      </c>
    </row>
    <row r="311" spans="2:7" x14ac:dyDescent="0.45">
      <c r="B311" s="99" t="s">
        <v>597</v>
      </c>
      <c r="C311" s="90" t="s">
        <v>51</v>
      </c>
      <c r="D311" s="90">
        <f>IFERROR(VLOOKUP(B311,Localities!$B$2:$D$1876,3,0),"Not Found")</f>
        <v>45</v>
      </c>
      <c r="E311" s="90">
        <f>IFERROR(VLOOKUP(C311,Localities!$B$2:$D$1876,3,0),"Not Found")</f>
        <v>51</v>
      </c>
      <c r="F311" s="94">
        <v>575</v>
      </c>
      <c r="G311" s="90">
        <v>177</v>
      </c>
    </row>
    <row r="312" spans="2:7" x14ac:dyDescent="0.45">
      <c r="B312" s="99" t="s">
        <v>35</v>
      </c>
      <c r="C312" s="90" t="s">
        <v>178</v>
      </c>
      <c r="D312" s="90">
        <f>IFERROR(VLOOKUP(B312,Localities!$B$2:$D$1876,3,0),"Not Found")</f>
        <v>43</v>
      </c>
      <c r="E312" s="90">
        <f>IFERROR(VLOOKUP(C312,Localities!$B$2:$D$1876,3,0),"Not Found")</f>
        <v>66</v>
      </c>
      <c r="F312" s="94">
        <v>545</v>
      </c>
      <c r="G312" s="90">
        <v>81</v>
      </c>
    </row>
    <row r="313" spans="2:7" x14ac:dyDescent="0.45">
      <c r="B313" s="99" t="s">
        <v>600</v>
      </c>
      <c r="C313" s="90" t="s">
        <v>35</v>
      </c>
      <c r="D313" s="90">
        <f>IFERROR(VLOOKUP(B313,Localities!$B$2:$D$1876,3,0),"Not Found")</f>
        <v>28</v>
      </c>
      <c r="E313" s="90">
        <f>IFERROR(VLOOKUP(C313,Localities!$B$2:$D$1876,3,0),"Not Found")</f>
        <v>43</v>
      </c>
      <c r="F313" s="94">
        <v>637</v>
      </c>
      <c r="G313" s="90">
        <v>89</v>
      </c>
    </row>
    <row r="314" spans="2:7" x14ac:dyDescent="0.45">
      <c r="B314" s="99" t="s">
        <v>35</v>
      </c>
      <c r="C314" s="90" t="s">
        <v>600</v>
      </c>
      <c r="D314" s="90">
        <f>IFERROR(VLOOKUP(B314,Localities!$B$2:$D$1876,3,0),"Not Found")</f>
        <v>43</v>
      </c>
      <c r="E314" s="90">
        <f>IFERROR(VLOOKUP(C314,Localities!$B$2:$D$1876,3,0),"Not Found")</f>
        <v>28</v>
      </c>
      <c r="F314" s="94">
        <v>246</v>
      </c>
      <c r="G314" s="90">
        <v>170</v>
      </c>
    </row>
    <row r="315" spans="2:7" x14ac:dyDescent="0.45">
      <c r="B315" s="99" t="s">
        <v>35</v>
      </c>
      <c r="C315" s="90" t="s">
        <v>171</v>
      </c>
      <c r="D315" s="90">
        <f>IFERROR(VLOOKUP(B315,Localities!$B$2:$D$1876,3,0),"Not Found")</f>
        <v>43</v>
      </c>
      <c r="E315" s="90" t="str">
        <f>IFERROR(VLOOKUP(C315,Localities!$B$2:$D$1876,3,0),"Not Found")</f>
        <v>Not Found</v>
      </c>
      <c r="F315" s="94">
        <v>677</v>
      </c>
      <c r="G315" s="90">
        <v>61</v>
      </c>
    </row>
    <row r="316" spans="2:7" x14ac:dyDescent="0.45">
      <c r="B316" s="99" t="s">
        <v>604</v>
      </c>
      <c r="C316" s="90" t="s">
        <v>114</v>
      </c>
      <c r="D316" s="90">
        <f>IFERROR(VLOOKUP(B316,Localities!$B$2:$D$1876,3,0),"Not Found")</f>
        <v>52</v>
      </c>
      <c r="E316" s="90">
        <f>IFERROR(VLOOKUP(C316,Localities!$B$2:$D$1876,3,0),"Not Found")</f>
        <v>27</v>
      </c>
      <c r="F316" s="94">
        <v>637</v>
      </c>
      <c r="G316" s="90">
        <v>61</v>
      </c>
    </row>
    <row r="317" spans="2:7" x14ac:dyDescent="0.45">
      <c r="B317" s="99" t="s">
        <v>35</v>
      </c>
      <c r="C317" s="90" t="s">
        <v>61</v>
      </c>
      <c r="D317" s="90">
        <f>IFERROR(VLOOKUP(B317,Localities!$B$2:$D$1876,3,0),"Not Found")</f>
        <v>43</v>
      </c>
      <c r="E317" s="90">
        <f>IFERROR(VLOOKUP(C317,Localities!$B$2:$D$1876,3,0),"Not Found")</f>
        <v>47</v>
      </c>
      <c r="F317" s="94">
        <v>974</v>
      </c>
      <c r="G317" s="90">
        <v>157</v>
      </c>
    </row>
    <row r="318" spans="2:7" x14ac:dyDescent="0.45">
      <c r="B318" s="99" t="s">
        <v>35</v>
      </c>
      <c r="C318" s="90" t="s">
        <v>171</v>
      </c>
      <c r="D318" s="90">
        <f>IFERROR(VLOOKUP(B318,Localities!$B$2:$D$1876,3,0),"Not Found")</f>
        <v>43</v>
      </c>
      <c r="E318" s="90" t="str">
        <f>IFERROR(VLOOKUP(C318,Localities!$B$2:$D$1876,3,0),"Not Found")</f>
        <v>Not Found</v>
      </c>
      <c r="F318" s="94">
        <v>710</v>
      </c>
      <c r="G318" s="90">
        <v>47</v>
      </c>
    </row>
    <row r="319" spans="2:7" x14ac:dyDescent="0.45">
      <c r="B319" s="99" t="s">
        <v>608</v>
      </c>
      <c r="C319" s="90" t="s">
        <v>35</v>
      </c>
      <c r="D319" s="90">
        <f>IFERROR(VLOOKUP(B319,Localities!$B$2:$D$1876,3,0),"Not Found")</f>
        <v>61</v>
      </c>
      <c r="E319" s="90">
        <f>IFERROR(VLOOKUP(C319,Localities!$B$2:$D$1876,3,0),"Not Found")</f>
        <v>43</v>
      </c>
      <c r="F319" s="94">
        <v>209</v>
      </c>
      <c r="G319" s="90">
        <v>168</v>
      </c>
    </row>
    <row r="320" spans="2:7" x14ac:dyDescent="0.45">
      <c r="B320" s="99" t="s">
        <v>610</v>
      </c>
      <c r="C320" s="90" t="s">
        <v>35</v>
      </c>
      <c r="D320" s="90">
        <f>IFERROR(VLOOKUP(B320,Localities!$B$2:$D$1876,3,0),"Not Found")</f>
        <v>66</v>
      </c>
      <c r="E320" s="90">
        <f>IFERROR(VLOOKUP(C320,Localities!$B$2:$D$1876,3,0),"Not Found")</f>
        <v>43</v>
      </c>
      <c r="F320" s="94">
        <v>469</v>
      </c>
      <c r="G320" s="90">
        <v>270</v>
      </c>
    </row>
    <row r="321" spans="2:7" x14ac:dyDescent="0.45">
      <c r="B321" s="99" t="s">
        <v>132</v>
      </c>
      <c r="C321" s="90" t="s">
        <v>35</v>
      </c>
      <c r="D321" s="90">
        <f>IFERROR(VLOOKUP(B321,Localities!$B$2:$D$1876,3,0),"Not Found")</f>
        <v>39</v>
      </c>
      <c r="E321" s="90">
        <f>IFERROR(VLOOKUP(C321,Localities!$B$2:$D$1876,3,0),"Not Found")</f>
        <v>43</v>
      </c>
      <c r="F321" s="94">
        <v>692</v>
      </c>
      <c r="G321" s="90">
        <v>97</v>
      </c>
    </row>
    <row r="322" spans="2:7" x14ac:dyDescent="0.45">
      <c r="B322" s="99" t="s">
        <v>35</v>
      </c>
      <c r="C322" s="90" t="s">
        <v>613</v>
      </c>
      <c r="D322" s="90">
        <f>IFERROR(VLOOKUP(B322,Localities!$B$2:$D$1876,3,0),"Not Found")</f>
        <v>43</v>
      </c>
      <c r="E322" s="90">
        <f>IFERROR(VLOOKUP(C322,Localities!$B$2:$D$1876,3,0),"Not Found")</f>
        <v>74</v>
      </c>
      <c r="F322" s="94">
        <v>309</v>
      </c>
      <c r="G322" s="90">
        <v>12</v>
      </c>
    </row>
    <row r="323" spans="2:7" x14ac:dyDescent="0.45">
      <c r="B323" s="99" t="s">
        <v>213</v>
      </c>
      <c r="C323" s="90" t="s">
        <v>171</v>
      </c>
      <c r="D323" s="90" t="str">
        <f>IFERROR(VLOOKUP(B323,Localities!$B$2:$D$1876,3,0),"Not Found")</f>
        <v>Not Found</v>
      </c>
      <c r="E323" s="90" t="str">
        <f>IFERROR(VLOOKUP(C323,Localities!$B$2:$D$1876,3,0),"Not Found")</f>
        <v>Not Found</v>
      </c>
      <c r="F323" s="94">
        <v>786</v>
      </c>
      <c r="G323" s="90">
        <v>285</v>
      </c>
    </row>
    <row r="324" spans="2:7" x14ac:dyDescent="0.45">
      <c r="B324" s="99" t="s">
        <v>375</v>
      </c>
      <c r="C324" s="90" t="s">
        <v>35</v>
      </c>
      <c r="D324" s="90">
        <f>IFERROR(VLOOKUP(B324,Localities!$B$2:$D$1876,3,0),"Not Found")</f>
        <v>47</v>
      </c>
      <c r="E324" s="90">
        <f>IFERROR(VLOOKUP(C324,Localities!$B$2:$D$1876,3,0),"Not Found")</f>
        <v>43</v>
      </c>
      <c r="F324" s="94">
        <v>878</v>
      </c>
      <c r="G324" s="90">
        <v>55</v>
      </c>
    </row>
    <row r="325" spans="2:7" x14ac:dyDescent="0.45">
      <c r="B325" s="99" t="s">
        <v>35</v>
      </c>
      <c r="C325" s="90" t="s">
        <v>237</v>
      </c>
      <c r="D325" s="90">
        <f>IFERROR(VLOOKUP(B325,Localities!$B$2:$D$1876,3,0),"Not Found")</f>
        <v>43</v>
      </c>
      <c r="E325" s="90">
        <f>IFERROR(VLOOKUP(C325,Localities!$B$2:$D$1876,3,0),"Not Found")</f>
        <v>38</v>
      </c>
      <c r="F325" s="94">
        <v>823</v>
      </c>
      <c r="G325" s="90">
        <v>46</v>
      </c>
    </row>
    <row r="326" spans="2:7" x14ac:dyDescent="0.45">
      <c r="B326" s="99" t="s">
        <v>618</v>
      </c>
      <c r="C326" s="90" t="s">
        <v>35</v>
      </c>
      <c r="D326" s="90">
        <f>IFERROR(VLOOKUP(B326,Localities!$B$2:$D$1876,3,0),"Not Found")</f>
        <v>59</v>
      </c>
      <c r="E326" s="90">
        <f>IFERROR(VLOOKUP(C326,Localities!$B$2:$D$1876,3,0),"Not Found")</f>
        <v>43</v>
      </c>
      <c r="F326" s="94">
        <v>978</v>
      </c>
      <c r="G326" s="90">
        <v>286</v>
      </c>
    </row>
    <row r="327" spans="2:7" x14ac:dyDescent="0.45">
      <c r="B327" s="99" t="s">
        <v>620</v>
      </c>
      <c r="C327" s="90" t="s">
        <v>259</v>
      </c>
      <c r="D327" s="90">
        <f>IFERROR(VLOOKUP(B327,Localities!$B$2:$D$1876,3,0),"Not Found")</f>
        <v>28</v>
      </c>
      <c r="E327" s="90">
        <f>IFERROR(VLOOKUP(C327,Localities!$B$2:$D$1876,3,0),"Not Found")</f>
        <v>39</v>
      </c>
      <c r="F327" s="94">
        <v>495</v>
      </c>
      <c r="G327" s="90">
        <v>14</v>
      </c>
    </row>
    <row r="328" spans="2:7" x14ac:dyDescent="0.45">
      <c r="B328" s="99" t="s">
        <v>35</v>
      </c>
      <c r="C328" s="90" t="s">
        <v>622</v>
      </c>
      <c r="D328" s="90">
        <f>IFERROR(VLOOKUP(B328,Localities!$B$2:$D$1876,3,0),"Not Found")</f>
        <v>43</v>
      </c>
      <c r="E328" s="90">
        <f>IFERROR(VLOOKUP(C328,Localities!$B$2:$D$1876,3,0),"Not Found")</f>
        <v>65</v>
      </c>
      <c r="F328" s="94">
        <v>810</v>
      </c>
      <c r="G328" s="90">
        <v>23</v>
      </c>
    </row>
    <row r="329" spans="2:7" x14ac:dyDescent="0.45">
      <c r="B329" s="99" t="s">
        <v>35</v>
      </c>
      <c r="C329" s="90" t="s">
        <v>624</v>
      </c>
      <c r="D329" s="90">
        <f>IFERROR(VLOOKUP(B329,Localities!$B$2:$D$1876,3,0),"Not Found")</f>
        <v>43</v>
      </c>
      <c r="E329" s="90">
        <f>IFERROR(VLOOKUP(C329,Localities!$B$2:$D$1876,3,0),"Not Found")</f>
        <v>61</v>
      </c>
      <c r="F329" s="94">
        <v>261</v>
      </c>
      <c r="G329" s="90">
        <v>241</v>
      </c>
    </row>
    <row r="330" spans="2:7" x14ac:dyDescent="0.45">
      <c r="B330" s="99" t="s">
        <v>325</v>
      </c>
      <c r="C330" s="90" t="s">
        <v>114</v>
      </c>
      <c r="D330" s="90">
        <f>IFERROR(VLOOKUP(B330,Localities!$B$2:$D$1876,3,0),"Not Found")</f>
        <v>73</v>
      </c>
      <c r="E330" s="90">
        <f>IFERROR(VLOOKUP(C330,Localities!$B$2:$D$1876,3,0),"Not Found")</f>
        <v>27</v>
      </c>
      <c r="F330" s="94">
        <v>642</v>
      </c>
      <c r="G330" s="90">
        <v>156</v>
      </c>
    </row>
    <row r="331" spans="2:7" x14ac:dyDescent="0.45">
      <c r="B331" s="99" t="s">
        <v>114</v>
      </c>
      <c r="C331" s="90" t="s">
        <v>461</v>
      </c>
      <c r="D331" s="90">
        <f>IFERROR(VLOOKUP(B331,Localities!$B$2:$D$1876,3,0),"Not Found")</f>
        <v>27</v>
      </c>
      <c r="E331" s="90">
        <f>IFERROR(VLOOKUP(C331,Localities!$B$2:$D$1876,3,0),"Not Found")</f>
        <v>60</v>
      </c>
      <c r="F331" s="94">
        <v>706</v>
      </c>
      <c r="G331" s="90">
        <v>57</v>
      </c>
    </row>
    <row r="332" spans="2:7" x14ac:dyDescent="0.45">
      <c r="B332" s="99" t="s">
        <v>35</v>
      </c>
      <c r="C332" s="90" t="s">
        <v>171</v>
      </c>
      <c r="D332" s="90">
        <f>IFERROR(VLOOKUP(B332,Localities!$B$2:$D$1876,3,0),"Not Found")</f>
        <v>43</v>
      </c>
      <c r="E332" s="90" t="str">
        <f>IFERROR(VLOOKUP(C332,Localities!$B$2:$D$1876,3,0),"Not Found")</f>
        <v>Not Found</v>
      </c>
      <c r="F332" s="94">
        <v>630</v>
      </c>
      <c r="G332" s="90">
        <v>168</v>
      </c>
    </row>
    <row r="333" spans="2:7" x14ac:dyDescent="0.45">
      <c r="B333" s="99" t="s">
        <v>35</v>
      </c>
      <c r="C333" s="90" t="s">
        <v>496</v>
      </c>
      <c r="D333" s="90">
        <f>IFERROR(VLOOKUP(B333,Localities!$B$2:$D$1876,3,0),"Not Found")</f>
        <v>43</v>
      </c>
      <c r="E333" s="90">
        <f>IFERROR(VLOOKUP(C333,Localities!$B$2:$D$1876,3,0),"Not Found")</f>
        <v>60</v>
      </c>
      <c r="F333" s="94">
        <v>877</v>
      </c>
      <c r="G333" s="90">
        <v>51</v>
      </c>
    </row>
    <row r="334" spans="2:7" x14ac:dyDescent="0.45">
      <c r="B334" s="99" t="s">
        <v>630</v>
      </c>
      <c r="C334" s="90" t="s">
        <v>114</v>
      </c>
      <c r="D334" s="90">
        <f>IFERROR(VLOOKUP(B334,Localities!$B$2:$D$1876,3,0),"Not Found")</f>
        <v>54</v>
      </c>
      <c r="E334" s="90">
        <f>IFERROR(VLOOKUP(C334,Localities!$B$2:$D$1876,3,0),"Not Found")</f>
        <v>27</v>
      </c>
      <c r="F334" s="94">
        <v>425</v>
      </c>
      <c r="G334" s="90">
        <v>47</v>
      </c>
    </row>
    <row r="335" spans="2:7" x14ac:dyDescent="0.45">
      <c r="B335" s="99" t="s">
        <v>51</v>
      </c>
      <c r="C335" s="90" t="s">
        <v>35</v>
      </c>
      <c r="D335" s="90">
        <f>IFERROR(VLOOKUP(B335,Localities!$B$2:$D$1876,3,0),"Not Found")</f>
        <v>51</v>
      </c>
      <c r="E335" s="90">
        <f>IFERROR(VLOOKUP(C335,Localities!$B$2:$D$1876,3,0),"Not Found")</f>
        <v>43</v>
      </c>
      <c r="F335" s="94">
        <v>994</v>
      </c>
      <c r="G335" s="90">
        <v>51</v>
      </c>
    </row>
    <row r="336" spans="2:7" x14ac:dyDescent="0.45">
      <c r="B336" s="99" t="s">
        <v>633</v>
      </c>
      <c r="C336" s="90" t="s">
        <v>634</v>
      </c>
      <c r="D336" s="90">
        <f>IFERROR(VLOOKUP(B336,Localities!$B$2:$D$1876,3,0),"Not Found")</f>
        <v>30</v>
      </c>
      <c r="E336" s="90">
        <f>IFERROR(VLOOKUP(C336,Localities!$B$2:$D$1876,3,0),"Not Found")</f>
        <v>70</v>
      </c>
      <c r="F336" s="94">
        <v>816</v>
      </c>
      <c r="G336" s="90">
        <v>46</v>
      </c>
    </row>
    <row r="337" spans="2:7" x14ac:dyDescent="0.45">
      <c r="B337" s="99" t="s">
        <v>636</v>
      </c>
      <c r="C337" s="90" t="s">
        <v>637</v>
      </c>
      <c r="D337" s="90">
        <f>IFERROR(VLOOKUP(B337,Localities!$B$2:$D$1876,3,0),"Not Found")</f>
        <v>39</v>
      </c>
      <c r="E337" s="90">
        <f>IFERROR(VLOOKUP(C337,Localities!$B$2:$D$1876,3,0),"Not Found")</f>
        <v>53</v>
      </c>
      <c r="F337" s="94">
        <v>452</v>
      </c>
      <c r="G337" s="90">
        <v>222</v>
      </c>
    </row>
    <row r="338" spans="2:7" x14ac:dyDescent="0.45">
      <c r="B338" s="99" t="s">
        <v>35</v>
      </c>
      <c r="C338" s="90" t="s">
        <v>171</v>
      </c>
      <c r="D338" s="90">
        <f>IFERROR(VLOOKUP(B338,Localities!$B$2:$D$1876,3,0),"Not Found")</f>
        <v>43</v>
      </c>
      <c r="E338" s="90" t="str">
        <f>IFERROR(VLOOKUP(C338,Localities!$B$2:$D$1876,3,0),"Not Found")</f>
        <v>Not Found</v>
      </c>
      <c r="F338" s="94">
        <v>794</v>
      </c>
      <c r="G338" s="90">
        <v>14</v>
      </c>
    </row>
    <row r="339" spans="2:7" x14ac:dyDescent="0.45">
      <c r="B339" s="99" t="s">
        <v>35</v>
      </c>
      <c r="C339" s="90" t="s">
        <v>640</v>
      </c>
      <c r="D339" s="90">
        <f>IFERROR(VLOOKUP(B339,Localities!$B$2:$D$1876,3,0),"Not Found")</f>
        <v>43</v>
      </c>
      <c r="E339" s="90">
        <f>IFERROR(VLOOKUP(C339,Localities!$B$2:$D$1876,3,0),"Not Found")</f>
        <v>66</v>
      </c>
      <c r="F339" s="94">
        <v>593</v>
      </c>
      <c r="G339" s="90">
        <v>116</v>
      </c>
    </row>
    <row r="340" spans="2:7" x14ac:dyDescent="0.45">
      <c r="B340" s="99" t="s">
        <v>266</v>
      </c>
      <c r="C340" s="90" t="s">
        <v>139</v>
      </c>
      <c r="D340" s="90">
        <f>IFERROR(VLOOKUP(B340,Localities!$B$2:$D$1876,3,0),"Not Found")</f>
        <v>47</v>
      </c>
      <c r="E340" s="90">
        <f>IFERROR(VLOOKUP(C340,Localities!$B$2:$D$1876,3,0),"Not Found")</f>
        <v>61</v>
      </c>
      <c r="F340" s="94">
        <v>710</v>
      </c>
      <c r="G340" s="90">
        <v>73</v>
      </c>
    </row>
    <row r="341" spans="2:7" x14ac:dyDescent="0.45">
      <c r="B341" s="99" t="s">
        <v>643</v>
      </c>
      <c r="C341" s="90"/>
      <c r="D341" s="90">
        <f>IFERROR(VLOOKUP(B341,Localities!$B$2:$D$1876,3,0),"Not Found")</f>
        <v>50</v>
      </c>
      <c r="E341" s="90" t="str">
        <f>IFERROR(VLOOKUP(C341,Localities!$B$2:$D$1876,3,0),"Not Found")</f>
        <v>Not Found</v>
      </c>
      <c r="F341" s="94">
        <v>429</v>
      </c>
      <c r="G341" s="90">
        <v>211</v>
      </c>
    </row>
    <row r="342" spans="2:7" x14ac:dyDescent="0.45">
      <c r="B342" s="99" t="s">
        <v>645</v>
      </c>
      <c r="C342" s="90" t="s">
        <v>646</v>
      </c>
      <c r="D342" s="90">
        <f>IFERROR(VLOOKUP(B342,Localities!$B$2:$D$1876,3,0),"Not Found")</f>
        <v>64</v>
      </c>
      <c r="E342" s="90">
        <f>IFERROR(VLOOKUP(C342,Localities!$B$2:$D$1876,3,0),"Not Found")</f>
        <v>53</v>
      </c>
      <c r="F342" s="94">
        <v>715</v>
      </c>
      <c r="G342" s="90">
        <v>158</v>
      </c>
    </row>
    <row r="343" spans="2:7" x14ac:dyDescent="0.45">
      <c r="B343" s="99" t="s">
        <v>73</v>
      </c>
      <c r="C343" s="90" t="s">
        <v>114</v>
      </c>
      <c r="D343" s="90">
        <f>IFERROR(VLOOKUP(B343,Localities!$B$2:$D$1876,3,0),"Not Found")</f>
        <v>61</v>
      </c>
      <c r="E343" s="90">
        <f>IFERROR(VLOOKUP(C343,Localities!$B$2:$D$1876,3,0),"Not Found")</f>
        <v>27</v>
      </c>
      <c r="F343" s="94">
        <v>544</v>
      </c>
      <c r="G343" s="90">
        <v>257</v>
      </c>
    </row>
    <row r="344" spans="2:7" x14ac:dyDescent="0.45">
      <c r="B344" s="99" t="s">
        <v>649</v>
      </c>
      <c r="C344" s="90" t="s">
        <v>35</v>
      </c>
      <c r="D344" s="90">
        <f>IFERROR(VLOOKUP(B344,Localities!$B$2:$D$1876,3,0),"Not Found")</f>
        <v>32</v>
      </c>
      <c r="E344" s="90">
        <f>IFERROR(VLOOKUP(C344,Localities!$B$2:$D$1876,3,0),"Not Found")</f>
        <v>43</v>
      </c>
      <c r="F344" s="94">
        <v>228</v>
      </c>
      <c r="G344" s="90">
        <v>130</v>
      </c>
    </row>
    <row r="345" spans="2:7" x14ac:dyDescent="0.45">
      <c r="B345" s="99" t="s">
        <v>35</v>
      </c>
      <c r="C345" s="90" t="s">
        <v>651</v>
      </c>
      <c r="D345" s="90">
        <f>IFERROR(VLOOKUP(B345,Localities!$B$2:$D$1876,3,0),"Not Found")</f>
        <v>43</v>
      </c>
      <c r="E345" s="90">
        <f>IFERROR(VLOOKUP(C345,Localities!$B$2:$D$1876,3,0),"Not Found")</f>
        <v>52</v>
      </c>
      <c r="F345" s="94">
        <v>561</v>
      </c>
      <c r="G345" s="90">
        <v>231</v>
      </c>
    </row>
    <row r="346" spans="2:7" x14ac:dyDescent="0.45">
      <c r="B346" s="99" t="s">
        <v>653</v>
      </c>
      <c r="C346" s="90" t="s">
        <v>35</v>
      </c>
      <c r="D346" s="90">
        <f>IFERROR(VLOOKUP(B346,Localities!$B$2:$D$1876,3,0),"Not Found")</f>
        <v>66</v>
      </c>
      <c r="E346" s="90">
        <f>IFERROR(VLOOKUP(C346,Localities!$B$2:$D$1876,3,0),"Not Found")</f>
        <v>43</v>
      </c>
      <c r="F346" s="94">
        <v>455</v>
      </c>
      <c r="G346" s="90">
        <v>234</v>
      </c>
    </row>
    <row r="347" spans="2:7" x14ac:dyDescent="0.45">
      <c r="B347" s="99" t="s">
        <v>35</v>
      </c>
      <c r="C347" s="90" t="s">
        <v>655</v>
      </c>
      <c r="D347" s="90">
        <f>IFERROR(VLOOKUP(B347,Localities!$B$2:$D$1876,3,0),"Not Found")</f>
        <v>43</v>
      </c>
      <c r="E347" s="90">
        <f>IFERROR(VLOOKUP(C347,Localities!$B$2:$D$1876,3,0),"Not Found")</f>
        <v>48</v>
      </c>
      <c r="F347" s="94">
        <v>486</v>
      </c>
      <c r="G347" s="90">
        <v>116</v>
      </c>
    </row>
    <row r="348" spans="2:7" x14ac:dyDescent="0.45">
      <c r="B348" s="99" t="s">
        <v>375</v>
      </c>
      <c r="C348" s="90" t="s">
        <v>35</v>
      </c>
      <c r="D348" s="90">
        <f>IFERROR(VLOOKUP(B348,Localities!$B$2:$D$1876,3,0),"Not Found")</f>
        <v>47</v>
      </c>
      <c r="E348" s="90">
        <f>IFERROR(VLOOKUP(C348,Localities!$B$2:$D$1876,3,0),"Not Found")</f>
        <v>43</v>
      </c>
      <c r="F348" s="94">
        <v>945</v>
      </c>
      <c r="G348" s="90">
        <v>103</v>
      </c>
    </row>
    <row r="349" spans="2:7" x14ac:dyDescent="0.45">
      <c r="B349" s="99" t="s">
        <v>53</v>
      </c>
      <c r="C349" s="90" t="s">
        <v>35</v>
      </c>
      <c r="D349" s="90">
        <f>IFERROR(VLOOKUP(B349,Localities!$B$2:$D$1876,3,0),"Not Found")</f>
        <v>70</v>
      </c>
      <c r="E349" s="90">
        <f>IFERROR(VLOOKUP(C349,Localities!$B$2:$D$1876,3,0),"Not Found")</f>
        <v>43</v>
      </c>
      <c r="F349" s="94">
        <v>641</v>
      </c>
      <c r="G349" s="90">
        <v>65</v>
      </c>
    </row>
    <row r="350" spans="2:7" x14ac:dyDescent="0.45">
      <c r="B350" s="99" t="s">
        <v>659</v>
      </c>
      <c r="C350" s="90" t="s">
        <v>35</v>
      </c>
      <c r="D350" s="90">
        <f>IFERROR(VLOOKUP(B350,Localities!$B$2:$D$1876,3,0),"Not Found")</f>
        <v>53</v>
      </c>
      <c r="E350" s="90">
        <f>IFERROR(VLOOKUP(C350,Localities!$B$2:$D$1876,3,0),"Not Found")</f>
        <v>43</v>
      </c>
      <c r="F350" s="94">
        <v>757</v>
      </c>
      <c r="G350" s="90">
        <v>286</v>
      </c>
    </row>
    <row r="351" spans="2:7" x14ac:dyDescent="0.45">
      <c r="B351" s="99" t="s">
        <v>35</v>
      </c>
      <c r="C351" s="90" t="s">
        <v>659</v>
      </c>
      <c r="D351" s="90">
        <f>IFERROR(VLOOKUP(B351,Localities!$B$2:$D$1876,3,0),"Not Found")</f>
        <v>43</v>
      </c>
      <c r="E351" s="90">
        <f>IFERROR(VLOOKUP(C351,Localities!$B$2:$D$1876,3,0),"Not Found")</f>
        <v>53</v>
      </c>
      <c r="F351" s="94">
        <v>847</v>
      </c>
      <c r="G351" s="90">
        <v>184</v>
      </c>
    </row>
    <row r="352" spans="2:7" x14ac:dyDescent="0.45">
      <c r="B352" s="99" t="s">
        <v>454</v>
      </c>
      <c r="C352" s="90" t="s">
        <v>102</v>
      </c>
      <c r="D352" s="90">
        <f>IFERROR(VLOOKUP(B352,Localities!$B$2:$D$1876,3,0),"Not Found")</f>
        <v>51</v>
      </c>
      <c r="E352" s="90">
        <f>IFERROR(VLOOKUP(C352,Localities!$B$2:$D$1876,3,0),"Not Found")</f>
        <v>47</v>
      </c>
      <c r="F352" s="94">
        <v>634</v>
      </c>
      <c r="G352" s="90">
        <v>213</v>
      </c>
    </row>
    <row r="353" spans="2:7" x14ac:dyDescent="0.45">
      <c r="B353" s="99" t="s">
        <v>35</v>
      </c>
      <c r="C353" s="90" t="s">
        <v>106</v>
      </c>
      <c r="D353" s="90">
        <f>IFERROR(VLOOKUP(B353,Localities!$B$2:$D$1876,3,0),"Not Found")</f>
        <v>43</v>
      </c>
      <c r="E353" s="90">
        <f>IFERROR(VLOOKUP(C353,Localities!$B$2:$D$1876,3,0),"Not Found")</f>
        <v>45</v>
      </c>
      <c r="F353" s="94">
        <v>715</v>
      </c>
      <c r="G353" s="90">
        <v>204</v>
      </c>
    </row>
    <row r="354" spans="2:7" x14ac:dyDescent="0.45">
      <c r="B354" s="99" t="s">
        <v>71</v>
      </c>
      <c r="C354" s="90" t="s">
        <v>114</v>
      </c>
      <c r="D354" s="90">
        <f>IFERROR(VLOOKUP(B354,Localities!$B$2:$D$1876,3,0),"Not Found")</f>
        <v>54</v>
      </c>
      <c r="E354" s="90">
        <f>IFERROR(VLOOKUP(C354,Localities!$B$2:$D$1876,3,0),"Not Found")</f>
        <v>27</v>
      </c>
      <c r="F354" s="94">
        <v>617</v>
      </c>
      <c r="G354" s="90">
        <v>22</v>
      </c>
    </row>
    <row r="355" spans="2:7" x14ac:dyDescent="0.45">
      <c r="B355" s="99" t="s">
        <v>114</v>
      </c>
      <c r="C355" s="90" t="s">
        <v>107</v>
      </c>
      <c r="D355" s="90">
        <f>IFERROR(VLOOKUP(B355,Localities!$B$2:$D$1876,3,0),"Not Found")</f>
        <v>27</v>
      </c>
      <c r="E355" s="90">
        <f>IFERROR(VLOOKUP(C355,Localities!$B$2:$D$1876,3,0),"Not Found")</f>
        <v>42</v>
      </c>
      <c r="F355" s="94">
        <v>226</v>
      </c>
      <c r="G355" s="90">
        <v>11</v>
      </c>
    </row>
    <row r="356" spans="2:7" x14ac:dyDescent="0.45">
      <c r="B356" s="99" t="s">
        <v>209</v>
      </c>
      <c r="C356" s="90" t="s">
        <v>219</v>
      </c>
      <c r="D356" s="90">
        <f>IFERROR(VLOOKUP(B356,Localities!$B$2:$D$1876,3,0),"Not Found")</f>
        <v>47</v>
      </c>
      <c r="E356" s="90">
        <f>IFERROR(VLOOKUP(C356,Localities!$B$2:$D$1876,3,0),"Not Found")</f>
        <v>66</v>
      </c>
      <c r="F356" s="94">
        <v>882</v>
      </c>
      <c r="G356" s="90">
        <v>195</v>
      </c>
    </row>
    <row r="357" spans="2:7" x14ac:dyDescent="0.45">
      <c r="B357" s="99" t="s">
        <v>35</v>
      </c>
      <c r="C357" s="90" t="s">
        <v>171</v>
      </c>
      <c r="D357" s="90">
        <f>IFERROR(VLOOKUP(B357,Localities!$B$2:$D$1876,3,0),"Not Found")</f>
        <v>43</v>
      </c>
      <c r="E357" s="90" t="str">
        <f>IFERROR(VLOOKUP(C357,Localities!$B$2:$D$1876,3,0),"Not Found")</f>
        <v>Not Found</v>
      </c>
      <c r="F357" s="94">
        <v>489</v>
      </c>
      <c r="G357" s="90">
        <v>157</v>
      </c>
    </row>
    <row r="358" spans="2:7" x14ac:dyDescent="0.45">
      <c r="B358" s="99" t="s">
        <v>668</v>
      </c>
      <c r="C358" s="90" t="s">
        <v>669</v>
      </c>
      <c r="D358" s="90">
        <f>IFERROR(VLOOKUP(B358,Localities!$B$2:$D$1876,3,0),"Not Found")</f>
        <v>45</v>
      </c>
      <c r="E358" s="90">
        <f>IFERROR(VLOOKUP(C358,Localities!$B$2:$D$1876,3,0),"Not Found")</f>
        <v>74</v>
      </c>
      <c r="F358" s="94">
        <v>966</v>
      </c>
      <c r="G358" s="90">
        <v>9</v>
      </c>
    </row>
    <row r="359" spans="2:7" x14ac:dyDescent="0.45">
      <c r="B359" s="99" t="s">
        <v>43</v>
      </c>
      <c r="C359" s="90" t="s">
        <v>114</v>
      </c>
      <c r="D359" s="90">
        <f>IFERROR(VLOOKUP(B359,Localities!$B$2:$D$1876,3,0),"Not Found")</f>
        <v>60</v>
      </c>
      <c r="E359" s="90">
        <f>IFERROR(VLOOKUP(C359,Localities!$B$2:$D$1876,3,0),"Not Found")</f>
        <v>27</v>
      </c>
      <c r="F359" s="94">
        <v>541</v>
      </c>
      <c r="G359" s="90">
        <v>239</v>
      </c>
    </row>
    <row r="360" spans="2:7" x14ac:dyDescent="0.45">
      <c r="B360" s="99" t="s">
        <v>672</v>
      </c>
      <c r="C360" s="90"/>
      <c r="D360" s="90">
        <f>IFERROR(VLOOKUP(B360,Localities!$B$2:$D$1876,3,0),"Not Found")</f>
        <v>30</v>
      </c>
      <c r="E360" s="90" t="str">
        <f>IFERROR(VLOOKUP(C360,Localities!$B$2:$D$1876,3,0),"Not Found")</f>
        <v>Not Found</v>
      </c>
      <c r="F360" s="94">
        <v>426</v>
      </c>
      <c r="G360" s="90">
        <v>21</v>
      </c>
    </row>
    <row r="361" spans="2:7" x14ac:dyDescent="0.45">
      <c r="B361" s="99" t="s">
        <v>674</v>
      </c>
      <c r="C361" s="90" t="s">
        <v>35</v>
      </c>
      <c r="D361" s="90">
        <f>IFERROR(VLOOKUP(B361,Localities!$B$2:$D$1876,3,0),"Not Found")</f>
        <v>60</v>
      </c>
      <c r="E361" s="90">
        <f>IFERROR(VLOOKUP(C361,Localities!$B$2:$D$1876,3,0),"Not Found")</f>
        <v>43</v>
      </c>
      <c r="F361" s="94">
        <v>506</v>
      </c>
      <c r="G361" s="90">
        <v>280</v>
      </c>
    </row>
    <row r="362" spans="2:7" x14ac:dyDescent="0.45">
      <c r="B362" s="99" t="s">
        <v>676</v>
      </c>
      <c r="C362" s="90" t="s">
        <v>166</v>
      </c>
      <c r="D362" s="90">
        <f>IFERROR(VLOOKUP(B362,Localities!$B$2:$D$1876,3,0),"Not Found")</f>
        <v>38</v>
      </c>
      <c r="E362" s="90">
        <f>IFERROR(VLOOKUP(C362,Localities!$B$2:$D$1876,3,0),"Not Found")</f>
        <v>53</v>
      </c>
      <c r="F362" s="94">
        <v>508</v>
      </c>
      <c r="G362" s="90">
        <v>225</v>
      </c>
    </row>
    <row r="363" spans="2:7" x14ac:dyDescent="0.45">
      <c r="B363" s="99" t="s">
        <v>268</v>
      </c>
      <c r="C363" s="90" t="s">
        <v>678</v>
      </c>
      <c r="D363" s="90">
        <f>IFERROR(VLOOKUP(B363,Localities!$B$2:$D$1876,3,0),"Not Found")</f>
        <v>52</v>
      </c>
      <c r="E363" s="90">
        <f>IFERROR(VLOOKUP(C363,Localities!$B$2:$D$1876,3,0),"Not Found")</f>
        <v>48</v>
      </c>
      <c r="F363" s="94">
        <v>922</v>
      </c>
      <c r="G363" s="90">
        <v>247</v>
      </c>
    </row>
    <row r="364" spans="2:7" x14ac:dyDescent="0.45">
      <c r="B364" s="99" t="s">
        <v>680</v>
      </c>
      <c r="C364" s="90" t="s">
        <v>35</v>
      </c>
      <c r="D364" s="90">
        <f>IFERROR(VLOOKUP(B364,Localities!$B$2:$D$1876,3,0),"Not Found")</f>
        <v>66</v>
      </c>
      <c r="E364" s="90">
        <f>IFERROR(VLOOKUP(C364,Localities!$B$2:$D$1876,3,0),"Not Found")</f>
        <v>43</v>
      </c>
      <c r="F364" s="94">
        <v>430</v>
      </c>
      <c r="G364" s="90">
        <v>52</v>
      </c>
    </row>
    <row r="365" spans="2:7" x14ac:dyDescent="0.45">
      <c r="B365" s="99" t="s">
        <v>35</v>
      </c>
      <c r="C365" s="90" t="s">
        <v>680</v>
      </c>
      <c r="D365" s="90">
        <f>IFERROR(VLOOKUP(B365,Localities!$B$2:$D$1876,3,0),"Not Found")</f>
        <v>43</v>
      </c>
      <c r="E365" s="90">
        <f>IFERROR(VLOOKUP(C365,Localities!$B$2:$D$1876,3,0),"Not Found")</f>
        <v>66</v>
      </c>
      <c r="F365" s="94">
        <v>221</v>
      </c>
      <c r="G365" s="90">
        <v>228</v>
      </c>
    </row>
    <row r="366" spans="2:7" x14ac:dyDescent="0.45">
      <c r="B366" s="99" t="s">
        <v>57</v>
      </c>
      <c r="C366" s="90" t="s">
        <v>114</v>
      </c>
      <c r="D366" s="90">
        <f>IFERROR(VLOOKUP(B366,Localities!$B$2:$D$1876,3,0),"Not Found")</f>
        <v>45</v>
      </c>
      <c r="E366" s="90">
        <f>IFERROR(VLOOKUP(C366,Localities!$B$2:$D$1876,3,0),"Not Found")</f>
        <v>27</v>
      </c>
      <c r="F366" s="94">
        <v>622</v>
      </c>
      <c r="G366" s="90">
        <v>123</v>
      </c>
    </row>
    <row r="367" spans="2:7" x14ac:dyDescent="0.45">
      <c r="B367" s="99" t="s">
        <v>114</v>
      </c>
      <c r="C367" s="90" t="s">
        <v>383</v>
      </c>
      <c r="D367" s="90">
        <f>IFERROR(VLOOKUP(B367,Localities!$B$2:$D$1876,3,0),"Not Found")</f>
        <v>27</v>
      </c>
      <c r="E367" s="90">
        <f>IFERROR(VLOOKUP(C367,Localities!$B$2:$D$1876,3,0),"Not Found")</f>
        <v>34</v>
      </c>
      <c r="F367" s="94">
        <v>870</v>
      </c>
      <c r="G367" s="90">
        <v>144</v>
      </c>
    </row>
    <row r="368" spans="2:7" x14ac:dyDescent="0.45">
      <c r="B368" s="99" t="s">
        <v>685</v>
      </c>
      <c r="C368" s="90" t="s">
        <v>114</v>
      </c>
      <c r="D368" s="90">
        <f>IFERROR(VLOOKUP(B368,Localities!$B$2:$D$1876,3,0),"Not Found")</f>
        <v>31</v>
      </c>
      <c r="E368" s="90">
        <f>IFERROR(VLOOKUP(C368,Localities!$B$2:$D$1876,3,0),"Not Found")</f>
        <v>27</v>
      </c>
      <c r="F368" s="94">
        <v>216</v>
      </c>
      <c r="G368" s="90">
        <v>148</v>
      </c>
    </row>
    <row r="369" spans="2:7" x14ac:dyDescent="0.45">
      <c r="B369" s="99" t="s">
        <v>687</v>
      </c>
      <c r="C369" s="90" t="s">
        <v>688</v>
      </c>
      <c r="D369" s="90">
        <f>IFERROR(VLOOKUP(B369,Localities!$B$2:$D$1876,3,0),"Not Found")</f>
        <v>48</v>
      </c>
      <c r="E369" s="90">
        <f>IFERROR(VLOOKUP(C369,Localities!$B$2:$D$1876,3,0),"Not Found")</f>
        <v>32</v>
      </c>
      <c r="F369" s="94">
        <v>550</v>
      </c>
      <c r="G369" s="90">
        <v>77</v>
      </c>
    </row>
    <row r="370" spans="2:7" x14ac:dyDescent="0.45">
      <c r="B370" s="99" t="s">
        <v>51</v>
      </c>
      <c r="C370" s="90" t="s">
        <v>266</v>
      </c>
      <c r="D370" s="90">
        <f>IFERROR(VLOOKUP(B370,Localities!$B$2:$D$1876,3,0),"Not Found")</f>
        <v>51</v>
      </c>
      <c r="E370" s="90">
        <f>IFERROR(VLOOKUP(C370,Localities!$B$2:$D$1876,3,0),"Not Found")</f>
        <v>47</v>
      </c>
      <c r="F370" s="94">
        <v>220</v>
      </c>
      <c r="G370" s="90">
        <v>141</v>
      </c>
    </row>
    <row r="371" spans="2:7" x14ac:dyDescent="0.45">
      <c r="B371" s="99" t="s">
        <v>691</v>
      </c>
      <c r="C371" s="90" t="s">
        <v>35</v>
      </c>
      <c r="D371" s="90">
        <f>IFERROR(VLOOKUP(B371,Localities!$B$2:$D$1876,3,0),"Not Found")</f>
        <v>50</v>
      </c>
      <c r="E371" s="90">
        <f>IFERROR(VLOOKUP(C371,Localities!$B$2:$D$1876,3,0),"Not Found")</f>
        <v>43</v>
      </c>
      <c r="F371" s="94">
        <v>314</v>
      </c>
      <c r="G371" s="90">
        <v>172</v>
      </c>
    </row>
    <row r="372" spans="2:7" x14ac:dyDescent="0.45">
      <c r="B372" s="99" t="s">
        <v>693</v>
      </c>
      <c r="C372" s="90" t="s">
        <v>61</v>
      </c>
      <c r="D372" s="90">
        <f>IFERROR(VLOOKUP(B372,Localities!$B$2:$D$1876,3,0),"Not Found")</f>
        <v>44</v>
      </c>
      <c r="E372" s="90">
        <f>IFERROR(VLOOKUP(C372,Localities!$B$2:$D$1876,3,0),"Not Found")</f>
        <v>47</v>
      </c>
      <c r="F372" s="94">
        <v>926</v>
      </c>
      <c r="G372" s="90">
        <v>70</v>
      </c>
    </row>
    <row r="373" spans="2:7" x14ac:dyDescent="0.45">
      <c r="B373" s="99" t="s">
        <v>695</v>
      </c>
      <c r="C373" s="90" t="s">
        <v>695</v>
      </c>
      <c r="D373" s="90">
        <f>IFERROR(VLOOKUP(B373,Localities!$B$2:$D$1876,3,0),"Not Found")</f>
        <v>72</v>
      </c>
      <c r="E373" s="90">
        <f>IFERROR(VLOOKUP(C373,Localities!$B$2:$D$1876,3,0),"Not Found")</f>
        <v>72</v>
      </c>
      <c r="F373" s="94">
        <v>376</v>
      </c>
      <c r="G373" s="90">
        <v>160</v>
      </c>
    </row>
    <row r="374" spans="2:7" x14ac:dyDescent="0.45">
      <c r="B374" s="99" t="s">
        <v>653</v>
      </c>
      <c r="C374" s="90" t="s">
        <v>114</v>
      </c>
      <c r="D374" s="90">
        <f>IFERROR(VLOOKUP(B374,Localities!$B$2:$D$1876,3,0),"Not Found")</f>
        <v>66</v>
      </c>
      <c r="E374" s="90">
        <f>IFERROR(VLOOKUP(C374,Localities!$B$2:$D$1876,3,0),"Not Found")</f>
        <v>27</v>
      </c>
      <c r="F374" s="94">
        <v>663</v>
      </c>
      <c r="G374" s="90">
        <v>57</v>
      </c>
    </row>
    <row r="375" spans="2:7" x14ac:dyDescent="0.45">
      <c r="B375" s="99" t="s">
        <v>141</v>
      </c>
      <c r="C375" s="90" t="s">
        <v>114</v>
      </c>
      <c r="D375" s="90">
        <f>IFERROR(VLOOKUP(B375,Localities!$B$2:$D$1876,3,0),"Not Found")</f>
        <v>46</v>
      </c>
      <c r="E375" s="90">
        <f>IFERROR(VLOOKUP(C375,Localities!$B$2:$D$1876,3,0),"Not Found")</f>
        <v>27</v>
      </c>
      <c r="F375" s="94">
        <v>232</v>
      </c>
      <c r="G375" s="90">
        <v>12</v>
      </c>
    </row>
    <row r="376" spans="2:7" x14ac:dyDescent="0.45">
      <c r="B376" s="99" t="s">
        <v>67</v>
      </c>
      <c r="C376" s="90" t="s">
        <v>699</v>
      </c>
      <c r="D376" s="90">
        <f>IFERROR(VLOOKUP(B376,Localities!$B$2:$D$1876,3,0),"Not Found")</f>
        <v>42</v>
      </c>
      <c r="E376" s="90">
        <f>IFERROR(VLOOKUP(C376,Localities!$B$2:$D$1876,3,0),"Not Found")</f>
        <v>32</v>
      </c>
      <c r="F376" s="94">
        <v>771</v>
      </c>
      <c r="G376" s="90">
        <v>24</v>
      </c>
    </row>
    <row r="377" spans="2:7" x14ac:dyDescent="0.45">
      <c r="B377" s="99" t="s">
        <v>701</v>
      </c>
      <c r="C377" s="90" t="s">
        <v>35</v>
      </c>
      <c r="D377" s="90">
        <f>IFERROR(VLOOKUP(B377,Localities!$B$2:$D$1876,3,0),"Not Found")</f>
        <v>60</v>
      </c>
      <c r="E377" s="90">
        <f>IFERROR(VLOOKUP(C377,Localities!$B$2:$D$1876,3,0),"Not Found")</f>
        <v>43</v>
      </c>
      <c r="F377" s="94">
        <v>675</v>
      </c>
      <c r="G377" s="90">
        <v>42</v>
      </c>
    </row>
    <row r="378" spans="2:7" x14ac:dyDescent="0.45">
      <c r="B378" s="99" t="s">
        <v>114</v>
      </c>
      <c r="C378" s="90" t="s">
        <v>703</v>
      </c>
      <c r="D378" s="90">
        <f>IFERROR(VLOOKUP(B378,Localities!$B$2:$D$1876,3,0),"Not Found")</f>
        <v>27</v>
      </c>
      <c r="E378" s="90">
        <f>IFERROR(VLOOKUP(C378,Localities!$B$2:$D$1876,3,0),"Not Found")</f>
        <v>73</v>
      </c>
      <c r="F378" s="94">
        <v>956</v>
      </c>
      <c r="G378" s="90">
        <v>184</v>
      </c>
    </row>
    <row r="379" spans="2:7" x14ac:dyDescent="0.45">
      <c r="B379" s="99" t="s">
        <v>35</v>
      </c>
      <c r="C379" s="90" t="s">
        <v>304</v>
      </c>
      <c r="D379" s="90">
        <f>IFERROR(VLOOKUP(B379,Localities!$B$2:$D$1876,3,0),"Not Found")</f>
        <v>43</v>
      </c>
      <c r="E379" s="90">
        <f>IFERROR(VLOOKUP(C379,Localities!$B$2:$D$1876,3,0),"Not Found")</f>
        <v>42</v>
      </c>
      <c r="F379" s="94">
        <v>399</v>
      </c>
      <c r="G379" s="90">
        <v>294</v>
      </c>
    </row>
    <row r="380" spans="2:7" x14ac:dyDescent="0.45">
      <c r="B380" s="99" t="s">
        <v>114</v>
      </c>
      <c r="C380" s="90" t="s">
        <v>107</v>
      </c>
      <c r="D380" s="90">
        <f>IFERROR(VLOOKUP(B380,Localities!$B$2:$D$1876,3,0),"Not Found")</f>
        <v>27</v>
      </c>
      <c r="E380" s="90">
        <f>IFERROR(VLOOKUP(C380,Localities!$B$2:$D$1876,3,0),"Not Found")</f>
        <v>42</v>
      </c>
      <c r="F380" s="94">
        <v>809</v>
      </c>
      <c r="G380" s="90">
        <v>293</v>
      </c>
    </row>
    <row r="381" spans="2:7" x14ac:dyDescent="0.45">
      <c r="B381" s="99" t="s">
        <v>114</v>
      </c>
      <c r="C381" s="90" t="s">
        <v>375</v>
      </c>
      <c r="D381" s="90">
        <f>IFERROR(VLOOKUP(B381,Localities!$B$2:$D$1876,3,0),"Not Found")</f>
        <v>27</v>
      </c>
      <c r="E381" s="90">
        <f>IFERROR(VLOOKUP(C381,Localities!$B$2:$D$1876,3,0),"Not Found")</f>
        <v>47</v>
      </c>
      <c r="F381" s="94">
        <v>830</v>
      </c>
      <c r="G381" s="90">
        <v>154</v>
      </c>
    </row>
    <row r="382" spans="2:7" x14ac:dyDescent="0.45">
      <c r="B382" s="99" t="s">
        <v>57</v>
      </c>
      <c r="C382" s="90" t="s">
        <v>35</v>
      </c>
      <c r="D382" s="90">
        <f>IFERROR(VLOOKUP(B382,Localities!$B$2:$D$1876,3,0),"Not Found")</f>
        <v>45</v>
      </c>
      <c r="E382" s="90">
        <f>IFERROR(VLOOKUP(C382,Localities!$B$2:$D$1876,3,0),"Not Found")</f>
        <v>43</v>
      </c>
      <c r="F382" s="94">
        <v>681</v>
      </c>
      <c r="G382" s="90">
        <v>269</v>
      </c>
    </row>
    <row r="383" spans="2:7" x14ac:dyDescent="0.45">
      <c r="B383" s="99" t="s">
        <v>35</v>
      </c>
      <c r="C383" s="90" t="s">
        <v>709</v>
      </c>
      <c r="D383" s="90">
        <f>IFERROR(VLOOKUP(B383,Localities!$B$2:$D$1876,3,0),"Not Found")</f>
        <v>43</v>
      </c>
      <c r="E383" s="90">
        <f>IFERROR(VLOOKUP(C383,Localities!$B$2:$D$1876,3,0),"Not Found")</f>
        <v>61</v>
      </c>
      <c r="F383" s="94">
        <v>511</v>
      </c>
      <c r="G383" s="90">
        <v>174</v>
      </c>
    </row>
    <row r="384" spans="2:7" x14ac:dyDescent="0.45">
      <c r="B384" s="99" t="s">
        <v>709</v>
      </c>
      <c r="C384" s="90" t="s">
        <v>114</v>
      </c>
      <c r="D384" s="90">
        <f>IFERROR(VLOOKUP(B384,Localities!$B$2:$D$1876,3,0),"Not Found")</f>
        <v>61</v>
      </c>
      <c r="E384" s="90">
        <f>IFERROR(VLOOKUP(C384,Localities!$B$2:$D$1876,3,0),"Not Found")</f>
        <v>27</v>
      </c>
      <c r="F384" s="94">
        <v>455</v>
      </c>
      <c r="G384" s="90">
        <v>29</v>
      </c>
    </row>
    <row r="385" spans="2:7" x14ac:dyDescent="0.45">
      <c r="B385" s="99" t="s">
        <v>199</v>
      </c>
      <c r="C385" s="90" t="s">
        <v>35</v>
      </c>
      <c r="D385" s="90">
        <f>IFERROR(VLOOKUP(B385,Localities!$B$2:$D$1876,3,0),"Not Found")</f>
        <v>61</v>
      </c>
      <c r="E385" s="90">
        <f>IFERROR(VLOOKUP(C385,Localities!$B$2:$D$1876,3,0),"Not Found")</f>
        <v>43</v>
      </c>
      <c r="F385" s="94">
        <v>783</v>
      </c>
      <c r="G385" s="90">
        <v>128</v>
      </c>
    </row>
    <row r="386" spans="2:7" x14ac:dyDescent="0.45">
      <c r="B386" s="99" t="s">
        <v>513</v>
      </c>
      <c r="C386" s="90" t="s">
        <v>35</v>
      </c>
      <c r="D386" s="90">
        <f>IFERROR(VLOOKUP(B386,Localities!$B$2:$D$1876,3,0),"Not Found")</f>
        <v>59</v>
      </c>
      <c r="E386" s="90">
        <f>IFERROR(VLOOKUP(C386,Localities!$B$2:$D$1876,3,0),"Not Found")</f>
        <v>43</v>
      </c>
      <c r="F386" s="94">
        <v>717</v>
      </c>
      <c r="G386" s="90">
        <v>168</v>
      </c>
    </row>
    <row r="387" spans="2:7" x14ac:dyDescent="0.45">
      <c r="B387" s="99" t="s">
        <v>714</v>
      </c>
      <c r="C387" s="90" t="s">
        <v>102</v>
      </c>
      <c r="D387" s="90">
        <f>IFERROR(VLOOKUP(B387,Localities!$B$2:$D$1876,3,0),"Not Found")</f>
        <v>28</v>
      </c>
      <c r="E387" s="90">
        <f>IFERROR(VLOOKUP(C387,Localities!$B$2:$D$1876,3,0),"Not Found")</f>
        <v>47</v>
      </c>
      <c r="F387" s="94">
        <v>377</v>
      </c>
      <c r="G387" s="90">
        <v>248</v>
      </c>
    </row>
    <row r="388" spans="2:7" x14ac:dyDescent="0.45">
      <c r="B388" s="99" t="s">
        <v>144</v>
      </c>
      <c r="C388" s="90" t="s">
        <v>144</v>
      </c>
      <c r="D388" s="90">
        <f>IFERROR(VLOOKUP(B388,Localities!$B$2:$D$1876,3,0),"Not Found")</f>
        <v>53</v>
      </c>
      <c r="E388" s="90">
        <f>IFERROR(VLOOKUP(C388,Localities!$B$2:$D$1876,3,0),"Not Found")</f>
        <v>53</v>
      </c>
      <c r="F388" s="94">
        <v>980</v>
      </c>
      <c r="G388" s="90">
        <v>182</v>
      </c>
    </row>
    <row r="389" spans="2:7" x14ac:dyDescent="0.45">
      <c r="B389" s="99" t="s">
        <v>717</v>
      </c>
      <c r="C389" s="90" t="s">
        <v>35</v>
      </c>
      <c r="D389" s="90">
        <f>IFERROR(VLOOKUP(B389,Localities!$B$2:$D$1876,3,0),"Not Found")</f>
        <v>66</v>
      </c>
      <c r="E389" s="90">
        <f>IFERROR(VLOOKUP(C389,Localities!$B$2:$D$1876,3,0),"Not Found")</f>
        <v>43</v>
      </c>
      <c r="F389" s="94">
        <v>974</v>
      </c>
      <c r="G389" s="90">
        <v>56</v>
      </c>
    </row>
    <row r="390" spans="2:7" x14ac:dyDescent="0.45">
      <c r="B390" s="99" t="s">
        <v>719</v>
      </c>
      <c r="C390" s="90" t="s">
        <v>171</v>
      </c>
      <c r="D390" s="90" t="str">
        <f>IFERROR(VLOOKUP(B390,Localities!$B$2:$D$1876,3,0),"Not Found")</f>
        <v>Not Found</v>
      </c>
      <c r="E390" s="90" t="str">
        <f>IFERROR(VLOOKUP(C390,Localities!$B$2:$D$1876,3,0),"Not Found")</f>
        <v>Not Found</v>
      </c>
      <c r="F390" s="94">
        <v>802</v>
      </c>
      <c r="G390" s="90">
        <v>256</v>
      </c>
    </row>
    <row r="391" spans="2:7" x14ac:dyDescent="0.45">
      <c r="B391" s="99" t="s">
        <v>35</v>
      </c>
      <c r="C391" s="90" t="s">
        <v>680</v>
      </c>
      <c r="D391" s="90">
        <f>IFERROR(VLOOKUP(B391,Localities!$B$2:$D$1876,3,0),"Not Found")</f>
        <v>43</v>
      </c>
      <c r="E391" s="90">
        <f>IFERROR(VLOOKUP(C391,Localities!$B$2:$D$1876,3,0),"Not Found")</f>
        <v>66</v>
      </c>
      <c r="F391" s="94">
        <v>765</v>
      </c>
      <c r="G391" s="90">
        <v>16</v>
      </c>
    </row>
    <row r="392" spans="2:7" x14ac:dyDescent="0.45">
      <c r="B392" s="99" t="s">
        <v>35</v>
      </c>
      <c r="C392" s="90" t="s">
        <v>171</v>
      </c>
      <c r="D392" s="90">
        <f>IFERROR(VLOOKUP(B392,Localities!$B$2:$D$1876,3,0),"Not Found")</f>
        <v>43</v>
      </c>
      <c r="E392" s="90" t="str">
        <f>IFERROR(VLOOKUP(C392,Localities!$B$2:$D$1876,3,0),"Not Found")</f>
        <v>Not Found</v>
      </c>
      <c r="F392" s="94">
        <v>346</v>
      </c>
      <c r="G392" s="90">
        <v>299</v>
      </c>
    </row>
    <row r="393" spans="2:7" x14ac:dyDescent="0.45">
      <c r="B393" s="99" t="s">
        <v>114</v>
      </c>
      <c r="C393" s="90" t="s">
        <v>723</v>
      </c>
      <c r="D393" s="90">
        <f>IFERROR(VLOOKUP(B393,Localities!$B$2:$D$1876,3,0),"Not Found")</f>
        <v>27</v>
      </c>
      <c r="E393" s="90">
        <f>IFERROR(VLOOKUP(C393,Localities!$B$2:$D$1876,3,0),"Not Found")</f>
        <v>60</v>
      </c>
      <c r="F393" s="94">
        <v>684</v>
      </c>
      <c r="G393" s="90">
        <v>50</v>
      </c>
    </row>
    <row r="394" spans="2:7" x14ac:dyDescent="0.45">
      <c r="B394" s="99" t="s">
        <v>35</v>
      </c>
      <c r="C394" s="90" t="s">
        <v>725</v>
      </c>
      <c r="D394" s="90">
        <f>IFERROR(VLOOKUP(B394,Localities!$B$2:$D$1876,3,0),"Not Found")</f>
        <v>43</v>
      </c>
      <c r="E394" s="90">
        <f>IFERROR(VLOOKUP(C394,Localities!$B$2:$D$1876,3,0),"Not Found")</f>
        <v>61</v>
      </c>
      <c r="F394" s="94">
        <v>531</v>
      </c>
      <c r="G394" s="90">
        <v>204</v>
      </c>
    </row>
    <row r="395" spans="2:7" x14ac:dyDescent="0.45">
      <c r="B395" s="99" t="s">
        <v>59</v>
      </c>
      <c r="C395" s="90" t="s">
        <v>35</v>
      </c>
      <c r="D395" s="90">
        <f>IFERROR(VLOOKUP(B395,Localities!$B$2:$D$1876,3,0),"Not Found")</f>
        <v>52</v>
      </c>
      <c r="E395" s="90">
        <f>IFERROR(VLOOKUP(C395,Localities!$B$2:$D$1876,3,0),"Not Found")</f>
        <v>43</v>
      </c>
      <c r="F395" s="94">
        <v>823</v>
      </c>
      <c r="G395" s="90">
        <v>126</v>
      </c>
    </row>
    <row r="396" spans="2:7" x14ac:dyDescent="0.45">
      <c r="B396" s="99" t="s">
        <v>723</v>
      </c>
      <c r="C396" s="90" t="s">
        <v>35</v>
      </c>
      <c r="D396" s="90">
        <f>IFERROR(VLOOKUP(B396,Localities!$B$2:$D$1876,3,0),"Not Found")</f>
        <v>60</v>
      </c>
      <c r="E396" s="90">
        <f>IFERROR(VLOOKUP(C396,Localities!$B$2:$D$1876,3,0),"Not Found")</f>
        <v>43</v>
      </c>
      <c r="F396" s="94">
        <v>634</v>
      </c>
      <c r="G396" s="90">
        <v>204</v>
      </c>
    </row>
    <row r="397" spans="2:7" x14ac:dyDescent="0.45">
      <c r="B397" s="99" t="s">
        <v>725</v>
      </c>
      <c r="C397" s="90" t="s">
        <v>35</v>
      </c>
      <c r="D397" s="90">
        <f>IFERROR(VLOOKUP(B397,Localities!$B$2:$D$1876,3,0),"Not Found")</f>
        <v>61</v>
      </c>
      <c r="E397" s="90">
        <f>IFERROR(VLOOKUP(C397,Localities!$B$2:$D$1876,3,0),"Not Found")</f>
        <v>43</v>
      </c>
      <c r="F397" s="94">
        <v>233</v>
      </c>
      <c r="G397" s="90">
        <v>116</v>
      </c>
    </row>
    <row r="398" spans="2:7" x14ac:dyDescent="0.45">
      <c r="B398" s="99" t="s">
        <v>35</v>
      </c>
      <c r="C398" s="90" t="s">
        <v>41</v>
      </c>
      <c r="D398" s="90">
        <f>IFERROR(VLOOKUP(B398,Localities!$B$2:$D$1876,3,0),"Not Found")</f>
        <v>43</v>
      </c>
      <c r="E398" s="90">
        <f>IFERROR(VLOOKUP(C398,Localities!$B$2:$D$1876,3,0),"Not Found")</f>
        <v>50</v>
      </c>
      <c r="F398" s="94">
        <v>434</v>
      </c>
      <c r="G398" s="90">
        <v>49</v>
      </c>
    </row>
    <row r="399" spans="2:7" x14ac:dyDescent="0.45">
      <c r="B399" s="99" t="s">
        <v>731</v>
      </c>
      <c r="C399" s="90" t="s">
        <v>35</v>
      </c>
      <c r="D399" s="90">
        <f>IFERROR(VLOOKUP(B399,Localities!$B$2:$D$1876,3,0),"Not Found")</f>
        <v>66</v>
      </c>
      <c r="E399" s="90">
        <f>IFERROR(VLOOKUP(C399,Localities!$B$2:$D$1876,3,0),"Not Found")</f>
        <v>43</v>
      </c>
      <c r="F399" s="94">
        <v>879</v>
      </c>
      <c r="G399" s="90">
        <v>220</v>
      </c>
    </row>
    <row r="400" spans="2:7" x14ac:dyDescent="0.45">
      <c r="B400" s="99" t="s">
        <v>45</v>
      </c>
      <c r="C400" s="90" t="s">
        <v>114</v>
      </c>
      <c r="D400" s="90">
        <f>IFERROR(VLOOKUP(B400,Localities!$B$2:$D$1876,3,0),"Not Found")</f>
        <v>62</v>
      </c>
      <c r="E400" s="90">
        <f>IFERROR(VLOOKUP(C400,Localities!$B$2:$D$1876,3,0),"Not Found")</f>
        <v>27</v>
      </c>
      <c r="F400" s="94">
        <v>757</v>
      </c>
      <c r="G400" s="90">
        <v>270</v>
      </c>
    </row>
    <row r="401" spans="2:7" x14ac:dyDescent="0.45">
      <c r="B401" s="99" t="s">
        <v>734</v>
      </c>
      <c r="C401" s="90" t="s">
        <v>171</v>
      </c>
      <c r="D401" s="90" t="str">
        <f>IFERROR(VLOOKUP(B401,Localities!$B$2:$D$1876,3,0),"Not Found")</f>
        <v>Not Found</v>
      </c>
      <c r="E401" s="90" t="str">
        <f>IFERROR(VLOOKUP(C401,Localities!$B$2:$D$1876,3,0),"Not Found")</f>
        <v>Not Found</v>
      </c>
      <c r="F401" s="94">
        <v>575</v>
      </c>
      <c r="G401" s="90">
        <v>172</v>
      </c>
    </row>
    <row r="402" spans="2:7" x14ac:dyDescent="0.45">
      <c r="B402" s="99" t="s">
        <v>278</v>
      </c>
      <c r="C402" s="90" t="s">
        <v>114</v>
      </c>
      <c r="D402" s="90">
        <f>IFERROR(VLOOKUP(B402,Localities!$B$2:$D$1876,3,0),"Not Found")</f>
        <v>70</v>
      </c>
      <c r="E402" s="90">
        <f>IFERROR(VLOOKUP(C402,Localities!$B$2:$D$1876,3,0),"Not Found")</f>
        <v>27</v>
      </c>
      <c r="F402" s="94">
        <v>262</v>
      </c>
      <c r="G402" s="90">
        <v>106</v>
      </c>
    </row>
    <row r="403" spans="2:7" x14ac:dyDescent="0.45">
      <c r="B403" s="99" t="s">
        <v>35</v>
      </c>
      <c r="C403" s="90" t="s">
        <v>737</v>
      </c>
      <c r="D403" s="90">
        <f>IFERROR(VLOOKUP(B403,Localities!$B$2:$D$1876,3,0),"Not Found")</f>
        <v>43</v>
      </c>
      <c r="E403" s="90">
        <f>IFERROR(VLOOKUP(C403,Localities!$B$2:$D$1876,3,0),"Not Found")</f>
        <v>60</v>
      </c>
      <c r="F403" s="94">
        <v>906</v>
      </c>
      <c r="G403" s="90">
        <v>267</v>
      </c>
    </row>
    <row r="404" spans="2:7" x14ac:dyDescent="0.45">
      <c r="B404" s="99" t="s">
        <v>325</v>
      </c>
      <c r="C404" s="90" t="s">
        <v>35</v>
      </c>
      <c r="D404" s="90">
        <f>IFERROR(VLOOKUP(B404,Localities!$B$2:$D$1876,3,0),"Not Found")</f>
        <v>73</v>
      </c>
      <c r="E404" s="90">
        <f>IFERROR(VLOOKUP(C404,Localities!$B$2:$D$1876,3,0),"Not Found")</f>
        <v>43</v>
      </c>
      <c r="F404" s="94">
        <v>627</v>
      </c>
      <c r="G404" s="90">
        <v>25</v>
      </c>
    </row>
    <row r="405" spans="2:7" x14ac:dyDescent="0.45">
      <c r="B405" s="99" t="s">
        <v>35</v>
      </c>
      <c r="C405" s="90" t="s">
        <v>171</v>
      </c>
      <c r="D405" s="90">
        <f>IFERROR(VLOOKUP(B405,Localities!$B$2:$D$1876,3,0),"Not Found")</f>
        <v>43</v>
      </c>
      <c r="E405" s="90" t="str">
        <f>IFERROR(VLOOKUP(C405,Localities!$B$2:$D$1876,3,0),"Not Found")</f>
        <v>Not Found</v>
      </c>
      <c r="F405" s="94">
        <v>202</v>
      </c>
      <c r="G405" s="90">
        <v>285</v>
      </c>
    </row>
    <row r="406" spans="2:7" x14ac:dyDescent="0.45">
      <c r="B406" s="99" t="s">
        <v>597</v>
      </c>
      <c r="C406" s="90" t="s">
        <v>35</v>
      </c>
      <c r="D406" s="90">
        <f>IFERROR(VLOOKUP(B406,Localities!$B$2:$D$1876,3,0),"Not Found")</f>
        <v>45</v>
      </c>
      <c r="E406" s="90">
        <f>IFERROR(VLOOKUP(C406,Localities!$B$2:$D$1876,3,0),"Not Found")</f>
        <v>43</v>
      </c>
      <c r="F406" s="94">
        <v>995</v>
      </c>
      <c r="G406" s="90">
        <v>139</v>
      </c>
    </row>
    <row r="407" spans="2:7" x14ac:dyDescent="0.45">
      <c r="B407" s="99" t="s">
        <v>51</v>
      </c>
      <c r="C407" s="90" t="s">
        <v>35</v>
      </c>
      <c r="D407" s="90">
        <f>IFERROR(VLOOKUP(B407,Localities!$B$2:$D$1876,3,0),"Not Found")</f>
        <v>51</v>
      </c>
      <c r="E407" s="90">
        <f>IFERROR(VLOOKUP(C407,Localities!$B$2:$D$1876,3,0),"Not Found")</f>
        <v>43</v>
      </c>
      <c r="F407" s="94">
        <v>487</v>
      </c>
      <c r="G407" s="90">
        <v>137</v>
      </c>
    </row>
    <row r="408" spans="2:7" x14ac:dyDescent="0.45">
      <c r="B408" s="99" t="s">
        <v>557</v>
      </c>
      <c r="C408" s="90" t="s">
        <v>35</v>
      </c>
      <c r="D408" s="90">
        <f>IFERROR(VLOOKUP(B408,Localities!$B$2:$D$1876,3,0),"Not Found")</f>
        <v>45</v>
      </c>
      <c r="E408" s="90">
        <f>IFERROR(VLOOKUP(C408,Localities!$B$2:$D$1876,3,0),"Not Found")</f>
        <v>43</v>
      </c>
      <c r="F408" s="94">
        <v>556</v>
      </c>
      <c r="G408" s="90">
        <v>159</v>
      </c>
    </row>
    <row r="409" spans="2:7" x14ac:dyDescent="0.45">
      <c r="B409" s="99" t="s">
        <v>114</v>
      </c>
      <c r="C409" s="90" t="s">
        <v>744</v>
      </c>
      <c r="D409" s="90">
        <f>IFERROR(VLOOKUP(B409,Localities!$B$2:$D$1876,3,0),"Not Found")</f>
        <v>27</v>
      </c>
      <c r="E409" s="90">
        <f>IFERROR(VLOOKUP(C409,Localities!$B$2:$D$1876,3,0),"Not Found")</f>
        <v>48</v>
      </c>
      <c r="F409" s="94">
        <v>866</v>
      </c>
      <c r="G409" s="90">
        <v>250</v>
      </c>
    </row>
    <row r="410" spans="2:7" x14ac:dyDescent="0.45">
      <c r="B410" s="99" t="s">
        <v>304</v>
      </c>
      <c r="C410" s="90" t="s">
        <v>114</v>
      </c>
      <c r="D410" s="90">
        <f>IFERROR(VLOOKUP(B410,Localities!$B$2:$D$1876,3,0),"Not Found")</f>
        <v>42</v>
      </c>
      <c r="E410" s="90">
        <f>IFERROR(VLOOKUP(C410,Localities!$B$2:$D$1876,3,0),"Not Found")</f>
        <v>27</v>
      </c>
      <c r="F410" s="94">
        <v>625</v>
      </c>
      <c r="G410" s="90">
        <v>270</v>
      </c>
    </row>
    <row r="411" spans="2:7" x14ac:dyDescent="0.45">
      <c r="B411" s="99" t="s">
        <v>35</v>
      </c>
      <c r="C411" s="90" t="s">
        <v>304</v>
      </c>
      <c r="D411" s="90">
        <f>IFERROR(VLOOKUP(B411,Localities!$B$2:$D$1876,3,0),"Not Found")</f>
        <v>43</v>
      </c>
      <c r="E411" s="90">
        <f>IFERROR(VLOOKUP(C411,Localities!$B$2:$D$1876,3,0),"Not Found")</f>
        <v>42</v>
      </c>
      <c r="F411" s="94">
        <v>770</v>
      </c>
      <c r="G411" s="90">
        <v>96</v>
      </c>
    </row>
    <row r="412" spans="2:7" x14ac:dyDescent="0.45">
      <c r="B412" s="99" t="s">
        <v>748</v>
      </c>
      <c r="C412" s="90" t="s">
        <v>35</v>
      </c>
      <c r="D412" s="90">
        <f>IFERROR(VLOOKUP(B412,Localities!$B$2:$D$1876,3,0),"Not Found")</f>
        <v>60</v>
      </c>
      <c r="E412" s="90">
        <f>IFERROR(VLOOKUP(C412,Localities!$B$2:$D$1876,3,0),"Not Found")</f>
        <v>43</v>
      </c>
      <c r="F412" s="94">
        <v>966</v>
      </c>
      <c r="G412" s="90">
        <v>54</v>
      </c>
    </row>
    <row r="413" spans="2:7" x14ac:dyDescent="0.45">
      <c r="B413" s="99" t="s">
        <v>337</v>
      </c>
      <c r="C413" s="90" t="s">
        <v>35</v>
      </c>
      <c r="D413" s="90">
        <f>IFERROR(VLOOKUP(B413,Localities!$B$2:$D$1876,3,0),"Not Found")</f>
        <v>32</v>
      </c>
      <c r="E413" s="90">
        <f>IFERROR(VLOOKUP(C413,Localities!$B$2:$D$1876,3,0),"Not Found")</f>
        <v>43</v>
      </c>
      <c r="F413" s="94">
        <v>414</v>
      </c>
      <c r="G413" s="90">
        <v>96</v>
      </c>
    </row>
    <row r="414" spans="2:7" x14ac:dyDescent="0.45">
      <c r="B414" s="99" t="s">
        <v>751</v>
      </c>
      <c r="C414" s="90" t="s">
        <v>35</v>
      </c>
      <c r="D414" s="90">
        <f>IFERROR(VLOOKUP(B414,Localities!$B$2:$D$1876,3,0),"Not Found")</f>
        <v>38</v>
      </c>
      <c r="E414" s="90">
        <f>IFERROR(VLOOKUP(C414,Localities!$B$2:$D$1876,3,0),"Not Found")</f>
        <v>43</v>
      </c>
      <c r="F414" s="94">
        <v>888</v>
      </c>
      <c r="G414" s="90">
        <v>157</v>
      </c>
    </row>
    <row r="415" spans="2:7" x14ac:dyDescent="0.45">
      <c r="B415" s="99" t="s">
        <v>35</v>
      </c>
      <c r="C415" s="90" t="s">
        <v>753</v>
      </c>
      <c r="D415" s="90">
        <f>IFERROR(VLOOKUP(B415,Localities!$B$2:$D$1876,3,0),"Not Found")</f>
        <v>43</v>
      </c>
      <c r="E415" s="90">
        <f>IFERROR(VLOOKUP(C415,Localities!$B$2:$D$1876,3,0),"Not Found")</f>
        <v>28</v>
      </c>
      <c r="F415" s="94">
        <v>737</v>
      </c>
      <c r="G415" s="90">
        <v>217</v>
      </c>
    </row>
    <row r="416" spans="2:7" x14ac:dyDescent="0.45">
      <c r="B416" s="99" t="s">
        <v>114</v>
      </c>
      <c r="C416" s="90" t="s">
        <v>465</v>
      </c>
      <c r="D416" s="90">
        <f>IFERROR(VLOOKUP(B416,Localities!$B$2:$D$1876,3,0),"Not Found")</f>
        <v>27</v>
      </c>
      <c r="E416" s="90">
        <f>IFERROR(VLOOKUP(C416,Localities!$B$2:$D$1876,3,0),"Not Found")</f>
        <v>71</v>
      </c>
      <c r="F416" s="94">
        <v>420</v>
      </c>
      <c r="G416" s="90">
        <v>108</v>
      </c>
    </row>
    <row r="417" spans="2:7" x14ac:dyDescent="0.45">
      <c r="B417" s="99" t="s">
        <v>114</v>
      </c>
      <c r="C417" s="90" t="s">
        <v>171</v>
      </c>
      <c r="D417" s="90">
        <f>IFERROR(VLOOKUP(B417,Localities!$B$2:$D$1876,3,0),"Not Found")</f>
        <v>27</v>
      </c>
      <c r="E417" s="90" t="str">
        <f>IFERROR(VLOOKUP(C417,Localities!$B$2:$D$1876,3,0),"Not Found")</f>
        <v>Not Found</v>
      </c>
      <c r="F417" s="94">
        <v>507</v>
      </c>
      <c r="G417" s="90">
        <v>69</v>
      </c>
    </row>
    <row r="418" spans="2:7" x14ac:dyDescent="0.45">
      <c r="B418" s="99" t="s">
        <v>35</v>
      </c>
      <c r="C418" s="90" t="s">
        <v>111</v>
      </c>
      <c r="D418" s="90">
        <f>IFERROR(VLOOKUP(B418,Localities!$B$2:$D$1876,3,0),"Not Found")</f>
        <v>43</v>
      </c>
      <c r="E418" s="90">
        <f>IFERROR(VLOOKUP(C418,Localities!$B$2:$D$1876,3,0),"Not Found")</f>
        <v>45</v>
      </c>
      <c r="F418" s="94">
        <v>770</v>
      </c>
      <c r="G418" s="90">
        <v>109</v>
      </c>
    </row>
    <row r="419" spans="2:7" x14ac:dyDescent="0.45">
      <c r="B419" s="99" t="s">
        <v>758</v>
      </c>
      <c r="C419" s="90" t="s">
        <v>35</v>
      </c>
      <c r="D419" s="90">
        <f>IFERROR(VLOOKUP(B419,Localities!$B$2:$D$1876,3,0),"Not Found")</f>
        <v>51</v>
      </c>
      <c r="E419" s="90">
        <f>IFERROR(VLOOKUP(C419,Localities!$B$2:$D$1876,3,0),"Not Found")</f>
        <v>43</v>
      </c>
      <c r="F419" s="94">
        <v>229</v>
      </c>
      <c r="G419" s="90">
        <v>69</v>
      </c>
    </row>
    <row r="420" spans="2:7" x14ac:dyDescent="0.45">
      <c r="B420" s="99" t="s">
        <v>401</v>
      </c>
      <c r="C420" s="90" t="s">
        <v>35</v>
      </c>
      <c r="D420" s="90">
        <f>IFERROR(VLOOKUP(B420,Localities!$B$2:$D$1876,3,0),"Not Found")</f>
        <v>53</v>
      </c>
      <c r="E420" s="90">
        <f>IFERROR(VLOOKUP(C420,Localities!$B$2:$D$1876,3,0),"Not Found")</f>
        <v>43</v>
      </c>
      <c r="F420" s="94">
        <v>945</v>
      </c>
      <c r="G420" s="90">
        <v>229</v>
      </c>
    </row>
    <row r="421" spans="2:7" x14ac:dyDescent="0.45">
      <c r="B421" s="99" t="s">
        <v>114</v>
      </c>
      <c r="C421" s="90" t="s">
        <v>748</v>
      </c>
      <c r="D421" s="90">
        <f>IFERROR(VLOOKUP(B421,Localities!$B$2:$D$1876,3,0),"Not Found")</f>
        <v>27</v>
      </c>
      <c r="E421" s="90">
        <f>IFERROR(VLOOKUP(C421,Localities!$B$2:$D$1876,3,0),"Not Found")</f>
        <v>60</v>
      </c>
      <c r="F421" s="94">
        <v>918</v>
      </c>
      <c r="G421" s="90">
        <v>275</v>
      </c>
    </row>
    <row r="422" spans="2:7" x14ac:dyDescent="0.45">
      <c r="B422" s="99" t="s">
        <v>35</v>
      </c>
      <c r="C422" s="90" t="s">
        <v>762</v>
      </c>
      <c r="D422" s="90">
        <f>IFERROR(VLOOKUP(B422,Localities!$B$2:$D$1876,3,0),"Not Found")</f>
        <v>43</v>
      </c>
      <c r="E422" s="90">
        <f>IFERROR(VLOOKUP(C422,Localities!$B$2:$D$1876,3,0),"Not Found")</f>
        <v>42</v>
      </c>
      <c r="F422" s="94">
        <v>211</v>
      </c>
      <c r="G422" s="90">
        <v>199</v>
      </c>
    </row>
    <row r="423" spans="2:7" x14ac:dyDescent="0.45">
      <c r="B423" s="99" t="s">
        <v>379</v>
      </c>
      <c r="C423" s="90" t="s">
        <v>114</v>
      </c>
      <c r="D423" s="90">
        <f>IFERROR(VLOOKUP(B423,Localities!$B$2:$D$1876,3,0),"Not Found")</f>
        <v>66</v>
      </c>
      <c r="E423" s="90">
        <f>IFERROR(VLOOKUP(C423,Localities!$B$2:$D$1876,3,0),"Not Found")</f>
        <v>27</v>
      </c>
      <c r="F423" s="94">
        <v>464</v>
      </c>
      <c r="G423" s="90">
        <v>188</v>
      </c>
    </row>
    <row r="424" spans="2:7" x14ac:dyDescent="0.45">
      <c r="B424" s="99" t="s">
        <v>114</v>
      </c>
      <c r="C424" s="90" t="s">
        <v>323</v>
      </c>
      <c r="D424" s="90">
        <f>IFERROR(VLOOKUP(B424,Localities!$B$2:$D$1876,3,0),"Not Found")</f>
        <v>27</v>
      </c>
      <c r="E424" s="90">
        <f>IFERROR(VLOOKUP(C424,Localities!$B$2:$D$1876,3,0),"Not Found")</f>
        <v>71</v>
      </c>
      <c r="F424" s="94">
        <v>313</v>
      </c>
      <c r="G424" s="90">
        <v>226</v>
      </c>
    </row>
    <row r="425" spans="2:7" x14ac:dyDescent="0.45">
      <c r="B425" s="99" t="s">
        <v>35</v>
      </c>
      <c r="C425" s="90" t="s">
        <v>581</v>
      </c>
      <c r="D425" s="90">
        <f>IFERROR(VLOOKUP(B425,Localities!$B$2:$D$1876,3,0),"Not Found")</f>
        <v>43</v>
      </c>
      <c r="E425" s="90">
        <f>IFERROR(VLOOKUP(C425,Localities!$B$2:$D$1876,3,0),"Not Found")</f>
        <v>33</v>
      </c>
      <c r="F425" s="94">
        <v>228</v>
      </c>
      <c r="G425" s="90">
        <v>61</v>
      </c>
    </row>
    <row r="426" spans="2:7" x14ac:dyDescent="0.45">
      <c r="B426" s="99" t="s">
        <v>114</v>
      </c>
      <c r="C426" s="90" t="s">
        <v>674</v>
      </c>
      <c r="D426" s="90">
        <f>IFERROR(VLOOKUP(B426,Localities!$B$2:$D$1876,3,0),"Not Found")</f>
        <v>27</v>
      </c>
      <c r="E426" s="90">
        <f>IFERROR(VLOOKUP(C426,Localities!$B$2:$D$1876,3,0),"Not Found")</f>
        <v>60</v>
      </c>
      <c r="F426" s="94">
        <v>443</v>
      </c>
      <c r="G426" s="90">
        <v>140</v>
      </c>
    </row>
    <row r="427" spans="2:7" x14ac:dyDescent="0.45">
      <c r="B427" s="99" t="s">
        <v>35</v>
      </c>
      <c r="C427" s="90" t="s">
        <v>71</v>
      </c>
      <c r="D427" s="90">
        <f>IFERROR(VLOOKUP(B427,Localities!$B$2:$D$1876,3,0),"Not Found")</f>
        <v>43</v>
      </c>
      <c r="E427" s="90">
        <f>IFERROR(VLOOKUP(C427,Localities!$B$2:$D$1876,3,0),"Not Found")</f>
        <v>54</v>
      </c>
      <c r="F427" s="94">
        <v>225</v>
      </c>
      <c r="G427" s="90">
        <v>42</v>
      </c>
    </row>
    <row r="428" spans="2:7" x14ac:dyDescent="0.45">
      <c r="B428" s="99" t="s">
        <v>237</v>
      </c>
      <c r="C428" s="90" t="s">
        <v>35</v>
      </c>
      <c r="D428" s="90">
        <f>IFERROR(VLOOKUP(B428,Localities!$B$2:$D$1876,3,0),"Not Found")</f>
        <v>38</v>
      </c>
      <c r="E428" s="90">
        <f>IFERROR(VLOOKUP(C428,Localities!$B$2:$D$1876,3,0),"Not Found")</f>
        <v>43</v>
      </c>
      <c r="F428" s="94">
        <v>472</v>
      </c>
      <c r="G428" s="90">
        <v>10</v>
      </c>
    </row>
    <row r="429" spans="2:7" x14ac:dyDescent="0.45">
      <c r="B429" s="99" t="s">
        <v>35</v>
      </c>
      <c r="C429" s="90" t="s">
        <v>237</v>
      </c>
      <c r="D429" s="90">
        <f>IFERROR(VLOOKUP(B429,Localities!$B$2:$D$1876,3,0),"Not Found")</f>
        <v>43</v>
      </c>
      <c r="E429" s="90">
        <f>IFERROR(VLOOKUP(C429,Localities!$B$2:$D$1876,3,0),"Not Found")</f>
        <v>38</v>
      </c>
      <c r="F429" s="94">
        <v>685</v>
      </c>
      <c r="G429" s="90">
        <v>236</v>
      </c>
    </row>
    <row r="430" spans="2:7" x14ac:dyDescent="0.45">
      <c r="B430" s="99" t="s">
        <v>237</v>
      </c>
      <c r="C430" s="90" t="s">
        <v>35</v>
      </c>
      <c r="D430" s="90">
        <f>IFERROR(VLOOKUP(B430,Localities!$B$2:$D$1876,3,0),"Not Found")</f>
        <v>38</v>
      </c>
      <c r="E430" s="90">
        <f>IFERROR(VLOOKUP(C430,Localities!$B$2:$D$1876,3,0),"Not Found")</f>
        <v>43</v>
      </c>
      <c r="F430" s="94">
        <v>741</v>
      </c>
      <c r="G430" s="90">
        <v>102</v>
      </c>
    </row>
    <row r="431" spans="2:7" x14ac:dyDescent="0.45">
      <c r="B431" s="99" t="s">
        <v>35</v>
      </c>
      <c r="C431" s="90" t="s">
        <v>237</v>
      </c>
      <c r="D431" s="90">
        <f>IFERROR(VLOOKUP(B431,Localities!$B$2:$D$1876,3,0),"Not Found")</f>
        <v>43</v>
      </c>
      <c r="E431" s="90">
        <f>IFERROR(VLOOKUP(C431,Localities!$B$2:$D$1876,3,0),"Not Found")</f>
        <v>38</v>
      </c>
      <c r="F431" s="94">
        <v>400</v>
      </c>
      <c r="G431" s="90">
        <v>272</v>
      </c>
    </row>
    <row r="432" spans="2:7" x14ac:dyDescent="0.45">
      <c r="B432" s="99" t="s">
        <v>114</v>
      </c>
      <c r="C432" s="90" t="s">
        <v>111</v>
      </c>
      <c r="D432" s="90">
        <f>IFERROR(VLOOKUP(B432,Localities!$B$2:$D$1876,3,0),"Not Found")</f>
        <v>27</v>
      </c>
      <c r="E432" s="90">
        <f>IFERROR(VLOOKUP(C432,Localities!$B$2:$D$1876,3,0),"Not Found")</f>
        <v>45</v>
      </c>
      <c r="F432" s="94">
        <v>291</v>
      </c>
      <c r="G432" s="90">
        <v>272</v>
      </c>
    </row>
    <row r="433" spans="2:7" x14ac:dyDescent="0.45">
      <c r="B433" s="99" t="s">
        <v>35</v>
      </c>
      <c r="C433" s="90" t="s">
        <v>61</v>
      </c>
      <c r="D433" s="90">
        <f>IFERROR(VLOOKUP(B433,Localities!$B$2:$D$1876,3,0),"Not Found")</f>
        <v>43</v>
      </c>
      <c r="E433" s="90">
        <f>IFERROR(VLOOKUP(C433,Localities!$B$2:$D$1876,3,0),"Not Found")</f>
        <v>47</v>
      </c>
      <c r="F433" s="94">
        <v>280</v>
      </c>
      <c r="G433" s="90">
        <v>245</v>
      </c>
    </row>
    <row r="434" spans="2:7" x14ac:dyDescent="0.45">
      <c r="B434" s="99" t="s">
        <v>171</v>
      </c>
      <c r="C434" s="90" t="s">
        <v>171</v>
      </c>
      <c r="D434" s="90" t="str">
        <f>IFERROR(VLOOKUP(B434,Localities!$B$2:$D$1876,3,0),"Not Found")</f>
        <v>Not Found</v>
      </c>
      <c r="E434" s="90" t="str">
        <f>IFERROR(VLOOKUP(C434,Localities!$B$2:$D$1876,3,0),"Not Found")</f>
        <v>Not Found</v>
      </c>
      <c r="F434" s="94">
        <v>268</v>
      </c>
      <c r="G434" s="90">
        <v>42</v>
      </c>
    </row>
    <row r="435" spans="2:7" x14ac:dyDescent="0.45">
      <c r="B435" s="99" t="s">
        <v>61</v>
      </c>
      <c r="C435" s="90" t="s">
        <v>35</v>
      </c>
      <c r="D435" s="90">
        <f>IFERROR(VLOOKUP(B435,Localities!$B$2:$D$1876,3,0),"Not Found")</f>
        <v>47</v>
      </c>
      <c r="E435" s="90">
        <f>IFERROR(VLOOKUP(C435,Localities!$B$2:$D$1876,3,0),"Not Found")</f>
        <v>43</v>
      </c>
      <c r="F435" s="94">
        <v>684</v>
      </c>
      <c r="G435" s="90">
        <v>275</v>
      </c>
    </row>
    <row r="436" spans="2:7" x14ac:dyDescent="0.45">
      <c r="B436" s="99" t="s">
        <v>35</v>
      </c>
      <c r="C436" s="90" t="s">
        <v>674</v>
      </c>
      <c r="D436" s="90">
        <f>IFERROR(VLOOKUP(B436,Localities!$B$2:$D$1876,3,0),"Not Found")</f>
        <v>43</v>
      </c>
      <c r="E436" s="90">
        <f>IFERROR(VLOOKUP(C436,Localities!$B$2:$D$1876,3,0),"Not Found")</f>
        <v>60</v>
      </c>
      <c r="F436" s="94">
        <v>630</v>
      </c>
      <c r="G436" s="90">
        <v>214</v>
      </c>
    </row>
    <row r="437" spans="2:7" x14ac:dyDescent="0.45">
      <c r="B437" s="99" t="s">
        <v>114</v>
      </c>
      <c r="C437" s="90" t="s">
        <v>171</v>
      </c>
      <c r="D437" s="90">
        <f>IFERROR(VLOOKUP(B437,Localities!$B$2:$D$1876,3,0),"Not Found")</f>
        <v>27</v>
      </c>
      <c r="E437" s="90" t="str">
        <f>IFERROR(VLOOKUP(C437,Localities!$B$2:$D$1876,3,0),"Not Found")</f>
        <v>Not Found</v>
      </c>
      <c r="F437" s="94">
        <v>779</v>
      </c>
      <c r="G437" s="90">
        <v>106</v>
      </c>
    </row>
    <row r="438" spans="2:7" x14ac:dyDescent="0.45">
      <c r="B438" s="99" t="s">
        <v>45</v>
      </c>
      <c r="C438" s="90" t="s">
        <v>114</v>
      </c>
      <c r="D438" s="90">
        <f>IFERROR(VLOOKUP(B438,Localities!$B$2:$D$1876,3,0),"Not Found")</f>
        <v>62</v>
      </c>
      <c r="E438" s="90">
        <f>IFERROR(VLOOKUP(C438,Localities!$B$2:$D$1876,3,0),"Not Found")</f>
        <v>27</v>
      </c>
      <c r="F438" s="94">
        <v>610</v>
      </c>
      <c r="G438" s="90">
        <v>44</v>
      </c>
    </row>
    <row r="439" spans="2:7" x14ac:dyDescent="0.45">
      <c r="B439" s="99" t="s">
        <v>35</v>
      </c>
      <c r="C439" s="90" t="s">
        <v>102</v>
      </c>
      <c r="D439" s="90">
        <f>IFERROR(VLOOKUP(B439,Localities!$B$2:$D$1876,3,0),"Not Found")</f>
        <v>43</v>
      </c>
      <c r="E439" s="90">
        <f>IFERROR(VLOOKUP(C439,Localities!$B$2:$D$1876,3,0),"Not Found")</f>
        <v>47</v>
      </c>
      <c r="F439" s="94">
        <v>800</v>
      </c>
      <c r="G439" s="90">
        <v>144</v>
      </c>
    </row>
    <row r="440" spans="2:7" x14ac:dyDescent="0.45">
      <c r="B440" s="99" t="s">
        <v>35</v>
      </c>
      <c r="C440" s="90" t="s">
        <v>171</v>
      </c>
      <c r="D440" s="90">
        <f>IFERROR(VLOOKUP(B440,Localities!$B$2:$D$1876,3,0),"Not Found")</f>
        <v>43</v>
      </c>
      <c r="E440" s="90" t="str">
        <f>IFERROR(VLOOKUP(C440,Localities!$B$2:$D$1876,3,0),"Not Found")</f>
        <v>Not Found</v>
      </c>
      <c r="F440" s="94">
        <v>286</v>
      </c>
      <c r="G440" s="90">
        <v>165</v>
      </c>
    </row>
    <row r="441" spans="2:7" x14ac:dyDescent="0.45">
      <c r="B441" s="99" t="s">
        <v>114</v>
      </c>
      <c r="C441" s="90" t="s">
        <v>171</v>
      </c>
      <c r="D441" s="90">
        <f>IFERROR(VLOOKUP(B441,Localities!$B$2:$D$1876,3,0),"Not Found")</f>
        <v>27</v>
      </c>
      <c r="E441" s="90" t="str">
        <f>IFERROR(VLOOKUP(C441,Localities!$B$2:$D$1876,3,0),"Not Found")</f>
        <v>Not Found</v>
      </c>
      <c r="F441" s="94">
        <v>915</v>
      </c>
      <c r="G441" s="90">
        <v>286</v>
      </c>
    </row>
    <row r="442" spans="2:7" x14ac:dyDescent="0.45">
      <c r="B442" s="99" t="s">
        <v>485</v>
      </c>
      <c r="C442" s="90" t="s">
        <v>35</v>
      </c>
      <c r="D442" s="90">
        <f>IFERROR(VLOOKUP(B442,Localities!$B$2:$D$1876,3,0),"Not Found")</f>
        <v>40</v>
      </c>
      <c r="E442" s="90">
        <f>IFERROR(VLOOKUP(C442,Localities!$B$2:$D$1876,3,0),"Not Found")</f>
        <v>43</v>
      </c>
      <c r="F442" s="94">
        <v>609</v>
      </c>
      <c r="G442" s="90">
        <v>155</v>
      </c>
    </row>
    <row r="443" spans="2:7" x14ac:dyDescent="0.45">
      <c r="B443" s="99" t="s">
        <v>784</v>
      </c>
      <c r="C443" s="90" t="s">
        <v>333</v>
      </c>
      <c r="D443" s="90">
        <f>IFERROR(VLOOKUP(B443,Localities!$B$2:$D$1876,3,0),"Not Found")</f>
        <v>53</v>
      </c>
      <c r="E443" s="90">
        <f>IFERROR(VLOOKUP(C443,Localities!$B$2:$D$1876,3,0),"Not Found")</f>
        <v>52</v>
      </c>
      <c r="F443" s="94">
        <v>928</v>
      </c>
      <c r="G443" s="90">
        <v>274</v>
      </c>
    </row>
    <row r="444" spans="2:7" x14ac:dyDescent="0.45">
      <c r="B444" s="99" t="s">
        <v>786</v>
      </c>
      <c r="C444" s="90" t="s">
        <v>787</v>
      </c>
      <c r="D444" s="90" t="str">
        <f>IFERROR(VLOOKUP(B444,Localities!$B$2:$D$1876,3,0),"Not Found")</f>
        <v>Not Found</v>
      </c>
      <c r="E444" s="90" t="str">
        <f>IFERROR(VLOOKUP(C444,Localities!$B$2:$D$1876,3,0),"Not Found")</f>
        <v>Not Found</v>
      </c>
      <c r="F444" s="94">
        <v>731</v>
      </c>
      <c r="G444" s="90">
        <v>73</v>
      </c>
    </row>
    <row r="445" spans="2:7" x14ac:dyDescent="0.45">
      <c r="B445" s="99" t="s">
        <v>488</v>
      </c>
      <c r="C445" s="90" t="s">
        <v>35</v>
      </c>
      <c r="D445" s="90">
        <f>IFERROR(VLOOKUP(B445,Localities!$B$2:$D$1876,3,0),"Not Found")</f>
        <v>28</v>
      </c>
      <c r="E445" s="90">
        <f>IFERROR(VLOOKUP(C445,Localities!$B$2:$D$1876,3,0),"Not Found")</f>
        <v>43</v>
      </c>
      <c r="F445" s="94">
        <v>339</v>
      </c>
      <c r="G445" s="90">
        <v>247</v>
      </c>
    </row>
    <row r="446" spans="2:7" x14ac:dyDescent="0.45">
      <c r="B446" s="99" t="s">
        <v>633</v>
      </c>
      <c r="C446" s="90" t="s">
        <v>35</v>
      </c>
      <c r="D446" s="90">
        <f>IFERROR(VLOOKUP(B446,Localities!$B$2:$D$1876,3,0),"Not Found")</f>
        <v>30</v>
      </c>
      <c r="E446" s="90">
        <f>IFERROR(VLOOKUP(C446,Localities!$B$2:$D$1876,3,0),"Not Found")</f>
        <v>43</v>
      </c>
      <c r="F446" s="94">
        <v>846</v>
      </c>
      <c r="G446" s="90">
        <v>269</v>
      </c>
    </row>
    <row r="447" spans="2:7" x14ac:dyDescent="0.45">
      <c r="B447" s="99" t="s">
        <v>204</v>
      </c>
      <c r="C447" s="90" t="s">
        <v>114</v>
      </c>
      <c r="D447" s="90">
        <f>IFERROR(VLOOKUP(B447,Localities!$B$2:$D$1876,3,0),"Not Found")</f>
        <v>61</v>
      </c>
      <c r="E447" s="90">
        <f>IFERROR(VLOOKUP(C447,Localities!$B$2:$D$1876,3,0),"Not Found")</f>
        <v>27</v>
      </c>
      <c r="F447" s="94">
        <v>843</v>
      </c>
      <c r="G447" s="90">
        <v>1</v>
      </c>
    </row>
    <row r="448" spans="2:7" x14ac:dyDescent="0.45">
      <c r="B448" s="99" t="s">
        <v>114</v>
      </c>
      <c r="C448" s="90" t="s">
        <v>171</v>
      </c>
      <c r="D448" s="90">
        <f>IFERROR(VLOOKUP(B448,Localities!$B$2:$D$1876,3,0),"Not Found")</f>
        <v>27</v>
      </c>
      <c r="E448" s="90" t="str">
        <f>IFERROR(VLOOKUP(C448,Localities!$B$2:$D$1876,3,0),"Not Found")</f>
        <v>Not Found</v>
      </c>
      <c r="F448" s="94">
        <v>875</v>
      </c>
      <c r="G448" s="90">
        <v>1</v>
      </c>
    </row>
    <row r="449" spans="2:7" x14ac:dyDescent="0.45">
      <c r="B449" s="99" t="s">
        <v>793</v>
      </c>
      <c r="C449" s="90" t="s">
        <v>114</v>
      </c>
      <c r="D449" s="90">
        <f>IFERROR(VLOOKUP(B449,Localities!$B$2:$D$1876,3,0),"Not Found")</f>
        <v>51</v>
      </c>
      <c r="E449" s="90">
        <f>IFERROR(VLOOKUP(C449,Localities!$B$2:$D$1876,3,0),"Not Found")</f>
        <v>27</v>
      </c>
      <c r="F449" s="94">
        <v>940</v>
      </c>
      <c r="G449" s="90">
        <v>52</v>
      </c>
    </row>
    <row r="450" spans="2:7" x14ac:dyDescent="0.45">
      <c r="B450" s="99" t="s">
        <v>35</v>
      </c>
      <c r="C450" s="90" t="s">
        <v>171</v>
      </c>
      <c r="D450" s="90">
        <f>IFERROR(VLOOKUP(B450,Localities!$B$2:$D$1876,3,0),"Not Found")</f>
        <v>43</v>
      </c>
      <c r="E450" s="90" t="str">
        <f>IFERROR(VLOOKUP(C450,Localities!$B$2:$D$1876,3,0),"Not Found")</f>
        <v>Not Found</v>
      </c>
      <c r="F450" s="94">
        <v>850</v>
      </c>
      <c r="G450" s="90">
        <v>223</v>
      </c>
    </row>
    <row r="451" spans="2:7" x14ac:dyDescent="0.45">
      <c r="B451" s="99" t="s">
        <v>796</v>
      </c>
      <c r="C451" s="90" t="s">
        <v>35</v>
      </c>
      <c r="D451" s="90">
        <f>IFERROR(VLOOKUP(B451,Localities!$B$2:$D$1876,3,0),"Not Found")</f>
        <v>66</v>
      </c>
      <c r="E451" s="90">
        <f>IFERROR(VLOOKUP(C451,Localities!$B$2:$D$1876,3,0),"Not Found")</f>
        <v>43</v>
      </c>
      <c r="F451" s="94">
        <v>793</v>
      </c>
      <c r="G451" s="90">
        <v>146</v>
      </c>
    </row>
    <row r="452" spans="2:7" x14ac:dyDescent="0.45">
      <c r="B452" s="99" t="s">
        <v>114</v>
      </c>
      <c r="C452" s="90" t="s">
        <v>171</v>
      </c>
      <c r="D452" s="90">
        <f>IFERROR(VLOOKUP(B452,Localities!$B$2:$D$1876,3,0),"Not Found")</f>
        <v>27</v>
      </c>
      <c r="E452" s="90" t="str">
        <f>IFERROR(VLOOKUP(C452,Localities!$B$2:$D$1876,3,0),"Not Found")</f>
        <v>Not Found</v>
      </c>
      <c r="F452" s="94">
        <v>902</v>
      </c>
      <c r="G452" s="90">
        <v>222</v>
      </c>
    </row>
    <row r="453" spans="2:7" x14ac:dyDescent="0.45">
      <c r="B453" s="99" t="s">
        <v>35</v>
      </c>
      <c r="C453" s="90" t="s">
        <v>102</v>
      </c>
      <c r="D453" s="90">
        <f>IFERROR(VLOOKUP(B453,Localities!$B$2:$D$1876,3,0),"Not Found")</f>
        <v>43</v>
      </c>
      <c r="E453" s="90">
        <f>IFERROR(VLOOKUP(C453,Localities!$B$2:$D$1876,3,0),"Not Found")</f>
        <v>47</v>
      </c>
      <c r="F453" s="94">
        <v>478</v>
      </c>
      <c r="G453" s="90">
        <v>101</v>
      </c>
    </row>
    <row r="454" spans="2:7" x14ac:dyDescent="0.45">
      <c r="B454" s="99" t="s">
        <v>800</v>
      </c>
      <c r="C454" s="90" t="s">
        <v>171</v>
      </c>
      <c r="D454" s="90" t="str">
        <f>IFERROR(VLOOKUP(B454,Localities!$B$2:$D$1876,3,0),"Not Found")</f>
        <v>Not Found</v>
      </c>
      <c r="E454" s="90" t="str">
        <f>IFERROR(VLOOKUP(C454,Localities!$B$2:$D$1876,3,0),"Not Found")</f>
        <v>Not Found</v>
      </c>
      <c r="F454" s="94">
        <v>452</v>
      </c>
      <c r="G454" s="90">
        <v>186</v>
      </c>
    </row>
    <row r="455" spans="2:7" x14ac:dyDescent="0.45">
      <c r="B455" s="99" t="s">
        <v>35</v>
      </c>
      <c r="C455" s="90" t="s">
        <v>802</v>
      </c>
      <c r="D455" s="90">
        <f>IFERROR(VLOOKUP(B455,Localities!$B$2:$D$1876,3,0),"Not Found")</f>
        <v>43</v>
      </c>
      <c r="E455" s="90">
        <f>IFERROR(VLOOKUP(C455,Localities!$B$2:$D$1876,3,0),"Not Found")</f>
        <v>62</v>
      </c>
      <c r="F455" s="94">
        <v>577</v>
      </c>
      <c r="G455" s="90">
        <v>236</v>
      </c>
    </row>
    <row r="456" spans="2:7" x14ac:dyDescent="0.45">
      <c r="B456" s="99" t="s">
        <v>35</v>
      </c>
      <c r="C456" s="90" t="s">
        <v>804</v>
      </c>
      <c r="D456" s="90">
        <f>IFERROR(VLOOKUP(B456,Localities!$B$2:$D$1876,3,0),"Not Found")</f>
        <v>43</v>
      </c>
      <c r="E456" s="90">
        <f>IFERROR(VLOOKUP(C456,Localities!$B$2:$D$1876,3,0),"Not Found")</f>
        <v>66</v>
      </c>
      <c r="F456" s="94">
        <v>768</v>
      </c>
      <c r="G456" s="90">
        <v>61</v>
      </c>
    </row>
    <row r="457" spans="2:7" x14ac:dyDescent="0.45">
      <c r="B457" s="99" t="s">
        <v>35</v>
      </c>
      <c r="C457" s="90" t="s">
        <v>171</v>
      </c>
      <c r="D457" s="90">
        <f>IFERROR(VLOOKUP(B457,Localities!$B$2:$D$1876,3,0),"Not Found")</f>
        <v>43</v>
      </c>
      <c r="E457" s="90" t="str">
        <f>IFERROR(VLOOKUP(C457,Localities!$B$2:$D$1876,3,0),"Not Found")</f>
        <v>Not Found</v>
      </c>
      <c r="F457" s="94">
        <v>878</v>
      </c>
      <c r="G457" s="90">
        <v>263</v>
      </c>
    </row>
    <row r="458" spans="2:7" x14ac:dyDescent="0.45">
      <c r="B458" s="99" t="s">
        <v>807</v>
      </c>
      <c r="C458" s="90" t="s">
        <v>35</v>
      </c>
      <c r="D458" s="90">
        <f>IFERROR(VLOOKUP(B458,Localities!$B$2:$D$1876,3,0),"Not Found")</f>
        <v>66</v>
      </c>
      <c r="E458" s="90">
        <f>IFERROR(VLOOKUP(C458,Localities!$B$2:$D$1876,3,0),"Not Found")</f>
        <v>43</v>
      </c>
      <c r="F458" s="94">
        <v>787</v>
      </c>
      <c r="G458" s="90">
        <v>254</v>
      </c>
    </row>
    <row r="459" spans="2:7" x14ac:dyDescent="0.45">
      <c r="B459" s="99" t="s">
        <v>35</v>
      </c>
      <c r="C459" s="90" t="s">
        <v>758</v>
      </c>
      <c r="D459" s="90">
        <f>IFERROR(VLOOKUP(B459,Localities!$B$2:$D$1876,3,0),"Not Found")</f>
        <v>43</v>
      </c>
      <c r="E459" s="90">
        <f>IFERROR(VLOOKUP(C459,Localities!$B$2:$D$1876,3,0),"Not Found")</f>
        <v>51</v>
      </c>
      <c r="F459" s="94">
        <v>314</v>
      </c>
      <c r="G459" s="90">
        <v>140</v>
      </c>
    </row>
    <row r="460" spans="2:7" x14ac:dyDescent="0.45">
      <c r="B460" s="99" t="s">
        <v>213</v>
      </c>
      <c r="C460" s="90" t="s">
        <v>171</v>
      </c>
      <c r="D460" s="90" t="str">
        <f>IFERROR(VLOOKUP(B460,Localities!$B$2:$D$1876,3,0),"Not Found")</f>
        <v>Not Found</v>
      </c>
      <c r="E460" s="90" t="str">
        <f>IFERROR(VLOOKUP(C460,Localities!$B$2:$D$1876,3,0),"Not Found")</f>
        <v>Not Found</v>
      </c>
      <c r="F460" s="94">
        <v>494</v>
      </c>
      <c r="G460" s="90">
        <v>60</v>
      </c>
    </row>
    <row r="461" spans="2:7" x14ac:dyDescent="0.45">
      <c r="B461" s="99" t="s">
        <v>811</v>
      </c>
      <c r="C461" s="90" t="s">
        <v>35</v>
      </c>
      <c r="D461" s="90">
        <f>IFERROR(VLOOKUP(B461,Localities!$B$2:$D$1876,3,0),"Not Found")</f>
        <v>66</v>
      </c>
      <c r="E461" s="90">
        <f>IFERROR(VLOOKUP(C461,Localities!$B$2:$D$1876,3,0),"Not Found")</f>
        <v>43</v>
      </c>
      <c r="F461" s="94">
        <v>242</v>
      </c>
      <c r="G461" s="90">
        <v>88</v>
      </c>
    </row>
    <row r="462" spans="2:7" x14ac:dyDescent="0.45">
      <c r="B462" s="99" t="s">
        <v>35</v>
      </c>
      <c r="C462" s="90" t="s">
        <v>811</v>
      </c>
      <c r="D462" s="90">
        <f>IFERROR(VLOOKUP(B462,Localities!$B$2:$D$1876,3,0),"Not Found")</f>
        <v>43</v>
      </c>
      <c r="E462" s="90">
        <f>IFERROR(VLOOKUP(C462,Localities!$B$2:$D$1876,3,0),"Not Found")</f>
        <v>66</v>
      </c>
      <c r="F462" s="94">
        <v>356</v>
      </c>
      <c r="G462" s="90">
        <v>165</v>
      </c>
    </row>
    <row r="463" spans="2:7" x14ac:dyDescent="0.45">
      <c r="B463" s="99" t="s">
        <v>114</v>
      </c>
      <c r="C463" s="90" t="s">
        <v>595</v>
      </c>
      <c r="D463" s="90">
        <f>IFERROR(VLOOKUP(B463,Localities!$B$2:$D$1876,3,0),"Not Found")</f>
        <v>27</v>
      </c>
      <c r="E463" s="90">
        <f>IFERROR(VLOOKUP(C463,Localities!$B$2:$D$1876,3,0),"Not Found")</f>
        <v>46</v>
      </c>
      <c r="F463" s="94">
        <v>954</v>
      </c>
      <c r="G463" s="90">
        <v>13</v>
      </c>
    </row>
    <row r="464" spans="2:7" x14ac:dyDescent="0.45">
      <c r="B464" s="99" t="s">
        <v>114</v>
      </c>
      <c r="C464" s="90" t="s">
        <v>171</v>
      </c>
      <c r="D464" s="90">
        <f>IFERROR(VLOOKUP(B464,Localities!$B$2:$D$1876,3,0),"Not Found")</f>
        <v>27</v>
      </c>
      <c r="E464" s="90" t="str">
        <f>IFERROR(VLOOKUP(C464,Localities!$B$2:$D$1876,3,0),"Not Found")</f>
        <v>Not Found</v>
      </c>
      <c r="F464" s="94">
        <v>846</v>
      </c>
      <c r="G464" s="90">
        <v>146</v>
      </c>
    </row>
    <row r="465" spans="2:7" x14ac:dyDescent="0.45">
      <c r="B465" s="99" t="s">
        <v>114</v>
      </c>
      <c r="C465" s="90" t="s">
        <v>106</v>
      </c>
      <c r="D465" s="90">
        <f>IFERROR(VLOOKUP(B465,Localities!$B$2:$D$1876,3,0),"Not Found")</f>
        <v>27</v>
      </c>
      <c r="E465" s="90">
        <f>IFERROR(VLOOKUP(C465,Localities!$B$2:$D$1876,3,0),"Not Found")</f>
        <v>45</v>
      </c>
      <c r="F465" s="94">
        <v>899</v>
      </c>
      <c r="G465" s="90">
        <v>268</v>
      </c>
    </row>
    <row r="466" spans="2:7" x14ac:dyDescent="0.45">
      <c r="B466" s="99" t="s">
        <v>106</v>
      </c>
      <c r="C466" s="90" t="s">
        <v>114</v>
      </c>
      <c r="D466" s="90">
        <f>IFERROR(VLOOKUP(B466,Localities!$B$2:$D$1876,3,0),"Not Found")</f>
        <v>45</v>
      </c>
      <c r="E466" s="90">
        <f>IFERROR(VLOOKUP(C466,Localities!$B$2:$D$1876,3,0),"Not Found")</f>
        <v>27</v>
      </c>
      <c r="F466" s="94">
        <v>818</v>
      </c>
      <c r="G466" s="90">
        <v>236</v>
      </c>
    </row>
    <row r="467" spans="2:7" x14ac:dyDescent="0.45">
      <c r="B467" s="99" t="s">
        <v>213</v>
      </c>
      <c r="C467" s="90" t="s">
        <v>171</v>
      </c>
      <c r="D467" s="90" t="str">
        <f>IFERROR(VLOOKUP(B467,Localities!$B$2:$D$1876,3,0),"Not Found")</f>
        <v>Not Found</v>
      </c>
      <c r="E467" s="90" t="str">
        <f>IFERROR(VLOOKUP(C467,Localities!$B$2:$D$1876,3,0),"Not Found")</f>
        <v>Not Found</v>
      </c>
      <c r="F467" s="94">
        <v>580</v>
      </c>
      <c r="G467" s="90">
        <v>242</v>
      </c>
    </row>
    <row r="468" spans="2:7" x14ac:dyDescent="0.45">
      <c r="B468" s="99" t="s">
        <v>35</v>
      </c>
      <c r="C468" s="90" t="s">
        <v>53</v>
      </c>
      <c r="D468" s="90">
        <f>IFERROR(VLOOKUP(B468,Localities!$B$2:$D$1876,3,0),"Not Found")</f>
        <v>43</v>
      </c>
      <c r="E468" s="90">
        <f>IFERROR(VLOOKUP(C468,Localities!$B$2:$D$1876,3,0),"Not Found")</f>
        <v>70</v>
      </c>
      <c r="F468" s="94">
        <v>386</v>
      </c>
      <c r="G468" s="90">
        <v>178</v>
      </c>
    </row>
    <row r="469" spans="2:7" x14ac:dyDescent="0.45">
      <c r="B469" s="99" t="s">
        <v>610</v>
      </c>
      <c r="C469" s="90" t="s">
        <v>35</v>
      </c>
      <c r="D469" s="90">
        <f>IFERROR(VLOOKUP(B469,Localities!$B$2:$D$1876,3,0),"Not Found")</f>
        <v>66</v>
      </c>
      <c r="E469" s="90">
        <f>IFERROR(VLOOKUP(C469,Localities!$B$2:$D$1876,3,0),"Not Found")</f>
        <v>43</v>
      </c>
      <c r="F469" s="94">
        <v>919</v>
      </c>
      <c r="G469" s="90">
        <v>182</v>
      </c>
    </row>
    <row r="470" spans="2:7" x14ac:dyDescent="0.45">
      <c r="B470" s="99" t="s">
        <v>35</v>
      </c>
      <c r="C470" s="90" t="s">
        <v>59</v>
      </c>
      <c r="D470" s="90">
        <f>IFERROR(VLOOKUP(B470,Localities!$B$2:$D$1876,3,0),"Not Found")</f>
        <v>43</v>
      </c>
      <c r="E470" s="90">
        <f>IFERROR(VLOOKUP(C470,Localities!$B$2:$D$1876,3,0),"Not Found")</f>
        <v>52</v>
      </c>
      <c r="F470" s="94">
        <v>688</v>
      </c>
      <c r="G470" s="90">
        <v>188</v>
      </c>
    </row>
    <row r="471" spans="2:7" x14ac:dyDescent="0.45">
      <c r="B471" s="99" t="s">
        <v>822</v>
      </c>
      <c r="C471" s="90" t="s">
        <v>171</v>
      </c>
      <c r="D471" s="90" t="str">
        <f>IFERROR(VLOOKUP(B471,Localities!$B$2:$D$1876,3,0),"Not Found")</f>
        <v>Not Found</v>
      </c>
      <c r="E471" s="90" t="str">
        <f>IFERROR(VLOOKUP(C471,Localities!$B$2:$D$1876,3,0),"Not Found")</f>
        <v>Not Found</v>
      </c>
      <c r="F471" s="94">
        <v>706</v>
      </c>
      <c r="G471" s="90">
        <v>138</v>
      </c>
    </row>
    <row r="472" spans="2:7" x14ac:dyDescent="0.45">
      <c r="B472" s="99" t="s">
        <v>35</v>
      </c>
      <c r="C472" s="90" t="s">
        <v>824</v>
      </c>
      <c r="D472" s="90">
        <f>IFERROR(VLOOKUP(B472,Localities!$B$2:$D$1876,3,0),"Not Found")</f>
        <v>43</v>
      </c>
      <c r="E472" s="90">
        <f>IFERROR(VLOOKUP(C472,Localities!$B$2:$D$1876,3,0),"Not Found")</f>
        <v>39</v>
      </c>
      <c r="F472" s="94">
        <v>412</v>
      </c>
      <c r="G472" s="90">
        <v>215</v>
      </c>
    </row>
    <row r="473" spans="2:7" x14ac:dyDescent="0.45">
      <c r="B473" s="99" t="s">
        <v>826</v>
      </c>
      <c r="C473" s="90" t="s">
        <v>114</v>
      </c>
      <c r="D473" s="90">
        <f>IFERROR(VLOOKUP(B473,Localities!$B$2:$D$1876,3,0),"Not Found")</f>
        <v>73</v>
      </c>
      <c r="E473" s="90">
        <f>IFERROR(VLOOKUP(C473,Localities!$B$2:$D$1876,3,0),"Not Found")</f>
        <v>27</v>
      </c>
      <c r="F473" s="94">
        <v>649</v>
      </c>
      <c r="G473" s="90">
        <v>240</v>
      </c>
    </row>
    <row r="474" spans="2:7" x14ac:dyDescent="0.45">
      <c r="B474" s="99" t="s">
        <v>35</v>
      </c>
      <c r="C474" s="90" t="s">
        <v>828</v>
      </c>
      <c r="D474" s="90">
        <f>IFERROR(VLOOKUP(B474,Localities!$B$2:$D$1876,3,0),"Not Found")</f>
        <v>43</v>
      </c>
      <c r="E474" s="90">
        <f>IFERROR(VLOOKUP(C474,Localities!$B$2:$D$1876,3,0),"Not Found")</f>
        <v>32</v>
      </c>
      <c r="F474" s="94">
        <v>862</v>
      </c>
      <c r="G474" s="90">
        <v>250</v>
      </c>
    </row>
    <row r="475" spans="2:7" x14ac:dyDescent="0.45">
      <c r="B475" s="99" t="s">
        <v>828</v>
      </c>
      <c r="C475" s="90" t="s">
        <v>35</v>
      </c>
      <c r="D475" s="90">
        <f>IFERROR(VLOOKUP(B475,Localities!$B$2:$D$1876,3,0),"Not Found")</f>
        <v>32</v>
      </c>
      <c r="E475" s="90">
        <f>IFERROR(VLOOKUP(C475,Localities!$B$2:$D$1876,3,0),"Not Found")</f>
        <v>43</v>
      </c>
      <c r="F475" s="94">
        <v>987</v>
      </c>
      <c r="G475" s="90">
        <v>292</v>
      </c>
    </row>
    <row r="476" spans="2:7" x14ac:dyDescent="0.45">
      <c r="B476" s="99" t="s">
        <v>35</v>
      </c>
      <c r="C476" s="90" t="s">
        <v>171</v>
      </c>
      <c r="D476" s="90">
        <f>IFERROR(VLOOKUP(B476,Localities!$B$2:$D$1876,3,0),"Not Found")</f>
        <v>43</v>
      </c>
      <c r="E476" s="90" t="str">
        <f>IFERROR(VLOOKUP(C476,Localities!$B$2:$D$1876,3,0),"Not Found")</f>
        <v>Not Found</v>
      </c>
      <c r="F476" s="94">
        <v>630</v>
      </c>
      <c r="G476" s="90">
        <v>108</v>
      </c>
    </row>
    <row r="477" spans="2:7" x14ac:dyDescent="0.45">
      <c r="B477" s="99" t="s">
        <v>832</v>
      </c>
      <c r="C477" s="90" t="s">
        <v>35</v>
      </c>
      <c r="D477" s="90">
        <f>IFERROR(VLOOKUP(B477,Localities!$B$2:$D$1876,3,0),"Not Found")</f>
        <v>50</v>
      </c>
      <c r="E477" s="90">
        <f>IFERROR(VLOOKUP(C477,Localities!$B$2:$D$1876,3,0),"Not Found")</f>
        <v>43</v>
      </c>
      <c r="F477" s="94">
        <v>335</v>
      </c>
      <c r="G477" s="90">
        <v>59</v>
      </c>
    </row>
    <row r="478" spans="2:7" ht="57" x14ac:dyDescent="0.45">
      <c r="B478" s="100" t="s">
        <v>834</v>
      </c>
      <c r="C478" s="90" t="s">
        <v>835</v>
      </c>
      <c r="D478" s="90" t="str">
        <f>IFERROR(VLOOKUP(B478,Localities!$B$2:$D$1876,3,0),"Not Found")</f>
        <v>Not Found</v>
      </c>
      <c r="E478" s="90">
        <f>IFERROR(VLOOKUP(C478,Localities!$B$2:$D$1876,3,0),"Not Found")</f>
        <v>48</v>
      </c>
      <c r="F478" s="94">
        <v>437</v>
      </c>
      <c r="G478" s="90">
        <v>76</v>
      </c>
    </row>
    <row r="479" spans="2:7" x14ac:dyDescent="0.45">
      <c r="B479" s="99" t="s">
        <v>114</v>
      </c>
      <c r="C479" s="90" t="s">
        <v>695</v>
      </c>
      <c r="D479" s="90">
        <f>IFERROR(VLOOKUP(B479,Localities!$B$2:$D$1876,3,0),"Not Found")</f>
        <v>27</v>
      </c>
      <c r="E479" s="90">
        <f>IFERROR(VLOOKUP(C479,Localities!$B$2:$D$1876,3,0),"Not Found")</f>
        <v>72</v>
      </c>
      <c r="F479" s="94">
        <v>488</v>
      </c>
      <c r="G479" s="90">
        <v>29</v>
      </c>
    </row>
    <row r="480" spans="2:7" x14ac:dyDescent="0.45">
      <c r="B480" s="99"/>
      <c r="C480" s="90"/>
      <c r="D480" s="90" t="str">
        <f>IFERROR(VLOOKUP(B480,Localities!$B$2:$D$1876,3,0),"Not Found")</f>
        <v>Not Found</v>
      </c>
      <c r="E480" s="90" t="str">
        <f>IFERROR(VLOOKUP(C480,Localities!$B$2:$D$1876,3,0),"Not Found")</f>
        <v>Not Found</v>
      </c>
      <c r="F480" s="94">
        <v>243</v>
      </c>
      <c r="G480" s="90">
        <v>266</v>
      </c>
    </row>
    <row r="481" spans="2:7" x14ac:dyDescent="0.45">
      <c r="B481" s="99" t="s">
        <v>35</v>
      </c>
      <c r="C481" s="90" t="s">
        <v>102</v>
      </c>
      <c r="D481" s="90">
        <f>IFERROR(VLOOKUP(B481,Localities!$B$2:$D$1876,3,0),"Not Found")</f>
        <v>43</v>
      </c>
      <c r="E481" s="90">
        <f>IFERROR(VLOOKUP(C481,Localities!$B$2:$D$1876,3,0),"Not Found")</f>
        <v>47</v>
      </c>
      <c r="F481" s="94">
        <v>442</v>
      </c>
      <c r="G481" s="90">
        <v>144</v>
      </c>
    </row>
    <row r="482" spans="2:7" x14ac:dyDescent="0.45">
      <c r="B482" s="99" t="s">
        <v>35</v>
      </c>
      <c r="C482" s="90" t="s">
        <v>840</v>
      </c>
      <c r="D482" s="90">
        <f>IFERROR(VLOOKUP(B482,Localities!$B$2:$D$1876,3,0),"Not Found")</f>
        <v>43</v>
      </c>
      <c r="E482" s="90">
        <f>IFERROR(VLOOKUP(C482,Localities!$B$2:$D$1876,3,0),"Not Found")</f>
        <v>61</v>
      </c>
      <c r="F482" s="94">
        <v>485</v>
      </c>
      <c r="G482" s="90">
        <v>239</v>
      </c>
    </row>
    <row r="483" spans="2:7" x14ac:dyDescent="0.45">
      <c r="B483" s="99" t="s">
        <v>35</v>
      </c>
      <c r="C483" s="90" t="s">
        <v>840</v>
      </c>
      <c r="D483" s="90">
        <f>IFERROR(VLOOKUP(B483,Localities!$B$2:$D$1876,3,0),"Not Found")</f>
        <v>43</v>
      </c>
      <c r="E483" s="90">
        <f>IFERROR(VLOOKUP(C483,Localities!$B$2:$D$1876,3,0),"Not Found")</f>
        <v>61</v>
      </c>
      <c r="F483" s="94">
        <v>939</v>
      </c>
      <c r="G483" s="90">
        <v>121</v>
      </c>
    </row>
    <row r="484" spans="2:7" x14ac:dyDescent="0.45">
      <c r="B484" s="99" t="s">
        <v>843</v>
      </c>
      <c r="C484" s="90" t="s">
        <v>114</v>
      </c>
      <c r="D484" s="90" t="str">
        <f>IFERROR(VLOOKUP(B484,Localities!$B$2:$D$1876,3,0),"Not Found")</f>
        <v>Not Found</v>
      </c>
      <c r="E484" s="90">
        <f>IFERROR(VLOOKUP(C484,Localities!$B$2:$D$1876,3,0),"Not Found")</f>
        <v>27</v>
      </c>
      <c r="F484" s="94">
        <v>787</v>
      </c>
      <c r="G484" s="90">
        <v>259</v>
      </c>
    </row>
    <row r="485" spans="2:7" x14ac:dyDescent="0.45">
      <c r="B485" s="99" t="s">
        <v>375</v>
      </c>
      <c r="C485" s="90" t="s">
        <v>114</v>
      </c>
      <c r="D485" s="90">
        <f>IFERROR(VLOOKUP(B485,Localities!$B$2:$D$1876,3,0),"Not Found")</f>
        <v>47</v>
      </c>
      <c r="E485" s="90">
        <f>IFERROR(VLOOKUP(C485,Localities!$B$2:$D$1876,3,0),"Not Found")</f>
        <v>27</v>
      </c>
      <c r="F485" s="94">
        <v>823</v>
      </c>
      <c r="G485" s="90">
        <v>138</v>
      </c>
    </row>
    <row r="486" spans="2:7" x14ac:dyDescent="0.45">
      <c r="B486" s="99" t="s">
        <v>114</v>
      </c>
      <c r="C486" s="90" t="s">
        <v>102</v>
      </c>
      <c r="D486" s="90">
        <f>IFERROR(VLOOKUP(B486,Localities!$B$2:$D$1876,3,0),"Not Found")</f>
        <v>27</v>
      </c>
      <c r="E486" s="90">
        <f>IFERROR(VLOOKUP(C486,Localities!$B$2:$D$1876,3,0),"Not Found")</f>
        <v>47</v>
      </c>
      <c r="F486" s="94">
        <v>711</v>
      </c>
      <c r="G486" s="90">
        <v>113</v>
      </c>
    </row>
    <row r="487" spans="2:7" x14ac:dyDescent="0.45">
      <c r="B487" s="99" t="s">
        <v>35</v>
      </c>
      <c r="C487" s="90" t="s">
        <v>171</v>
      </c>
      <c r="D487" s="90">
        <f>IFERROR(VLOOKUP(B487,Localities!$B$2:$D$1876,3,0),"Not Found")</f>
        <v>43</v>
      </c>
      <c r="E487" s="90" t="str">
        <f>IFERROR(VLOOKUP(C487,Localities!$B$2:$D$1876,3,0),"Not Found")</f>
        <v>Not Found</v>
      </c>
      <c r="F487" s="94">
        <v>810</v>
      </c>
      <c r="G487" s="90">
        <v>71</v>
      </c>
    </row>
    <row r="488" spans="2:7" x14ac:dyDescent="0.45">
      <c r="B488" s="99" t="s">
        <v>114</v>
      </c>
      <c r="C488" s="90" t="s">
        <v>171</v>
      </c>
      <c r="D488" s="90">
        <f>IFERROR(VLOOKUP(B488,Localities!$B$2:$D$1876,3,0),"Not Found")</f>
        <v>27</v>
      </c>
      <c r="E488" s="90" t="str">
        <f>IFERROR(VLOOKUP(C488,Localities!$B$2:$D$1876,3,0),"Not Found")</f>
        <v>Not Found</v>
      </c>
      <c r="F488" s="94">
        <v>369</v>
      </c>
      <c r="G488" s="90">
        <v>68</v>
      </c>
    </row>
    <row r="489" spans="2:7" x14ac:dyDescent="0.45">
      <c r="B489" s="99" t="s">
        <v>849</v>
      </c>
      <c r="C489" s="90" t="s">
        <v>850</v>
      </c>
      <c r="D489" s="90">
        <f>IFERROR(VLOOKUP(B489,Localities!$B$2:$D$1876,3,0),"Not Found")</f>
        <v>46</v>
      </c>
      <c r="E489" s="90">
        <f>IFERROR(VLOOKUP(C489,Localities!$B$2:$D$1876,3,0),"Not Found")</f>
        <v>51</v>
      </c>
      <c r="F489" s="94">
        <v>705</v>
      </c>
      <c r="G489" s="90">
        <v>186</v>
      </c>
    </row>
    <row r="490" spans="2:7" x14ac:dyDescent="0.45">
      <c r="B490" s="99" t="s">
        <v>114</v>
      </c>
      <c r="C490" s="90" t="s">
        <v>37</v>
      </c>
      <c r="D490" s="90">
        <f>IFERROR(VLOOKUP(B490,Localities!$B$2:$D$1876,3,0),"Not Found")</f>
        <v>27</v>
      </c>
      <c r="E490" s="90">
        <f>IFERROR(VLOOKUP(C490,Localities!$B$2:$D$1876,3,0),"Not Found")</f>
        <v>48</v>
      </c>
      <c r="F490" s="94">
        <v>416</v>
      </c>
      <c r="G490" s="90">
        <v>189</v>
      </c>
    </row>
    <row r="491" spans="2:7" x14ac:dyDescent="0.45">
      <c r="B491" s="99" t="s">
        <v>114</v>
      </c>
      <c r="C491" s="90" t="s">
        <v>853</v>
      </c>
      <c r="D491" s="90">
        <f>IFERROR(VLOOKUP(B491,Localities!$B$2:$D$1876,3,0),"Not Found")</f>
        <v>27</v>
      </c>
      <c r="E491" s="90">
        <f>IFERROR(VLOOKUP(C491,Localities!$B$2:$D$1876,3,0),"Not Found")</f>
        <v>44</v>
      </c>
      <c r="F491" s="94">
        <v>510</v>
      </c>
      <c r="G491" s="90">
        <v>225</v>
      </c>
    </row>
    <row r="492" spans="2:7" x14ac:dyDescent="0.45">
      <c r="B492" s="99" t="s">
        <v>35</v>
      </c>
      <c r="C492" s="90" t="s">
        <v>126</v>
      </c>
      <c r="D492" s="90">
        <f>IFERROR(VLOOKUP(B492,Localities!$B$2:$D$1876,3,0),"Not Found")</f>
        <v>43</v>
      </c>
      <c r="E492" s="90">
        <f>IFERROR(VLOOKUP(C492,Localities!$B$2:$D$1876,3,0),"Not Found")</f>
        <v>60</v>
      </c>
      <c r="F492" s="94">
        <v>458</v>
      </c>
      <c r="G492" s="90">
        <v>158</v>
      </c>
    </row>
    <row r="493" spans="2:7" x14ac:dyDescent="0.45">
      <c r="B493" s="99" t="s">
        <v>126</v>
      </c>
      <c r="C493" s="90" t="s">
        <v>35</v>
      </c>
      <c r="D493" s="90">
        <f>IFERROR(VLOOKUP(B493,Localities!$B$2:$D$1876,3,0),"Not Found")</f>
        <v>60</v>
      </c>
      <c r="E493" s="90">
        <f>IFERROR(VLOOKUP(C493,Localities!$B$2:$D$1876,3,0),"Not Found")</f>
        <v>43</v>
      </c>
      <c r="F493" s="94">
        <v>521</v>
      </c>
      <c r="G493" s="90">
        <v>147</v>
      </c>
    </row>
    <row r="494" spans="2:7" x14ac:dyDescent="0.45">
      <c r="B494" s="99" t="s">
        <v>857</v>
      </c>
      <c r="C494" s="90" t="s">
        <v>35</v>
      </c>
      <c r="D494" s="90">
        <f>IFERROR(VLOOKUP(B494,Localities!$B$2:$D$1876,3,0),"Not Found")</f>
        <v>47</v>
      </c>
      <c r="E494" s="90">
        <f>IFERROR(VLOOKUP(C494,Localities!$B$2:$D$1876,3,0),"Not Found")</f>
        <v>43</v>
      </c>
      <c r="F494" s="94">
        <v>587</v>
      </c>
      <c r="G494" s="90">
        <v>54</v>
      </c>
    </row>
    <row r="495" spans="2:7" x14ac:dyDescent="0.45">
      <c r="B495" s="99" t="s">
        <v>114</v>
      </c>
      <c r="C495" s="90" t="s">
        <v>859</v>
      </c>
      <c r="D495" s="90">
        <f>IFERROR(VLOOKUP(B495,Localities!$B$2:$D$1876,3,0),"Not Found")</f>
        <v>27</v>
      </c>
      <c r="E495" s="90">
        <f>IFERROR(VLOOKUP(C495,Localities!$B$2:$D$1876,3,0),"Not Found")</f>
        <v>66</v>
      </c>
      <c r="F495" s="94">
        <v>970</v>
      </c>
      <c r="G495" s="90">
        <v>103</v>
      </c>
    </row>
    <row r="496" spans="2:7" x14ac:dyDescent="0.45">
      <c r="B496" s="99" t="s">
        <v>35</v>
      </c>
      <c r="C496" s="90" t="s">
        <v>47</v>
      </c>
      <c r="D496" s="90">
        <f>IFERROR(VLOOKUP(B496,Localities!$B$2:$D$1876,3,0),"Not Found")</f>
        <v>43</v>
      </c>
      <c r="E496" s="90">
        <f>IFERROR(VLOOKUP(C496,Localities!$B$2:$D$1876,3,0),"Not Found")</f>
        <v>59</v>
      </c>
      <c r="F496" s="94">
        <v>848</v>
      </c>
      <c r="G496" s="90">
        <v>173</v>
      </c>
    </row>
    <row r="497" spans="2:7" x14ac:dyDescent="0.45">
      <c r="B497" s="99" t="s">
        <v>862</v>
      </c>
      <c r="C497" s="90" t="s">
        <v>35</v>
      </c>
      <c r="D497" s="90">
        <f>IFERROR(VLOOKUP(B497,Localities!$B$2:$D$1876,3,0),"Not Found")</f>
        <v>62</v>
      </c>
      <c r="E497" s="90">
        <f>IFERROR(VLOOKUP(C497,Localities!$B$2:$D$1876,3,0),"Not Found")</f>
        <v>43</v>
      </c>
      <c r="F497" s="94">
        <v>958</v>
      </c>
      <c r="G497" s="90">
        <v>178</v>
      </c>
    </row>
    <row r="498" spans="2:7" x14ac:dyDescent="0.45">
      <c r="B498" s="99" t="s">
        <v>100</v>
      </c>
      <c r="C498" s="90" t="s">
        <v>35</v>
      </c>
      <c r="D498" s="90">
        <f>IFERROR(VLOOKUP(B498,Localities!$B$2:$D$1876,3,0),"Not Found")</f>
        <v>47</v>
      </c>
      <c r="E498" s="90">
        <f>IFERROR(VLOOKUP(C498,Localities!$B$2:$D$1876,3,0),"Not Found")</f>
        <v>43</v>
      </c>
      <c r="F498" s="94">
        <v>909</v>
      </c>
      <c r="G498" s="90">
        <v>236</v>
      </c>
    </row>
    <row r="499" spans="2:7" x14ac:dyDescent="0.45">
      <c r="B499" s="99" t="s">
        <v>114</v>
      </c>
      <c r="C499" s="90" t="s">
        <v>171</v>
      </c>
      <c r="D499" s="90">
        <f>IFERROR(VLOOKUP(B499,Localities!$B$2:$D$1876,3,0),"Not Found")</f>
        <v>27</v>
      </c>
      <c r="E499" s="90" t="str">
        <f>IFERROR(VLOOKUP(C499,Localities!$B$2:$D$1876,3,0),"Not Found")</f>
        <v>Not Found</v>
      </c>
      <c r="F499" s="94">
        <v>925</v>
      </c>
      <c r="G499" s="90">
        <v>116</v>
      </c>
    </row>
    <row r="500" spans="2:7" x14ac:dyDescent="0.45">
      <c r="B500" s="99" t="s">
        <v>114</v>
      </c>
      <c r="C500" s="90" t="s">
        <v>633</v>
      </c>
      <c r="D500" s="90">
        <f>IFERROR(VLOOKUP(B500,Localities!$B$2:$D$1876,3,0),"Not Found")</f>
        <v>27</v>
      </c>
      <c r="E500" s="90">
        <f>IFERROR(VLOOKUP(C500,Localities!$B$2:$D$1876,3,0),"Not Found")</f>
        <v>30</v>
      </c>
      <c r="F500" s="94">
        <v>470</v>
      </c>
      <c r="G500" s="90">
        <v>140</v>
      </c>
    </row>
    <row r="501" spans="2:7" x14ac:dyDescent="0.45">
      <c r="B501" s="99" t="s">
        <v>633</v>
      </c>
      <c r="C501" s="90" t="s">
        <v>114</v>
      </c>
      <c r="D501" s="90">
        <f>IFERROR(VLOOKUP(B501,Localities!$B$2:$D$1876,3,0),"Not Found")</f>
        <v>30</v>
      </c>
      <c r="E501" s="90">
        <f>IFERROR(VLOOKUP(C501,Localities!$B$2:$D$1876,3,0),"Not Found")</f>
        <v>27</v>
      </c>
      <c r="F501" s="94">
        <v>525</v>
      </c>
      <c r="G501" s="90">
        <v>257</v>
      </c>
    </row>
    <row r="502" spans="2:7" x14ac:dyDescent="0.45">
      <c r="B502" s="99" t="s">
        <v>604</v>
      </c>
      <c r="C502" s="90" t="s">
        <v>35</v>
      </c>
      <c r="D502" s="90">
        <f>IFERROR(VLOOKUP(B502,Localities!$B$2:$D$1876,3,0),"Not Found")</f>
        <v>52</v>
      </c>
      <c r="E502" s="90">
        <f>IFERROR(VLOOKUP(C502,Localities!$B$2:$D$1876,3,0),"Not Found")</f>
        <v>43</v>
      </c>
      <c r="F502" s="94">
        <v>592</v>
      </c>
      <c r="G502" s="90">
        <v>147</v>
      </c>
    </row>
    <row r="503" spans="2:7" x14ac:dyDescent="0.45">
      <c r="B503" s="99" t="s">
        <v>213</v>
      </c>
      <c r="C503" s="90" t="s">
        <v>171</v>
      </c>
      <c r="D503" s="90" t="str">
        <f>IFERROR(VLOOKUP(B503,Localities!$B$2:$D$1876,3,0),"Not Found")</f>
        <v>Not Found</v>
      </c>
      <c r="E503" s="90" t="str">
        <f>IFERROR(VLOOKUP(C503,Localities!$B$2:$D$1876,3,0),"Not Found")</f>
        <v>Not Found</v>
      </c>
      <c r="F503" s="94">
        <v>739</v>
      </c>
      <c r="G503" s="90">
        <v>259</v>
      </c>
    </row>
    <row r="504" spans="2:7" x14ac:dyDescent="0.45">
      <c r="B504" s="99" t="s">
        <v>114</v>
      </c>
      <c r="C504" s="90" t="s">
        <v>37</v>
      </c>
      <c r="D504" s="90">
        <f>IFERROR(VLOOKUP(B504,Localities!$B$2:$D$1876,3,0),"Not Found")</f>
        <v>27</v>
      </c>
      <c r="E504" s="90">
        <f>IFERROR(VLOOKUP(C504,Localities!$B$2:$D$1876,3,0),"Not Found")</f>
        <v>48</v>
      </c>
      <c r="F504" s="94">
        <v>225</v>
      </c>
      <c r="G504" s="90">
        <v>173</v>
      </c>
    </row>
    <row r="505" spans="2:7" x14ac:dyDescent="0.45">
      <c r="B505" s="99" t="s">
        <v>35</v>
      </c>
      <c r="C505" s="90" t="s">
        <v>53</v>
      </c>
      <c r="D505" s="90">
        <f>IFERROR(VLOOKUP(B505,Localities!$B$2:$D$1876,3,0),"Not Found")</f>
        <v>43</v>
      </c>
      <c r="E505" s="90">
        <f>IFERROR(VLOOKUP(C505,Localities!$B$2:$D$1876,3,0),"Not Found")</f>
        <v>70</v>
      </c>
      <c r="F505" s="94">
        <v>535</v>
      </c>
      <c r="G505" s="90">
        <v>172</v>
      </c>
    </row>
    <row r="506" spans="2:7" x14ac:dyDescent="0.45">
      <c r="B506" s="99" t="s">
        <v>872</v>
      </c>
      <c r="C506" s="90" t="s">
        <v>375</v>
      </c>
      <c r="D506" s="90">
        <f>IFERROR(VLOOKUP(B506,Localities!$B$2:$D$1876,3,0),"Not Found")</f>
        <v>32</v>
      </c>
      <c r="E506" s="90">
        <f>IFERROR(VLOOKUP(C506,Localities!$B$2:$D$1876,3,0),"Not Found")</f>
        <v>47</v>
      </c>
      <c r="F506" s="94">
        <v>271</v>
      </c>
      <c r="G506" s="90">
        <v>4</v>
      </c>
    </row>
    <row r="507" spans="2:7" x14ac:dyDescent="0.45">
      <c r="B507" s="99" t="s">
        <v>73</v>
      </c>
      <c r="C507" s="90" t="s">
        <v>35</v>
      </c>
      <c r="D507" s="90">
        <f>IFERROR(VLOOKUP(B507,Localities!$B$2:$D$1876,3,0),"Not Found")</f>
        <v>61</v>
      </c>
      <c r="E507" s="90">
        <f>IFERROR(VLOOKUP(C507,Localities!$B$2:$D$1876,3,0),"Not Found")</f>
        <v>43</v>
      </c>
      <c r="F507" s="94">
        <v>463</v>
      </c>
      <c r="G507" s="90">
        <v>139</v>
      </c>
    </row>
    <row r="508" spans="2:7" x14ac:dyDescent="0.45">
      <c r="B508" s="99" t="s">
        <v>114</v>
      </c>
      <c r="C508" s="90" t="s">
        <v>274</v>
      </c>
      <c r="D508" s="90">
        <f>IFERROR(VLOOKUP(B508,Localities!$B$2:$D$1876,3,0),"Not Found")</f>
        <v>27</v>
      </c>
      <c r="E508" s="90">
        <f>IFERROR(VLOOKUP(C508,Localities!$B$2:$D$1876,3,0),"Not Found")</f>
        <v>53</v>
      </c>
      <c r="F508" s="94">
        <v>807</v>
      </c>
      <c r="G508" s="90">
        <v>198</v>
      </c>
    </row>
    <row r="509" spans="2:7" x14ac:dyDescent="0.45">
      <c r="B509" s="99" t="s">
        <v>35</v>
      </c>
      <c r="C509" s="90" t="s">
        <v>69</v>
      </c>
      <c r="D509" s="90">
        <f>IFERROR(VLOOKUP(B509,Localities!$B$2:$D$1876,3,0),"Not Found")</f>
        <v>43</v>
      </c>
      <c r="E509" s="90">
        <f>IFERROR(VLOOKUP(C509,Localities!$B$2:$D$1876,3,0),"Not Found")</f>
        <v>53</v>
      </c>
      <c r="F509" s="94">
        <v>549</v>
      </c>
      <c r="G509" s="90">
        <v>171</v>
      </c>
    </row>
    <row r="510" spans="2:7" x14ac:dyDescent="0.45">
      <c r="B510" s="99" t="s">
        <v>832</v>
      </c>
      <c r="C510" s="90" t="s">
        <v>35</v>
      </c>
      <c r="D510" s="90">
        <f>IFERROR(VLOOKUP(B510,Localities!$B$2:$D$1876,3,0),"Not Found")</f>
        <v>50</v>
      </c>
      <c r="E510" s="90">
        <f>IFERROR(VLOOKUP(C510,Localities!$B$2:$D$1876,3,0),"Not Found")</f>
        <v>43</v>
      </c>
      <c r="F510" s="94">
        <v>270</v>
      </c>
      <c r="G510" s="90">
        <v>3</v>
      </c>
    </row>
    <row r="511" spans="2:7" x14ac:dyDescent="0.45">
      <c r="B511" s="99" t="s">
        <v>878</v>
      </c>
      <c r="C511" s="90" t="s">
        <v>171</v>
      </c>
      <c r="D511" s="90" t="str">
        <f>IFERROR(VLOOKUP(B511,Localities!$B$2:$D$1876,3,0),"Not Found")</f>
        <v>Not Found</v>
      </c>
      <c r="E511" s="90" t="str">
        <f>IFERROR(VLOOKUP(C511,Localities!$B$2:$D$1876,3,0),"Not Found")</f>
        <v>Not Found</v>
      </c>
      <c r="F511" s="94">
        <v>904</v>
      </c>
      <c r="G511" s="90">
        <v>65</v>
      </c>
    </row>
    <row r="512" spans="2:7" x14ac:dyDescent="0.45">
      <c r="B512" s="99" t="s">
        <v>35</v>
      </c>
      <c r="C512" s="90" t="s">
        <v>880</v>
      </c>
      <c r="D512" s="90">
        <f>IFERROR(VLOOKUP(B512,Localities!$B$2:$D$1876,3,0),"Not Found")</f>
        <v>43</v>
      </c>
      <c r="E512" s="90">
        <f>IFERROR(VLOOKUP(C512,Localities!$B$2:$D$1876,3,0),"Not Found")</f>
        <v>71</v>
      </c>
      <c r="F512" s="94">
        <v>959</v>
      </c>
      <c r="G512" s="90">
        <v>201</v>
      </c>
    </row>
    <row r="513" spans="2:7" x14ac:dyDescent="0.45">
      <c r="B513" s="99" t="s">
        <v>35</v>
      </c>
      <c r="C513" s="90" t="s">
        <v>171</v>
      </c>
      <c r="D513" s="90">
        <f>IFERROR(VLOOKUP(B513,Localities!$B$2:$D$1876,3,0),"Not Found")</f>
        <v>43</v>
      </c>
      <c r="E513" s="90" t="str">
        <f>IFERROR(VLOOKUP(C513,Localities!$B$2:$D$1876,3,0),"Not Found")</f>
        <v>Not Found</v>
      </c>
      <c r="F513" s="94">
        <v>808</v>
      </c>
      <c r="G513" s="90">
        <v>185</v>
      </c>
    </row>
    <row r="514" spans="2:7" x14ac:dyDescent="0.45">
      <c r="B514" s="99" t="s">
        <v>213</v>
      </c>
      <c r="C514" s="90" t="s">
        <v>171</v>
      </c>
      <c r="D514" s="90" t="str">
        <f>IFERROR(VLOOKUP(B514,Localities!$B$2:$D$1876,3,0),"Not Found")</f>
        <v>Not Found</v>
      </c>
      <c r="E514" s="90" t="str">
        <f>IFERROR(VLOOKUP(C514,Localities!$B$2:$D$1876,3,0),"Not Found")</f>
        <v>Not Found</v>
      </c>
      <c r="F514" s="94">
        <v>361</v>
      </c>
      <c r="G514" s="90">
        <v>122</v>
      </c>
    </row>
    <row r="515" spans="2:7" x14ac:dyDescent="0.45">
      <c r="B515" s="99" t="s">
        <v>114</v>
      </c>
      <c r="C515" s="90" t="s">
        <v>122</v>
      </c>
      <c r="D515" s="90">
        <f>IFERROR(VLOOKUP(B515,Localities!$B$2:$D$1876,3,0),"Not Found")</f>
        <v>27</v>
      </c>
      <c r="E515" s="90">
        <f>IFERROR(VLOOKUP(C515,Localities!$B$2:$D$1876,3,0),"Not Found")</f>
        <v>38</v>
      </c>
      <c r="F515" s="94">
        <v>440</v>
      </c>
      <c r="G515" s="90">
        <v>175</v>
      </c>
    </row>
    <row r="516" spans="2:7" x14ac:dyDescent="0.45">
      <c r="B516" s="99" t="s">
        <v>183</v>
      </c>
      <c r="C516" s="90" t="s">
        <v>114</v>
      </c>
      <c r="D516" s="90">
        <f>IFERROR(VLOOKUP(B516,Localities!$B$2:$D$1876,3,0),"Not Found")</f>
        <v>37</v>
      </c>
      <c r="E516" s="90">
        <f>IFERROR(VLOOKUP(C516,Localities!$B$2:$D$1876,3,0),"Not Found")</f>
        <v>27</v>
      </c>
      <c r="F516" s="94">
        <v>664</v>
      </c>
      <c r="G516" s="90">
        <v>7</v>
      </c>
    </row>
    <row r="517" spans="2:7" x14ac:dyDescent="0.45">
      <c r="B517" s="99" t="s">
        <v>695</v>
      </c>
      <c r="C517" s="90" t="s">
        <v>35</v>
      </c>
      <c r="D517" s="90">
        <f>IFERROR(VLOOKUP(B517,Localities!$B$2:$D$1876,3,0),"Not Found")</f>
        <v>72</v>
      </c>
      <c r="E517" s="90">
        <f>IFERROR(VLOOKUP(C517,Localities!$B$2:$D$1876,3,0),"Not Found")</f>
        <v>43</v>
      </c>
      <c r="F517" s="94">
        <v>955</v>
      </c>
      <c r="G517" s="90">
        <v>121</v>
      </c>
    </row>
    <row r="518" spans="2:7" x14ac:dyDescent="0.45">
      <c r="B518" s="99" t="s">
        <v>213</v>
      </c>
      <c r="C518" s="90" t="s">
        <v>171</v>
      </c>
      <c r="D518" s="90" t="str">
        <f>IFERROR(VLOOKUP(B518,Localities!$B$2:$D$1876,3,0),"Not Found")</f>
        <v>Not Found</v>
      </c>
      <c r="E518" s="90" t="str">
        <f>IFERROR(VLOOKUP(C518,Localities!$B$2:$D$1876,3,0),"Not Found")</f>
        <v>Not Found</v>
      </c>
      <c r="F518" s="94">
        <v>228</v>
      </c>
      <c r="G518" s="90">
        <v>228</v>
      </c>
    </row>
    <row r="519" spans="2:7" x14ac:dyDescent="0.45">
      <c r="B519" s="99" t="s">
        <v>35</v>
      </c>
      <c r="C519" s="90" t="s">
        <v>171</v>
      </c>
      <c r="D519" s="90">
        <f>IFERROR(VLOOKUP(B519,Localities!$B$2:$D$1876,3,0),"Not Found")</f>
        <v>43</v>
      </c>
      <c r="E519" s="90" t="str">
        <f>IFERROR(VLOOKUP(C519,Localities!$B$2:$D$1876,3,0),"Not Found")</f>
        <v>Not Found</v>
      </c>
      <c r="F519" s="94">
        <v>981</v>
      </c>
      <c r="G519" s="90">
        <v>120</v>
      </c>
    </row>
    <row r="520" spans="2:7" x14ac:dyDescent="0.45">
      <c r="B520" s="99" t="s">
        <v>889</v>
      </c>
      <c r="C520" s="90" t="s">
        <v>107</v>
      </c>
      <c r="D520" s="90">
        <f>IFERROR(VLOOKUP(B520,Localities!$B$2:$D$1876,3,0),"Not Found")</f>
        <v>53</v>
      </c>
      <c r="E520" s="90">
        <f>IFERROR(VLOOKUP(C520,Localities!$B$2:$D$1876,3,0),"Not Found")</f>
        <v>42</v>
      </c>
      <c r="F520" s="94">
        <v>286</v>
      </c>
      <c r="G520" s="90">
        <v>147</v>
      </c>
    </row>
    <row r="521" spans="2:7" x14ac:dyDescent="0.45">
      <c r="B521" s="99" t="s">
        <v>441</v>
      </c>
      <c r="C521" s="90" t="s">
        <v>35</v>
      </c>
      <c r="D521" s="90">
        <f>IFERROR(VLOOKUP(B521,Localities!$B$2:$D$1876,3,0),"Not Found")</f>
        <v>61</v>
      </c>
      <c r="E521" s="90">
        <f>IFERROR(VLOOKUP(C521,Localities!$B$2:$D$1876,3,0),"Not Found")</f>
        <v>43</v>
      </c>
      <c r="F521" s="94">
        <v>430</v>
      </c>
      <c r="G521" s="90">
        <v>207</v>
      </c>
    </row>
    <row r="522" spans="2:7" x14ac:dyDescent="0.45">
      <c r="B522" s="99" t="s">
        <v>35</v>
      </c>
      <c r="C522" s="90" t="s">
        <v>171</v>
      </c>
      <c r="D522" s="90">
        <f>IFERROR(VLOOKUP(B522,Localities!$B$2:$D$1876,3,0),"Not Found")</f>
        <v>43</v>
      </c>
      <c r="E522" s="90" t="str">
        <f>IFERROR(VLOOKUP(C522,Localities!$B$2:$D$1876,3,0),"Not Found")</f>
        <v>Not Found</v>
      </c>
      <c r="F522" s="94">
        <v>492</v>
      </c>
      <c r="G522" s="90">
        <v>228</v>
      </c>
    </row>
    <row r="523" spans="2:7" x14ac:dyDescent="0.45">
      <c r="B523" s="99" t="s">
        <v>390</v>
      </c>
      <c r="C523" s="90" t="s">
        <v>114</v>
      </c>
      <c r="D523" s="90">
        <f>IFERROR(VLOOKUP(B523,Localities!$B$2:$D$1876,3,0),"Not Found")</f>
        <v>52</v>
      </c>
      <c r="E523" s="90">
        <f>IFERROR(VLOOKUP(C523,Localities!$B$2:$D$1876,3,0),"Not Found")</f>
        <v>27</v>
      </c>
      <c r="F523" s="94">
        <v>916</v>
      </c>
      <c r="G523" s="90">
        <v>274</v>
      </c>
    </row>
    <row r="524" spans="2:7" x14ac:dyDescent="0.45">
      <c r="B524" s="99" t="s">
        <v>35</v>
      </c>
      <c r="C524" s="90" t="s">
        <v>390</v>
      </c>
      <c r="D524" s="90">
        <f>IFERROR(VLOOKUP(B524,Localities!$B$2:$D$1876,3,0),"Not Found")</f>
        <v>43</v>
      </c>
      <c r="E524" s="90">
        <f>IFERROR(VLOOKUP(C524,Localities!$B$2:$D$1876,3,0),"Not Found")</f>
        <v>52</v>
      </c>
      <c r="F524" s="94">
        <v>911</v>
      </c>
      <c r="G524" s="90">
        <v>226</v>
      </c>
    </row>
    <row r="525" spans="2:7" x14ac:dyDescent="0.45">
      <c r="B525" s="99" t="s">
        <v>35</v>
      </c>
      <c r="C525" s="90" t="s">
        <v>122</v>
      </c>
      <c r="D525" s="90">
        <f>IFERROR(VLOOKUP(B525,Localities!$B$2:$D$1876,3,0),"Not Found")</f>
        <v>43</v>
      </c>
      <c r="E525" s="90">
        <f>IFERROR(VLOOKUP(C525,Localities!$B$2:$D$1876,3,0),"Not Found")</f>
        <v>38</v>
      </c>
      <c r="F525" s="94">
        <v>937</v>
      </c>
      <c r="G525" s="90">
        <v>291</v>
      </c>
    </row>
    <row r="526" spans="2:7" x14ac:dyDescent="0.45">
      <c r="B526" s="99" t="s">
        <v>35</v>
      </c>
      <c r="C526" s="90" t="s">
        <v>61</v>
      </c>
      <c r="D526" s="90">
        <f>IFERROR(VLOOKUP(B526,Localities!$B$2:$D$1876,3,0),"Not Found")</f>
        <v>43</v>
      </c>
      <c r="E526" s="90">
        <f>IFERROR(VLOOKUP(C526,Localities!$B$2:$D$1876,3,0),"Not Found")</f>
        <v>47</v>
      </c>
      <c r="F526" s="94">
        <v>960</v>
      </c>
      <c r="G526" s="90">
        <v>173</v>
      </c>
    </row>
    <row r="527" spans="2:7" x14ac:dyDescent="0.45">
      <c r="B527" s="99" t="s">
        <v>114</v>
      </c>
      <c r="C527" s="90" t="s">
        <v>132</v>
      </c>
      <c r="D527" s="90">
        <f>IFERROR(VLOOKUP(B527,Localities!$B$2:$D$1876,3,0),"Not Found")</f>
        <v>27</v>
      </c>
      <c r="E527" s="90">
        <f>IFERROR(VLOOKUP(C527,Localities!$B$2:$D$1876,3,0),"Not Found")</f>
        <v>39</v>
      </c>
      <c r="F527" s="94">
        <v>759</v>
      </c>
      <c r="G527" s="90">
        <v>110</v>
      </c>
    </row>
    <row r="528" spans="2:7" x14ac:dyDescent="0.45">
      <c r="B528" s="99" t="s">
        <v>255</v>
      </c>
      <c r="C528" s="90" t="s">
        <v>898</v>
      </c>
      <c r="D528" s="90">
        <f>IFERROR(VLOOKUP(B528,Localities!$B$2:$D$1876,3,0),"Not Found")</f>
        <v>47</v>
      </c>
      <c r="E528" s="90">
        <f>IFERROR(VLOOKUP(C528,Localities!$B$2:$D$1876,3,0),"Not Found")</f>
        <v>60</v>
      </c>
      <c r="F528" s="94">
        <v>952</v>
      </c>
      <c r="G528" s="90">
        <v>278</v>
      </c>
    </row>
    <row r="529" spans="2:7" x14ac:dyDescent="0.45">
      <c r="B529" s="99" t="s">
        <v>146</v>
      </c>
      <c r="C529" s="90" t="s">
        <v>375</v>
      </c>
      <c r="D529" s="90">
        <f>IFERROR(VLOOKUP(B529,Localities!$B$2:$D$1876,3,0),"Not Found")</f>
        <v>70</v>
      </c>
      <c r="E529" s="90">
        <f>IFERROR(VLOOKUP(C529,Localities!$B$2:$D$1876,3,0),"Not Found")</f>
        <v>47</v>
      </c>
      <c r="F529" s="94">
        <v>477</v>
      </c>
      <c r="G529" s="90">
        <v>94</v>
      </c>
    </row>
    <row r="530" spans="2:7" x14ac:dyDescent="0.45">
      <c r="B530" s="99" t="s">
        <v>61</v>
      </c>
      <c r="C530" s="90" t="s">
        <v>114</v>
      </c>
      <c r="D530" s="90">
        <f>IFERROR(VLOOKUP(B530,Localities!$B$2:$D$1876,3,0),"Not Found")</f>
        <v>47</v>
      </c>
      <c r="E530" s="90">
        <f>IFERROR(VLOOKUP(C530,Localities!$B$2:$D$1876,3,0),"Not Found")</f>
        <v>27</v>
      </c>
      <c r="F530" s="94">
        <v>855</v>
      </c>
      <c r="G530" s="90">
        <v>106</v>
      </c>
    </row>
    <row r="531" spans="2:7" x14ac:dyDescent="0.45">
      <c r="B531" s="99" t="s">
        <v>114</v>
      </c>
      <c r="C531" s="90" t="s">
        <v>61</v>
      </c>
      <c r="D531" s="90">
        <f>IFERROR(VLOOKUP(B531,Localities!$B$2:$D$1876,3,0),"Not Found")</f>
        <v>27</v>
      </c>
      <c r="E531" s="90">
        <f>IFERROR(VLOOKUP(C531,Localities!$B$2:$D$1876,3,0),"Not Found")</f>
        <v>47</v>
      </c>
      <c r="F531" s="94">
        <v>518</v>
      </c>
      <c r="G531" s="90">
        <v>268</v>
      </c>
    </row>
    <row r="532" spans="2:7" x14ac:dyDescent="0.45">
      <c r="B532" s="99" t="s">
        <v>903</v>
      </c>
      <c r="C532" s="90" t="s">
        <v>35</v>
      </c>
      <c r="D532" s="90">
        <f>IFERROR(VLOOKUP(B532,Localities!$B$2:$D$1876,3,0),"Not Found")</f>
        <v>51</v>
      </c>
      <c r="E532" s="90">
        <f>IFERROR(VLOOKUP(C532,Localities!$B$2:$D$1876,3,0),"Not Found")</f>
        <v>43</v>
      </c>
      <c r="F532" s="94">
        <v>510</v>
      </c>
      <c r="G532" s="90">
        <v>162</v>
      </c>
    </row>
    <row r="533" spans="2:7" x14ac:dyDescent="0.45">
      <c r="B533" s="99" t="s">
        <v>114</v>
      </c>
      <c r="C533" s="90" t="s">
        <v>102</v>
      </c>
      <c r="D533" s="90">
        <f>IFERROR(VLOOKUP(B533,Localities!$B$2:$D$1876,3,0),"Not Found")</f>
        <v>27</v>
      </c>
      <c r="E533" s="90">
        <f>IFERROR(VLOOKUP(C533,Localities!$B$2:$D$1876,3,0),"Not Found")</f>
        <v>47</v>
      </c>
      <c r="F533" s="94">
        <v>720</v>
      </c>
      <c r="G533" s="90">
        <v>183</v>
      </c>
    </row>
    <row r="534" spans="2:7" x14ac:dyDescent="0.45">
      <c r="B534" s="99" t="s">
        <v>114</v>
      </c>
      <c r="C534" s="90" t="s">
        <v>906</v>
      </c>
      <c r="D534" s="90">
        <f>IFERROR(VLOOKUP(B534,Localities!$B$2:$D$1876,3,0),"Not Found")</f>
        <v>27</v>
      </c>
      <c r="E534" s="90">
        <f>IFERROR(VLOOKUP(C534,Localities!$B$2:$D$1876,3,0),"Not Found")</f>
        <v>45</v>
      </c>
      <c r="F534" s="94">
        <v>449</v>
      </c>
      <c r="G534" s="90">
        <v>237</v>
      </c>
    </row>
    <row r="535" spans="2:7" x14ac:dyDescent="0.45">
      <c r="B535" s="99" t="s">
        <v>35</v>
      </c>
      <c r="C535" s="90" t="s">
        <v>908</v>
      </c>
      <c r="D535" s="90">
        <f>IFERROR(VLOOKUP(B535,Localities!$B$2:$D$1876,3,0),"Not Found")</f>
        <v>43</v>
      </c>
      <c r="E535" s="90">
        <f>IFERROR(VLOOKUP(C535,Localities!$B$2:$D$1876,3,0),"Not Found")</f>
        <v>50</v>
      </c>
      <c r="F535" s="94">
        <v>503</v>
      </c>
      <c r="G535" s="90">
        <v>294</v>
      </c>
    </row>
    <row r="536" spans="2:7" x14ac:dyDescent="0.45">
      <c r="B536" s="99" t="s">
        <v>35</v>
      </c>
      <c r="C536" s="90" t="s">
        <v>61</v>
      </c>
      <c r="D536" s="90">
        <f>IFERROR(VLOOKUP(B536,Localities!$B$2:$D$1876,3,0),"Not Found")</f>
        <v>43</v>
      </c>
      <c r="E536" s="90">
        <f>IFERROR(VLOOKUP(C536,Localities!$B$2:$D$1876,3,0),"Not Found")</f>
        <v>47</v>
      </c>
      <c r="F536" s="94">
        <v>994</v>
      </c>
      <c r="G536" s="90">
        <v>274</v>
      </c>
    </row>
    <row r="537" spans="2:7" x14ac:dyDescent="0.45">
      <c r="B537" s="99" t="s">
        <v>911</v>
      </c>
      <c r="C537" s="90" t="s">
        <v>35</v>
      </c>
      <c r="D537" s="90">
        <f>IFERROR(VLOOKUP(B537,Localities!$B$2:$D$1876,3,0),"Not Found")</f>
        <v>51</v>
      </c>
      <c r="E537" s="90">
        <f>IFERROR(VLOOKUP(C537,Localities!$B$2:$D$1876,3,0),"Not Found")</f>
        <v>43</v>
      </c>
      <c r="F537" s="94">
        <v>515</v>
      </c>
      <c r="G537" s="90">
        <v>68</v>
      </c>
    </row>
    <row r="538" spans="2:7" x14ac:dyDescent="0.45">
      <c r="B538" s="99" t="s">
        <v>913</v>
      </c>
      <c r="C538" s="90" t="s">
        <v>171</v>
      </c>
      <c r="D538" s="90" t="str">
        <f>IFERROR(VLOOKUP(B538,Localities!$B$2:$D$1876,3,0),"Not Found")</f>
        <v>Not Found</v>
      </c>
      <c r="E538" s="90" t="str">
        <f>IFERROR(VLOOKUP(C538,Localities!$B$2:$D$1876,3,0),"Not Found")</f>
        <v>Not Found</v>
      </c>
      <c r="F538" s="94">
        <v>810</v>
      </c>
      <c r="G538" s="90">
        <v>147</v>
      </c>
    </row>
    <row r="539" spans="2:7" x14ac:dyDescent="0.45">
      <c r="B539" s="99" t="s">
        <v>35</v>
      </c>
      <c r="C539" s="90" t="s">
        <v>61</v>
      </c>
      <c r="D539" s="90">
        <f>IFERROR(VLOOKUP(B539,Localities!$B$2:$D$1876,3,0),"Not Found")</f>
        <v>43</v>
      </c>
      <c r="E539" s="90">
        <f>IFERROR(VLOOKUP(C539,Localities!$B$2:$D$1876,3,0),"Not Found")</f>
        <v>47</v>
      </c>
      <c r="F539" s="94">
        <v>805</v>
      </c>
      <c r="G539" s="90">
        <v>104</v>
      </c>
    </row>
    <row r="540" spans="2:7" x14ac:dyDescent="0.45">
      <c r="B540" s="99" t="s">
        <v>916</v>
      </c>
      <c r="C540" s="90" t="s">
        <v>171</v>
      </c>
      <c r="D540" s="90" t="str">
        <f>IFERROR(VLOOKUP(B540,Localities!$B$2:$D$1876,3,0),"Not Found")</f>
        <v>Not Found</v>
      </c>
      <c r="E540" s="90" t="str">
        <f>IFERROR(VLOOKUP(C540,Localities!$B$2:$D$1876,3,0),"Not Found")</f>
        <v>Not Found</v>
      </c>
      <c r="F540" s="94">
        <v>540</v>
      </c>
      <c r="G540" s="90">
        <v>261</v>
      </c>
    </row>
    <row r="541" spans="2:7" x14ac:dyDescent="0.45">
      <c r="B541" s="99" t="s">
        <v>918</v>
      </c>
      <c r="C541" s="90" t="s">
        <v>171</v>
      </c>
      <c r="D541" s="90" t="str">
        <f>IFERROR(VLOOKUP(B541,Localities!$B$2:$D$1876,3,0),"Not Found")</f>
        <v>Not Found</v>
      </c>
      <c r="E541" s="90" t="str">
        <f>IFERROR(VLOOKUP(C541,Localities!$B$2:$D$1876,3,0),"Not Found")</f>
        <v>Not Found</v>
      </c>
      <c r="F541" s="94">
        <v>616</v>
      </c>
      <c r="G541" s="90">
        <v>37</v>
      </c>
    </row>
    <row r="542" spans="2:7" x14ac:dyDescent="0.45">
      <c r="B542" s="99" t="s">
        <v>920</v>
      </c>
      <c r="C542" s="90" t="s">
        <v>35</v>
      </c>
      <c r="D542" s="90">
        <f>IFERROR(VLOOKUP(B542,Localities!$B$2:$D$1876,3,0),"Not Found")</f>
        <v>53</v>
      </c>
      <c r="E542" s="90">
        <f>IFERROR(VLOOKUP(C542,Localities!$B$2:$D$1876,3,0),"Not Found")</f>
        <v>43</v>
      </c>
      <c r="F542" s="94">
        <v>492</v>
      </c>
      <c r="G542" s="90">
        <v>296</v>
      </c>
    </row>
    <row r="543" spans="2:7" x14ac:dyDescent="0.45">
      <c r="B543" s="99"/>
      <c r="C543" s="90"/>
      <c r="D543" s="90" t="str">
        <f>IFERROR(VLOOKUP(B543,Localities!$B$2:$D$1876,3,0),"Not Found")</f>
        <v>Not Found</v>
      </c>
      <c r="E543" s="90" t="str">
        <f>IFERROR(VLOOKUP(C543,Localities!$B$2:$D$1876,3,0),"Not Found")</f>
        <v>Not Found</v>
      </c>
      <c r="F543" s="94">
        <v>424</v>
      </c>
      <c r="G543" s="90">
        <v>204</v>
      </c>
    </row>
    <row r="544" spans="2:7" x14ac:dyDescent="0.45">
      <c r="B544" s="99" t="s">
        <v>35</v>
      </c>
      <c r="C544" s="90" t="s">
        <v>333</v>
      </c>
      <c r="D544" s="90">
        <f>IFERROR(VLOOKUP(B544,Localities!$B$2:$D$1876,3,0),"Not Found")</f>
        <v>43</v>
      </c>
      <c r="E544" s="90">
        <f>IFERROR(VLOOKUP(C544,Localities!$B$2:$D$1876,3,0),"Not Found")</f>
        <v>52</v>
      </c>
      <c r="F544" s="94">
        <v>736</v>
      </c>
      <c r="G544" s="90">
        <v>22</v>
      </c>
    </row>
    <row r="545" spans="2:7" x14ac:dyDescent="0.45">
      <c r="B545" s="99" t="s">
        <v>35</v>
      </c>
      <c r="C545" s="90" t="s">
        <v>924</v>
      </c>
      <c r="D545" s="90">
        <f>IFERROR(VLOOKUP(B545,Localities!$B$2:$D$1876,3,0),"Not Found")</f>
        <v>43</v>
      </c>
      <c r="E545" s="90">
        <f>IFERROR(VLOOKUP(C545,Localities!$B$2:$D$1876,3,0),"Not Found")</f>
        <v>66</v>
      </c>
      <c r="F545" s="94">
        <v>988</v>
      </c>
      <c r="G545" s="90">
        <v>83</v>
      </c>
    </row>
    <row r="546" spans="2:7" x14ac:dyDescent="0.45">
      <c r="B546" s="99" t="s">
        <v>35</v>
      </c>
      <c r="C546" s="90" t="s">
        <v>926</v>
      </c>
      <c r="D546" s="90">
        <f>IFERROR(VLOOKUP(B546,Localities!$B$2:$D$1876,3,0),"Not Found")</f>
        <v>43</v>
      </c>
      <c r="E546" s="90">
        <f>IFERROR(VLOOKUP(C546,Localities!$B$2:$D$1876,3,0),"Not Found")</f>
        <v>40</v>
      </c>
      <c r="F546" s="94">
        <v>793</v>
      </c>
      <c r="G546" s="90">
        <v>277</v>
      </c>
    </row>
    <row r="547" spans="2:7" x14ac:dyDescent="0.45">
      <c r="B547" s="99" t="s">
        <v>928</v>
      </c>
      <c r="C547" s="90" t="s">
        <v>35</v>
      </c>
      <c r="D547" s="90">
        <f>IFERROR(VLOOKUP(B547,Localities!$B$2:$D$1876,3,0),"Not Found")</f>
        <v>73</v>
      </c>
      <c r="E547" s="90">
        <f>IFERROR(VLOOKUP(C547,Localities!$B$2:$D$1876,3,0),"Not Found")</f>
        <v>43</v>
      </c>
      <c r="F547" s="94">
        <v>595</v>
      </c>
      <c r="G547" s="90">
        <v>233</v>
      </c>
    </row>
    <row r="548" spans="2:7" x14ac:dyDescent="0.45">
      <c r="B548" s="99" t="s">
        <v>35</v>
      </c>
      <c r="C548" s="90" t="s">
        <v>928</v>
      </c>
      <c r="D548" s="90">
        <f>IFERROR(VLOOKUP(B548,Localities!$B$2:$D$1876,3,0),"Not Found")</f>
        <v>43</v>
      </c>
      <c r="E548" s="90">
        <f>IFERROR(VLOOKUP(C548,Localities!$B$2:$D$1876,3,0),"Not Found")</f>
        <v>73</v>
      </c>
      <c r="F548" s="94">
        <v>587</v>
      </c>
      <c r="G548" s="90">
        <v>120</v>
      </c>
    </row>
    <row r="549" spans="2:7" x14ac:dyDescent="0.45">
      <c r="B549" s="99" t="s">
        <v>114</v>
      </c>
      <c r="C549" s="90" t="s">
        <v>171</v>
      </c>
      <c r="D549" s="90">
        <f>IFERROR(VLOOKUP(B549,Localities!$B$2:$D$1876,3,0),"Not Found")</f>
        <v>27</v>
      </c>
      <c r="E549" s="90" t="str">
        <f>IFERROR(VLOOKUP(C549,Localities!$B$2:$D$1876,3,0),"Not Found")</f>
        <v>Not Found</v>
      </c>
      <c r="F549" s="94">
        <v>813</v>
      </c>
      <c r="G549" s="90">
        <v>110</v>
      </c>
    </row>
    <row r="550" spans="2:7" x14ac:dyDescent="0.45">
      <c r="B550" s="99" t="s">
        <v>146</v>
      </c>
      <c r="C550" s="90" t="s">
        <v>932</v>
      </c>
      <c r="D550" s="90">
        <f>IFERROR(VLOOKUP(B550,Localities!$B$2:$D$1876,3,0),"Not Found")</f>
        <v>70</v>
      </c>
      <c r="E550" s="90">
        <f>IFERROR(VLOOKUP(C550,Localities!$B$2:$D$1876,3,0),"Not Found")</f>
        <v>71</v>
      </c>
      <c r="F550" s="94">
        <v>958</v>
      </c>
      <c r="G550" s="90">
        <v>204</v>
      </c>
    </row>
    <row r="551" spans="2:7" x14ac:dyDescent="0.45">
      <c r="B551" s="99" t="s">
        <v>114</v>
      </c>
      <c r="C551" s="90" t="s">
        <v>934</v>
      </c>
      <c r="D551" s="90">
        <f>IFERROR(VLOOKUP(B551,Localities!$B$2:$D$1876,3,0),"Not Found")</f>
        <v>27</v>
      </c>
      <c r="E551" s="90">
        <f>IFERROR(VLOOKUP(C551,Localities!$B$2:$D$1876,3,0),"Not Found")</f>
        <v>64</v>
      </c>
      <c r="F551" s="94">
        <v>813</v>
      </c>
      <c r="G551" s="90">
        <v>151</v>
      </c>
    </row>
    <row r="552" spans="2:7" x14ac:dyDescent="0.45">
      <c r="B552" s="99" t="s">
        <v>114</v>
      </c>
      <c r="C552" s="90" t="s">
        <v>99</v>
      </c>
      <c r="D552" s="90">
        <f>IFERROR(VLOOKUP(B552,Localities!$B$2:$D$1876,3,0),"Not Found")</f>
        <v>27</v>
      </c>
      <c r="E552" s="90">
        <f>IFERROR(VLOOKUP(C552,Localities!$B$2:$D$1876,3,0),"Not Found")</f>
        <v>66</v>
      </c>
      <c r="F552" s="94">
        <v>321</v>
      </c>
      <c r="G552" s="90">
        <v>243</v>
      </c>
    </row>
    <row r="553" spans="2:7" x14ac:dyDescent="0.45">
      <c r="B553" s="99" t="s">
        <v>114</v>
      </c>
      <c r="C553" s="90" t="s">
        <v>375</v>
      </c>
      <c r="D553" s="90">
        <f>IFERROR(VLOOKUP(B553,Localities!$B$2:$D$1876,3,0),"Not Found")</f>
        <v>27</v>
      </c>
      <c r="E553" s="90">
        <f>IFERROR(VLOOKUP(C553,Localities!$B$2:$D$1876,3,0),"Not Found")</f>
        <v>47</v>
      </c>
      <c r="F553" s="94">
        <v>316</v>
      </c>
      <c r="G553" s="90">
        <v>200</v>
      </c>
    </row>
    <row r="554" spans="2:7" x14ac:dyDescent="0.45">
      <c r="B554" s="99" t="s">
        <v>138</v>
      </c>
      <c r="C554" s="90" t="s">
        <v>35</v>
      </c>
      <c r="D554" s="90">
        <f>IFERROR(VLOOKUP(B554,Localities!$B$2:$D$1876,3,0),"Not Found")</f>
        <v>59</v>
      </c>
      <c r="E554" s="90">
        <f>IFERROR(VLOOKUP(C554,Localities!$B$2:$D$1876,3,0),"Not Found")</f>
        <v>43</v>
      </c>
      <c r="F554" s="94">
        <v>557</v>
      </c>
      <c r="G554" s="90">
        <v>187</v>
      </c>
    </row>
    <row r="555" spans="2:7" x14ac:dyDescent="0.45">
      <c r="B555" s="99" t="s">
        <v>266</v>
      </c>
      <c r="C555" s="90" t="s">
        <v>114</v>
      </c>
      <c r="D555" s="90">
        <f>IFERROR(VLOOKUP(B555,Localities!$B$2:$D$1876,3,0),"Not Found")</f>
        <v>47</v>
      </c>
      <c r="E555" s="90">
        <f>IFERROR(VLOOKUP(C555,Localities!$B$2:$D$1876,3,0),"Not Found")</f>
        <v>27</v>
      </c>
      <c r="F555" s="94">
        <v>248</v>
      </c>
      <c r="G555" s="90">
        <v>15</v>
      </c>
    </row>
    <row r="556" spans="2:7" x14ac:dyDescent="0.45">
      <c r="B556" s="99" t="s">
        <v>144</v>
      </c>
      <c r="C556" s="90" t="s">
        <v>144</v>
      </c>
      <c r="D556" s="90">
        <f>IFERROR(VLOOKUP(B556,Localities!$B$2:$D$1876,3,0),"Not Found")</f>
        <v>53</v>
      </c>
      <c r="E556" s="90">
        <f>IFERROR(VLOOKUP(C556,Localities!$B$2:$D$1876,3,0),"Not Found")</f>
        <v>53</v>
      </c>
      <c r="F556" s="94">
        <v>441</v>
      </c>
      <c r="G556" s="90">
        <v>202</v>
      </c>
    </row>
    <row r="557" spans="2:7" x14ac:dyDescent="0.45">
      <c r="B557" s="99"/>
      <c r="C557" s="90"/>
      <c r="D557" s="90" t="str">
        <f>IFERROR(VLOOKUP(B557,Localities!$B$2:$D$1876,3,0),"Not Found")</f>
        <v>Not Found</v>
      </c>
      <c r="E557" s="90" t="str">
        <f>IFERROR(VLOOKUP(C557,Localities!$B$2:$D$1876,3,0),"Not Found")</f>
        <v>Not Found</v>
      </c>
      <c r="F557" s="94">
        <v>260</v>
      </c>
      <c r="G557" s="90">
        <v>76</v>
      </c>
    </row>
    <row r="558" spans="2:7" x14ac:dyDescent="0.45">
      <c r="B558" s="99" t="s">
        <v>35</v>
      </c>
      <c r="C558" s="90" t="s">
        <v>171</v>
      </c>
      <c r="D558" s="90">
        <f>IFERROR(VLOOKUP(B558,Localities!$B$2:$D$1876,3,0),"Not Found")</f>
        <v>43</v>
      </c>
      <c r="E558" s="90" t="str">
        <f>IFERROR(VLOOKUP(C558,Localities!$B$2:$D$1876,3,0),"Not Found")</f>
        <v>Not Found</v>
      </c>
      <c r="F558" s="94">
        <v>656</v>
      </c>
      <c r="G558" s="90">
        <v>281</v>
      </c>
    </row>
    <row r="559" spans="2:7" x14ac:dyDescent="0.45">
      <c r="B559" s="99" t="s">
        <v>943</v>
      </c>
      <c r="C559" s="90" t="s">
        <v>35</v>
      </c>
      <c r="D559" s="90">
        <f>IFERROR(VLOOKUP(B559,Localities!$B$2:$D$1876,3,0),"Not Found")</f>
        <v>62</v>
      </c>
      <c r="E559" s="90">
        <f>IFERROR(VLOOKUP(C559,Localities!$B$2:$D$1876,3,0),"Not Found")</f>
        <v>43</v>
      </c>
      <c r="F559" s="94">
        <v>465</v>
      </c>
      <c r="G559" s="90">
        <v>49</v>
      </c>
    </row>
    <row r="560" spans="2:7" x14ac:dyDescent="0.45">
      <c r="B560" s="99" t="s">
        <v>199</v>
      </c>
      <c r="C560" s="90" t="s">
        <v>35</v>
      </c>
      <c r="D560" s="90">
        <f>IFERROR(VLOOKUP(B560,Localities!$B$2:$D$1876,3,0),"Not Found")</f>
        <v>61</v>
      </c>
      <c r="E560" s="90">
        <f>IFERROR(VLOOKUP(C560,Localities!$B$2:$D$1876,3,0),"Not Found")</f>
        <v>43</v>
      </c>
      <c r="F560" s="94">
        <v>555</v>
      </c>
      <c r="G560" s="90">
        <v>185</v>
      </c>
    </row>
    <row r="561" spans="2:7" x14ac:dyDescent="0.45">
      <c r="B561" s="99" t="s">
        <v>114</v>
      </c>
      <c r="C561" s="90" t="s">
        <v>946</v>
      </c>
      <c r="D561" s="90">
        <f>IFERROR(VLOOKUP(B561,Localities!$B$2:$D$1876,3,0),"Not Found")</f>
        <v>27</v>
      </c>
      <c r="E561" s="90">
        <f>IFERROR(VLOOKUP(C561,Localities!$B$2:$D$1876,3,0),"Not Found")</f>
        <v>54</v>
      </c>
      <c r="F561" s="94">
        <v>392</v>
      </c>
      <c r="G561" s="90">
        <v>53</v>
      </c>
    </row>
    <row r="562" spans="2:7" x14ac:dyDescent="0.45">
      <c r="B562" s="99" t="s">
        <v>61</v>
      </c>
      <c r="C562" s="90" t="s">
        <v>948</v>
      </c>
      <c r="D562" s="90">
        <f>IFERROR(VLOOKUP(B562,Localities!$B$2:$D$1876,3,0),"Not Found")</f>
        <v>47</v>
      </c>
      <c r="E562" s="90">
        <f>IFERROR(VLOOKUP(C562,Localities!$B$2:$D$1876,3,0),"Not Found")</f>
        <v>37</v>
      </c>
      <c r="F562" s="94">
        <v>835</v>
      </c>
      <c r="G562" s="90">
        <v>187</v>
      </c>
    </row>
    <row r="563" spans="2:7" x14ac:dyDescent="0.45">
      <c r="B563" s="99" t="s">
        <v>35</v>
      </c>
      <c r="C563" s="90" t="s">
        <v>950</v>
      </c>
      <c r="D563" s="90">
        <f>IFERROR(VLOOKUP(B563,Localities!$B$2:$D$1876,3,0),"Not Found")</f>
        <v>43</v>
      </c>
      <c r="E563" s="90">
        <f>IFERROR(VLOOKUP(C563,Localities!$B$2:$D$1876,3,0),"Not Found")</f>
        <v>61</v>
      </c>
      <c r="F563" s="94">
        <v>588</v>
      </c>
      <c r="G563" s="90">
        <v>123</v>
      </c>
    </row>
    <row r="564" spans="2:7" x14ac:dyDescent="0.45">
      <c r="B564" s="99" t="s">
        <v>758</v>
      </c>
      <c r="C564" s="90" t="s">
        <v>114</v>
      </c>
      <c r="D564" s="90">
        <f>IFERROR(VLOOKUP(B564,Localities!$B$2:$D$1876,3,0),"Not Found")</f>
        <v>51</v>
      </c>
      <c r="E564" s="90">
        <f>IFERROR(VLOOKUP(C564,Localities!$B$2:$D$1876,3,0),"Not Found")</f>
        <v>27</v>
      </c>
      <c r="F564" s="94">
        <v>846</v>
      </c>
      <c r="G564" s="90">
        <v>100</v>
      </c>
    </row>
    <row r="565" spans="2:7" x14ac:dyDescent="0.45">
      <c r="B565" s="99" t="s">
        <v>35</v>
      </c>
      <c r="C565" s="90" t="s">
        <v>111</v>
      </c>
      <c r="D565" s="90">
        <f>IFERROR(VLOOKUP(B565,Localities!$B$2:$D$1876,3,0),"Not Found")</f>
        <v>43</v>
      </c>
      <c r="E565" s="90">
        <f>IFERROR(VLOOKUP(C565,Localities!$B$2:$D$1876,3,0),"Not Found")</f>
        <v>45</v>
      </c>
      <c r="F565" s="94">
        <v>430</v>
      </c>
      <c r="G565" s="90">
        <v>49</v>
      </c>
    </row>
    <row r="566" spans="2:7" x14ac:dyDescent="0.45">
      <c r="B566" s="99" t="s">
        <v>35</v>
      </c>
      <c r="C566" s="90" t="s">
        <v>57</v>
      </c>
      <c r="D566" s="90">
        <f>IFERROR(VLOOKUP(B566,Localities!$B$2:$D$1876,3,0),"Not Found")</f>
        <v>43</v>
      </c>
      <c r="E566" s="90">
        <f>IFERROR(VLOOKUP(C566,Localities!$B$2:$D$1876,3,0),"Not Found")</f>
        <v>45</v>
      </c>
      <c r="F566" s="94">
        <v>877</v>
      </c>
      <c r="G566" s="90">
        <v>138</v>
      </c>
    </row>
    <row r="567" spans="2:7" x14ac:dyDescent="0.45">
      <c r="B567" s="99" t="s">
        <v>701</v>
      </c>
      <c r="C567" s="90" t="s">
        <v>862</v>
      </c>
      <c r="D567" s="90">
        <f>IFERROR(VLOOKUP(B567,Localities!$B$2:$D$1876,3,0),"Not Found")</f>
        <v>60</v>
      </c>
      <c r="E567" s="90">
        <f>IFERROR(VLOOKUP(C567,Localities!$B$2:$D$1876,3,0),"Not Found")</f>
        <v>62</v>
      </c>
      <c r="F567" s="94">
        <v>799</v>
      </c>
      <c r="G567" s="90">
        <v>21</v>
      </c>
    </row>
    <row r="568" spans="2:7" x14ac:dyDescent="0.45">
      <c r="B568" s="99" t="s">
        <v>114</v>
      </c>
      <c r="C568" s="90" t="s">
        <v>51</v>
      </c>
      <c r="D568" s="90">
        <f>IFERROR(VLOOKUP(B568,Localities!$B$2:$D$1876,3,0),"Not Found")</f>
        <v>27</v>
      </c>
      <c r="E568" s="90">
        <f>IFERROR(VLOOKUP(C568,Localities!$B$2:$D$1876,3,0),"Not Found")</f>
        <v>51</v>
      </c>
      <c r="F568" s="94">
        <v>286</v>
      </c>
      <c r="G568" s="90">
        <v>273</v>
      </c>
    </row>
    <row r="569" spans="2:7" x14ac:dyDescent="0.45">
      <c r="B569" s="99" t="s">
        <v>35</v>
      </c>
      <c r="C569" s="90" t="s">
        <v>61</v>
      </c>
      <c r="D569" s="90">
        <f>IFERROR(VLOOKUP(B569,Localities!$B$2:$D$1876,3,0),"Not Found")</f>
        <v>43</v>
      </c>
      <c r="E569" s="90">
        <f>IFERROR(VLOOKUP(C569,Localities!$B$2:$D$1876,3,0),"Not Found")</f>
        <v>47</v>
      </c>
      <c r="F569" s="94">
        <v>816</v>
      </c>
      <c r="G569" s="90">
        <v>183</v>
      </c>
    </row>
    <row r="570" spans="2:7" x14ac:dyDescent="0.45">
      <c r="B570" s="99" t="s">
        <v>880</v>
      </c>
      <c r="C570" s="90" t="s">
        <v>114</v>
      </c>
      <c r="D570" s="90">
        <f>IFERROR(VLOOKUP(B570,Localities!$B$2:$D$1876,3,0),"Not Found")</f>
        <v>71</v>
      </c>
      <c r="E570" s="90">
        <f>IFERROR(VLOOKUP(C570,Localities!$B$2:$D$1876,3,0),"Not Found")</f>
        <v>27</v>
      </c>
      <c r="F570" s="94">
        <v>704</v>
      </c>
      <c r="G570" s="90">
        <v>281</v>
      </c>
    </row>
    <row r="571" spans="2:7" x14ac:dyDescent="0.45">
      <c r="B571" s="99" t="s">
        <v>959</v>
      </c>
      <c r="C571" s="90" t="s">
        <v>171</v>
      </c>
      <c r="D571" s="90" t="str">
        <f>IFERROR(VLOOKUP(B571,Localities!$B$2:$D$1876,3,0),"Not Found")</f>
        <v>Not Found</v>
      </c>
      <c r="E571" s="90" t="str">
        <f>IFERROR(VLOOKUP(C571,Localities!$B$2:$D$1876,3,0),"Not Found")</f>
        <v>Not Found</v>
      </c>
      <c r="F571" s="94">
        <v>310</v>
      </c>
      <c r="G571" s="90">
        <v>269</v>
      </c>
    </row>
    <row r="572" spans="2:7" x14ac:dyDescent="0.45">
      <c r="B572" s="99" t="s">
        <v>35</v>
      </c>
      <c r="C572" s="90" t="s">
        <v>171</v>
      </c>
      <c r="D572" s="90">
        <f>IFERROR(VLOOKUP(B572,Localities!$B$2:$D$1876,3,0),"Not Found")</f>
        <v>43</v>
      </c>
      <c r="E572" s="90" t="str">
        <f>IFERROR(VLOOKUP(C572,Localities!$B$2:$D$1876,3,0),"Not Found")</f>
        <v>Not Found</v>
      </c>
      <c r="F572" s="94">
        <v>982</v>
      </c>
      <c r="G572" s="90">
        <v>46</v>
      </c>
    </row>
    <row r="573" spans="2:7" x14ac:dyDescent="0.45">
      <c r="B573" s="99" t="s">
        <v>375</v>
      </c>
      <c r="C573" s="90" t="s">
        <v>35</v>
      </c>
      <c r="D573" s="90">
        <f>IFERROR(VLOOKUP(B573,Localities!$B$2:$D$1876,3,0),"Not Found")</f>
        <v>47</v>
      </c>
      <c r="E573" s="90">
        <f>IFERROR(VLOOKUP(C573,Localities!$B$2:$D$1876,3,0),"Not Found")</f>
        <v>43</v>
      </c>
      <c r="F573" s="94">
        <v>921</v>
      </c>
      <c r="G573" s="90">
        <v>135</v>
      </c>
    </row>
    <row r="574" spans="2:7" x14ac:dyDescent="0.45">
      <c r="B574" s="99" t="s">
        <v>114</v>
      </c>
      <c r="C574" s="90" t="s">
        <v>171</v>
      </c>
      <c r="D574" s="90">
        <f>IFERROR(VLOOKUP(B574,Localities!$B$2:$D$1876,3,0),"Not Found")</f>
        <v>27</v>
      </c>
      <c r="E574" s="90" t="str">
        <f>IFERROR(VLOOKUP(C574,Localities!$B$2:$D$1876,3,0),"Not Found")</f>
        <v>Not Found</v>
      </c>
      <c r="F574" s="94">
        <v>422</v>
      </c>
      <c r="G574" s="90">
        <v>90</v>
      </c>
    </row>
    <row r="575" spans="2:7" x14ac:dyDescent="0.45">
      <c r="B575" s="99" t="s">
        <v>114</v>
      </c>
      <c r="C575" s="90" t="s">
        <v>964</v>
      </c>
      <c r="D575" s="90">
        <f>IFERROR(VLOOKUP(B575,Localities!$B$2:$D$1876,3,0),"Not Found")</f>
        <v>27</v>
      </c>
      <c r="E575" s="90">
        <f>IFERROR(VLOOKUP(C575,Localities!$B$2:$D$1876,3,0),"Not Found")</f>
        <v>65</v>
      </c>
      <c r="F575" s="94">
        <v>899</v>
      </c>
      <c r="G575" s="90">
        <v>143</v>
      </c>
    </row>
    <row r="576" spans="2:7" x14ac:dyDescent="0.45">
      <c r="B576" s="99" t="s">
        <v>966</v>
      </c>
      <c r="C576" s="90" t="s">
        <v>35</v>
      </c>
      <c r="D576" s="90">
        <f>IFERROR(VLOOKUP(B576,Localities!$B$2:$D$1876,3,0),"Not Found")</f>
        <v>38</v>
      </c>
      <c r="E576" s="90">
        <f>IFERROR(VLOOKUP(C576,Localities!$B$2:$D$1876,3,0),"Not Found")</f>
        <v>43</v>
      </c>
      <c r="F576" s="94">
        <v>930</v>
      </c>
      <c r="G576" s="90">
        <v>88</v>
      </c>
    </row>
    <row r="577" spans="2:7" x14ac:dyDescent="0.45">
      <c r="B577" s="99" t="s">
        <v>171</v>
      </c>
      <c r="C577" s="90" t="s">
        <v>171</v>
      </c>
      <c r="D577" s="90" t="str">
        <f>IFERROR(VLOOKUP(B577,Localities!$B$2:$D$1876,3,0),"Not Found")</f>
        <v>Not Found</v>
      </c>
      <c r="E577" s="90" t="str">
        <f>IFERROR(VLOOKUP(C577,Localities!$B$2:$D$1876,3,0),"Not Found")</f>
        <v>Not Found</v>
      </c>
      <c r="F577" s="94">
        <v>406</v>
      </c>
      <c r="G577" s="90">
        <v>70</v>
      </c>
    </row>
    <row r="578" spans="2:7" x14ac:dyDescent="0.45">
      <c r="B578" s="99" t="s">
        <v>171</v>
      </c>
      <c r="C578" s="90" t="s">
        <v>171</v>
      </c>
      <c r="D578" s="90" t="str">
        <f>IFERROR(VLOOKUP(B578,Localities!$B$2:$D$1876,3,0),"Not Found")</f>
        <v>Not Found</v>
      </c>
      <c r="E578" s="90" t="str">
        <f>IFERROR(VLOOKUP(C578,Localities!$B$2:$D$1876,3,0),"Not Found")</f>
        <v>Not Found</v>
      </c>
      <c r="F578" s="94">
        <v>534</v>
      </c>
      <c r="G578" s="90">
        <v>173</v>
      </c>
    </row>
    <row r="579" spans="2:7" x14ac:dyDescent="0.45">
      <c r="B579" s="99" t="s">
        <v>35</v>
      </c>
      <c r="C579" s="90" t="s">
        <v>485</v>
      </c>
      <c r="D579" s="90">
        <f>IFERROR(VLOOKUP(B579,Localities!$B$2:$D$1876,3,0),"Not Found")</f>
        <v>43</v>
      </c>
      <c r="E579" s="90">
        <f>IFERROR(VLOOKUP(C579,Localities!$B$2:$D$1876,3,0),"Not Found")</f>
        <v>40</v>
      </c>
      <c r="F579" s="94">
        <v>413</v>
      </c>
      <c r="G579" s="90">
        <v>286</v>
      </c>
    </row>
    <row r="580" spans="2:7" x14ac:dyDescent="0.45">
      <c r="B580" s="99" t="s">
        <v>183</v>
      </c>
      <c r="C580" s="90" t="s">
        <v>114</v>
      </c>
      <c r="D580" s="90">
        <f>IFERROR(VLOOKUP(B580,Localities!$B$2:$D$1876,3,0),"Not Found")</f>
        <v>37</v>
      </c>
      <c r="E580" s="90">
        <f>IFERROR(VLOOKUP(C580,Localities!$B$2:$D$1876,3,0),"Not Found")</f>
        <v>27</v>
      </c>
      <c r="F580" s="94">
        <v>539</v>
      </c>
      <c r="G580" s="90">
        <v>36</v>
      </c>
    </row>
    <row r="581" spans="2:7" x14ac:dyDescent="0.45">
      <c r="B581" s="99" t="s">
        <v>114</v>
      </c>
      <c r="C581" s="90" t="s">
        <v>183</v>
      </c>
      <c r="D581" s="90">
        <f>IFERROR(VLOOKUP(B581,Localities!$B$2:$D$1876,3,0),"Not Found")</f>
        <v>27</v>
      </c>
      <c r="E581" s="90">
        <f>IFERROR(VLOOKUP(C581,Localities!$B$2:$D$1876,3,0),"Not Found")</f>
        <v>37</v>
      </c>
      <c r="F581" s="94">
        <v>655</v>
      </c>
      <c r="G581" s="90">
        <v>293</v>
      </c>
    </row>
    <row r="582" spans="2:7" x14ac:dyDescent="0.45">
      <c r="B582" s="99" t="s">
        <v>973</v>
      </c>
      <c r="C582" s="90" t="s">
        <v>114</v>
      </c>
      <c r="D582" s="90">
        <f>IFERROR(VLOOKUP(B582,Localities!$B$2:$D$1876,3,0),"Not Found")</f>
        <v>60</v>
      </c>
      <c r="E582" s="90">
        <f>IFERROR(VLOOKUP(C582,Localities!$B$2:$D$1876,3,0),"Not Found")</f>
        <v>27</v>
      </c>
      <c r="F582" s="94">
        <v>987</v>
      </c>
      <c r="G582" s="90">
        <v>290</v>
      </c>
    </row>
    <row r="583" spans="2:7" x14ac:dyDescent="0.45">
      <c r="B583" s="99" t="s">
        <v>975</v>
      </c>
      <c r="C583" s="90" t="s">
        <v>35</v>
      </c>
      <c r="D583" s="90">
        <f>IFERROR(VLOOKUP(B583,Localities!$B$2:$D$1876,3,0),"Not Found")</f>
        <v>61</v>
      </c>
      <c r="E583" s="90">
        <f>IFERROR(VLOOKUP(C583,Localities!$B$2:$D$1876,3,0),"Not Found")</f>
        <v>43</v>
      </c>
      <c r="F583" s="94">
        <v>306</v>
      </c>
      <c r="G583" s="90">
        <v>43</v>
      </c>
    </row>
    <row r="584" spans="2:7" x14ac:dyDescent="0.45">
      <c r="B584" s="99" t="s">
        <v>169</v>
      </c>
      <c r="C584" s="90" t="s">
        <v>35</v>
      </c>
      <c r="D584" s="90">
        <f>IFERROR(VLOOKUP(B584,Localities!$B$2:$D$1876,3,0),"Not Found")</f>
        <v>61</v>
      </c>
      <c r="E584" s="90">
        <f>IFERROR(VLOOKUP(C584,Localities!$B$2:$D$1876,3,0),"Not Found")</f>
        <v>43</v>
      </c>
      <c r="F584" s="94">
        <v>451</v>
      </c>
      <c r="G584" s="90">
        <v>205</v>
      </c>
    </row>
    <row r="585" spans="2:7" x14ac:dyDescent="0.45">
      <c r="B585" s="99" t="s">
        <v>114</v>
      </c>
      <c r="C585" s="90" t="s">
        <v>513</v>
      </c>
      <c r="D585" s="90">
        <f>IFERROR(VLOOKUP(B585,Localities!$B$2:$D$1876,3,0),"Not Found")</f>
        <v>27</v>
      </c>
      <c r="E585" s="90">
        <f>IFERROR(VLOOKUP(C585,Localities!$B$2:$D$1876,3,0),"Not Found")</f>
        <v>59</v>
      </c>
      <c r="F585" s="94">
        <v>965</v>
      </c>
      <c r="G585" s="90">
        <v>136</v>
      </c>
    </row>
    <row r="586" spans="2:7" x14ac:dyDescent="0.45">
      <c r="B586" s="99"/>
      <c r="C586" s="90"/>
      <c r="D586" s="90" t="str">
        <f>IFERROR(VLOOKUP(B586,Localities!$B$2:$D$1876,3,0),"Not Found")</f>
        <v>Not Found</v>
      </c>
      <c r="E586" s="90" t="str">
        <f>IFERROR(VLOOKUP(C586,Localities!$B$2:$D$1876,3,0),"Not Found")</f>
        <v>Not Found</v>
      </c>
      <c r="F586" s="94">
        <v>382</v>
      </c>
      <c r="G586" s="90">
        <v>142</v>
      </c>
    </row>
    <row r="587" spans="2:7" x14ac:dyDescent="0.45">
      <c r="B587" s="99" t="s">
        <v>114</v>
      </c>
      <c r="C587" s="90" t="s">
        <v>496</v>
      </c>
      <c r="D587" s="90">
        <f>IFERROR(VLOOKUP(B587,Localities!$B$2:$D$1876,3,0),"Not Found")</f>
        <v>27</v>
      </c>
      <c r="E587" s="90">
        <f>IFERROR(VLOOKUP(C587,Localities!$B$2:$D$1876,3,0),"Not Found")</f>
        <v>60</v>
      </c>
      <c r="F587" s="94">
        <v>364</v>
      </c>
      <c r="G587" s="90">
        <v>123</v>
      </c>
    </row>
    <row r="588" spans="2:7" x14ac:dyDescent="0.45">
      <c r="B588" s="99" t="s">
        <v>966</v>
      </c>
      <c r="C588" s="90" t="s">
        <v>114</v>
      </c>
      <c r="D588" s="90">
        <f>IFERROR(VLOOKUP(B588,Localities!$B$2:$D$1876,3,0),"Not Found")</f>
        <v>38</v>
      </c>
      <c r="E588" s="90">
        <f>IFERROR(VLOOKUP(C588,Localities!$B$2:$D$1876,3,0),"Not Found")</f>
        <v>27</v>
      </c>
      <c r="F588" s="94">
        <v>593</v>
      </c>
      <c r="G588" s="90">
        <v>237</v>
      </c>
    </row>
    <row r="589" spans="2:7" x14ac:dyDescent="0.45">
      <c r="B589" s="99" t="s">
        <v>114</v>
      </c>
      <c r="C589" s="90" t="s">
        <v>313</v>
      </c>
      <c r="D589" s="90">
        <f>IFERROR(VLOOKUP(B589,Localities!$B$2:$D$1876,3,0),"Not Found")</f>
        <v>27</v>
      </c>
      <c r="E589" s="90">
        <f>IFERROR(VLOOKUP(C589,Localities!$B$2:$D$1876,3,0),"Not Found")</f>
        <v>40</v>
      </c>
      <c r="F589" s="94">
        <v>204</v>
      </c>
      <c r="G589" s="90">
        <v>224</v>
      </c>
    </row>
    <row r="590" spans="2:7" x14ac:dyDescent="0.45">
      <c r="B590" s="99" t="s">
        <v>114</v>
      </c>
      <c r="C590" s="90" t="s">
        <v>171</v>
      </c>
      <c r="D590" s="90">
        <f>IFERROR(VLOOKUP(B590,Localities!$B$2:$D$1876,3,0),"Not Found")</f>
        <v>27</v>
      </c>
      <c r="E590" s="90" t="str">
        <f>IFERROR(VLOOKUP(C590,Localities!$B$2:$D$1876,3,0),"Not Found")</f>
        <v>Not Found</v>
      </c>
      <c r="F590" s="94">
        <v>923</v>
      </c>
      <c r="G590" s="90">
        <v>55</v>
      </c>
    </row>
    <row r="591" spans="2:7" x14ac:dyDescent="0.45">
      <c r="B591" s="99" t="s">
        <v>984</v>
      </c>
      <c r="C591" s="90" t="s">
        <v>35</v>
      </c>
      <c r="D591" s="90">
        <f>IFERROR(VLOOKUP(B591,Localities!$B$2:$D$1876,3,0),"Not Found")</f>
        <v>31</v>
      </c>
      <c r="E591" s="90">
        <f>IFERROR(VLOOKUP(C591,Localities!$B$2:$D$1876,3,0),"Not Found")</f>
        <v>43</v>
      </c>
      <c r="F591" s="94">
        <v>602</v>
      </c>
      <c r="G591" s="90">
        <v>124</v>
      </c>
    </row>
    <row r="592" spans="2:7" x14ac:dyDescent="0.45">
      <c r="B592" s="99" t="s">
        <v>35</v>
      </c>
      <c r="C592" s="90" t="s">
        <v>171</v>
      </c>
      <c r="D592" s="90">
        <f>IFERROR(VLOOKUP(B592,Localities!$B$2:$D$1876,3,0),"Not Found")</f>
        <v>43</v>
      </c>
      <c r="E592" s="90" t="str">
        <f>IFERROR(VLOOKUP(C592,Localities!$B$2:$D$1876,3,0),"Not Found")</f>
        <v>Not Found</v>
      </c>
      <c r="F592" s="94">
        <v>322</v>
      </c>
      <c r="G592" s="90">
        <v>155</v>
      </c>
    </row>
    <row r="593" spans="2:7" x14ac:dyDescent="0.45">
      <c r="B593" s="99" t="s">
        <v>984</v>
      </c>
      <c r="C593" s="90" t="s">
        <v>35</v>
      </c>
      <c r="D593" s="90">
        <f>IFERROR(VLOOKUP(B593,Localities!$B$2:$D$1876,3,0),"Not Found")</f>
        <v>31</v>
      </c>
      <c r="E593" s="90">
        <f>IFERROR(VLOOKUP(C593,Localities!$B$2:$D$1876,3,0),"Not Found")</f>
        <v>43</v>
      </c>
      <c r="F593" s="94">
        <v>813</v>
      </c>
      <c r="G593" s="90">
        <v>31</v>
      </c>
    </row>
    <row r="594" spans="2:7" x14ac:dyDescent="0.45">
      <c r="B594" s="99" t="s">
        <v>114</v>
      </c>
      <c r="C594" s="90" t="s">
        <v>988</v>
      </c>
      <c r="D594" s="90">
        <f>IFERROR(VLOOKUP(B594,Localities!$B$2:$D$1876,3,0),"Not Found")</f>
        <v>27</v>
      </c>
      <c r="E594" s="90">
        <f>IFERROR(VLOOKUP(C594,Localities!$B$2:$D$1876,3,0),"Not Found")</f>
        <v>59</v>
      </c>
      <c r="F594" s="94">
        <v>788</v>
      </c>
      <c r="G594" s="90">
        <v>93</v>
      </c>
    </row>
    <row r="595" spans="2:7" x14ac:dyDescent="0.45">
      <c r="B595" s="99" t="s">
        <v>35</v>
      </c>
      <c r="C595" s="90" t="s">
        <v>990</v>
      </c>
      <c r="D595" s="90">
        <f>IFERROR(VLOOKUP(B595,Localities!$B$2:$D$1876,3,0),"Not Found")</f>
        <v>43</v>
      </c>
      <c r="E595" s="90">
        <f>IFERROR(VLOOKUP(C595,Localities!$B$2:$D$1876,3,0),"Not Found")</f>
        <v>50</v>
      </c>
      <c r="F595" s="94">
        <v>407</v>
      </c>
      <c r="G595" s="90">
        <v>52</v>
      </c>
    </row>
    <row r="596" spans="2:7" x14ac:dyDescent="0.45">
      <c r="B596" s="99" t="s">
        <v>990</v>
      </c>
      <c r="C596" s="90" t="s">
        <v>35</v>
      </c>
      <c r="D596" s="90">
        <f>IFERROR(VLOOKUP(B596,Localities!$B$2:$D$1876,3,0),"Not Found")</f>
        <v>50</v>
      </c>
      <c r="E596" s="90">
        <f>IFERROR(VLOOKUP(C596,Localities!$B$2:$D$1876,3,0),"Not Found")</f>
        <v>43</v>
      </c>
      <c r="F596" s="94">
        <v>224</v>
      </c>
      <c r="G596" s="90">
        <v>23</v>
      </c>
    </row>
    <row r="597" spans="2:7" x14ac:dyDescent="0.45">
      <c r="B597" s="99" t="s">
        <v>35</v>
      </c>
      <c r="C597" s="90" t="s">
        <v>188</v>
      </c>
      <c r="D597" s="90">
        <f>IFERROR(VLOOKUP(B597,Localities!$B$2:$D$1876,3,0),"Not Found")</f>
        <v>43</v>
      </c>
      <c r="E597" s="90">
        <f>IFERROR(VLOOKUP(C597,Localities!$B$2:$D$1876,3,0),"Not Found")</f>
        <v>51</v>
      </c>
      <c r="F597" s="94">
        <v>862</v>
      </c>
      <c r="G597" s="90">
        <v>197</v>
      </c>
    </row>
    <row r="598" spans="2:7" x14ac:dyDescent="0.45">
      <c r="B598" s="99" t="s">
        <v>188</v>
      </c>
      <c r="C598" s="90" t="s">
        <v>35</v>
      </c>
      <c r="D598" s="90">
        <f>IFERROR(VLOOKUP(B598,Localities!$B$2:$D$1876,3,0),"Not Found")</f>
        <v>51</v>
      </c>
      <c r="E598" s="90">
        <f>IFERROR(VLOOKUP(C598,Localities!$B$2:$D$1876,3,0),"Not Found")</f>
        <v>43</v>
      </c>
      <c r="F598" s="94">
        <v>302</v>
      </c>
      <c r="G598" s="90">
        <v>221</v>
      </c>
    </row>
    <row r="599" spans="2:7" x14ac:dyDescent="0.45">
      <c r="B599" s="99" t="s">
        <v>758</v>
      </c>
      <c r="C599" s="90" t="s">
        <v>255</v>
      </c>
      <c r="D599" s="90">
        <f>IFERROR(VLOOKUP(B599,Localities!$B$2:$D$1876,3,0),"Not Found")</f>
        <v>51</v>
      </c>
      <c r="E599" s="90">
        <f>IFERROR(VLOOKUP(C599,Localities!$B$2:$D$1876,3,0),"Not Found")</f>
        <v>47</v>
      </c>
      <c r="F599" s="94">
        <v>806</v>
      </c>
      <c r="G599" s="90">
        <v>28</v>
      </c>
    </row>
    <row r="600" spans="2:7" x14ac:dyDescent="0.45">
      <c r="B600" s="99" t="s">
        <v>61</v>
      </c>
      <c r="C600" s="90" t="s">
        <v>973</v>
      </c>
      <c r="D600" s="90">
        <f>IFERROR(VLOOKUP(B600,Localities!$B$2:$D$1876,3,0),"Not Found")</f>
        <v>47</v>
      </c>
      <c r="E600" s="90">
        <f>IFERROR(VLOOKUP(C600,Localities!$B$2:$D$1876,3,0),"Not Found")</f>
        <v>60</v>
      </c>
      <c r="F600" s="94">
        <v>881</v>
      </c>
      <c r="G600" s="90">
        <v>215</v>
      </c>
    </row>
    <row r="601" spans="2:7" x14ac:dyDescent="0.45">
      <c r="B601" s="99" t="s">
        <v>997</v>
      </c>
      <c r="C601" s="90" t="s">
        <v>35</v>
      </c>
      <c r="D601" s="90">
        <f>IFERROR(VLOOKUP(B601,Localities!$B$2:$D$1876,3,0),"Not Found")</f>
        <v>61</v>
      </c>
      <c r="E601" s="90">
        <f>IFERROR(VLOOKUP(C601,Localities!$B$2:$D$1876,3,0),"Not Found")</f>
        <v>43</v>
      </c>
      <c r="F601" s="94">
        <v>799</v>
      </c>
      <c r="G601" s="90">
        <v>204</v>
      </c>
    </row>
    <row r="602" spans="2:7" x14ac:dyDescent="0.45">
      <c r="B602" s="99" t="s">
        <v>999</v>
      </c>
      <c r="C602" s="90" t="s">
        <v>35</v>
      </c>
      <c r="D602" s="90">
        <f>IFERROR(VLOOKUP(B602,Localities!$B$2:$D$1876,3,0),"Not Found")</f>
        <v>72</v>
      </c>
      <c r="E602" s="90">
        <f>IFERROR(VLOOKUP(C602,Localities!$B$2:$D$1876,3,0),"Not Found")</f>
        <v>43</v>
      </c>
      <c r="F602" s="94">
        <v>637</v>
      </c>
      <c r="G602" s="90">
        <v>149</v>
      </c>
    </row>
    <row r="603" spans="2:7" x14ac:dyDescent="0.45">
      <c r="B603" s="99" t="s">
        <v>35</v>
      </c>
      <c r="C603" s="90" t="s">
        <v>496</v>
      </c>
      <c r="D603" s="90">
        <f>IFERROR(VLOOKUP(B603,Localities!$B$2:$D$1876,3,0),"Not Found")</f>
        <v>43</v>
      </c>
      <c r="E603" s="90">
        <f>IFERROR(VLOOKUP(C603,Localities!$B$2:$D$1876,3,0),"Not Found")</f>
        <v>60</v>
      </c>
      <c r="F603" s="94">
        <v>726</v>
      </c>
      <c r="G603" s="90">
        <v>289</v>
      </c>
    </row>
    <row r="604" spans="2:7" x14ac:dyDescent="0.45">
      <c r="B604" s="99" t="s">
        <v>35</v>
      </c>
      <c r="C604" s="90" t="s">
        <v>146</v>
      </c>
      <c r="D604" s="90">
        <f>IFERROR(VLOOKUP(B604,Localities!$B$2:$D$1876,3,0),"Not Found")</f>
        <v>43</v>
      </c>
      <c r="E604" s="90">
        <f>IFERROR(VLOOKUP(C604,Localities!$B$2:$D$1876,3,0),"Not Found")</f>
        <v>70</v>
      </c>
      <c r="F604" s="94">
        <v>862</v>
      </c>
      <c r="G604" s="90">
        <v>108</v>
      </c>
    </row>
    <row r="605" spans="2:7" x14ac:dyDescent="0.45">
      <c r="B605" s="99" t="s">
        <v>63</v>
      </c>
      <c r="C605" s="90" t="s">
        <v>35</v>
      </c>
      <c r="D605" s="90">
        <f>IFERROR(VLOOKUP(B605,Localities!$B$2:$D$1876,3,0),"Not Found")</f>
        <v>66</v>
      </c>
      <c r="E605" s="90">
        <f>IFERROR(VLOOKUP(C605,Localities!$B$2:$D$1876,3,0),"Not Found")</f>
        <v>43</v>
      </c>
      <c r="F605" s="94">
        <v>257</v>
      </c>
      <c r="G605" s="90">
        <v>235</v>
      </c>
    </row>
    <row r="606" spans="2:7" x14ac:dyDescent="0.45">
      <c r="B606" s="99" t="s">
        <v>35</v>
      </c>
      <c r="C606" s="90" t="s">
        <v>141</v>
      </c>
      <c r="D606" s="90">
        <f>IFERROR(VLOOKUP(B606,Localities!$B$2:$D$1876,3,0),"Not Found")</f>
        <v>43</v>
      </c>
      <c r="E606" s="90">
        <f>IFERROR(VLOOKUP(C606,Localities!$B$2:$D$1876,3,0),"Not Found")</f>
        <v>46</v>
      </c>
      <c r="F606" s="94">
        <v>734</v>
      </c>
      <c r="G606" s="90">
        <v>127</v>
      </c>
    </row>
    <row r="607" spans="2:7" x14ac:dyDescent="0.45">
      <c r="B607" s="99" t="s">
        <v>114</v>
      </c>
      <c r="C607" s="90" t="s">
        <v>171</v>
      </c>
      <c r="D607" s="90">
        <f>IFERROR(VLOOKUP(B607,Localities!$B$2:$D$1876,3,0),"Not Found")</f>
        <v>27</v>
      </c>
      <c r="E607" s="90" t="str">
        <f>IFERROR(VLOOKUP(C607,Localities!$B$2:$D$1876,3,0),"Not Found")</f>
        <v>Not Found</v>
      </c>
      <c r="F607" s="94">
        <v>445</v>
      </c>
      <c r="G607" s="90">
        <v>192</v>
      </c>
    </row>
    <row r="608" spans="2:7" x14ac:dyDescent="0.45">
      <c r="B608" s="99" t="s">
        <v>114</v>
      </c>
      <c r="C608" s="90" t="s">
        <v>1006</v>
      </c>
      <c r="D608" s="90">
        <f>IFERROR(VLOOKUP(B608,Localities!$B$2:$D$1876,3,0),"Not Found")</f>
        <v>27</v>
      </c>
      <c r="E608" s="90">
        <f>IFERROR(VLOOKUP(C608,Localities!$B$2:$D$1876,3,0),"Not Found")</f>
        <v>40</v>
      </c>
      <c r="F608" s="94">
        <v>256</v>
      </c>
      <c r="G608" s="90">
        <v>104</v>
      </c>
    </row>
    <row r="609" spans="2:7" x14ac:dyDescent="0.45">
      <c r="B609" s="99" t="s">
        <v>114</v>
      </c>
      <c r="C609" s="90" t="s">
        <v>496</v>
      </c>
      <c r="D609" s="90">
        <f>IFERROR(VLOOKUP(B609,Localities!$B$2:$D$1876,3,0),"Not Found")</f>
        <v>27</v>
      </c>
      <c r="E609" s="90">
        <f>IFERROR(VLOOKUP(C609,Localities!$B$2:$D$1876,3,0),"Not Found")</f>
        <v>60</v>
      </c>
      <c r="F609" s="94">
        <v>425</v>
      </c>
      <c r="G609" s="90">
        <v>240</v>
      </c>
    </row>
    <row r="610" spans="2:7" x14ac:dyDescent="0.45">
      <c r="B610" s="99" t="s">
        <v>114</v>
      </c>
      <c r="C610" s="90" t="s">
        <v>209</v>
      </c>
      <c r="D610" s="90">
        <f>IFERROR(VLOOKUP(B610,Localities!$B$2:$D$1876,3,0),"Not Found")</f>
        <v>27</v>
      </c>
      <c r="E610" s="90">
        <f>IFERROR(VLOOKUP(C610,Localities!$B$2:$D$1876,3,0),"Not Found")</f>
        <v>47</v>
      </c>
      <c r="F610" s="94">
        <v>977</v>
      </c>
      <c r="G610" s="90">
        <v>126</v>
      </c>
    </row>
    <row r="611" spans="2:7" x14ac:dyDescent="0.45">
      <c r="B611" s="99" t="s">
        <v>35</v>
      </c>
      <c r="C611" s="90" t="s">
        <v>171</v>
      </c>
      <c r="D611" s="90">
        <f>IFERROR(VLOOKUP(B611,Localities!$B$2:$D$1876,3,0),"Not Found")</f>
        <v>43</v>
      </c>
      <c r="E611" s="90" t="str">
        <f>IFERROR(VLOOKUP(C611,Localities!$B$2:$D$1876,3,0),"Not Found")</f>
        <v>Not Found</v>
      </c>
      <c r="F611" s="94">
        <v>289</v>
      </c>
      <c r="G611" s="90">
        <v>222</v>
      </c>
    </row>
    <row r="612" spans="2:7" x14ac:dyDescent="0.45">
      <c r="B612" s="99" t="s">
        <v>325</v>
      </c>
      <c r="C612" s="90" t="s">
        <v>114</v>
      </c>
      <c r="D612" s="90">
        <f>IFERROR(VLOOKUP(B612,Localities!$B$2:$D$1876,3,0),"Not Found")</f>
        <v>73</v>
      </c>
      <c r="E612" s="90">
        <f>IFERROR(VLOOKUP(C612,Localities!$B$2:$D$1876,3,0),"Not Found")</f>
        <v>27</v>
      </c>
      <c r="F612" s="94">
        <v>221</v>
      </c>
      <c r="G612" s="90">
        <v>245</v>
      </c>
    </row>
    <row r="613" spans="2:7" x14ac:dyDescent="0.45">
      <c r="B613" s="99" t="s">
        <v>35</v>
      </c>
      <c r="C613" s="90" t="s">
        <v>1012</v>
      </c>
      <c r="D613" s="90">
        <f>IFERROR(VLOOKUP(B613,Localities!$B$2:$D$1876,3,0),"Not Found")</f>
        <v>43</v>
      </c>
      <c r="E613" s="90" t="str">
        <f>IFERROR(VLOOKUP(C613,Localities!$B$2:$D$1876,3,0),"Not Found")</f>
        <v>Not Found</v>
      </c>
      <c r="F613" s="94">
        <v>309</v>
      </c>
      <c r="G613" s="90">
        <v>157</v>
      </c>
    </row>
    <row r="614" spans="2:7" x14ac:dyDescent="0.45">
      <c r="B614" s="99" t="s">
        <v>263</v>
      </c>
      <c r="C614" s="90" t="s">
        <v>35</v>
      </c>
      <c r="D614" s="90">
        <f>IFERROR(VLOOKUP(B614,Localities!$B$2:$D$1876,3,0),"Not Found")</f>
        <v>42</v>
      </c>
      <c r="E614" s="90">
        <f>IFERROR(VLOOKUP(C614,Localities!$B$2:$D$1876,3,0),"Not Found")</f>
        <v>43</v>
      </c>
      <c r="F614" s="94">
        <v>224</v>
      </c>
      <c r="G614" s="90">
        <v>13</v>
      </c>
    </row>
    <row r="615" spans="2:7" x14ac:dyDescent="0.45">
      <c r="B615" s="99" t="s">
        <v>35</v>
      </c>
      <c r="C615" s="90" t="s">
        <v>263</v>
      </c>
      <c r="D615" s="90">
        <f>IFERROR(VLOOKUP(B615,Localities!$B$2:$D$1876,3,0),"Not Found")</f>
        <v>43</v>
      </c>
      <c r="E615" s="90">
        <f>IFERROR(VLOOKUP(C615,Localities!$B$2:$D$1876,3,0),"Not Found")</f>
        <v>42</v>
      </c>
      <c r="F615" s="94">
        <v>557</v>
      </c>
      <c r="G615" s="90">
        <v>256</v>
      </c>
    </row>
    <row r="616" spans="2:7" x14ac:dyDescent="0.45">
      <c r="B616" s="99" t="s">
        <v>35</v>
      </c>
      <c r="C616" s="90" t="s">
        <v>61</v>
      </c>
      <c r="D616" s="90">
        <f>IFERROR(VLOOKUP(B616,Localities!$B$2:$D$1876,3,0),"Not Found")</f>
        <v>43</v>
      </c>
      <c r="E616" s="90">
        <f>IFERROR(VLOOKUP(C616,Localities!$B$2:$D$1876,3,0),"Not Found")</f>
        <v>47</v>
      </c>
      <c r="F616" s="94">
        <v>202</v>
      </c>
      <c r="G616" s="90">
        <v>11</v>
      </c>
    </row>
    <row r="617" spans="2:7" x14ac:dyDescent="0.45">
      <c r="B617" s="99" t="s">
        <v>114</v>
      </c>
      <c r="C617" s="90" t="s">
        <v>1017</v>
      </c>
      <c r="D617" s="90">
        <f>IFERROR(VLOOKUP(B617,Localities!$B$2:$D$1876,3,0),"Not Found")</f>
        <v>27</v>
      </c>
      <c r="E617" s="90" t="str">
        <f>IFERROR(VLOOKUP(C617,Localities!$B$2:$D$1876,3,0),"Not Found")</f>
        <v>Not Found</v>
      </c>
      <c r="F617" s="94">
        <v>607</v>
      </c>
      <c r="G617" s="90">
        <v>184</v>
      </c>
    </row>
    <row r="618" spans="2:7" x14ac:dyDescent="0.45">
      <c r="B618" s="99" t="s">
        <v>57</v>
      </c>
      <c r="C618" s="90" t="s">
        <v>114</v>
      </c>
      <c r="D618" s="90">
        <f>IFERROR(VLOOKUP(B618,Localities!$B$2:$D$1876,3,0),"Not Found")</f>
        <v>45</v>
      </c>
      <c r="E618" s="90">
        <f>IFERROR(VLOOKUP(C618,Localities!$B$2:$D$1876,3,0),"Not Found")</f>
        <v>27</v>
      </c>
      <c r="F618" s="94">
        <v>874</v>
      </c>
      <c r="G618" s="90">
        <v>270</v>
      </c>
    </row>
    <row r="619" spans="2:7" x14ac:dyDescent="0.45">
      <c r="B619" s="99" t="s">
        <v>1020</v>
      </c>
      <c r="C619" s="90" t="s">
        <v>35</v>
      </c>
      <c r="D619" s="90">
        <f>IFERROR(VLOOKUP(B619,Localities!$B$2:$D$1876,3,0),"Not Found")</f>
        <v>39</v>
      </c>
      <c r="E619" s="90">
        <f>IFERROR(VLOOKUP(C619,Localities!$B$2:$D$1876,3,0),"Not Found")</f>
        <v>43</v>
      </c>
      <c r="F619" s="94">
        <v>216</v>
      </c>
      <c r="G619" s="90">
        <v>222</v>
      </c>
    </row>
    <row r="620" spans="2:7" x14ac:dyDescent="0.45">
      <c r="B620" s="99" t="s">
        <v>114</v>
      </c>
      <c r="C620" s="90" t="s">
        <v>57</v>
      </c>
      <c r="D620" s="90">
        <f>IFERROR(VLOOKUP(B620,Localities!$B$2:$D$1876,3,0),"Not Found")</f>
        <v>27</v>
      </c>
      <c r="E620" s="90">
        <f>IFERROR(VLOOKUP(C620,Localities!$B$2:$D$1876,3,0),"Not Found")</f>
        <v>45</v>
      </c>
      <c r="F620" s="94">
        <v>945</v>
      </c>
      <c r="G620" s="90">
        <v>252</v>
      </c>
    </row>
    <row r="621" spans="2:7" x14ac:dyDescent="0.45">
      <c r="B621" s="99" t="s">
        <v>1023</v>
      </c>
      <c r="C621" s="90" t="s">
        <v>35</v>
      </c>
      <c r="D621" s="90">
        <f>IFERROR(VLOOKUP(B621,Localities!$B$2:$D$1876,3,0),"Not Found")</f>
        <v>42</v>
      </c>
      <c r="E621" s="90">
        <f>IFERROR(VLOOKUP(C621,Localities!$B$2:$D$1876,3,0),"Not Found")</f>
        <v>43</v>
      </c>
      <c r="F621" s="94">
        <v>273</v>
      </c>
      <c r="G621" s="90">
        <v>210</v>
      </c>
    </row>
    <row r="622" spans="2:7" x14ac:dyDescent="0.45">
      <c r="B622" s="99" t="s">
        <v>213</v>
      </c>
      <c r="C622" s="90" t="s">
        <v>171</v>
      </c>
      <c r="D622" s="90" t="str">
        <f>IFERROR(VLOOKUP(B622,Localities!$B$2:$D$1876,3,0),"Not Found")</f>
        <v>Not Found</v>
      </c>
      <c r="E622" s="90" t="str">
        <f>IFERROR(VLOOKUP(C622,Localities!$B$2:$D$1876,3,0),"Not Found")</f>
        <v>Not Found</v>
      </c>
      <c r="F622" s="94">
        <v>677</v>
      </c>
      <c r="G622" s="90">
        <v>130</v>
      </c>
    </row>
    <row r="623" spans="2:7" x14ac:dyDescent="0.45">
      <c r="B623" s="99" t="s">
        <v>35</v>
      </c>
      <c r="C623" s="90" t="s">
        <v>171</v>
      </c>
      <c r="D623" s="90">
        <f>IFERROR(VLOOKUP(B623,Localities!$B$2:$D$1876,3,0),"Not Found")</f>
        <v>43</v>
      </c>
      <c r="E623" s="90" t="str">
        <f>IFERROR(VLOOKUP(C623,Localities!$B$2:$D$1876,3,0),"Not Found")</f>
        <v>Not Found</v>
      </c>
      <c r="F623" s="94">
        <v>897</v>
      </c>
      <c r="G623" s="90">
        <v>137</v>
      </c>
    </row>
    <row r="624" spans="2:7" x14ac:dyDescent="0.45">
      <c r="B624" s="99" t="s">
        <v>228</v>
      </c>
      <c r="C624" s="90" t="s">
        <v>35</v>
      </c>
      <c r="D624" s="90">
        <f>IFERROR(VLOOKUP(B624,Localities!$B$2:$D$1876,3,0),"Not Found")</f>
        <v>44</v>
      </c>
      <c r="E624" s="90">
        <f>IFERROR(VLOOKUP(C624,Localities!$B$2:$D$1876,3,0),"Not Found")</f>
        <v>43</v>
      </c>
      <c r="F624" s="94">
        <v>751</v>
      </c>
      <c r="G624" s="90">
        <v>240</v>
      </c>
    </row>
    <row r="625" spans="2:7" x14ac:dyDescent="0.45">
      <c r="B625" s="99" t="s">
        <v>35</v>
      </c>
      <c r="C625" s="90" t="s">
        <v>228</v>
      </c>
      <c r="D625" s="90">
        <f>IFERROR(VLOOKUP(B625,Localities!$B$2:$D$1876,3,0),"Not Found")</f>
        <v>43</v>
      </c>
      <c r="E625" s="90">
        <f>IFERROR(VLOOKUP(C625,Localities!$B$2:$D$1876,3,0),"Not Found")</f>
        <v>44</v>
      </c>
      <c r="F625" s="94">
        <v>892</v>
      </c>
      <c r="G625" s="90">
        <v>83</v>
      </c>
    </row>
    <row r="626" spans="2:7" x14ac:dyDescent="0.45">
      <c r="B626" s="99" t="s">
        <v>35</v>
      </c>
      <c r="C626" s="90" t="s">
        <v>122</v>
      </c>
      <c r="D626" s="90">
        <f>IFERROR(VLOOKUP(B626,Localities!$B$2:$D$1876,3,0),"Not Found")</f>
        <v>43</v>
      </c>
      <c r="E626" s="90">
        <f>IFERROR(VLOOKUP(C626,Localities!$B$2:$D$1876,3,0),"Not Found")</f>
        <v>38</v>
      </c>
      <c r="F626" s="94">
        <v>540</v>
      </c>
      <c r="G626" s="90">
        <v>241</v>
      </c>
    </row>
    <row r="627" spans="2:7" x14ac:dyDescent="0.45">
      <c r="B627" s="99" t="s">
        <v>35</v>
      </c>
      <c r="C627" s="90" t="s">
        <v>171</v>
      </c>
      <c r="D627" s="90">
        <f>IFERROR(VLOOKUP(B627,Localities!$B$2:$D$1876,3,0),"Not Found")</f>
        <v>43</v>
      </c>
      <c r="E627" s="90" t="str">
        <f>IFERROR(VLOOKUP(C627,Localities!$B$2:$D$1876,3,0),"Not Found")</f>
        <v>Not Found</v>
      </c>
      <c r="F627" s="94">
        <v>797</v>
      </c>
      <c r="G627" s="90">
        <v>203</v>
      </c>
    </row>
    <row r="628" spans="2:7" x14ac:dyDescent="0.45">
      <c r="B628" s="99"/>
      <c r="C628" s="90"/>
      <c r="D628" s="90" t="str">
        <f>IFERROR(VLOOKUP(B628,Localities!$B$2:$D$1876,3,0),"Not Found")</f>
        <v>Not Found</v>
      </c>
      <c r="E628" s="90" t="str">
        <f>IFERROR(VLOOKUP(C628,Localities!$B$2:$D$1876,3,0),"Not Found")</f>
        <v>Not Found</v>
      </c>
      <c r="F628" s="94">
        <v>433</v>
      </c>
      <c r="G628" s="90">
        <v>233</v>
      </c>
    </row>
    <row r="629" spans="2:7" x14ac:dyDescent="0.45">
      <c r="B629" s="99" t="s">
        <v>114</v>
      </c>
      <c r="C629" s="90" t="s">
        <v>102</v>
      </c>
      <c r="D629" s="90">
        <f>IFERROR(VLOOKUP(B629,Localities!$B$2:$D$1876,3,0),"Not Found")</f>
        <v>27</v>
      </c>
      <c r="E629" s="90">
        <f>IFERROR(VLOOKUP(C629,Localities!$B$2:$D$1876,3,0),"Not Found")</f>
        <v>47</v>
      </c>
      <c r="F629" s="94">
        <v>388</v>
      </c>
      <c r="G629" s="90">
        <v>92</v>
      </c>
    </row>
    <row r="630" spans="2:7" x14ac:dyDescent="0.45">
      <c r="B630" s="99" t="s">
        <v>209</v>
      </c>
      <c r="C630" s="90" t="s">
        <v>35</v>
      </c>
      <c r="D630" s="90">
        <f>IFERROR(VLOOKUP(B630,Localities!$B$2:$D$1876,3,0),"Not Found")</f>
        <v>47</v>
      </c>
      <c r="E630" s="90">
        <f>IFERROR(VLOOKUP(C630,Localities!$B$2:$D$1876,3,0),"Not Found")</f>
        <v>43</v>
      </c>
      <c r="F630" s="94">
        <v>874</v>
      </c>
      <c r="G630" s="90">
        <v>149</v>
      </c>
    </row>
    <row r="631" spans="2:7" x14ac:dyDescent="0.45">
      <c r="B631" s="99" t="s">
        <v>703</v>
      </c>
      <c r="C631" s="90" t="s">
        <v>35</v>
      </c>
      <c r="D631" s="90">
        <f>IFERROR(VLOOKUP(B631,Localities!$B$2:$D$1876,3,0),"Not Found")</f>
        <v>73</v>
      </c>
      <c r="E631" s="90">
        <f>IFERROR(VLOOKUP(C631,Localities!$B$2:$D$1876,3,0),"Not Found")</f>
        <v>43</v>
      </c>
      <c r="F631" s="94">
        <v>237</v>
      </c>
      <c r="G631" s="90">
        <v>82</v>
      </c>
    </row>
    <row r="632" spans="2:7" x14ac:dyDescent="0.45">
      <c r="B632" s="99" t="s">
        <v>61</v>
      </c>
      <c r="C632" s="90" t="s">
        <v>35</v>
      </c>
      <c r="D632" s="90">
        <f>IFERROR(VLOOKUP(B632,Localities!$B$2:$D$1876,3,0),"Not Found")</f>
        <v>47</v>
      </c>
      <c r="E632" s="90">
        <f>IFERROR(VLOOKUP(C632,Localities!$B$2:$D$1876,3,0),"Not Found")</f>
        <v>43</v>
      </c>
      <c r="F632" s="94">
        <v>354</v>
      </c>
      <c r="G632" s="90">
        <v>140</v>
      </c>
    </row>
    <row r="633" spans="2:7" x14ac:dyDescent="0.45">
      <c r="B633" s="99" t="s">
        <v>1036</v>
      </c>
      <c r="C633" s="90" t="s">
        <v>35</v>
      </c>
      <c r="D633" s="90">
        <f>IFERROR(VLOOKUP(B633,Localities!$B$2:$D$1876,3,0),"Not Found")</f>
        <v>71</v>
      </c>
      <c r="E633" s="90">
        <f>IFERROR(VLOOKUP(C633,Localities!$B$2:$D$1876,3,0),"Not Found")</f>
        <v>43</v>
      </c>
      <c r="F633" s="94">
        <v>332</v>
      </c>
      <c r="G633" s="90">
        <v>146</v>
      </c>
    </row>
    <row r="634" spans="2:7" x14ac:dyDescent="0.45">
      <c r="B634" s="99" t="s">
        <v>35</v>
      </c>
      <c r="C634" s="90" t="s">
        <v>1036</v>
      </c>
      <c r="D634" s="90">
        <f>IFERROR(VLOOKUP(B634,Localities!$B$2:$D$1876,3,0),"Not Found")</f>
        <v>43</v>
      </c>
      <c r="E634" s="90">
        <f>IFERROR(VLOOKUP(C634,Localities!$B$2:$D$1876,3,0),"Not Found")</f>
        <v>71</v>
      </c>
      <c r="F634" s="94">
        <v>880</v>
      </c>
      <c r="G634" s="90">
        <v>251</v>
      </c>
    </row>
    <row r="635" spans="2:7" x14ac:dyDescent="0.45">
      <c r="B635" s="99" t="s">
        <v>114</v>
      </c>
      <c r="C635" s="90" t="s">
        <v>111</v>
      </c>
      <c r="D635" s="90">
        <f>IFERROR(VLOOKUP(B635,Localities!$B$2:$D$1876,3,0),"Not Found")</f>
        <v>27</v>
      </c>
      <c r="E635" s="90">
        <f>IFERROR(VLOOKUP(C635,Localities!$B$2:$D$1876,3,0),"Not Found")</f>
        <v>45</v>
      </c>
      <c r="F635" s="94">
        <v>607</v>
      </c>
      <c r="G635" s="90">
        <v>257</v>
      </c>
    </row>
    <row r="636" spans="2:7" x14ac:dyDescent="0.45">
      <c r="B636" s="99" t="s">
        <v>1040</v>
      </c>
      <c r="C636" s="90" t="s">
        <v>35</v>
      </c>
      <c r="D636" s="90">
        <f>IFERROR(VLOOKUP(B636,Localities!$B$2:$D$1876,3,0),"Not Found")</f>
        <v>60</v>
      </c>
      <c r="E636" s="90">
        <f>IFERROR(VLOOKUP(C636,Localities!$B$2:$D$1876,3,0),"Not Found")</f>
        <v>43</v>
      </c>
      <c r="F636" s="94">
        <v>639</v>
      </c>
      <c r="G636" s="90">
        <v>179</v>
      </c>
    </row>
    <row r="637" spans="2:7" x14ac:dyDescent="0.45">
      <c r="B637" s="99" t="s">
        <v>139</v>
      </c>
      <c r="C637" s="90" t="s">
        <v>35</v>
      </c>
      <c r="D637" s="90">
        <f>IFERROR(VLOOKUP(B637,Localities!$B$2:$D$1876,3,0),"Not Found")</f>
        <v>61</v>
      </c>
      <c r="E637" s="90">
        <f>IFERROR(VLOOKUP(C637,Localities!$B$2:$D$1876,3,0),"Not Found")</f>
        <v>43</v>
      </c>
      <c r="F637" s="94">
        <v>641</v>
      </c>
      <c r="G637" s="90">
        <v>106</v>
      </c>
    </row>
    <row r="638" spans="2:7" x14ac:dyDescent="0.45">
      <c r="B638" s="99" t="s">
        <v>35</v>
      </c>
      <c r="C638" s="90" t="s">
        <v>93</v>
      </c>
      <c r="D638" s="90">
        <f>IFERROR(VLOOKUP(B638,Localities!$B$2:$D$1876,3,0),"Not Found")</f>
        <v>43</v>
      </c>
      <c r="E638" s="90">
        <f>IFERROR(VLOOKUP(C638,Localities!$B$2:$D$1876,3,0),"Not Found")</f>
        <v>48</v>
      </c>
      <c r="F638" s="94">
        <v>508</v>
      </c>
      <c r="G638" s="90">
        <v>1</v>
      </c>
    </row>
    <row r="639" spans="2:7" x14ac:dyDescent="0.45">
      <c r="B639" s="99" t="s">
        <v>35</v>
      </c>
      <c r="C639" s="90" t="s">
        <v>1044</v>
      </c>
      <c r="D639" s="90">
        <f>IFERROR(VLOOKUP(B639,Localities!$B$2:$D$1876,3,0),"Not Found")</f>
        <v>43</v>
      </c>
      <c r="E639" s="90">
        <f>IFERROR(VLOOKUP(C639,Localities!$B$2:$D$1876,3,0),"Not Found")</f>
        <v>53</v>
      </c>
      <c r="F639" s="94">
        <v>876</v>
      </c>
      <c r="G639" s="90">
        <v>161</v>
      </c>
    </row>
    <row r="640" spans="2:7" x14ac:dyDescent="0.45">
      <c r="B640" s="99" t="s">
        <v>35</v>
      </c>
      <c r="C640" s="90" t="s">
        <v>106</v>
      </c>
      <c r="D640" s="90">
        <f>IFERROR(VLOOKUP(B640,Localities!$B$2:$D$1876,3,0),"Not Found")</f>
        <v>43</v>
      </c>
      <c r="E640" s="90">
        <f>IFERROR(VLOOKUP(C640,Localities!$B$2:$D$1876,3,0),"Not Found")</f>
        <v>45</v>
      </c>
      <c r="F640" s="94">
        <v>317</v>
      </c>
      <c r="G640" s="90">
        <v>215</v>
      </c>
    </row>
    <row r="641" spans="2:7" x14ac:dyDescent="0.45">
      <c r="B641" s="99" t="s">
        <v>114</v>
      </c>
      <c r="C641" s="90" t="s">
        <v>1047</v>
      </c>
      <c r="D641" s="90">
        <f>IFERROR(VLOOKUP(B641,Localities!$B$2:$D$1876,3,0),"Not Found")</f>
        <v>27</v>
      </c>
      <c r="E641" s="90">
        <f>IFERROR(VLOOKUP(C641,Localities!$B$2:$D$1876,3,0),"Not Found")</f>
        <v>64</v>
      </c>
      <c r="F641" s="94">
        <v>275</v>
      </c>
      <c r="G641" s="90">
        <v>110</v>
      </c>
    </row>
    <row r="642" spans="2:7" x14ac:dyDescent="0.45">
      <c r="B642" s="99" t="s">
        <v>114</v>
      </c>
      <c r="C642" s="90" t="s">
        <v>51</v>
      </c>
      <c r="D642" s="90">
        <f>IFERROR(VLOOKUP(B642,Localities!$B$2:$D$1876,3,0),"Not Found")</f>
        <v>27</v>
      </c>
      <c r="E642" s="90">
        <f>IFERROR(VLOOKUP(C642,Localities!$B$2:$D$1876,3,0),"Not Found")</f>
        <v>51</v>
      </c>
      <c r="F642" s="94">
        <v>521</v>
      </c>
      <c r="G642" s="90">
        <v>177</v>
      </c>
    </row>
    <row r="643" spans="2:7" x14ac:dyDescent="0.45">
      <c r="B643" s="99" t="s">
        <v>906</v>
      </c>
      <c r="C643" s="90" t="s">
        <v>35</v>
      </c>
      <c r="D643" s="90">
        <f>IFERROR(VLOOKUP(B643,Localities!$B$2:$D$1876,3,0),"Not Found")</f>
        <v>45</v>
      </c>
      <c r="E643" s="90">
        <f>IFERROR(VLOOKUP(C643,Localities!$B$2:$D$1876,3,0),"Not Found")</f>
        <v>43</v>
      </c>
      <c r="F643" s="94">
        <v>486</v>
      </c>
      <c r="G643" s="90">
        <v>102</v>
      </c>
    </row>
    <row r="644" spans="2:7" x14ac:dyDescent="0.45">
      <c r="B644" s="99" t="s">
        <v>1051</v>
      </c>
      <c r="C644" s="90" t="s">
        <v>35</v>
      </c>
      <c r="D644" s="90">
        <f>IFERROR(VLOOKUP(B644,Localities!$B$2:$D$1876,3,0),"Not Found")</f>
        <v>28</v>
      </c>
      <c r="E644" s="90">
        <f>IFERROR(VLOOKUP(C644,Localities!$B$2:$D$1876,3,0),"Not Found")</f>
        <v>43</v>
      </c>
      <c r="F644" s="94">
        <v>487</v>
      </c>
      <c r="G644" s="90">
        <v>263</v>
      </c>
    </row>
    <row r="645" spans="2:7" x14ac:dyDescent="0.45">
      <c r="B645" s="99" t="s">
        <v>323</v>
      </c>
      <c r="C645" s="90" t="s">
        <v>35</v>
      </c>
      <c r="D645" s="90">
        <f>IFERROR(VLOOKUP(B645,Localities!$B$2:$D$1876,3,0),"Not Found")</f>
        <v>71</v>
      </c>
      <c r="E645" s="90">
        <f>IFERROR(VLOOKUP(C645,Localities!$B$2:$D$1876,3,0),"Not Found")</f>
        <v>43</v>
      </c>
      <c r="F645" s="94">
        <v>683</v>
      </c>
      <c r="G645" s="90">
        <v>17</v>
      </c>
    </row>
    <row r="646" spans="2:7" x14ac:dyDescent="0.45">
      <c r="B646" s="99" t="s">
        <v>1054</v>
      </c>
      <c r="C646" s="90" t="s">
        <v>35</v>
      </c>
      <c r="D646" s="90">
        <f>IFERROR(VLOOKUP(B646,Localities!$B$2:$D$1876,3,0),"Not Found")</f>
        <v>53</v>
      </c>
      <c r="E646" s="90">
        <f>IFERROR(VLOOKUP(C646,Localities!$B$2:$D$1876,3,0),"Not Found")</f>
        <v>43</v>
      </c>
      <c r="F646" s="94">
        <v>703</v>
      </c>
      <c r="G646" s="90">
        <v>267</v>
      </c>
    </row>
    <row r="647" spans="2:7" x14ac:dyDescent="0.45">
      <c r="B647" s="99" t="s">
        <v>1056</v>
      </c>
      <c r="C647" s="90" t="s">
        <v>255</v>
      </c>
      <c r="D647" s="90">
        <f>IFERROR(VLOOKUP(B647,Localities!$B$2:$D$1876,3,0),"Not Found")</f>
        <v>46</v>
      </c>
      <c r="E647" s="90">
        <f>IFERROR(VLOOKUP(C647,Localities!$B$2:$D$1876,3,0),"Not Found")</f>
        <v>47</v>
      </c>
      <c r="F647" s="94">
        <v>213</v>
      </c>
      <c r="G647" s="90">
        <v>154</v>
      </c>
    </row>
    <row r="648" spans="2:7" x14ac:dyDescent="0.45">
      <c r="B648" s="99" t="s">
        <v>35</v>
      </c>
      <c r="C648" s="90" t="s">
        <v>1058</v>
      </c>
      <c r="D648" s="90">
        <f>IFERROR(VLOOKUP(B648,Localities!$B$2:$D$1876,3,0),"Not Found")</f>
        <v>43</v>
      </c>
      <c r="E648" s="90">
        <f>IFERROR(VLOOKUP(C648,Localities!$B$2:$D$1876,3,0),"Not Found")</f>
        <v>53</v>
      </c>
      <c r="F648" s="94">
        <v>727</v>
      </c>
      <c r="G648" s="90">
        <v>55</v>
      </c>
    </row>
    <row r="649" spans="2:7" x14ac:dyDescent="0.45">
      <c r="B649" s="99" t="s">
        <v>73</v>
      </c>
      <c r="C649" s="90" t="s">
        <v>35</v>
      </c>
      <c r="D649" s="90">
        <f>IFERROR(VLOOKUP(B649,Localities!$B$2:$D$1876,3,0),"Not Found")</f>
        <v>61</v>
      </c>
      <c r="E649" s="90">
        <f>IFERROR(VLOOKUP(C649,Localities!$B$2:$D$1876,3,0),"Not Found")</f>
        <v>43</v>
      </c>
      <c r="F649" s="94">
        <v>572</v>
      </c>
      <c r="G649" s="90">
        <v>235</v>
      </c>
    </row>
    <row r="650" spans="2:7" x14ac:dyDescent="0.45">
      <c r="B650" s="99" t="s">
        <v>102</v>
      </c>
      <c r="C650" s="90" t="s">
        <v>35</v>
      </c>
      <c r="D650" s="90">
        <f>IFERROR(VLOOKUP(B650,Localities!$B$2:$D$1876,3,0),"Not Found")</f>
        <v>47</v>
      </c>
      <c r="E650" s="90">
        <f>IFERROR(VLOOKUP(C650,Localities!$B$2:$D$1876,3,0),"Not Found")</f>
        <v>43</v>
      </c>
      <c r="F650" s="94">
        <v>569</v>
      </c>
      <c r="G650" s="90">
        <v>24</v>
      </c>
    </row>
    <row r="651" spans="2:7" x14ac:dyDescent="0.45">
      <c r="B651" s="99" t="s">
        <v>424</v>
      </c>
      <c r="C651" s="90" t="s">
        <v>35</v>
      </c>
      <c r="D651" s="90">
        <f>IFERROR(VLOOKUP(B651,Localities!$B$2:$D$1876,3,0),"Not Found")</f>
        <v>60</v>
      </c>
      <c r="E651" s="90">
        <f>IFERROR(VLOOKUP(C651,Localities!$B$2:$D$1876,3,0),"Not Found")</f>
        <v>43</v>
      </c>
      <c r="F651" s="94">
        <v>483</v>
      </c>
      <c r="G651" s="90">
        <v>93</v>
      </c>
    </row>
    <row r="652" spans="2:7" x14ac:dyDescent="0.45">
      <c r="B652" s="99" t="s">
        <v>35</v>
      </c>
      <c r="C652" s="90" t="s">
        <v>1063</v>
      </c>
      <c r="D652" s="90">
        <f>IFERROR(VLOOKUP(B652,Localities!$B$2:$D$1876,3,0),"Not Found")</f>
        <v>43</v>
      </c>
      <c r="E652" s="90">
        <f>IFERROR(VLOOKUP(C652,Localities!$B$2:$D$1876,3,0),"Not Found")</f>
        <v>38</v>
      </c>
      <c r="F652" s="94">
        <v>518</v>
      </c>
      <c r="G652" s="90">
        <v>191</v>
      </c>
    </row>
    <row r="653" spans="2:7" x14ac:dyDescent="0.45">
      <c r="B653" s="99" t="s">
        <v>35</v>
      </c>
      <c r="C653" s="90" t="s">
        <v>171</v>
      </c>
      <c r="D653" s="90">
        <f>IFERROR(VLOOKUP(B653,Localities!$B$2:$D$1876,3,0),"Not Found")</f>
        <v>43</v>
      </c>
      <c r="E653" s="90" t="str">
        <f>IFERROR(VLOOKUP(C653,Localities!$B$2:$D$1876,3,0),"Not Found")</f>
        <v>Not Found</v>
      </c>
      <c r="F653" s="94">
        <v>866</v>
      </c>
      <c r="G653" s="90">
        <v>57</v>
      </c>
    </row>
    <row r="654" spans="2:7" x14ac:dyDescent="0.45">
      <c r="B654" s="99" t="s">
        <v>943</v>
      </c>
      <c r="C654" s="90" t="s">
        <v>35</v>
      </c>
      <c r="D654" s="90">
        <f>IFERROR(VLOOKUP(B654,Localities!$B$2:$D$1876,3,0),"Not Found")</f>
        <v>62</v>
      </c>
      <c r="E654" s="90">
        <f>IFERROR(VLOOKUP(C654,Localities!$B$2:$D$1876,3,0),"Not Found")</f>
        <v>43</v>
      </c>
      <c r="F654" s="94">
        <v>287</v>
      </c>
      <c r="G654" s="90">
        <v>191</v>
      </c>
    </row>
    <row r="655" spans="2:7" x14ac:dyDescent="0.45">
      <c r="B655" s="99" t="s">
        <v>266</v>
      </c>
      <c r="C655" s="90" t="s">
        <v>35</v>
      </c>
      <c r="D655" s="90">
        <f>IFERROR(VLOOKUP(B655,Localities!$B$2:$D$1876,3,0),"Not Found")</f>
        <v>47</v>
      </c>
      <c r="E655" s="90">
        <f>IFERROR(VLOOKUP(C655,Localities!$B$2:$D$1876,3,0),"Not Found")</f>
        <v>43</v>
      </c>
      <c r="F655" s="94">
        <v>828</v>
      </c>
      <c r="G655" s="90">
        <v>3</v>
      </c>
    </row>
    <row r="656" spans="2:7" x14ac:dyDescent="0.45">
      <c r="B656" s="99" t="s">
        <v>213</v>
      </c>
      <c r="C656" s="90" t="s">
        <v>171</v>
      </c>
      <c r="D656" s="90" t="str">
        <f>IFERROR(VLOOKUP(B656,Localities!$B$2:$D$1876,3,0),"Not Found")</f>
        <v>Not Found</v>
      </c>
      <c r="E656" s="90" t="str">
        <f>IFERROR(VLOOKUP(C656,Localities!$B$2:$D$1876,3,0),"Not Found")</f>
        <v>Not Found</v>
      </c>
      <c r="F656" s="94">
        <v>376</v>
      </c>
      <c r="G656" s="90">
        <v>9</v>
      </c>
    </row>
    <row r="657" spans="2:7" x14ac:dyDescent="0.45">
      <c r="B657" s="99" t="s">
        <v>1069</v>
      </c>
      <c r="C657" s="90" t="s">
        <v>35</v>
      </c>
      <c r="D657" s="90">
        <f>IFERROR(VLOOKUP(B657,Localities!$B$2:$D$1876,3,0),"Not Found")</f>
        <v>51</v>
      </c>
      <c r="E657" s="90">
        <f>IFERROR(VLOOKUP(C657,Localities!$B$2:$D$1876,3,0),"Not Found")</f>
        <v>43</v>
      </c>
      <c r="F657" s="94">
        <v>203</v>
      </c>
      <c r="G657" s="90">
        <v>45</v>
      </c>
    </row>
    <row r="658" spans="2:7" x14ac:dyDescent="0.45">
      <c r="B658" s="99" t="s">
        <v>35</v>
      </c>
      <c r="C658" s="90" t="s">
        <v>67</v>
      </c>
      <c r="D658" s="90">
        <f>IFERROR(VLOOKUP(B658,Localities!$B$2:$D$1876,3,0),"Not Found")</f>
        <v>43</v>
      </c>
      <c r="E658" s="90">
        <f>IFERROR(VLOOKUP(C658,Localities!$B$2:$D$1876,3,0),"Not Found")</f>
        <v>42</v>
      </c>
      <c r="F658" s="94">
        <v>784</v>
      </c>
      <c r="G658" s="90">
        <v>161</v>
      </c>
    </row>
    <row r="659" spans="2:7" x14ac:dyDescent="0.45">
      <c r="B659" s="99" t="s">
        <v>1072</v>
      </c>
      <c r="C659" s="90" t="s">
        <v>35</v>
      </c>
      <c r="D659" s="90">
        <f>IFERROR(VLOOKUP(B659,Localities!$B$2:$D$1876,3,0),"Not Found")</f>
        <v>50</v>
      </c>
      <c r="E659" s="90">
        <f>IFERROR(VLOOKUP(C659,Localities!$B$2:$D$1876,3,0),"Not Found")</f>
        <v>43</v>
      </c>
      <c r="F659" s="94">
        <v>796</v>
      </c>
      <c r="G659" s="90">
        <v>233</v>
      </c>
    </row>
    <row r="660" spans="2:7" x14ac:dyDescent="0.45">
      <c r="B660" s="99" t="s">
        <v>1074</v>
      </c>
      <c r="C660" s="90" t="s">
        <v>171</v>
      </c>
      <c r="D660" s="90" t="str">
        <f>IFERROR(VLOOKUP(B660,Localities!$B$2:$D$1876,3,0),"Not Found")</f>
        <v>Not Found</v>
      </c>
      <c r="E660" s="90" t="str">
        <f>IFERROR(VLOOKUP(C660,Localities!$B$2:$D$1876,3,0),"Not Found")</f>
        <v>Not Found</v>
      </c>
      <c r="F660" s="94">
        <v>407</v>
      </c>
      <c r="G660" s="90">
        <v>77</v>
      </c>
    </row>
    <row r="661" spans="2:7" x14ac:dyDescent="0.45">
      <c r="B661" s="99" t="s">
        <v>35</v>
      </c>
      <c r="C661" s="90" t="s">
        <v>61</v>
      </c>
      <c r="D661" s="90">
        <f>IFERROR(VLOOKUP(B661,Localities!$B$2:$D$1876,3,0),"Not Found")</f>
        <v>43</v>
      </c>
      <c r="E661" s="90">
        <f>IFERROR(VLOOKUP(C661,Localities!$B$2:$D$1876,3,0),"Not Found")</f>
        <v>47</v>
      </c>
      <c r="F661" s="94">
        <v>890</v>
      </c>
      <c r="G661" s="90">
        <v>268</v>
      </c>
    </row>
    <row r="662" spans="2:7" x14ac:dyDescent="0.45">
      <c r="B662" s="99" t="s">
        <v>35</v>
      </c>
      <c r="C662" s="90" t="s">
        <v>171</v>
      </c>
      <c r="D662" s="90">
        <f>IFERROR(VLOOKUP(B662,Localities!$B$2:$D$1876,3,0),"Not Found")</f>
        <v>43</v>
      </c>
      <c r="E662" s="90" t="str">
        <f>IFERROR(VLOOKUP(C662,Localities!$B$2:$D$1876,3,0),"Not Found")</f>
        <v>Not Found</v>
      </c>
      <c r="F662" s="94">
        <v>200</v>
      </c>
      <c r="G662" s="90">
        <v>211</v>
      </c>
    </row>
    <row r="663" spans="2:7" x14ac:dyDescent="0.45">
      <c r="B663" s="99" t="s">
        <v>35</v>
      </c>
      <c r="C663" s="90" t="s">
        <v>171</v>
      </c>
      <c r="D663" s="90">
        <f>IFERROR(VLOOKUP(B663,Localities!$B$2:$D$1876,3,0),"Not Found")</f>
        <v>43</v>
      </c>
      <c r="E663" s="90" t="str">
        <f>IFERROR(VLOOKUP(C663,Localities!$B$2:$D$1876,3,0),"Not Found")</f>
        <v>Not Found</v>
      </c>
      <c r="F663" s="94">
        <v>468</v>
      </c>
      <c r="G663" s="90">
        <v>135</v>
      </c>
    </row>
    <row r="664" spans="2:7" x14ac:dyDescent="0.45">
      <c r="B664" s="99" t="s">
        <v>35</v>
      </c>
      <c r="C664" s="90" t="s">
        <v>1079</v>
      </c>
      <c r="D664" s="90">
        <f>IFERROR(VLOOKUP(B664,Localities!$B$2:$D$1876,3,0),"Not Found")</f>
        <v>43</v>
      </c>
      <c r="E664" s="90">
        <f>IFERROR(VLOOKUP(C664,Localities!$B$2:$D$1876,3,0),"Not Found")</f>
        <v>65</v>
      </c>
      <c r="F664" s="94">
        <v>942</v>
      </c>
      <c r="G664" s="90">
        <v>5</v>
      </c>
    </row>
    <row r="665" spans="2:7" x14ac:dyDescent="0.45">
      <c r="B665" s="99" t="s">
        <v>1081</v>
      </c>
      <c r="C665" s="90" t="s">
        <v>171</v>
      </c>
      <c r="D665" s="90">
        <f>IFERROR(VLOOKUP(B665,Localities!$B$2:$D$1876,3,0),"Not Found")</f>
        <v>65</v>
      </c>
      <c r="E665" s="90" t="str">
        <f>IFERROR(VLOOKUP(C665,Localities!$B$2:$D$1876,3,0),"Not Found")</f>
        <v>Not Found</v>
      </c>
      <c r="F665" s="94">
        <v>669</v>
      </c>
      <c r="G665" s="90">
        <v>85</v>
      </c>
    </row>
    <row r="666" spans="2:7" x14ac:dyDescent="0.45">
      <c r="B666" s="99" t="s">
        <v>375</v>
      </c>
      <c r="C666" s="90" t="s">
        <v>35</v>
      </c>
      <c r="D666" s="90">
        <f>IFERROR(VLOOKUP(B666,Localities!$B$2:$D$1876,3,0),"Not Found")</f>
        <v>47</v>
      </c>
      <c r="E666" s="90">
        <f>IFERROR(VLOOKUP(C666,Localities!$B$2:$D$1876,3,0),"Not Found")</f>
        <v>43</v>
      </c>
      <c r="F666" s="94">
        <v>451</v>
      </c>
      <c r="G666" s="90">
        <v>223</v>
      </c>
    </row>
    <row r="667" spans="2:7" x14ac:dyDescent="0.45">
      <c r="B667" s="99" t="s">
        <v>114</v>
      </c>
      <c r="C667" s="90" t="s">
        <v>1084</v>
      </c>
      <c r="D667" s="90">
        <f>IFERROR(VLOOKUP(B667,Localities!$B$2:$D$1876,3,0),"Not Found")</f>
        <v>27</v>
      </c>
      <c r="E667" s="90" t="str">
        <f>IFERROR(VLOOKUP(C667,Localities!$B$2:$D$1876,3,0),"Not Found")</f>
        <v>Not Found</v>
      </c>
      <c r="F667" s="94">
        <v>438</v>
      </c>
      <c r="G667" s="90">
        <v>74</v>
      </c>
    </row>
    <row r="668" spans="2:7" x14ac:dyDescent="0.45">
      <c r="B668" s="99" t="s">
        <v>1086</v>
      </c>
      <c r="C668" s="90" t="s">
        <v>171</v>
      </c>
      <c r="D668" s="90" t="str">
        <f>IFERROR(VLOOKUP(B668,Localities!$B$2:$D$1876,3,0),"Not Found")</f>
        <v>Not Found</v>
      </c>
      <c r="E668" s="90" t="str">
        <f>IFERROR(VLOOKUP(C668,Localities!$B$2:$D$1876,3,0),"Not Found")</f>
        <v>Not Found</v>
      </c>
      <c r="F668" s="94">
        <v>767</v>
      </c>
      <c r="G668" s="90">
        <v>125</v>
      </c>
    </row>
    <row r="669" spans="2:7" x14ac:dyDescent="0.45">
      <c r="B669" s="99" t="s">
        <v>35</v>
      </c>
      <c r="C669" s="90" t="s">
        <v>1088</v>
      </c>
      <c r="D669" s="90">
        <f>IFERROR(VLOOKUP(B669,Localities!$B$2:$D$1876,3,0),"Not Found")</f>
        <v>43</v>
      </c>
      <c r="E669" s="90">
        <f>IFERROR(VLOOKUP(C669,Localities!$B$2:$D$1876,3,0),"Not Found")</f>
        <v>42</v>
      </c>
      <c r="F669" s="94">
        <v>622</v>
      </c>
      <c r="G669" s="90">
        <v>282</v>
      </c>
    </row>
    <row r="670" spans="2:7" x14ac:dyDescent="0.45">
      <c r="B670" s="99" t="s">
        <v>1090</v>
      </c>
      <c r="C670" s="90" t="s">
        <v>35</v>
      </c>
      <c r="D670" s="90">
        <f>IFERROR(VLOOKUP(B670,Localities!$B$2:$D$1876,3,0),"Not Found")</f>
        <v>50</v>
      </c>
      <c r="E670" s="90">
        <f>IFERROR(VLOOKUP(C670,Localities!$B$2:$D$1876,3,0),"Not Found")</f>
        <v>43</v>
      </c>
      <c r="F670" s="94">
        <v>941</v>
      </c>
      <c r="G670" s="90">
        <v>291</v>
      </c>
    </row>
    <row r="671" spans="2:7" x14ac:dyDescent="0.45">
      <c r="B671" s="99" t="s">
        <v>114</v>
      </c>
      <c r="C671" s="90" t="s">
        <v>903</v>
      </c>
      <c r="D671" s="90">
        <f>IFERROR(VLOOKUP(B671,Localities!$B$2:$D$1876,3,0),"Not Found")</f>
        <v>27</v>
      </c>
      <c r="E671" s="90">
        <f>IFERROR(VLOOKUP(C671,Localities!$B$2:$D$1876,3,0),"Not Found")</f>
        <v>51</v>
      </c>
      <c r="F671" s="94">
        <v>232</v>
      </c>
      <c r="G671" s="90">
        <v>251</v>
      </c>
    </row>
    <row r="672" spans="2:7" x14ac:dyDescent="0.45">
      <c r="B672" s="99" t="s">
        <v>35</v>
      </c>
      <c r="C672" s="90" t="s">
        <v>171</v>
      </c>
      <c r="D672" s="90">
        <f>IFERROR(VLOOKUP(B672,Localities!$B$2:$D$1876,3,0),"Not Found")</f>
        <v>43</v>
      </c>
      <c r="E672" s="90" t="str">
        <f>IFERROR(VLOOKUP(C672,Localities!$B$2:$D$1876,3,0),"Not Found")</f>
        <v>Not Found</v>
      </c>
      <c r="F672" s="94">
        <v>738</v>
      </c>
      <c r="G672" s="90">
        <v>23</v>
      </c>
    </row>
    <row r="673" spans="2:7" x14ac:dyDescent="0.45">
      <c r="B673" s="99" t="s">
        <v>35</v>
      </c>
      <c r="C673" s="90" t="s">
        <v>268</v>
      </c>
      <c r="D673" s="90">
        <f>IFERROR(VLOOKUP(B673,Localities!$B$2:$D$1876,3,0),"Not Found")</f>
        <v>43</v>
      </c>
      <c r="E673" s="90">
        <f>IFERROR(VLOOKUP(C673,Localities!$B$2:$D$1876,3,0),"Not Found")</f>
        <v>52</v>
      </c>
      <c r="F673" s="94">
        <v>714</v>
      </c>
      <c r="G673" s="90">
        <v>206</v>
      </c>
    </row>
    <row r="674" spans="2:7" x14ac:dyDescent="0.45">
      <c r="B674" s="99" t="s">
        <v>114</v>
      </c>
      <c r="C674" s="90" t="s">
        <v>53</v>
      </c>
      <c r="D674" s="90">
        <f>IFERROR(VLOOKUP(B674,Localities!$B$2:$D$1876,3,0),"Not Found")</f>
        <v>27</v>
      </c>
      <c r="E674" s="90">
        <f>IFERROR(VLOOKUP(C674,Localities!$B$2:$D$1876,3,0),"Not Found")</f>
        <v>70</v>
      </c>
      <c r="F674" s="94">
        <v>261</v>
      </c>
      <c r="G674" s="90">
        <v>248</v>
      </c>
    </row>
    <row r="675" spans="2:7" x14ac:dyDescent="0.45">
      <c r="B675" s="99" t="s">
        <v>461</v>
      </c>
      <c r="C675" s="90" t="s">
        <v>35</v>
      </c>
      <c r="D675" s="90">
        <f>IFERROR(VLOOKUP(B675,Localities!$B$2:$D$1876,3,0),"Not Found")</f>
        <v>60</v>
      </c>
      <c r="E675" s="90">
        <f>IFERROR(VLOOKUP(C675,Localities!$B$2:$D$1876,3,0),"Not Found")</f>
        <v>43</v>
      </c>
      <c r="F675" s="94">
        <v>332</v>
      </c>
      <c r="G675" s="90">
        <v>244</v>
      </c>
    </row>
    <row r="676" spans="2:7" x14ac:dyDescent="0.45">
      <c r="B676" s="99" t="s">
        <v>377</v>
      </c>
      <c r="C676" s="90" t="s">
        <v>114</v>
      </c>
      <c r="D676" s="90">
        <f>IFERROR(VLOOKUP(B676,Localities!$B$2:$D$1876,3,0),"Not Found")</f>
        <v>42</v>
      </c>
      <c r="E676" s="90">
        <f>IFERROR(VLOOKUP(C676,Localities!$B$2:$D$1876,3,0),"Not Found")</f>
        <v>27</v>
      </c>
      <c r="F676" s="94">
        <v>775</v>
      </c>
      <c r="G676" s="90">
        <v>174</v>
      </c>
    </row>
    <row r="677" spans="2:7" x14ac:dyDescent="0.45">
      <c r="B677" s="99" t="s">
        <v>1098</v>
      </c>
      <c r="C677" s="90" t="s">
        <v>529</v>
      </c>
      <c r="D677" s="90">
        <f>IFERROR(VLOOKUP(B677,Localities!$B$2:$D$1876,3,0),"Not Found")</f>
        <v>51</v>
      </c>
      <c r="E677" s="90">
        <f>IFERROR(VLOOKUP(C677,Localities!$B$2:$D$1876,3,0),"Not Found")</f>
        <v>72</v>
      </c>
      <c r="F677" s="94">
        <v>733</v>
      </c>
      <c r="G677" s="90">
        <v>34</v>
      </c>
    </row>
    <row r="678" spans="2:7" x14ac:dyDescent="0.45">
      <c r="B678" s="99" t="s">
        <v>35</v>
      </c>
      <c r="C678" s="90" t="s">
        <v>1100</v>
      </c>
      <c r="D678" s="90">
        <f>IFERROR(VLOOKUP(B678,Localities!$B$2:$D$1876,3,0),"Not Found")</f>
        <v>43</v>
      </c>
      <c r="E678" s="90" t="str">
        <f>IFERROR(VLOOKUP(C678,Localities!$B$2:$D$1876,3,0),"Not Found")</f>
        <v>Not Found</v>
      </c>
      <c r="F678" s="94">
        <v>829</v>
      </c>
      <c r="G678" s="90">
        <v>135</v>
      </c>
    </row>
    <row r="679" spans="2:7" x14ac:dyDescent="0.45">
      <c r="B679" s="99" t="s">
        <v>35</v>
      </c>
      <c r="C679" s="90" t="s">
        <v>171</v>
      </c>
      <c r="D679" s="90">
        <f>IFERROR(VLOOKUP(B679,Localities!$B$2:$D$1876,3,0),"Not Found")</f>
        <v>43</v>
      </c>
      <c r="E679" s="90" t="str">
        <f>IFERROR(VLOOKUP(C679,Localities!$B$2:$D$1876,3,0),"Not Found")</f>
        <v>Not Found</v>
      </c>
      <c r="F679" s="94">
        <v>602</v>
      </c>
      <c r="G679" s="90">
        <v>226</v>
      </c>
    </row>
    <row r="680" spans="2:7" x14ac:dyDescent="0.45">
      <c r="B680" s="99" t="s">
        <v>420</v>
      </c>
      <c r="C680" s="90" t="s">
        <v>231</v>
      </c>
      <c r="D680" s="90">
        <f>IFERROR(VLOOKUP(B680,Localities!$B$2:$D$1876,3,0),"Not Found")</f>
        <v>45</v>
      </c>
      <c r="E680" s="90">
        <f>IFERROR(VLOOKUP(C680,Localities!$B$2:$D$1876,3,0),"Not Found")</f>
        <v>52</v>
      </c>
      <c r="F680" s="94">
        <v>873</v>
      </c>
      <c r="G680" s="90">
        <v>227</v>
      </c>
    </row>
    <row r="681" spans="2:7" x14ac:dyDescent="0.45">
      <c r="B681" s="99" t="s">
        <v>114</v>
      </c>
      <c r="C681" s="90" t="s">
        <v>1104</v>
      </c>
      <c r="D681" s="90">
        <f>IFERROR(VLOOKUP(B681,Localities!$B$2:$D$1876,3,0),"Not Found")</f>
        <v>27</v>
      </c>
      <c r="E681" s="90" t="str">
        <f>IFERROR(VLOOKUP(C681,Localities!$B$2:$D$1876,3,0),"Not Found")</f>
        <v>Not Found</v>
      </c>
      <c r="F681" s="94">
        <v>935</v>
      </c>
      <c r="G681" s="90">
        <v>131</v>
      </c>
    </row>
    <row r="682" spans="2:7" x14ac:dyDescent="0.45">
      <c r="B682" s="99" t="s">
        <v>35</v>
      </c>
      <c r="C682" s="90" t="s">
        <v>171</v>
      </c>
      <c r="D682" s="90">
        <f>IFERROR(VLOOKUP(B682,Localities!$B$2:$D$1876,3,0),"Not Found")</f>
        <v>43</v>
      </c>
      <c r="E682" s="90" t="str">
        <f>IFERROR(VLOOKUP(C682,Localities!$B$2:$D$1876,3,0),"Not Found")</f>
        <v>Not Found</v>
      </c>
      <c r="F682" s="94">
        <v>553</v>
      </c>
      <c r="G682" s="90">
        <v>56</v>
      </c>
    </row>
    <row r="683" spans="2:7" x14ac:dyDescent="0.45">
      <c r="B683" s="99" t="s">
        <v>597</v>
      </c>
      <c r="C683" s="90" t="s">
        <v>35</v>
      </c>
      <c r="D683" s="90">
        <f>IFERROR(VLOOKUP(B683,Localities!$B$2:$D$1876,3,0),"Not Found")</f>
        <v>45</v>
      </c>
      <c r="E683" s="90">
        <f>IFERROR(VLOOKUP(C683,Localities!$B$2:$D$1876,3,0),"Not Found")</f>
        <v>43</v>
      </c>
      <c r="F683" s="94">
        <v>242</v>
      </c>
      <c r="G683" s="90">
        <v>59</v>
      </c>
    </row>
    <row r="684" spans="2:7" x14ac:dyDescent="0.45">
      <c r="B684" s="99" t="s">
        <v>43</v>
      </c>
      <c r="C684" s="90" t="s">
        <v>35</v>
      </c>
      <c r="D684" s="90">
        <f>IFERROR(VLOOKUP(B684,Localities!$B$2:$D$1876,3,0),"Not Found")</f>
        <v>60</v>
      </c>
      <c r="E684" s="90">
        <f>IFERROR(VLOOKUP(C684,Localities!$B$2:$D$1876,3,0),"Not Found")</f>
        <v>43</v>
      </c>
      <c r="F684" s="94">
        <v>720</v>
      </c>
      <c r="G684" s="90">
        <v>178</v>
      </c>
    </row>
    <row r="685" spans="2:7" x14ac:dyDescent="0.45">
      <c r="B685" s="99" t="s">
        <v>331</v>
      </c>
      <c r="C685" s="90" t="s">
        <v>45</v>
      </c>
      <c r="D685" s="90">
        <f>IFERROR(VLOOKUP(B685,Localities!$B$2:$D$1876,3,0),"Not Found")</f>
        <v>32</v>
      </c>
      <c r="E685" s="90">
        <f>IFERROR(VLOOKUP(C685,Localities!$B$2:$D$1876,3,0),"Not Found")</f>
        <v>62</v>
      </c>
      <c r="F685" s="94">
        <v>590</v>
      </c>
      <c r="G685" s="90">
        <v>230</v>
      </c>
    </row>
    <row r="686" spans="2:7" x14ac:dyDescent="0.45">
      <c r="B686" s="99" t="s">
        <v>96</v>
      </c>
      <c r="C686" s="90" t="s">
        <v>290</v>
      </c>
      <c r="D686" s="90">
        <f>IFERROR(VLOOKUP(B686,Localities!$B$2:$D$1876,3,0),"Not Found")</f>
        <v>42</v>
      </c>
      <c r="E686" s="90">
        <f>IFERROR(VLOOKUP(C686,Localities!$B$2:$D$1876,3,0),"Not Found")</f>
        <v>42</v>
      </c>
      <c r="F686" s="94">
        <v>898</v>
      </c>
      <c r="G686" s="90">
        <v>251</v>
      </c>
    </row>
    <row r="687" spans="2:7" x14ac:dyDescent="0.45">
      <c r="B687" s="99" t="s">
        <v>379</v>
      </c>
      <c r="C687" s="90"/>
      <c r="D687" s="90">
        <f>IFERROR(VLOOKUP(B687,Localities!$B$2:$D$1876,3,0),"Not Found")</f>
        <v>66</v>
      </c>
      <c r="E687" s="90" t="str">
        <f>IFERROR(VLOOKUP(C687,Localities!$B$2:$D$1876,3,0),"Not Found")</f>
        <v>Not Found</v>
      </c>
      <c r="F687" s="94">
        <v>838</v>
      </c>
      <c r="G687" s="90">
        <v>94</v>
      </c>
    </row>
    <row r="688" spans="2:7" x14ac:dyDescent="0.45">
      <c r="B688" s="99" t="s">
        <v>86</v>
      </c>
      <c r="C688" s="90" t="s">
        <v>1112</v>
      </c>
      <c r="D688" s="90" t="str">
        <f>IFERROR(VLOOKUP(B688,Localities!$B$2:$D$1876,3,0),"Not Found")</f>
        <v>Not Found</v>
      </c>
      <c r="E688" s="90" t="str">
        <f>IFERROR(VLOOKUP(C688,Localities!$B$2:$D$1876,3,0),"Not Found")</f>
        <v>Not Found</v>
      </c>
      <c r="F688" s="94">
        <v>300</v>
      </c>
      <c r="G688" s="90">
        <v>194</v>
      </c>
    </row>
    <row r="689" spans="2:7" x14ac:dyDescent="0.45">
      <c r="B689" s="99" t="s">
        <v>294</v>
      </c>
      <c r="C689" s="90" t="s">
        <v>35</v>
      </c>
      <c r="D689" s="90">
        <f>IFERROR(VLOOKUP(B689,Localities!$B$2:$D$1876,3,0),"Not Found")</f>
        <v>54</v>
      </c>
      <c r="E689" s="90">
        <f>IFERROR(VLOOKUP(C689,Localities!$B$2:$D$1876,3,0),"Not Found")</f>
        <v>43</v>
      </c>
      <c r="F689" s="94">
        <v>749</v>
      </c>
      <c r="G689" s="90">
        <v>17</v>
      </c>
    </row>
    <row r="690" spans="2:7" x14ac:dyDescent="0.45">
      <c r="B690" s="99" t="s">
        <v>114</v>
      </c>
      <c r="C690" s="90" t="s">
        <v>204</v>
      </c>
      <c r="D690" s="90">
        <f>IFERROR(VLOOKUP(B690,Localities!$B$2:$D$1876,3,0),"Not Found")</f>
        <v>27</v>
      </c>
      <c r="E690" s="90">
        <f>IFERROR(VLOOKUP(C690,Localities!$B$2:$D$1876,3,0),"Not Found")</f>
        <v>61</v>
      </c>
      <c r="F690" s="94">
        <v>427</v>
      </c>
      <c r="G690" s="90">
        <v>109</v>
      </c>
    </row>
    <row r="691" spans="2:7" x14ac:dyDescent="0.45">
      <c r="B691" s="99" t="s">
        <v>1116</v>
      </c>
      <c r="C691" s="90" t="s">
        <v>162</v>
      </c>
      <c r="D691" s="90">
        <f>IFERROR(VLOOKUP(B691,Localities!$B$2:$D$1876,3,0),"Not Found")</f>
        <v>38</v>
      </c>
      <c r="E691" s="90">
        <f>IFERROR(VLOOKUP(C691,Localities!$B$2:$D$1876,3,0),"Not Found")</f>
        <v>60</v>
      </c>
      <c r="F691" s="94">
        <v>344</v>
      </c>
      <c r="G691" s="90">
        <v>258</v>
      </c>
    </row>
    <row r="692" spans="2:7" x14ac:dyDescent="0.45">
      <c r="B692" s="99" t="s">
        <v>950</v>
      </c>
      <c r="C692" s="90" t="s">
        <v>35</v>
      </c>
      <c r="D692" s="90">
        <f>IFERROR(VLOOKUP(B692,Localities!$B$2:$D$1876,3,0),"Not Found")</f>
        <v>61</v>
      </c>
      <c r="E692" s="90">
        <f>IFERROR(VLOOKUP(C692,Localities!$B$2:$D$1876,3,0),"Not Found")</f>
        <v>43</v>
      </c>
      <c r="F692" s="94">
        <v>529</v>
      </c>
      <c r="G692" s="90">
        <v>279</v>
      </c>
    </row>
    <row r="693" spans="2:7" x14ac:dyDescent="0.45">
      <c r="B693" s="99" t="s">
        <v>186</v>
      </c>
      <c r="C693" s="90" t="s">
        <v>35</v>
      </c>
      <c r="D693" s="90">
        <f>IFERROR(VLOOKUP(B693,Localities!$B$2:$D$1876,3,0),"Not Found")</f>
        <v>45</v>
      </c>
      <c r="E693" s="90">
        <f>IFERROR(VLOOKUP(C693,Localities!$B$2:$D$1876,3,0),"Not Found")</f>
        <v>43</v>
      </c>
      <c r="F693" s="94">
        <v>719</v>
      </c>
      <c r="G693" s="90">
        <v>73</v>
      </c>
    </row>
    <row r="694" spans="2:7" x14ac:dyDescent="0.45">
      <c r="B694" s="99" t="s">
        <v>709</v>
      </c>
      <c r="C694" s="90" t="s">
        <v>1120</v>
      </c>
      <c r="D694" s="90">
        <f>IFERROR(VLOOKUP(B694,Localities!$B$2:$D$1876,3,0),"Not Found")</f>
        <v>61</v>
      </c>
      <c r="E694" s="90">
        <f>IFERROR(VLOOKUP(C694,Localities!$B$2:$D$1876,3,0),"Not Found")</f>
        <v>61</v>
      </c>
      <c r="F694" s="94">
        <v>249</v>
      </c>
      <c r="G694" s="90">
        <v>290</v>
      </c>
    </row>
    <row r="695" spans="2:7" x14ac:dyDescent="0.45">
      <c r="B695" s="99" t="s">
        <v>59</v>
      </c>
      <c r="C695" s="90" t="s">
        <v>948</v>
      </c>
      <c r="D695" s="90">
        <f>IFERROR(VLOOKUP(B695,Localities!$B$2:$D$1876,3,0),"Not Found")</f>
        <v>52</v>
      </c>
      <c r="E695" s="90">
        <f>IFERROR(VLOOKUP(C695,Localities!$B$2:$D$1876,3,0),"Not Found")</f>
        <v>37</v>
      </c>
      <c r="F695" s="94">
        <v>913</v>
      </c>
      <c r="G695" s="90">
        <v>37</v>
      </c>
    </row>
    <row r="696" spans="2:7" x14ac:dyDescent="0.45">
      <c r="B696" s="99" t="s">
        <v>35</v>
      </c>
      <c r="C696" s="90" t="s">
        <v>146</v>
      </c>
      <c r="D696" s="90">
        <f>IFERROR(VLOOKUP(B696,Localities!$B$2:$D$1876,3,0),"Not Found")</f>
        <v>43</v>
      </c>
      <c r="E696" s="90">
        <f>IFERROR(VLOOKUP(C696,Localities!$B$2:$D$1876,3,0),"Not Found")</f>
        <v>70</v>
      </c>
      <c r="F696" s="94">
        <v>270</v>
      </c>
      <c r="G696" s="90">
        <v>230</v>
      </c>
    </row>
    <row r="697" spans="2:7" x14ac:dyDescent="0.45">
      <c r="B697" s="99" t="s">
        <v>61</v>
      </c>
      <c r="C697" s="90" t="s">
        <v>278</v>
      </c>
      <c r="D697" s="90">
        <f>IFERROR(VLOOKUP(B697,Localities!$B$2:$D$1876,3,0),"Not Found")</f>
        <v>47</v>
      </c>
      <c r="E697" s="90">
        <f>IFERROR(VLOOKUP(C697,Localities!$B$2:$D$1876,3,0),"Not Found")</f>
        <v>70</v>
      </c>
      <c r="F697" s="94">
        <v>833</v>
      </c>
      <c r="G697" s="90">
        <v>282</v>
      </c>
    </row>
    <row r="698" spans="2:7" x14ac:dyDescent="0.45">
      <c r="B698" s="99" t="s">
        <v>725</v>
      </c>
      <c r="C698" s="90" t="s">
        <v>114</v>
      </c>
      <c r="D698" s="90">
        <f>IFERROR(VLOOKUP(B698,Localities!$B$2:$D$1876,3,0),"Not Found")</f>
        <v>61</v>
      </c>
      <c r="E698" s="90">
        <f>IFERROR(VLOOKUP(C698,Localities!$B$2:$D$1876,3,0),"Not Found")</f>
        <v>27</v>
      </c>
      <c r="F698" s="94">
        <v>994</v>
      </c>
      <c r="G698" s="90">
        <v>252</v>
      </c>
    </row>
    <row r="699" spans="2:7" x14ac:dyDescent="0.45">
      <c r="B699" s="99" t="s">
        <v>1126</v>
      </c>
      <c r="C699" s="90" t="s">
        <v>114</v>
      </c>
      <c r="D699" s="90">
        <f>IFERROR(VLOOKUP(B699,Localities!$B$2:$D$1876,3,0),"Not Found")</f>
        <v>35</v>
      </c>
      <c r="E699" s="90">
        <f>IFERROR(VLOOKUP(C699,Localities!$B$2:$D$1876,3,0),"Not Found")</f>
        <v>27</v>
      </c>
      <c r="F699" s="94">
        <v>395</v>
      </c>
      <c r="G699" s="90">
        <v>294</v>
      </c>
    </row>
    <row r="700" spans="2:7" x14ac:dyDescent="0.45">
      <c r="B700" s="99" t="s">
        <v>362</v>
      </c>
      <c r="C700" s="90" t="s">
        <v>1128</v>
      </c>
      <c r="D700" s="90">
        <f>IFERROR(VLOOKUP(B700,Localities!$B$2:$D$1876,3,0),"Not Found")</f>
        <v>37</v>
      </c>
      <c r="E700" s="90">
        <f>IFERROR(VLOOKUP(C700,Localities!$B$2:$D$1876,3,0),"Not Found")</f>
        <v>70</v>
      </c>
      <c r="F700" s="94">
        <v>351</v>
      </c>
      <c r="G700" s="90">
        <v>142</v>
      </c>
    </row>
    <row r="701" spans="2:7" x14ac:dyDescent="0.45">
      <c r="B701" s="99" t="s">
        <v>1130</v>
      </c>
      <c r="C701" s="90" t="s">
        <v>255</v>
      </c>
      <c r="D701" s="90">
        <f>IFERROR(VLOOKUP(B701,Localities!$B$2:$D$1876,3,0),"Not Found")</f>
        <v>38</v>
      </c>
      <c r="E701" s="90">
        <f>IFERROR(VLOOKUP(C701,Localities!$B$2:$D$1876,3,0),"Not Found")</f>
        <v>47</v>
      </c>
      <c r="F701" s="94">
        <v>551</v>
      </c>
      <c r="G701" s="90">
        <v>236</v>
      </c>
    </row>
    <row r="702" spans="2:7" x14ac:dyDescent="0.45">
      <c r="B702" s="99" t="s">
        <v>278</v>
      </c>
      <c r="C702" s="90" t="s">
        <v>35</v>
      </c>
      <c r="D702" s="90">
        <f>IFERROR(VLOOKUP(B702,Localities!$B$2:$D$1876,3,0),"Not Found")</f>
        <v>70</v>
      </c>
      <c r="E702" s="90">
        <f>IFERROR(VLOOKUP(C702,Localities!$B$2:$D$1876,3,0),"Not Found")</f>
        <v>43</v>
      </c>
      <c r="F702" s="94">
        <v>226</v>
      </c>
      <c r="G702" s="90">
        <v>118</v>
      </c>
    </row>
    <row r="703" spans="2:7" x14ac:dyDescent="0.45">
      <c r="B703" s="99" t="s">
        <v>35</v>
      </c>
      <c r="C703" s="90"/>
      <c r="D703" s="90">
        <f>IFERROR(VLOOKUP(B703,Localities!$B$2:$D$1876,3,0),"Not Found")</f>
        <v>43</v>
      </c>
      <c r="E703" s="90" t="str">
        <f>IFERROR(VLOOKUP(C703,Localities!$B$2:$D$1876,3,0),"Not Found")</f>
        <v>Not Found</v>
      </c>
      <c r="F703" s="94">
        <v>989</v>
      </c>
      <c r="G703" s="90">
        <v>8</v>
      </c>
    </row>
    <row r="704" spans="2:7" x14ac:dyDescent="0.45">
      <c r="B704" s="99" t="s">
        <v>723</v>
      </c>
      <c r="C704" s="90" t="s">
        <v>35</v>
      </c>
      <c r="D704" s="90">
        <f>IFERROR(VLOOKUP(B704,Localities!$B$2:$D$1876,3,0),"Not Found")</f>
        <v>60</v>
      </c>
      <c r="E704" s="90">
        <f>IFERROR(VLOOKUP(C704,Localities!$B$2:$D$1876,3,0),"Not Found")</f>
        <v>43</v>
      </c>
      <c r="F704" s="94">
        <v>849</v>
      </c>
      <c r="G704" s="90">
        <v>274</v>
      </c>
    </row>
    <row r="705" spans="2:7" x14ac:dyDescent="0.45">
      <c r="B705" s="99" t="s">
        <v>43</v>
      </c>
      <c r="C705" s="90" t="s">
        <v>375</v>
      </c>
      <c r="D705" s="90">
        <f>IFERROR(VLOOKUP(B705,Localities!$B$2:$D$1876,3,0),"Not Found")</f>
        <v>60</v>
      </c>
      <c r="E705" s="90">
        <f>IFERROR(VLOOKUP(C705,Localities!$B$2:$D$1876,3,0),"Not Found")</f>
        <v>47</v>
      </c>
      <c r="F705" s="94">
        <v>423</v>
      </c>
      <c r="G705" s="90">
        <v>113</v>
      </c>
    </row>
    <row r="706" spans="2:7" x14ac:dyDescent="0.45">
      <c r="B706" s="99" t="s">
        <v>43</v>
      </c>
      <c r="C706" s="90" t="s">
        <v>1136</v>
      </c>
      <c r="D706" s="90">
        <f>IFERROR(VLOOKUP(B706,Localities!$B$2:$D$1876,3,0),"Not Found")</f>
        <v>60</v>
      </c>
      <c r="E706" s="90">
        <f>IFERROR(VLOOKUP(C706,Localities!$B$2:$D$1876,3,0),"Not Found")</f>
        <v>65</v>
      </c>
      <c r="F706" s="94">
        <v>221</v>
      </c>
      <c r="G706" s="90">
        <v>128</v>
      </c>
    </row>
    <row r="707" spans="2:7" x14ac:dyDescent="0.45">
      <c r="B707" s="99" t="s">
        <v>73</v>
      </c>
      <c r="C707" s="90" t="s">
        <v>35</v>
      </c>
      <c r="D707" s="90">
        <f>IFERROR(VLOOKUP(B707,Localities!$B$2:$D$1876,3,0),"Not Found")</f>
        <v>61</v>
      </c>
      <c r="E707" s="90">
        <f>IFERROR(VLOOKUP(C707,Localities!$B$2:$D$1876,3,0),"Not Found")</f>
        <v>43</v>
      </c>
      <c r="F707" s="94">
        <v>433</v>
      </c>
      <c r="G707" s="90">
        <v>96</v>
      </c>
    </row>
    <row r="708" spans="2:7" x14ac:dyDescent="0.45">
      <c r="B708" s="99" t="s">
        <v>1139</v>
      </c>
      <c r="C708" s="90" t="s">
        <v>61</v>
      </c>
      <c r="D708" s="90">
        <f>IFERROR(VLOOKUP(B708,Localities!$B$2:$D$1876,3,0),"Not Found")</f>
        <v>28</v>
      </c>
      <c r="E708" s="90">
        <f>IFERROR(VLOOKUP(C708,Localities!$B$2:$D$1876,3,0),"Not Found")</f>
        <v>47</v>
      </c>
      <c r="F708" s="94">
        <v>570</v>
      </c>
      <c r="G708" s="90">
        <v>215</v>
      </c>
    </row>
    <row r="709" spans="2:7" x14ac:dyDescent="0.45">
      <c r="B709" s="99" t="s">
        <v>1072</v>
      </c>
      <c r="C709" s="90" t="s">
        <v>51</v>
      </c>
      <c r="D709" s="90">
        <f>IFERROR(VLOOKUP(B709,Localities!$B$2:$D$1876,3,0),"Not Found")</f>
        <v>50</v>
      </c>
      <c r="E709" s="90">
        <f>IFERROR(VLOOKUP(C709,Localities!$B$2:$D$1876,3,0),"Not Found")</f>
        <v>51</v>
      </c>
      <c r="F709" s="94">
        <v>601</v>
      </c>
      <c r="G709" s="90">
        <v>142</v>
      </c>
    </row>
    <row r="710" spans="2:7" x14ac:dyDescent="0.45">
      <c r="B710" s="99"/>
      <c r="C710" s="90"/>
      <c r="D710" s="90" t="str">
        <f>IFERROR(VLOOKUP(B710,Localities!$B$2:$D$1876,3,0),"Not Found")</f>
        <v>Not Found</v>
      </c>
      <c r="E710" s="90" t="str">
        <f>IFERROR(VLOOKUP(C710,Localities!$B$2:$D$1876,3,0),"Not Found")</f>
        <v>Not Found</v>
      </c>
      <c r="F710" s="94">
        <v>365</v>
      </c>
      <c r="G710" s="90">
        <v>183</v>
      </c>
    </row>
    <row r="711" spans="2:7" x14ac:dyDescent="0.45">
      <c r="B711" s="99" t="s">
        <v>1143</v>
      </c>
      <c r="C711" s="90" t="s">
        <v>35</v>
      </c>
      <c r="D711" s="90">
        <f>IFERROR(VLOOKUP(B711,Localities!$B$2:$D$1876,3,0),"Not Found")</f>
        <v>66</v>
      </c>
      <c r="E711" s="90">
        <f>IFERROR(VLOOKUP(C711,Localities!$B$2:$D$1876,3,0),"Not Found")</f>
        <v>43</v>
      </c>
      <c r="F711" s="94">
        <v>686</v>
      </c>
      <c r="G711" s="90">
        <v>261</v>
      </c>
    </row>
    <row r="712" spans="2:7" x14ac:dyDescent="0.45">
      <c r="B712" s="99" t="s">
        <v>128</v>
      </c>
      <c r="C712" s="90" t="s">
        <v>114</v>
      </c>
      <c r="D712" s="90">
        <f>IFERROR(VLOOKUP(B712,Localities!$B$2:$D$1876,3,0),"Not Found")</f>
        <v>70</v>
      </c>
      <c r="E712" s="90">
        <f>IFERROR(VLOOKUP(C712,Localities!$B$2:$D$1876,3,0),"Not Found")</f>
        <v>27</v>
      </c>
      <c r="F712" s="94">
        <v>640</v>
      </c>
      <c r="G712" s="90">
        <v>261</v>
      </c>
    </row>
    <row r="713" spans="2:7" x14ac:dyDescent="0.45">
      <c r="B713" s="99" t="s">
        <v>71</v>
      </c>
      <c r="C713" s="90" t="s">
        <v>114</v>
      </c>
      <c r="D713" s="90">
        <f>IFERROR(VLOOKUP(B713,Localities!$B$2:$D$1876,3,0),"Not Found")</f>
        <v>54</v>
      </c>
      <c r="E713" s="90">
        <f>IFERROR(VLOOKUP(C713,Localities!$B$2:$D$1876,3,0),"Not Found")</f>
        <v>27</v>
      </c>
      <c r="F713" s="94">
        <v>812</v>
      </c>
      <c r="G713" s="90">
        <v>4</v>
      </c>
    </row>
    <row r="714" spans="2:7" x14ac:dyDescent="0.45">
      <c r="B714" s="99" t="s">
        <v>162</v>
      </c>
      <c r="C714" s="90" t="s">
        <v>266</v>
      </c>
      <c r="D714" s="90">
        <f>IFERROR(VLOOKUP(B714,Localities!$B$2:$D$1876,3,0),"Not Found")</f>
        <v>60</v>
      </c>
      <c r="E714" s="90">
        <f>IFERROR(VLOOKUP(C714,Localities!$B$2:$D$1876,3,0),"Not Found")</f>
        <v>47</v>
      </c>
      <c r="F714" s="94">
        <v>646</v>
      </c>
      <c r="G714" s="90">
        <v>192</v>
      </c>
    </row>
    <row r="715" spans="2:7" x14ac:dyDescent="0.45">
      <c r="B715" s="99" t="s">
        <v>1148</v>
      </c>
      <c r="C715" s="90" t="s">
        <v>1149</v>
      </c>
      <c r="D715" s="90" t="str">
        <f>IFERROR(VLOOKUP(B715,Localities!$B$2:$D$1876,3,0),"Not Found")</f>
        <v>Not Found</v>
      </c>
      <c r="E715" s="90" t="str">
        <f>IFERROR(VLOOKUP(C715,Localities!$B$2:$D$1876,3,0),"Not Found")</f>
        <v>Not Found</v>
      </c>
      <c r="F715" s="94">
        <v>218</v>
      </c>
      <c r="G715" s="90">
        <v>51</v>
      </c>
    </row>
    <row r="716" spans="2:7" x14ac:dyDescent="0.45">
      <c r="B716" s="99" t="s">
        <v>67</v>
      </c>
      <c r="C716" s="90" t="s">
        <v>67</v>
      </c>
      <c r="D716" s="90">
        <f>IFERROR(VLOOKUP(B716,Localities!$B$2:$D$1876,3,0),"Not Found")</f>
        <v>42</v>
      </c>
      <c r="E716" s="90">
        <f>IFERROR(VLOOKUP(C716,Localities!$B$2:$D$1876,3,0),"Not Found")</f>
        <v>42</v>
      </c>
      <c r="F716" s="94">
        <v>493</v>
      </c>
      <c r="G716" s="90">
        <v>1</v>
      </c>
    </row>
    <row r="717" spans="2:7" x14ac:dyDescent="0.45">
      <c r="B717" s="99" t="s">
        <v>725</v>
      </c>
      <c r="C717" s="90" t="s">
        <v>114</v>
      </c>
      <c r="D717" s="90">
        <f>IFERROR(VLOOKUP(B717,Localities!$B$2:$D$1876,3,0),"Not Found")</f>
        <v>61</v>
      </c>
      <c r="E717" s="90">
        <f>IFERROR(VLOOKUP(C717,Localities!$B$2:$D$1876,3,0),"Not Found")</f>
        <v>27</v>
      </c>
      <c r="F717" s="94">
        <v>636</v>
      </c>
      <c r="G717" s="90">
        <v>23</v>
      </c>
    </row>
    <row r="718" spans="2:7" x14ac:dyDescent="0.45">
      <c r="B718" s="99" t="s">
        <v>984</v>
      </c>
      <c r="C718" s="90"/>
      <c r="D718" s="90">
        <f>IFERROR(VLOOKUP(B718,Localities!$B$2:$D$1876,3,0),"Not Found")</f>
        <v>31</v>
      </c>
      <c r="E718" s="90" t="str">
        <f>IFERROR(VLOOKUP(C718,Localities!$B$2:$D$1876,3,0),"Not Found")</f>
        <v>Not Found</v>
      </c>
      <c r="F718" s="94">
        <v>578</v>
      </c>
      <c r="G718" s="90">
        <v>259</v>
      </c>
    </row>
    <row r="719" spans="2:7" x14ac:dyDescent="0.45">
      <c r="B719" s="99" t="s">
        <v>114</v>
      </c>
      <c r="C719" s="90" t="s">
        <v>304</v>
      </c>
      <c r="D719" s="90">
        <f>IFERROR(VLOOKUP(B719,Localities!$B$2:$D$1876,3,0),"Not Found")</f>
        <v>27</v>
      </c>
      <c r="E719" s="90">
        <f>IFERROR(VLOOKUP(C719,Localities!$B$2:$D$1876,3,0),"Not Found")</f>
        <v>42</v>
      </c>
      <c r="F719" s="94">
        <v>820</v>
      </c>
      <c r="G719" s="90">
        <v>3</v>
      </c>
    </row>
    <row r="720" spans="2:7" x14ac:dyDescent="0.45">
      <c r="B720" s="99" t="s">
        <v>461</v>
      </c>
      <c r="C720" s="90" t="s">
        <v>1155</v>
      </c>
      <c r="D720" s="90">
        <f>IFERROR(VLOOKUP(B720,Localities!$B$2:$D$1876,3,0),"Not Found")</f>
        <v>60</v>
      </c>
      <c r="E720" s="90">
        <f>IFERROR(VLOOKUP(C720,Localities!$B$2:$D$1876,3,0),"Not Found")</f>
        <v>64</v>
      </c>
      <c r="F720" s="94">
        <v>464</v>
      </c>
      <c r="G720" s="90">
        <v>270</v>
      </c>
    </row>
    <row r="721" spans="2:7" x14ac:dyDescent="0.45">
      <c r="B721" s="99" t="s">
        <v>255</v>
      </c>
      <c r="C721" s="90" t="s">
        <v>581</v>
      </c>
      <c r="D721" s="90">
        <f>IFERROR(VLOOKUP(B721,Localities!$B$2:$D$1876,3,0),"Not Found")</f>
        <v>47</v>
      </c>
      <c r="E721" s="90">
        <f>IFERROR(VLOOKUP(C721,Localities!$B$2:$D$1876,3,0),"Not Found")</f>
        <v>33</v>
      </c>
      <c r="F721" s="94">
        <v>621</v>
      </c>
      <c r="G721" s="90">
        <v>82</v>
      </c>
    </row>
    <row r="722" spans="2:7" x14ac:dyDescent="0.45">
      <c r="B722" s="99" t="s">
        <v>1158</v>
      </c>
      <c r="C722" s="90" t="s">
        <v>485</v>
      </c>
      <c r="D722" s="90">
        <f>IFERROR(VLOOKUP(B722,Localities!$B$2:$D$1876,3,0),"Not Found")</f>
        <v>66</v>
      </c>
      <c r="E722" s="90">
        <f>IFERROR(VLOOKUP(C722,Localities!$B$2:$D$1876,3,0),"Not Found")</f>
        <v>40</v>
      </c>
      <c r="F722" s="94">
        <v>469</v>
      </c>
      <c r="G722" s="90">
        <v>161</v>
      </c>
    </row>
    <row r="723" spans="2:7" x14ac:dyDescent="0.45">
      <c r="B723" s="99" t="s">
        <v>146</v>
      </c>
      <c r="C723" s="90" t="s">
        <v>150</v>
      </c>
      <c r="D723" s="90">
        <f>IFERROR(VLOOKUP(B723,Localities!$B$2:$D$1876,3,0),"Not Found")</f>
        <v>70</v>
      </c>
      <c r="E723" s="90">
        <f>IFERROR(VLOOKUP(C723,Localities!$B$2:$D$1876,3,0),"Not Found")</f>
        <v>66</v>
      </c>
      <c r="F723" s="94">
        <v>739</v>
      </c>
      <c r="G723" s="90">
        <v>33</v>
      </c>
    </row>
    <row r="724" spans="2:7" x14ac:dyDescent="0.45">
      <c r="B724" s="99" t="s">
        <v>49</v>
      </c>
      <c r="C724" s="90" t="s">
        <v>181</v>
      </c>
      <c r="D724" s="90">
        <f>IFERROR(VLOOKUP(B724,Localities!$B$2:$D$1876,3,0),"Not Found")</f>
        <v>32</v>
      </c>
      <c r="E724" s="90">
        <f>IFERROR(VLOOKUP(C724,Localities!$B$2:$D$1876,3,0),"Not Found")</f>
        <v>65</v>
      </c>
      <c r="F724" s="94">
        <v>231</v>
      </c>
      <c r="G724" s="90">
        <v>146</v>
      </c>
    </row>
    <row r="725" spans="2:7" x14ac:dyDescent="0.45">
      <c r="B725" s="99" t="s">
        <v>35</v>
      </c>
      <c r="C725" s="90" t="s">
        <v>158</v>
      </c>
      <c r="D725" s="90">
        <f>IFERROR(VLOOKUP(B725,Localities!$B$2:$D$1876,3,0),"Not Found")</f>
        <v>43</v>
      </c>
      <c r="E725" s="90">
        <f>IFERROR(VLOOKUP(C725,Localities!$B$2:$D$1876,3,0),"Not Found")</f>
        <v>42</v>
      </c>
      <c r="F725" s="94">
        <v>460</v>
      </c>
      <c r="G725" s="90">
        <v>270</v>
      </c>
    </row>
    <row r="726" spans="2:7" x14ac:dyDescent="0.45">
      <c r="B726" s="99" t="s">
        <v>35</v>
      </c>
      <c r="C726" s="90" t="s">
        <v>158</v>
      </c>
      <c r="D726" s="90">
        <f>IFERROR(VLOOKUP(B726,Localities!$B$2:$D$1876,3,0),"Not Found")</f>
        <v>43</v>
      </c>
      <c r="E726" s="90">
        <f>IFERROR(VLOOKUP(C726,Localities!$B$2:$D$1876,3,0),"Not Found")</f>
        <v>42</v>
      </c>
      <c r="F726" s="94">
        <v>845</v>
      </c>
      <c r="G726" s="90">
        <v>45</v>
      </c>
    </row>
    <row r="727" spans="2:7" x14ac:dyDescent="0.45">
      <c r="B727" s="99" t="s">
        <v>375</v>
      </c>
      <c r="C727" s="90" t="s">
        <v>43</v>
      </c>
      <c r="D727" s="90">
        <f>IFERROR(VLOOKUP(B727,Localities!$B$2:$D$1876,3,0),"Not Found")</f>
        <v>47</v>
      </c>
      <c r="E727" s="90">
        <f>IFERROR(VLOOKUP(C727,Localities!$B$2:$D$1876,3,0),"Not Found")</f>
        <v>60</v>
      </c>
      <c r="F727" s="94">
        <v>784</v>
      </c>
      <c r="G727" s="90">
        <v>159</v>
      </c>
    </row>
    <row r="728" spans="2:7" x14ac:dyDescent="0.45">
      <c r="B728" s="99" t="s">
        <v>35</v>
      </c>
      <c r="C728" s="90" t="s">
        <v>126</v>
      </c>
      <c r="D728" s="90">
        <f>IFERROR(VLOOKUP(B728,Localities!$B$2:$D$1876,3,0),"Not Found")</f>
        <v>43</v>
      </c>
      <c r="E728" s="90">
        <f>IFERROR(VLOOKUP(C728,Localities!$B$2:$D$1876,3,0),"Not Found")</f>
        <v>60</v>
      </c>
      <c r="F728" s="94">
        <v>983</v>
      </c>
      <c r="G728" s="90">
        <v>126</v>
      </c>
    </row>
    <row r="729" spans="2:7" x14ac:dyDescent="0.45">
      <c r="B729" s="99" t="s">
        <v>59</v>
      </c>
      <c r="C729" s="90" t="s">
        <v>35</v>
      </c>
      <c r="D729" s="90">
        <f>IFERROR(VLOOKUP(B729,Localities!$B$2:$D$1876,3,0),"Not Found")</f>
        <v>52</v>
      </c>
      <c r="E729" s="90">
        <f>IFERROR(VLOOKUP(C729,Localities!$B$2:$D$1876,3,0),"Not Found")</f>
        <v>43</v>
      </c>
      <c r="F729" s="94">
        <v>404</v>
      </c>
      <c r="G729" s="90">
        <v>173</v>
      </c>
    </row>
    <row r="730" spans="2:7" x14ac:dyDescent="0.45">
      <c r="B730" s="99" t="s">
        <v>1167</v>
      </c>
      <c r="C730" s="90" t="s">
        <v>61</v>
      </c>
      <c r="D730" s="90">
        <f>IFERROR(VLOOKUP(B730,Localities!$B$2:$D$1876,3,0),"Not Found")</f>
        <v>51</v>
      </c>
      <c r="E730" s="90">
        <f>IFERROR(VLOOKUP(C730,Localities!$B$2:$D$1876,3,0),"Not Found")</f>
        <v>47</v>
      </c>
      <c r="F730" s="94">
        <v>677</v>
      </c>
      <c r="G730" s="90">
        <v>37</v>
      </c>
    </row>
    <row r="731" spans="2:7" x14ac:dyDescent="0.45">
      <c r="B731" s="99" t="s">
        <v>362</v>
      </c>
      <c r="C731" s="90" t="s">
        <v>61</v>
      </c>
      <c r="D731" s="90">
        <f>IFERROR(VLOOKUP(B731,Localities!$B$2:$D$1876,3,0),"Not Found")</f>
        <v>37</v>
      </c>
      <c r="E731" s="90">
        <f>IFERROR(VLOOKUP(C731,Localities!$B$2:$D$1876,3,0),"Not Found")</f>
        <v>47</v>
      </c>
      <c r="F731" s="94">
        <v>370</v>
      </c>
      <c r="G731" s="90">
        <v>7</v>
      </c>
    </row>
    <row r="732" spans="2:7" x14ac:dyDescent="0.45">
      <c r="B732" s="99" t="s">
        <v>35</v>
      </c>
      <c r="C732" s="90" t="s">
        <v>67</v>
      </c>
      <c r="D732" s="90">
        <f>IFERROR(VLOOKUP(B732,Localities!$B$2:$D$1876,3,0),"Not Found")</f>
        <v>43</v>
      </c>
      <c r="E732" s="90">
        <f>IFERROR(VLOOKUP(C732,Localities!$B$2:$D$1876,3,0),"Not Found")</f>
        <v>42</v>
      </c>
      <c r="F732" s="94">
        <v>578</v>
      </c>
      <c r="G732" s="90">
        <v>259</v>
      </c>
    </row>
    <row r="733" spans="2:7" x14ac:dyDescent="0.45">
      <c r="B733" s="99" t="s">
        <v>35</v>
      </c>
      <c r="C733" s="90" t="s">
        <v>67</v>
      </c>
      <c r="D733" s="90">
        <f>IFERROR(VLOOKUP(B733,Localities!$B$2:$D$1876,3,0),"Not Found")</f>
        <v>43</v>
      </c>
      <c r="E733" s="90">
        <f>IFERROR(VLOOKUP(C733,Localities!$B$2:$D$1876,3,0),"Not Found")</f>
        <v>42</v>
      </c>
      <c r="F733" s="94">
        <v>444</v>
      </c>
      <c r="G733" s="90">
        <v>38</v>
      </c>
    </row>
    <row r="734" spans="2:7" x14ac:dyDescent="0.45">
      <c r="B734" s="99" t="s">
        <v>758</v>
      </c>
      <c r="C734" s="90" t="s">
        <v>943</v>
      </c>
      <c r="D734" s="90">
        <f>IFERROR(VLOOKUP(B734,Localities!$B$2:$D$1876,3,0),"Not Found")</f>
        <v>51</v>
      </c>
      <c r="E734" s="90">
        <f>IFERROR(VLOOKUP(C734,Localities!$B$2:$D$1876,3,0),"Not Found")</f>
        <v>62</v>
      </c>
      <c r="F734" s="94">
        <v>990</v>
      </c>
      <c r="G734" s="90">
        <v>208</v>
      </c>
    </row>
    <row r="735" spans="2:7" x14ac:dyDescent="0.45">
      <c r="B735" s="99" t="s">
        <v>450</v>
      </c>
      <c r="C735" s="90" t="s">
        <v>114</v>
      </c>
      <c r="D735" s="90">
        <f>IFERROR(VLOOKUP(B735,Localities!$B$2:$D$1876,3,0),"Not Found")</f>
        <v>53</v>
      </c>
      <c r="E735" s="90">
        <f>IFERROR(VLOOKUP(C735,Localities!$B$2:$D$1876,3,0),"Not Found")</f>
        <v>27</v>
      </c>
      <c r="F735" s="94">
        <v>776</v>
      </c>
      <c r="G735" s="90">
        <v>188</v>
      </c>
    </row>
    <row r="736" spans="2:7" x14ac:dyDescent="0.45">
      <c r="B736" s="99" t="s">
        <v>114</v>
      </c>
      <c r="C736" s="90" t="s">
        <v>903</v>
      </c>
      <c r="D736" s="90">
        <f>IFERROR(VLOOKUP(B736,Localities!$B$2:$D$1876,3,0),"Not Found")</f>
        <v>27</v>
      </c>
      <c r="E736" s="90">
        <f>IFERROR(VLOOKUP(C736,Localities!$B$2:$D$1876,3,0),"Not Found")</f>
        <v>51</v>
      </c>
      <c r="F736" s="94">
        <v>633</v>
      </c>
      <c r="G736" s="90">
        <v>18</v>
      </c>
    </row>
    <row r="737" spans="2:7" x14ac:dyDescent="0.45">
      <c r="B737" s="99" t="s">
        <v>114</v>
      </c>
      <c r="C737" s="90" t="s">
        <v>304</v>
      </c>
      <c r="D737" s="90">
        <f>IFERROR(VLOOKUP(B737,Localities!$B$2:$D$1876,3,0),"Not Found")</f>
        <v>27</v>
      </c>
      <c r="E737" s="90">
        <f>IFERROR(VLOOKUP(C737,Localities!$B$2:$D$1876,3,0),"Not Found")</f>
        <v>42</v>
      </c>
      <c r="F737" s="94">
        <v>963</v>
      </c>
      <c r="G737" s="90">
        <v>130</v>
      </c>
    </row>
    <row r="738" spans="2:7" x14ac:dyDescent="0.45">
      <c r="B738" s="99" t="s">
        <v>1176</v>
      </c>
      <c r="C738" s="90" t="s">
        <v>35</v>
      </c>
      <c r="D738" s="90">
        <f>IFERROR(VLOOKUP(B738,Localities!$B$2:$D$1876,3,0),"Not Found")</f>
        <v>64</v>
      </c>
      <c r="E738" s="90">
        <f>IFERROR(VLOOKUP(C738,Localities!$B$2:$D$1876,3,0),"Not Found")</f>
        <v>43</v>
      </c>
      <c r="F738" s="94">
        <v>842</v>
      </c>
      <c r="G738" s="90">
        <v>270</v>
      </c>
    </row>
    <row r="739" spans="2:7" x14ac:dyDescent="0.45">
      <c r="B739" s="99" t="s">
        <v>1178</v>
      </c>
      <c r="C739" s="90" t="s">
        <v>61</v>
      </c>
      <c r="D739" s="90">
        <f>IFERROR(VLOOKUP(B739,Localities!$B$2:$D$1876,3,0),"Not Found")</f>
        <v>66</v>
      </c>
      <c r="E739" s="90">
        <f>IFERROR(VLOOKUP(C739,Localities!$B$2:$D$1876,3,0),"Not Found")</f>
        <v>47</v>
      </c>
      <c r="F739" s="94">
        <v>953</v>
      </c>
      <c r="G739" s="90">
        <v>203</v>
      </c>
    </row>
    <row r="740" spans="2:7" x14ac:dyDescent="0.45">
      <c r="B740" s="99" t="s">
        <v>337</v>
      </c>
      <c r="C740" s="90" t="s">
        <v>35</v>
      </c>
      <c r="D740" s="90">
        <f>IFERROR(VLOOKUP(B740,Localities!$B$2:$D$1876,3,0),"Not Found")</f>
        <v>32</v>
      </c>
      <c r="E740" s="90">
        <f>IFERROR(VLOOKUP(C740,Localities!$B$2:$D$1876,3,0),"Not Found")</f>
        <v>43</v>
      </c>
      <c r="F740" s="94">
        <v>480</v>
      </c>
      <c r="G740" s="90">
        <v>138</v>
      </c>
    </row>
    <row r="741" spans="2:7" x14ac:dyDescent="0.45">
      <c r="B741" s="99" t="s">
        <v>911</v>
      </c>
      <c r="C741" s="90" t="s">
        <v>35</v>
      </c>
      <c r="D741" s="90">
        <f>IFERROR(VLOOKUP(B741,Localities!$B$2:$D$1876,3,0),"Not Found")</f>
        <v>51</v>
      </c>
      <c r="E741" s="90">
        <f>IFERROR(VLOOKUP(C741,Localities!$B$2:$D$1876,3,0),"Not Found")</f>
        <v>43</v>
      </c>
      <c r="F741" s="94">
        <v>371</v>
      </c>
      <c r="G741" s="90">
        <v>158</v>
      </c>
    </row>
    <row r="742" spans="2:7" x14ac:dyDescent="0.45">
      <c r="B742" s="99" t="s">
        <v>266</v>
      </c>
      <c r="C742" s="90" t="s">
        <v>35</v>
      </c>
      <c r="D742" s="90">
        <f>IFERROR(VLOOKUP(B742,Localities!$B$2:$D$1876,3,0),"Not Found")</f>
        <v>47</v>
      </c>
      <c r="E742" s="90">
        <f>IFERROR(VLOOKUP(C742,Localities!$B$2:$D$1876,3,0),"Not Found")</f>
        <v>43</v>
      </c>
      <c r="F742" s="94">
        <v>283</v>
      </c>
      <c r="G742" s="90">
        <v>97</v>
      </c>
    </row>
    <row r="743" spans="2:7" x14ac:dyDescent="0.45">
      <c r="B743" s="99" t="s">
        <v>337</v>
      </c>
      <c r="C743" s="90" t="s">
        <v>674</v>
      </c>
      <c r="D743" s="90">
        <f>IFERROR(VLOOKUP(B743,Localities!$B$2:$D$1876,3,0),"Not Found")</f>
        <v>32</v>
      </c>
      <c r="E743" s="90">
        <f>IFERROR(VLOOKUP(C743,Localities!$B$2:$D$1876,3,0),"Not Found")</f>
        <v>60</v>
      </c>
      <c r="F743" s="94">
        <v>548</v>
      </c>
      <c r="G743" s="90">
        <v>131</v>
      </c>
    </row>
    <row r="744" spans="2:7" x14ac:dyDescent="0.45">
      <c r="B744" s="99"/>
      <c r="C744" s="90"/>
      <c r="D744" s="90" t="str">
        <f>IFERROR(VLOOKUP(B744,Localities!$B$2:$D$1876,3,0),"Not Found")</f>
        <v>Not Found</v>
      </c>
      <c r="E744" s="90" t="str">
        <f>IFERROR(VLOOKUP(C744,Localities!$B$2:$D$1876,3,0),"Not Found")</f>
        <v>Not Found</v>
      </c>
      <c r="F744" s="94">
        <v>553</v>
      </c>
      <c r="G744" s="90">
        <v>162</v>
      </c>
    </row>
    <row r="745" spans="2:7" x14ac:dyDescent="0.45">
      <c r="B745" s="99" t="s">
        <v>758</v>
      </c>
      <c r="C745" s="90" t="s">
        <v>114</v>
      </c>
      <c r="D745" s="90">
        <f>IFERROR(VLOOKUP(B745,Localities!$B$2:$D$1876,3,0),"Not Found")</f>
        <v>51</v>
      </c>
      <c r="E745" s="90">
        <f>IFERROR(VLOOKUP(C745,Localities!$B$2:$D$1876,3,0),"Not Found")</f>
        <v>27</v>
      </c>
      <c r="F745" s="94">
        <v>319</v>
      </c>
      <c r="G745" s="90">
        <v>240</v>
      </c>
    </row>
    <row r="746" spans="2:7" x14ac:dyDescent="0.45">
      <c r="B746" s="99" t="s">
        <v>35</v>
      </c>
      <c r="C746" s="90" t="s">
        <v>595</v>
      </c>
      <c r="D746" s="90">
        <f>IFERROR(VLOOKUP(B746,Localities!$B$2:$D$1876,3,0),"Not Found")</f>
        <v>43</v>
      </c>
      <c r="E746" s="90">
        <f>IFERROR(VLOOKUP(C746,Localities!$B$2:$D$1876,3,0),"Not Found")</f>
        <v>46</v>
      </c>
      <c r="F746" s="94">
        <v>306</v>
      </c>
      <c r="G746" s="90">
        <v>208</v>
      </c>
    </row>
    <row r="747" spans="2:7" x14ac:dyDescent="0.45">
      <c r="B747" s="99" t="s">
        <v>35</v>
      </c>
      <c r="C747" s="90" t="s">
        <v>1187</v>
      </c>
      <c r="D747" s="90">
        <f>IFERROR(VLOOKUP(B747,Localities!$B$2:$D$1876,3,0),"Not Found")</f>
        <v>43</v>
      </c>
      <c r="E747" s="90">
        <f>IFERROR(VLOOKUP(C747,Localities!$B$2:$D$1876,3,0),"Not Found")</f>
        <v>45</v>
      </c>
      <c r="F747" s="94">
        <v>655</v>
      </c>
      <c r="G747" s="90">
        <v>266</v>
      </c>
    </row>
    <row r="748" spans="2:7" x14ac:dyDescent="0.45">
      <c r="B748" s="99" t="s">
        <v>268</v>
      </c>
      <c r="C748" s="90" t="s">
        <v>114</v>
      </c>
      <c r="D748" s="90">
        <f>IFERROR(VLOOKUP(B748,Localities!$B$2:$D$1876,3,0),"Not Found")</f>
        <v>52</v>
      </c>
      <c r="E748" s="90">
        <f>IFERROR(VLOOKUP(C748,Localities!$B$2:$D$1876,3,0),"Not Found")</f>
        <v>27</v>
      </c>
      <c r="F748" s="94">
        <v>567</v>
      </c>
      <c r="G748" s="90">
        <v>75</v>
      </c>
    </row>
    <row r="749" spans="2:7" x14ac:dyDescent="0.45">
      <c r="B749" s="99" t="s">
        <v>111</v>
      </c>
      <c r="C749" s="90" t="s">
        <v>35</v>
      </c>
      <c r="D749" s="90">
        <f>IFERROR(VLOOKUP(B749,Localities!$B$2:$D$1876,3,0),"Not Found")</f>
        <v>45</v>
      </c>
      <c r="E749" s="90">
        <f>IFERROR(VLOOKUP(C749,Localities!$B$2:$D$1876,3,0),"Not Found")</f>
        <v>43</v>
      </c>
      <c r="F749" s="94">
        <v>667</v>
      </c>
      <c r="G749" s="90">
        <v>275</v>
      </c>
    </row>
    <row r="750" spans="2:7" x14ac:dyDescent="0.45">
      <c r="B750" s="99" t="s">
        <v>276</v>
      </c>
      <c r="C750" s="90" t="s">
        <v>35</v>
      </c>
      <c r="D750" s="90">
        <f>IFERROR(VLOOKUP(B750,Localities!$B$2:$D$1876,3,0),"Not Found")</f>
        <v>40</v>
      </c>
      <c r="E750" s="90">
        <f>IFERROR(VLOOKUP(C750,Localities!$B$2:$D$1876,3,0),"Not Found")</f>
        <v>43</v>
      </c>
      <c r="F750" s="94">
        <v>533</v>
      </c>
      <c r="G750" s="90">
        <v>113</v>
      </c>
    </row>
    <row r="751" spans="2:7" x14ac:dyDescent="0.45">
      <c r="B751" s="99" t="s">
        <v>166</v>
      </c>
      <c r="C751" s="90" t="s">
        <v>237</v>
      </c>
      <c r="D751" s="90">
        <f>IFERROR(VLOOKUP(B751,Localities!$B$2:$D$1876,3,0),"Not Found")</f>
        <v>53</v>
      </c>
      <c r="E751" s="90">
        <f>IFERROR(VLOOKUP(C751,Localities!$B$2:$D$1876,3,0),"Not Found")</f>
        <v>38</v>
      </c>
      <c r="F751" s="94">
        <v>845</v>
      </c>
      <c r="G751" s="90">
        <v>148</v>
      </c>
    </row>
    <row r="752" spans="2:7" x14ac:dyDescent="0.45">
      <c r="B752" s="99" t="s">
        <v>1193</v>
      </c>
      <c r="C752" s="90" t="s">
        <v>1194</v>
      </c>
      <c r="D752" s="90">
        <f>IFERROR(VLOOKUP(B752,Localities!$B$2:$D$1876,3,0),"Not Found")</f>
        <v>35</v>
      </c>
      <c r="E752" s="90">
        <f>IFERROR(VLOOKUP(C752,Localities!$B$2:$D$1876,3,0),"Not Found")</f>
        <v>30</v>
      </c>
      <c r="F752" s="94">
        <v>813</v>
      </c>
      <c r="G752" s="90">
        <v>174</v>
      </c>
    </row>
    <row r="753" spans="2:7" x14ac:dyDescent="0.45">
      <c r="B753" s="99"/>
      <c r="C753" s="90"/>
      <c r="D753" s="90" t="str">
        <f>IFERROR(VLOOKUP(B753,Localities!$B$2:$D$1876,3,0),"Not Found")</f>
        <v>Not Found</v>
      </c>
      <c r="E753" s="90" t="str">
        <f>IFERROR(VLOOKUP(C753,Localities!$B$2:$D$1876,3,0),"Not Found")</f>
        <v>Not Found</v>
      </c>
      <c r="F753" s="94">
        <v>669</v>
      </c>
      <c r="G753" s="90">
        <v>244</v>
      </c>
    </row>
    <row r="754" spans="2:7" x14ac:dyDescent="0.45">
      <c r="B754" s="99" t="s">
        <v>106</v>
      </c>
      <c r="C754" s="90" t="s">
        <v>1197</v>
      </c>
      <c r="D754" s="90">
        <f>IFERROR(VLOOKUP(B754,Localities!$B$2:$D$1876,3,0),"Not Found")</f>
        <v>45</v>
      </c>
      <c r="E754" s="90">
        <f>IFERROR(VLOOKUP(C754,Localities!$B$2:$D$1876,3,0),"Not Found")</f>
        <v>48</v>
      </c>
      <c r="F754" s="94">
        <v>509</v>
      </c>
      <c r="G754" s="90">
        <v>111</v>
      </c>
    </row>
    <row r="755" spans="2:7" x14ac:dyDescent="0.45">
      <c r="B755" s="99" t="s">
        <v>1197</v>
      </c>
      <c r="C755" s="90" t="s">
        <v>106</v>
      </c>
      <c r="D755" s="90">
        <f>IFERROR(VLOOKUP(B755,Localities!$B$2:$D$1876,3,0),"Not Found")</f>
        <v>48</v>
      </c>
      <c r="E755" s="90">
        <f>IFERROR(VLOOKUP(C755,Localities!$B$2:$D$1876,3,0),"Not Found")</f>
        <v>45</v>
      </c>
      <c r="F755" s="94">
        <v>952</v>
      </c>
      <c r="G755" s="90">
        <v>276</v>
      </c>
    </row>
    <row r="756" spans="2:7" x14ac:dyDescent="0.45">
      <c r="B756" s="99" t="s">
        <v>106</v>
      </c>
      <c r="C756" s="90" t="s">
        <v>1197</v>
      </c>
      <c r="D756" s="90">
        <f>IFERROR(VLOOKUP(B756,Localities!$B$2:$D$1876,3,0),"Not Found")</f>
        <v>45</v>
      </c>
      <c r="E756" s="90">
        <f>IFERROR(VLOOKUP(C756,Localities!$B$2:$D$1876,3,0),"Not Found")</f>
        <v>48</v>
      </c>
      <c r="F756" s="94">
        <v>479</v>
      </c>
      <c r="G756" s="90">
        <v>254</v>
      </c>
    </row>
    <row r="757" spans="2:7" x14ac:dyDescent="0.45">
      <c r="B757" s="99" t="s">
        <v>1197</v>
      </c>
      <c r="C757" s="90" t="s">
        <v>106</v>
      </c>
      <c r="D757" s="90">
        <f>IFERROR(VLOOKUP(B757,Localities!$B$2:$D$1876,3,0),"Not Found")</f>
        <v>48</v>
      </c>
      <c r="E757" s="90">
        <f>IFERROR(VLOOKUP(C757,Localities!$B$2:$D$1876,3,0),"Not Found")</f>
        <v>45</v>
      </c>
      <c r="F757" s="94">
        <v>352</v>
      </c>
      <c r="G757" s="90">
        <v>16</v>
      </c>
    </row>
    <row r="758" spans="2:7" x14ac:dyDescent="0.45">
      <c r="B758" s="99" t="s">
        <v>106</v>
      </c>
      <c r="C758" s="90" t="s">
        <v>1197</v>
      </c>
      <c r="D758" s="90">
        <f>IFERROR(VLOOKUP(B758,Localities!$B$2:$D$1876,3,0),"Not Found")</f>
        <v>45</v>
      </c>
      <c r="E758" s="90">
        <f>IFERROR(VLOOKUP(C758,Localities!$B$2:$D$1876,3,0),"Not Found")</f>
        <v>48</v>
      </c>
      <c r="F758" s="94">
        <v>317</v>
      </c>
      <c r="G758" s="90">
        <v>164</v>
      </c>
    </row>
    <row r="759" spans="2:7" x14ac:dyDescent="0.45">
      <c r="B759" s="99" t="s">
        <v>106</v>
      </c>
      <c r="C759" s="90" t="s">
        <v>1197</v>
      </c>
      <c r="D759" s="90">
        <f>IFERROR(VLOOKUP(B759,Localities!$B$2:$D$1876,3,0),"Not Found")</f>
        <v>45</v>
      </c>
      <c r="E759" s="90">
        <f>IFERROR(VLOOKUP(C759,Localities!$B$2:$D$1876,3,0),"Not Found")</f>
        <v>48</v>
      </c>
      <c r="F759" s="94">
        <v>934</v>
      </c>
      <c r="G759" s="90">
        <v>191</v>
      </c>
    </row>
    <row r="760" spans="2:7" x14ac:dyDescent="0.45">
      <c r="B760" s="99" t="s">
        <v>106</v>
      </c>
      <c r="C760" s="90" t="s">
        <v>1197</v>
      </c>
      <c r="D760" s="90">
        <f>IFERROR(VLOOKUP(B760,Localities!$B$2:$D$1876,3,0),"Not Found")</f>
        <v>45</v>
      </c>
      <c r="E760" s="90">
        <f>IFERROR(VLOOKUP(C760,Localities!$B$2:$D$1876,3,0),"Not Found")</f>
        <v>48</v>
      </c>
      <c r="F760" s="94">
        <v>998</v>
      </c>
      <c r="G760" s="90">
        <v>136</v>
      </c>
    </row>
    <row r="761" spans="2:7" x14ac:dyDescent="0.45">
      <c r="B761" s="99" t="s">
        <v>106</v>
      </c>
      <c r="C761" s="90" t="s">
        <v>1197</v>
      </c>
      <c r="D761" s="90">
        <f>IFERROR(VLOOKUP(B761,Localities!$B$2:$D$1876,3,0),"Not Found")</f>
        <v>45</v>
      </c>
      <c r="E761" s="90">
        <f>IFERROR(VLOOKUP(C761,Localities!$B$2:$D$1876,3,0),"Not Found")</f>
        <v>48</v>
      </c>
      <c r="F761" s="94">
        <v>888</v>
      </c>
      <c r="G761" s="90">
        <v>177</v>
      </c>
    </row>
    <row r="762" spans="2:7" x14ac:dyDescent="0.45">
      <c r="B762" s="99" t="s">
        <v>1197</v>
      </c>
      <c r="C762" s="90" t="s">
        <v>106</v>
      </c>
      <c r="D762" s="90">
        <f>IFERROR(VLOOKUP(B762,Localities!$B$2:$D$1876,3,0),"Not Found")</f>
        <v>48</v>
      </c>
      <c r="E762" s="90">
        <f>IFERROR(VLOOKUP(C762,Localities!$B$2:$D$1876,3,0),"Not Found")</f>
        <v>45</v>
      </c>
      <c r="F762" s="94">
        <v>518</v>
      </c>
      <c r="G762" s="90">
        <v>202</v>
      </c>
    </row>
    <row r="763" spans="2:7" x14ac:dyDescent="0.45">
      <c r="B763" s="99" t="s">
        <v>1197</v>
      </c>
      <c r="C763" s="90" t="s">
        <v>106</v>
      </c>
      <c r="D763" s="90">
        <f>IFERROR(VLOOKUP(B763,Localities!$B$2:$D$1876,3,0),"Not Found")</f>
        <v>48</v>
      </c>
      <c r="E763" s="90">
        <f>IFERROR(VLOOKUP(C763,Localities!$B$2:$D$1876,3,0),"Not Found")</f>
        <v>45</v>
      </c>
      <c r="F763" s="94">
        <v>918</v>
      </c>
      <c r="G763" s="90">
        <v>87</v>
      </c>
    </row>
    <row r="764" spans="2:7" x14ac:dyDescent="0.45">
      <c r="B764" s="99" t="s">
        <v>1197</v>
      </c>
      <c r="C764" s="90" t="s">
        <v>106</v>
      </c>
      <c r="D764" s="90">
        <f>IFERROR(VLOOKUP(B764,Localities!$B$2:$D$1876,3,0),"Not Found")</f>
        <v>48</v>
      </c>
      <c r="E764" s="90">
        <f>IFERROR(VLOOKUP(C764,Localities!$B$2:$D$1876,3,0),"Not Found")</f>
        <v>45</v>
      </c>
      <c r="F764" s="94">
        <v>693</v>
      </c>
      <c r="G764" s="90">
        <v>46</v>
      </c>
    </row>
    <row r="765" spans="2:7" x14ac:dyDescent="0.45">
      <c r="B765" s="99" t="s">
        <v>1197</v>
      </c>
      <c r="C765" s="90" t="s">
        <v>106</v>
      </c>
      <c r="D765" s="90">
        <f>IFERROR(VLOOKUP(B765,Localities!$B$2:$D$1876,3,0),"Not Found")</f>
        <v>48</v>
      </c>
      <c r="E765" s="90">
        <f>IFERROR(VLOOKUP(C765,Localities!$B$2:$D$1876,3,0),"Not Found")</f>
        <v>45</v>
      </c>
      <c r="F765" s="94">
        <v>416</v>
      </c>
      <c r="G765" s="90">
        <v>181</v>
      </c>
    </row>
    <row r="766" spans="2:7" x14ac:dyDescent="0.45">
      <c r="B766" s="99" t="s">
        <v>1210</v>
      </c>
      <c r="C766" s="90" t="s">
        <v>35</v>
      </c>
      <c r="D766" s="90">
        <f>IFERROR(VLOOKUP(B766,Localities!$B$2:$D$1876,3,0),"Not Found")</f>
        <v>52</v>
      </c>
      <c r="E766" s="90">
        <f>IFERROR(VLOOKUP(C766,Localities!$B$2:$D$1876,3,0),"Not Found")</f>
        <v>43</v>
      </c>
      <c r="F766" s="94">
        <v>737</v>
      </c>
      <c r="G766" s="90">
        <v>253</v>
      </c>
    </row>
    <row r="767" spans="2:7" x14ac:dyDescent="0.45">
      <c r="B767" s="99" t="s">
        <v>35</v>
      </c>
      <c r="C767" s="90" t="s">
        <v>643</v>
      </c>
      <c r="D767" s="90">
        <f>IFERROR(VLOOKUP(B767,Localities!$B$2:$D$1876,3,0),"Not Found")</f>
        <v>43</v>
      </c>
      <c r="E767" s="90">
        <f>IFERROR(VLOOKUP(C767,Localities!$B$2:$D$1876,3,0),"Not Found")</f>
        <v>50</v>
      </c>
      <c r="F767" s="94">
        <v>411</v>
      </c>
      <c r="G767" s="90">
        <v>101</v>
      </c>
    </row>
    <row r="768" spans="2:7" x14ac:dyDescent="0.45">
      <c r="B768" s="99" t="s">
        <v>35</v>
      </c>
      <c r="C768" s="90" t="s">
        <v>643</v>
      </c>
      <c r="D768" s="90">
        <f>IFERROR(VLOOKUP(B768,Localities!$B$2:$D$1876,3,0),"Not Found")</f>
        <v>43</v>
      </c>
      <c r="E768" s="90">
        <f>IFERROR(VLOOKUP(C768,Localities!$B$2:$D$1876,3,0),"Not Found")</f>
        <v>50</v>
      </c>
      <c r="F768" s="94">
        <v>495</v>
      </c>
      <c r="G768" s="90">
        <v>112</v>
      </c>
    </row>
    <row r="769" spans="2:7" x14ac:dyDescent="0.45">
      <c r="B769" s="99" t="s">
        <v>35</v>
      </c>
      <c r="C769" s="90"/>
      <c r="D769" s="90">
        <f>IFERROR(VLOOKUP(B769,Localities!$B$2:$D$1876,3,0),"Not Found")</f>
        <v>43</v>
      </c>
      <c r="E769" s="90" t="str">
        <f>IFERROR(VLOOKUP(C769,Localities!$B$2:$D$1876,3,0),"Not Found")</f>
        <v>Not Found</v>
      </c>
      <c r="F769" s="94">
        <v>395</v>
      </c>
      <c r="G769" s="90">
        <v>15</v>
      </c>
    </row>
    <row r="770" spans="2:7" x14ac:dyDescent="0.45">
      <c r="B770" s="99" t="s">
        <v>377</v>
      </c>
      <c r="C770" s="90" t="s">
        <v>35</v>
      </c>
      <c r="D770" s="90">
        <f>IFERROR(VLOOKUP(B770,Localities!$B$2:$D$1876,3,0),"Not Found")</f>
        <v>42</v>
      </c>
      <c r="E770" s="90">
        <f>IFERROR(VLOOKUP(C770,Localities!$B$2:$D$1876,3,0),"Not Found")</f>
        <v>43</v>
      </c>
      <c r="F770" s="94">
        <v>419</v>
      </c>
      <c r="G770" s="90">
        <v>296</v>
      </c>
    </row>
    <row r="771" spans="2:7" x14ac:dyDescent="0.45">
      <c r="B771" s="99" t="s">
        <v>119</v>
      </c>
      <c r="C771" s="90" t="s">
        <v>255</v>
      </c>
      <c r="D771" s="90">
        <f>IFERROR(VLOOKUP(B771,Localities!$B$2:$D$1876,3,0),"Not Found")</f>
        <v>44</v>
      </c>
      <c r="E771" s="90">
        <f>IFERROR(VLOOKUP(C771,Localities!$B$2:$D$1876,3,0),"Not Found")</f>
        <v>47</v>
      </c>
      <c r="F771" s="94">
        <v>767</v>
      </c>
      <c r="G771" s="90">
        <v>292</v>
      </c>
    </row>
    <row r="772" spans="2:7" x14ac:dyDescent="0.45">
      <c r="B772" s="99" t="s">
        <v>498</v>
      </c>
      <c r="C772" s="90" t="s">
        <v>61</v>
      </c>
      <c r="D772" s="90">
        <f>IFERROR(VLOOKUP(B772,Localities!$B$2:$D$1876,3,0),"Not Found")</f>
        <v>51</v>
      </c>
      <c r="E772" s="90">
        <f>IFERROR(VLOOKUP(C772,Localities!$B$2:$D$1876,3,0),"Not Found")</f>
        <v>47</v>
      </c>
      <c r="F772" s="94">
        <v>546</v>
      </c>
      <c r="G772" s="90">
        <v>129</v>
      </c>
    </row>
    <row r="773" spans="2:7" x14ac:dyDescent="0.45">
      <c r="B773" s="99" t="s">
        <v>973</v>
      </c>
      <c r="C773" s="90" t="s">
        <v>35</v>
      </c>
      <c r="D773" s="90">
        <f>IFERROR(VLOOKUP(B773,Localities!$B$2:$D$1876,3,0),"Not Found")</f>
        <v>60</v>
      </c>
      <c r="E773" s="90">
        <f>IFERROR(VLOOKUP(C773,Localities!$B$2:$D$1876,3,0),"Not Found")</f>
        <v>43</v>
      </c>
      <c r="F773" s="94">
        <v>746</v>
      </c>
      <c r="G773" s="90">
        <v>265</v>
      </c>
    </row>
    <row r="774" spans="2:7" x14ac:dyDescent="0.45">
      <c r="B774" s="99" t="s">
        <v>723</v>
      </c>
      <c r="C774" s="90" t="s">
        <v>69</v>
      </c>
      <c r="D774" s="90">
        <f>IFERROR(VLOOKUP(B774,Localities!$B$2:$D$1876,3,0),"Not Found")</f>
        <v>60</v>
      </c>
      <c r="E774" s="90">
        <f>IFERROR(VLOOKUP(C774,Localities!$B$2:$D$1876,3,0),"Not Found")</f>
        <v>53</v>
      </c>
      <c r="F774" s="94">
        <v>709</v>
      </c>
      <c r="G774" s="90">
        <v>91</v>
      </c>
    </row>
    <row r="775" spans="2:7" x14ac:dyDescent="0.45">
      <c r="B775" s="99" t="s">
        <v>120</v>
      </c>
      <c r="C775" s="90" t="s">
        <v>1220</v>
      </c>
      <c r="D775" s="90">
        <f>IFERROR(VLOOKUP(B775,Localities!$B$2:$D$1876,3,0),"Not Found")</f>
        <v>50</v>
      </c>
      <c r="E775" s="90">
        <f>IFERROR(VLOOKUP(C775,Localities!$B$2:$D$1876,3,0),"Not Found")</f>
        <v>73</v>
      </c>
      <c r="F775" s="94">
        <v>863</v>
      </c>
      <c r="G775" s="90">
        <v>33</v>
      </c>
    </row>
    <row r="776" spans="2:7" x14ac:dyDescent="0.45">
      <c r="B776" s="99" t="s">
        <v>166</v>
      </c>
      <c r="C776" s="90" t="s">
        <v>35</v>
      </c>
      <c r="D776" s="90">
        <f>IFERROR(VLOOKUP(B776,Localities!$B$2:$D$1876,3,0),"Not Found")</f>
        <v>53</v>
      </c>
      <c r="E776" s="90">
        <f>IFERROR(VLOOKUP(C776,Localities!$B$2:$D$1876,3,0),"Not Found")</f>
        <v>43</v>
      </c>
      <c r="F776" s="94">
        <v>419</v>
      </c>
      <c r="G776" s="90">
        <v>233</v>
      </c>
    </row>
    <row r="777" spans="2:7" x14ac:dyDescent="0.45">
      <c r="B777" s="99" t="s">
        <v>668</v>
      </c>
      <c r="C777" s="90" t="s">
        <v>35</v>
      </c>
      <c r="D777" s="90">
        <f>IFERROR(VLOOKUP(B777,Localities!$B$2:$D$1876,3,0),"Not Found")</f>
        <v>45</v>
      </c>
      <c r="E777" s="90">
        <f>IFERROR(VLOOKUP(C777,Localities!$B$2:$D$1876,3,0),"Not Found")</f>
        <v>43</v>
      </c>
      <c r="F777" s="94">
        <v>577</v>
      </c>
      <c r="G777" s="90">
        <v>5</v>
      </c>
    </row>
    <row r="778" spans="2:7" x14ac:dyDescent="0.45">
      <c r="B778" s="99" t="s">
        <v>1224</v>
      </c>
      <c r="C778" s="90" t="s">
        <v>61</v>
      </c>
      <c r="D778" s="90">
        <f>IFERROR(VLOOKUP(B778,Localities!$B$2:$D$1876,3,0),"Not Found")</f>
        <v>38</v>
      </c>
      <c r="E778" s="90">
        <f>IFERROR(VLOOKUP(C778,Localities!$B$2:$D$1876,3,0),"Not Found")</f>
        <v>47</v>
      </c>
      <c r="F778" s="94">
        <v>903</v>
      </c>
      <c r="G778" s="90">
        <v>234</v>
      </c>
    </row>
    <row r="779" spans="2:7" x14ac:dyDescent="0.45">
      <c r="B779" s="99" t="s">
        <v>35</v>
      </c>
      <c r="C779" s="90" t="s">
        <v>1226</v>
      </c>
      <c r="D779" s="90">
        <f>IFERROR(VLOOKUP(B779,Localities!$B$2:$D$1876,3,0),"Not Found")</f>
        <v>43</v>
      </c>
      <c r="E779" s="90">
        <f>IFERROR(VLOOKUP(C779,Localities!$B$2:$D$1876,3,0),"Not Found")</f>
        <v>42</v>
      </c>
      <c r="F779" s="94">
        <v>250</v>
      </c>
      <c r="G779" s="90">
        <v>279</v>
      </c>
    </row>
    <row r="780" spans="2:7" x14ac:dyDescent="0.45">
      <c r="B780" s="99" t="s">
        <v>1228</v>
      </c>
      <c r="C780" s="90" t="s">
        <v>171</v>
      </c>
      <c r="D780" s="90" t="str">
        <f>IFERROR(VLOOKUP(B780,Localities!$B$2:$D$1876,3,0),"Not Found")</f>
        <v>Not Found</v>
      </c>
      <c r="E780" s="90" t="str">
        <f>IFERROR(VLOOKUP(C780,Localities!$B$2:$D$1876,3,0),"Not Found")</f>
        <v>Not Found</v>
      </c>
      <c r="F780" s="94">
        <v>401</v>
      </c>
      <c r="G780" s="90">
        <v>52</v>
      </c>
    </row>
    <row r="781" spans="2:7" x14ac:dyDescent="0.45">
      <c r="B781" s="99" t="s">
        <v>1230</v>
      </c>
      <c r="C781" s="90" t="s">
        <v>35</v>
      </c>
      <c r="D781" s="90">
        <f>IFERROR(VLOOKUP(B781,Localities!$B$2:$D$1876,3,0),"Not Found")</f>
        <v>60</v>
      </c>
      <c r="E781" s="90">
        <f>IFERROR(VLOOKUP(C781,Localities!$B$2:$D$1876,3,0),"Not Found")</f>
        <v>43</v>
      </c>
      <c r="F781" s="94">
        <v>366</v>
      </c>
      <c r="G781" s="90">
        <v>273</v>
      </c>
    </row>
    <row r="782" spans="2:7" x14ac:dyDescent="0.45">
      <c r="B782" s="99" t="s">
        <v>1020</v>
      </c>
      <c r="C782" s="90" t="s">
        <v>61</v>
      </c>
      <c r="D782" s="90">
        <f>IFERROR(VLOOKUP(B782,Localities!$B$2:$D$1876,3,0),"Not Found")</f>
        <v>39</v>
      </c>
      <c r="E782" s="90">
        <f>IFERROR(VLOOKUP(C782,Localities!$B$2:$D$1876,3,0),"Not Found")</f>
        <v>47</v>
      </c>
      <c r="F782" s="94">
        <v>503</v>
      </c>
      <c r="G782" s="90">
        <v>178</v>
      </c>
    </row>
    <row r="783" spans="2:7" x14ac:dyDescent="0.45">
      <c r="B783" s="99" t="s">
        <v>1233</v>
      </c>
      <c r="C783" s="90" t="s">
        <v>171</v>
      </c>
      <c r="D783" s="90" t="str">
        <f>IFERROR(VLOOKUP(B783,Localities!$B$2:$D$1876,3,0),"Not Found")</f>
        <v>Not Found</v>
      </c>
      <c r="E783" s="90" t="str">
        <f>IFERROR(VLOOKUP(C783,Localities!$B$2:$D$1876,3,0),"Not Found")</f>
        <v>Not Found</v>
      </c>
      <c r="F783" s="94">
        <v>493</v>
      </c>
      <c r="G783" s="90">
        <v>215</v>
      </c>
    </row>
    <row r="784" spans="2:7" x14ac:dyDescent="0.45">
      <c r="B784" s="99" t="s">
        <v>1044</v>
      </c>
      <c r="C784" s="90" t="s">
        <v>35</v>
      </c>
      <c r="D784" s="90">
        <f>IFERROR(VLOOKUP(B784,Localities!$B$2:$D$1876,3,0),"Not Found")</f>
        <v>53</v>
      </c>
      <c r="E784" s="90">
        <f>IFERROR(VLOOKUP(C784,Localities!$B$2:$D$1876,3,0),"Not Found")</f>
        <v>43</v>
      </c>
      <c r="F784" s="94">
        <v>864</v>
      </c>
      <c r="G784" s="90">
        <v>126</v>
      </c>
    </row>
    <row r="785" spans="2:7" x14ac:dyDescent="0.45">
      <c r="B785" s="99" t="s">
        <v>35</v>
      </c>
      <c r="C785" s="90" t="s">
        <v>119</v>
      </c>
      <c r="D785" s="90">
        <f>IFERROR(VLOOKUP(B785,Localities!$B$2:$D$1876,3,0),"Not Found")</f>
        <v>43</v>
      </c>
      <c r="E785" s="90">
        <f>IFERROR(VLOOKUP(C785,Localities!$B$2:$D$1876,3,0),"Not Found")</f>
        <v>44</v>
      </c>
      <c r="F785" s="94">
        <v>670</v>
      </c>
      <c r="G785" s="90">
        <v>273</v>
      </c>
    </row>
    <row r="786" spans="2:7" x14ac:dyDescent="0.45">
      <c r="B786" s="99" t="s">
        <v>35</v>
      </c>
      <c r="C786" s="90" t="s">
        <v>1237</v>
      </c>
      <c r="D786" s="90">
        <f>IFERROR(VLOOKUP(B786,Localities!$B$2:$D$1876,3,0),"Not Found")</f>
        <v>43</v>
      </c>
      <c r="E786" s="90">
        <f>IFERROR(VLOOKUP(C786,Localities!$B$2:$D$1876,3,0),"Not Found")</f>
        <v>66</v>
      </c>
      <c r="F786" s="94">
        <v>540</v>
      </c>
      <c r="G786" s="90">
        <v>181</v>
      </c>
    </row>
    <row r="787" spans="2:7" x14ac:dyDescent="0.45">
      <c r="B787" s="99" t="s">
        <v>35</v>
      </c>
      <c r="C787" s="90" t="s">
        <v>758</v>
      </c>
      <c r="D787" s="90">
        <f>IFERROR(VLOOKUP(B787,Localities!$B$2:$D$1876,3,0),"Not Found")</f>
        <v>43</v>
      </c>
      <c r="E787" s="90">
        <f>IFERROR(VLOOKUP(C787,Localities!$B$2:$D$1876,3,0),"Not Found")</f>
        <v>51</v>
      </c>
      <c r="F787" s="94">
        <v>302</v>
      </c>
      <c r="G787" s="90">
        <v>141</v>
      </c>
    </row>
    <row r="788" spans="2:7" x14ac:dyDescent="0.45">
      <c r="B788" s="99" t="s">
        <v>35</v>
      </c>
      <c r="C788" s="90" t="s">
        <v>758</v>
      </c>
      <c r="D788" s="90">
        <f>IFERROR(VLOOKUP(B788,Localities!$B$2:$D$1876,3,0),"Not Found")</f>
        <v>43</v>
      </c>
      <c r="E788" s="90">
        <f>IFERROR(VLOOKUP(C788,Localities!$B$2:$D$1876,3,0),"Not Found")</f>
        <v>51</v>
      </c>
      <c r="F788" s="94">
        <v>970</v>
      </c>
      <c r="G788" s="90">
        <v>171</v>
      </c>
    </row>
    <row r="789" spans="2:7" x14ac:dyDescent="0.45">
      <c r="B789" s="99" t="s">
        <v>122</v>
      </c>
      <c r="C789" s="90" t="s">
        <v>35</v>
      </c>
      <c r="D789" s="90">
        <f>IFERROR(VLOOKUP(B789,Localities!$B$2:$D$1876,3,0),"Not Found")</f>
        <v>38</v>
      </c>
      <c r="E789" s="90">
        <f>IFERROR(VLOOKUP(C789,Localities!$B$2:$D$1876,3,0),"Not Found")</f>
        <v>43</v>
      </c>
      <c r="F789" s="94">
        <v>599</v>
      </c>
      <c r="G789" s="90">
        <v>177</v>
      </c>
    </row>
    <row r="790" spans="2:7" x14ac:dyDescent="0.45">
      <c r="B790" s="99" t="s">
        <v>1242</v>
      </c>
      <c r="C790" s="90" t="s">
        <v>171</v>
      </c>
      <c r="D790" s="90">
        <f>IFERROR(VLOOKUP(B790,Localities!$B$2:$D$1876,3,0),"Not Found")</f>
        <v>66</v>
      </c>
      <c r="E790" s="90" t="str">
        <f>IFERROR(VLOOKUP(C790,Localities!$B$2:$D$1876,3,0),"Not Found")</f>
        <v>Not Found</v>
      </c>
      <c r="F790" s="94">
        <v>738</v>
      </c>
      <c r="G790" s="90">
        <v>5</v>
      </c>
    </row>
    <row r="791" spans="2:7" x14ac:dyDescent="0.45">
      <c r="B791" s="99" t="s">
        <v>496</v>
      </c>
      <c r="C791" s="90" t="s">
        <v>35</v>
      </c>
      <c r="D791" s="90">
        <f>IFERROR(VLOOKUP(B791,Localities!$B$2:$D$1876,3,0),"Not Found")</f>
        <v>60</v>
      </c>
      <c r="E791" s="90">
        <f>IFERROR(VLOOKUP(C791,Localities!$B$2:$D$1876,3,0),"Not Found")</f>
        <v>43</v>
      </c>
      <c r="F791" s="94">
        <v>827</v>
      </c>
      <c r="G791" s="90">
        <v>9</v>
      </c>
    </row>
    <row r="792" spans="2:7" x14ac:dyDescent="0.45">
      <c r="B792" s="99" t="s">
        <v>633</v>
      </c>
      <c r="C792" s="90" t="s">
        <v>61</v>
      </c>
      <c r="D792" s="90">
        <f>IFERROR(VLOOKUP(B792,Localities!$B$2:$D$1876,3,0),"Not Found")</f>
        <v>30</v>
      </c>
      <c r="E792" s="90">
        <f>IFERROR(VLOOKUP(C792,Localities!$B$2:$D$1876,3,0),"Not Found")</f>
        <v>47</v>
      </c>
      <c r="F792" s="94">
        <v>655</v>
      </c>
      <c r="G792" s="90">
        <v>46</v>
      </c>
    </row>
    <row r="793" spans="2:7" x14ac:dyDescent="0.45">
      <c r="B793" s="99" t="s">
        <v>1246</v>
      </c>
      <c r="C793" s="90" t="s">
        <v>35</v>
      </c>
      <c r="D793" s="90">
        <f>IFERROR(VLOOKUP(B793,Localities!$B$2:$D$1876,3,0),"Not Found")</f>
        <v>45</v>
      </c>
      <c r="E793" s="90">
        <f>IFERROR(VLOOKUP(C793,Localities!$B$2:$D$1876,3,0),"Not Found")</f>
        <v>43</v>
      </c>
      <c r="F793" s="94">
        <v>562</v>
      </c>
      <c r="G793" s="90">
        <v>88</v>
      </c>
    </row>
    <row r="794" spans="2:7" x14ac:dyDescent="0.45">
      <c r="B794" s="99" t="s">
        <v>61</v>
      </c>
      <c r="C794" s="90" t="s">
        <v>124</v>
      </c>
      <c r="D794" s="90">
        <f>IFERROR(VLOOKUP(B794,Localities!$B$2:$D$1876,3,0),"Not Found")</f>
        <v>47</v>
      </c>
      <c r="E794" s="90">
        <f>IFERROR(VLOOKUP(C794,Localities!$B$2:$D$1876,3,0),"Not Found")</f>
        <v>72</v>
      </c>
      <c r="F794" s="94">
        <v>608</v>
      </c>
      <c r="G794" s="90">
        <v>188</v>
      </c>
    </row>
    <row r="795" spans="2:7" x14ac:dyDescent="0.45">
      <c r="B795" s="99" t="s">
        <v>1249</v>
      </c>
      <c r="C795" s="90" t="s">
        <v>171</v>
      </c>
      <c r="D795" s="90" t="str">
        <f>IFERROR(VLOOKUP(B795,Localities!$B$2:$D$1876,3,0),"Not Found")</f>
        <v>Not Found</v>
      </c>
      <c r="E795" s="90" t="str">
        <f>IFERROR(VLOOKUP(C795,Localities!$B$2:$D$1876,3,0),"Not Found")</f>
        <v>Not Found</v>
      </c>
      <c r="F795" s="94">
        <v>702</v>
      </c>
      <c r="G795" s="90">
        <v>231</v>
      </c>
    </row>
    <row r="796" spans="2:7" x14ac:dyDescent="0.45">
      <c r="B796" s="99" t="s">
        <v>268</v>
      </c>
      <c r="C796" s="90" t="s">
        <v>268</v>
      </c>
      <c r="D796" s="90">
        <f>IFERROR(VLOOKUP(B796,Localities!$B$2:$D$1876,3,0),"Not Found")</f>
        <v>52</v>
      </c>
      <c r="E796" s="90">
        <f>IFERROR(VLOOKUP(C796,Localities!$B$2:$D$1876,3,0),"Not Found")</f>
        <v>52</v>
      </c>
      <c r="F796" s="94">
        <v>648</v>
      </c>
      <c r="G796" s="90">
        <v>1</v>
      </c>
    </row>
    <row r="797" spans="2:7" x14ac:dyDescent="0.45">
      <c r="B797" s="99" t="s">
        <v>102</v>
      </c>
      <c r="C797" s="90" t="s">
        <v>35</v>
      </c>
      <c r="D797" s="90">
        <f>IFERROR(VLOOKUP(B797,Localities!$B$2:$D$1876,3,0),"Not Found")</f>
        <v>47</v>
      </c>
      <c r="E797" s="90">
        <f>IFERROR(VLOOKUP(C797,Localities!$B$2:$D$1876,3,0),"Not Found")</f>
        <v>43</v>
      </c>
      <c r="F797" s="94">
        <v>914</v>
      </c>
      <c r="G797" s="90">
        <v>113</v>
      </c>
    </row>
    <row r="798" spans="2:7" x14ac:dyDescent="0.45">
      <c r="B798" s="99" t="s">
        <v>35</v>
      </c>
      <c r="C798" s="90" t="s">
        <v>61</v>
      </c>
      <c r="D798" s="90">
        <f>IFERROR(VLOOKUP(B798,Localities!$B$2:$D$1876,3,0),"Not Found")</f>
        <v>43</v>
      </c>
      <c r="E798" s="90">
        <f>IFERROR(VLOOKUP(C798,Localities!$B$2:$D$1876,3,0),"Not Found")</f>
        <v>47</v>
      </c>
      <c r="F798" s="94">
        <v>715</v>
      </c>
      <c r="G798" s="90">
        <v>180</v>
      </c>
    </row>
    <row r="799" spans="2:7" x14ac:dyDescent="0.45">
      <c r="B799" s="99" t="s">
        <v>219</v>
      </c>
      <c r="C799" s="90" t="s">
        <v>35</v>
      </c>
      <c r="D799" s="90">
        <f>IFERROR(VLOOKUP(B799,Localities!$B$2:$D$1876,3,0),"Not Found")</f>
        <v>66</v>
      </c>
      <c r="E799" s="90">
        <f>IFERROR(VLOOKUP(C799,Localities!$B$2:$D$1876,3,0),"Not Found")</f>
        <v>43</v>
      </c>
      <c r="F799" s="94">
        <v>531</v>
      </c>
      <c r="G799" s="90">
        <v>32</v>
      </c>
    </row>
    <row r="800" spans="2:7" x14ac:dyDescent="0.45">
      <c r="B800" s="99" t="s">
        <v>758</v>
      </c>
      <c r="C800" s="90" t="s">
        <v>61</v>
      </c>
      <c r="D800" s="90">
        <f>IFERROR(VLOOKUP(B800,Localities!$B$2:$D$1876,3,0),"Not Found")</f>
        <v>51</v>
      </c>
      <c r="E800" s="90">
        <f>IFERROR(VLOOKUP(C800,Localities!$B$2:$D$1876,3,0),"Not Found")</f>
        <v>47</v>
      </c>
      <c r="F800" s="94">
        <v>561</v>
      </c>
      <c r="G800" s="90">
        <v>28</v>
      </c>
    </row>
    <row r="801" spans="2:7" x14ac:dyDescent="0.45">
      <c r="B801" s="99" t="s">
        <v>35</v>
      </c>
      <c r="C801" s="90" t="s">
        <v>1256</v>
      </c>
      <c r="D801" s="90">
        <f>IFERROR(VLOOKUP(B801,Localities!$B$2:$D$1876,3,0),"Not Found")</f>
        <v>43</v>
      </c>
      <c r="E801" s="90">
        <f>IFERROR(VLOOKUP(C801,Localities!$B$2:$D$1876,3,0),"Not Found")</f>
        <v>40</v>
      </c>
      <c r="F801" s="94">
        <v>347</v>
      </c>
      <c r="G801" s="90">
        <v>40</v>
      </c>
    </row>
    <row r="802" spans="2:7" x14ac:dyDescent="0.45">
      <c r="B802" s="99" t="s">
        <v>266</v>
      </c>
      <c r="C802" s="90" t="s">
        <v>35</v>
      </c>
      <c r="D802" s="90">
        <f>IFERROR(VLOOKUP(B802,Localities!$B$2:$D$1876,3,0),"Not Found")</f>
        <v>47</v>
      </c>
      <c r="E802" s="90">
        <f>IFERROR(VLOOKUP(C802,Localities!$B$2:$D$1876,3,0),"Not Found")</f>
        <v>43</v>
      </c>
      <c r="F802" s="94">
        <v>674</v>
      </c>
      <c r="G802" s="90">
        <v>277</v>
      </c>
    </row>
    <row r="803" spans="2:7" x14ac:dyDescent="0.45">
      <c r="B803" s="99" t="s">
        <v>1072</v>
      </c>
      <c r="C803" s="90" t="s">
        <v>35</v>
      </c>
      <c r="D803" s="90">
        <f>IFERROR(VLOOKUP(B803,Localities!$B$2:$D$1876,3,0),"Not Found")</f>
        <v>50</v>
      </c>
      <c r="E803" s="90">
        <f>IFERROR(VLOOKUP(C803,Localities!$B$2:$D$1876,3,0),"Not Found")</f>
        <v>43</v>
      </c>
      <c r="F803" s="94">
        <v>472</v>
      </c>
      <c r="G803" s="90">
        <v>18</v>
      </c>
    </row>
    <row r="804" spans="2:7" x14ac:dyDescent="0.45">
      <c r="B804" s="99" t="s">
        <v>1260</v>
      </c>
      <c r="C804" s="90" t="s">
        <v>1261</v>
      </c>
      <c r="D804" s="90" t="str">
        <f>IFERROR(VLOOKUP(B804,Localities!$B$2:$D$1876,3,0),"Not Found")</f>
        <v>Not Found</v>
      </c>
      <c r="E804" s="90" t="str">
        <f>IFERROR(VLOOKUP(C804,Localities!$B$2:$D$1876,3,0),"Not Found")</f>
        <v>Not Found</v>
      </c>
      <c r="F804" s="94">
        <v>767</v>
      </c>
      <c r="G804" s="90">
        <v>94</v>
      </c>
    </row>
    <row r="805" spans="2:7" x14ac:dyDescent="0.45">
      <c r="B805" s="99" t="s">
        <v>1263</v>
      </c>
      <c r="C805" s="90" t="s">
        <v>59</v>
      </c>
      <c r="D805" s="90">
        <f>IFERROR(VLOOKUP(B805,Localities!$B$2:$D$1876,3,0),"Not Found")</f>
        <v>66</v>
      </c>
      <c r="E805" s="90">
        <f>IFERROR(VLOOKUP(C805,Localities!$B$2:$D$1876,3,0),"Not Found")</f>
        <v>52</v>
      </c>
      <c r="F805" s="94">
        <v>279</v>
      </c>
      <c r="G805" s="90">
        <v>108</v>
      </c>
    </row>
    <row r="806" spans="2:7" x14ac:dyDescent="0.45">
      <c r="B806" s="99" t="s">
        <v>35</v>
      </c>
      <c r="C806" s="90" t="s">
        <v>1265</v>
      </c>
      <c r="D806" s="90">
        <f>IFERROR(VLOOKUP(B806,Localities!$B$2:$D$1876,3,0),"Not Found")</f>
        <v>43</v>
      </c>
      <c r="E806" s="90">
        <f>IFERROR(VLOOKUP(C806,Localities!$B$2:$D$1876,3,0),"Not Found")</f>
        <v>60</v>
      </c>
      <c r="F806" s="94">
        <v>933</v>
      </c>
      <c r="G806" s="90">
        <v>30</v>
      </c>
    </row>
    <row r="807" spans="2:7" x14ac:dyDescent="0.45">
      <c r="B807" s="99" t="s">
        <v>223</v>
      </c>
      <c r="C807" s="90" t="s">
        <v>375</v>
      </c>
      <c r="D807" s="90">
        <f>IFERROR(VLOOKUP(B807,Localities!$B$2:$D$1876,3,0),"Not Found")</f>
        <v>53</v>
      </c>
      <c r="E807" s="90">
        <f>IFERROR(VLOOKUP(C807,Localities!$B$2:$D$1876,3,0),"Not Found")</f>
        <v>47</v>
      </c>
      <c r="F807" s="94">
        <v>934</v>
      </c>
      <c r="G807" s="90">
        <v>167</v>
      </c>
    </row>
    <row r="808" spans="2:7" x14ac:dyDescent="0.45">
      <c r="B808" s="99" t="s">
        <v>668</v>
      </c>
      <c r="C808" s="90" t="s">
        <v>35</v>
      </c>
      <c r="D808" s="90">
        <f>IFERROR(VLOOKUP(B808,Localities!$B$2:$D$1876,3,0),"Not Found")</f>
        <v>45</v>
      </c>
      <c r="E808" s="90">
        <f>IFERROR(VLOOKUP(C808,Localities!$B$2:$D$1876,3,0),"Not Found")</f>
        <v>43</v>
      </c>
      <c r="F808" s="94">
        <v>668</v>
      </c>
      <c r="G808" s="90">
        <v>83</v>
      </c>
    </row>
    <row r="809" spans="2:7" x14ac:dyDescent="0.45">
      <c r="B809" s="99" t="s">
        <v>1269</v>
      </c>
      <c r="C809" s="90" t="s">
        <v>1270</v>
      </c>
      <c r="D809" s="90">
        <f>IFERROR(VLOOKUP(B809,Localities!$B$2:$D$1876,3,0),"Not Found")</f>
        <v>61</v>
      </c>
      <c r="E809" s="90">
        <f>IFERROR(VLOOKUP(C809,Localities!$B$2:$D$1876,3,0),"Not Found")</f>
        <v>37</v>
      </c>
      <c r="F809" s="94">
        <v>665</v>
      </c>
      <c r="G809" s="90">
        <v>120</v>
      </c>
    </row>
    <row r="810" spans="2:7" x14ac:dyDescent="0.45">
      <c r="B810" s="99" t="s">
        <v>35</v>
      </c>
      <c r="C810" s="90" t="s">
        <v>154</v>
      </c>
      <c r="D810" s="90">
        <f>IFERROR(VLOOKUP(B810,Localities!$B$2:$D$1876,3,0),"Not Found")</f>
        <v>43</v>
      </c>
      <c r="E810" s="90">
        <f>IFERROR(VLOOKUP(C810,Localities!$B$2:$D$1876,3,0),"Not Found")</f>
        <v>45</v>
      </c>
      <c r="F810" s="94">
        <v>248</v>
      </c>
      <c r="G810" s="90">
        <v>187</v>
      </c>
    </row>
    <row r="811" spans="2:7" x14ac:dyDescent="0.45">
      <c r="B811" s="99" t="s">
        <v>113</v>
      </c>
      <c r="C811" s="90" t="s">
        <v>465</v>
      </c>
      <c r="D811" s="90">
        <f>IFERROR(VLOOKUP(B811,Localities!$B$2:$D$1876,3,0),"Not Found")</f>
        <v>52</v>
      </c>
      <c r="E811" s="90">
        <f>IFERROR(VLOOKUP(C811,Localities!$B$2:$D$1876,3,0),"Not Found")</f>
        <v>71</v>
      </c>
      <c r="F811" s="94">
        <v>375</v>
      </c>
      <c r="G811" s="90">
        <v>121</v>
      </c>
    </row>
    <row r="812" spans="2:7" x14ac:dyDescent="0.45">
      <c r="B812" s="99" t="s">
        <v>1274</v>
      </c>
      <c r="C812" s="90" t="s">
        <v>171</v>
      </c>
      <c r="D812" s="90">
        <f>IFERROR(VLOOKUP(B812,Localities!$B$2:$D$1876,3,0),"Not Found")</f>
        <v>50</v>
      </c>
      <c r="E812" s="90" t="str">
        <f>IFERROR(VLOOKUP(C812,Localities!$B$2:$D$1876,3,0),"Not Found")</f>
        <v>Not Found</v>
      </c>
      <c r="F812" s="94">
        <v>378</v>
      </c>
      <c r="G812" s="90">
        <v>205</v>
      </c>
    </row>
    <row r="813" spans="2:7" x14ac:dyDescent="0.45">
      <c r="B813" s="99" t="s">
        <v>1063</v>
      </c>
      <c r="C813" s="90" t="s">
        <v>35</v>
      </c>
      <c r="D813" s="90">
        <f>IFERROR(VLOOKUP(B813,Localities!$B$2:$D$1876,3,0),"Not Found")</f>
        <v>38</v>
      </c>
      <c r="E813" s="90">
        <f>IFERROR(VLOOKUP(C813,Localities!$B$2:$D$1876,3,0),"Not Found")</f>
        <v>43</v>
      </c>
      <c r="F813" s="94">
        <v>929</v>
      </c>
      <c r="G813" s="90">
        <v>140</v>
      </c>
    </row>
    <row r="814" spans="2:7" x14ac:dyDescent="0.45">
      <c r="B814" s="99" t="s">
        <v>1006</v>
      </c>
      <c r="C814" s="90" t="s">
        <v>35</v>
      </c>
      <c r="D814" s="90">
        <f>IFERROR(VLOOKUP(B814,Localities!$B$2:$D$1876,3,0),"Not Found")</f>
        <v>40</v>
      </c>
      <c r="E814" s="90">
        <f>IFERROR(VLOOKUP(C814,Localities!$B$2:$D$1876,3,0),"Not Found")</f>
        <v>43</v>
      </c>
      <c r="F814" s="94">
        <v>205</v>
      </c>
      <c r="G814" s="90">
        <v>239</v>
      </c>
    </row>
    <row r="815" spans="2:7" x14ac:dyDescent="0.45">
      <c r="B815" s="99" t="s">
        <v>114</v>
      </c>
      <c r="C815" s="90" t="s">
        <v>171</v>
      </c>
      <c r="D815" s="90">
        <f>IFERROR(VLOOKUP(B815,Localities!$B$2:$D$1876,3,0),"Not Found")</f>
        <v>27</v>
      </c>
      <c r="E815" s="90" t="str">
        <f>IFERROR(VLOOKUP(C815,Localities!$B$2:$D$1876,3,0),"Not Found")</f>
        <v>Not Found</v>
      </c>
      <c r="F815" s="94">
        <v>225</v>
      </c>
      <c r="G815" s="90">
        <v>155</v>
      </c>
    </row>
    <row r="816" spans="2:7" x14ac:dyDescent="0.45">
      <c r="B816" s="99" t="s">
        <v>643</v>
      </c>
      <c r="C816" s="90" t="s">
        <v>35</v>
      </c>
      <c r="D816" s="90">
        <f>IFERROR(VLOOKUP(B816,Localities!$B$2:$D$1876,3,0),"Not Found")</f>
        <v>50</v>
      </c>
      <c r="E816" s="90">
        <f>IFERROR(VLOOKUP(C816,Localities!$B$2:$D$1876,3,0),"Not Found")</f>
        <v>43</v>
      </c>
      <c r="F816" s="94">
        <v>675</v>
      </c>
      <c r="G816" s="90">
        <v>84</v>
      </c>
    </row>
    <row r="817" spans="2:7" x14ac:dyDescent="0.45">
      <c r="B817" s="99" t="s">
        <v>796</v>
      </c>
      <c r="C817" s="90" t="s">
        <v>65</v>
      </c>
      <c r="D817" s="90">
        <f>IFERROR(VLOOKUP(B817,Localities!$B$2:$D$1876,3,0),"Not Found")</f>
        <v>66</v>
      </c>
      <c r="E817" s="90">
        <f>IFERROR(VLOOKUP(C817,Localities!$B$2:$D$1876,3,0),"Not Found")</f>
        <v>73</v>
      </c>
      <c r="F817" s="94">
        <v>717</v>
      </c>
      <c r="G817" s="90">
        <v>112</v>
      </c>
    </row>
    <row r="818" spans="2:7" x14ac:dyDescent="0.45">
      <c r="B818" s="99" t="s">
        <v>796</v>
      </c>
      <c r="C818" s="90" t="s">
        <v>65</v>
      </c>
      <c r="D818" s="90">
        <f>IFERROR(VLOOKUP(B818,Localities!$B$2:$D$1876,3,0),"Not Found")</f>
        <v>66</v>
      </c>
      <c r="E818" s="90">
        <f>IFERROR(VLOOKUP(C818,Localities!$B$2:$D$1876,3,0),"Not Found")</f>
        <v>73</v>
      </c>
      <c r="F818" s="94">
        <v>570</v>
      </c>
      <c r="G818" s="90">
        <v>81</v>
      </c>
    </row>
    <row r="819" spans="2:7" x14ac:dyDescent="0.45">
      <c r="B819" s="99" t="s">
        <v>796</v>
      </c>
      <c r="C819" s="90" t="s">
        <v>65</v>
      </c>
      <c r="D819" s="90">
        <f>IFERROR(VLOOKUP(B819,Localities!$B$2:$D$1876,3,0),"Not Found")</f>
        <v>66</v>
      </c>
      <c r="E819" s="90">
        <f>IFERROR(VLOOKUP(C819,Localities!$B$2:$D$1876,3,0),"Not Found")</f>
        <v>73</v>
      </c>
      <c r="F819" s="94">
        <v>803</v>
      </c>
      <c r="G819" s="90">
        <v>86</v>
      </c>
    </row>
    <row r="820" spans="2:7" x14ac:dyDescent="0.45">
      <c r="B820" s="99" t="s">
        <v>796</v>
      </c>
      <c r="C820" s="90" t="s">
        <v>65</v>
      </c>
      <c r="D820" s="90">
        <f>IFERROR(VLOOKUP(B820,Localities!$B$2:$D$1876,3,0),"Not Found")</f>
        <v>66</v>
      </c>
      <c r="E820" s="90">
        <f>IFERROR(VLOOKUP(C820,Localities!$B$2:$D$1876,3,0),"Not Found")</f>
        <v>73</v>
      </c>
      <c r="F820" s="94">
        <v>452</v>
      </c>
      <c r="G820" s="90">
        <v>282</v>
      </c>
    </row>
    <row r="821" spans="2:7" x14ac:dyDescent="0.45">
      <c r="B821" s="99" t="s">
        <v>796</v>
      </c>
      <c r="C821" s="90" t="s">
        <v>65</v>
      </c>
      <c r="D821" s="90">
        <f>IFERROR(VLOOKUP(B821,Localities!$B$2:$D$1876,3,0),"Not Found")</f>
        <v>66</v>
      </c>
      <c r="E821" s="90">
        <f>IFERROR(VLOOKUP(C821,Localities!$B$2:$D$1876,3,0),"Not Found")</f>
        <v>73</v>
      </c>
      <c r="F821" s="94">
        <v>214</v>
      </c>
      <c r="G821" s="90">
        <v>218</v>
      </c>
    </row>
    <row r="822" spans="2:7" x14ac:dyDescent="0.45">
      <c r="B822" s="99" t="s">
        <v>796</v>
      </c>
      <c r="C822" s="90" t="s">
        <v>65</v>
      </c>
      <c r="D822" s="90">
        <f>IFERROR(VLOOKUP(B822,Localities!$B$2:$D$1876,3,0),"Not Found")</f>
        <v>66</v>
      </c>
      <c r="E822" s="90">
        <f>IFERROR(VLOOKUP(C822,Localities!$B$2:$D$1876,3,0),"Not Found")</f>
        <v>73</v>
      </c>
      <c r="F822" s="94">
        <v>591</v>
      </c>
      <c r="G822" s="90">
        <v>22</v>
      </c>
    </row>
    <row r="823" spans="2:7" x14ac:dyDescent="0.45">
      <c r="B823" s="99" t="s">
        <v>796</v>
      </c>
      <c r="C823" s="90" t="s">
        <v>65</v>
      </c>
      <c r="D823" s="90">
        <f>IFERROR(VLOOKUP(B823,Localities!$B$2:$D$1876,3,0),"Not Found")</f>
        <v>66</v>
      </c>
      <c r="E823" s="90">
        <f>IFERROR(VLOOKUP(C823,Localities!$B$2:$D$1876,3,0),"Not Found")</f>
        <v>73</v>
      </c>
      <c r="F823" s="94">
        <v>266</v>
      </c>
      <c r="G823" s="90">
        <v>141</v>
      </c>
    </row>
    <row r="824" spans="2:7" x14ac:dyDescent="0.45">
      <c r="B824" s="99" t="s">
        <v>796</v>
      </c>
      <c r="C824" s="90" t="s">
        <v>65</v>
      </c>
      <c r="D824" s="90">
        <f>IFERROR(VLOOKUP(B824,Localities!$B$2:$D$1876,3,0),"Not Found")</f>
        <v>66</v>
      </c>
      <c r="E824" s="90">
        <f>IFERROR(VLOOKUP(C824,Localities!$B$2:$D$1876,3,0),"Not Found")</f>
        <v>73</v>
      </c>
      <c r="F824" s="94">
        <v>806</v>
      </c>
      <c r="G824" s="90">
        <v>16</v>
      </c>
    </row>
    <row r="825" spans="2:7" x14ac:dyDescent="0.45">
      <c r="B825" s="99" t="s">
        <v>796</v>
      </c>
      <c r="C825" s="90" t="s">
        <v>65</v>
      </c>
      <c r="D825" s="90">
        <f>IFERROR(VLOOKUP(B825,Localities!$B$2:$D$1876,3,0),"Not Found")</f>
        <v>66</v>
      </c>
      <c r="E825" s="90">
        <f>IFERROR(VLOOKUP(C825,Localities!$B$2:$D$1876,3,0),"Not Found")</f>
        <v>73</v>
      </c>
      <c r="F825" s="94">
        <v>599</v>
      </c>
      <c r="G825" s="90">
        <v>209</v>
      </c>
    </row>
    <row r="826" spans="2:7" x14ac:dyDescent="0.45">
      <c r="B826" s="99" t="s">
        <v>796</v>
      </c>
      <c r="C826" s="90" t="s">
        <v>65</v>
      </c>
      <c r="D826" s="90">
        <f>IFERROR(VLOOKUP(B826,Localities!$B$2:$D$1876,3,0),"Not Found")</f>
        <v>66</v>
      </c>
      <c r="E826" s="90">
        <f>IFERROR(VLOOKUP(C826,Localities!$B$2:$D$1876,3,0),"Not Found")</f>
        <v>73</v>
      </c>
      <c r="F826" s="94">
        <v>443</v>
      </c>
      <c r="G826" s="90">
        <v>76</v>
      </c>
    </row>
    <row r="827" spans="2:7" x14ac:dyDescent="0.45">
      <c r="B827" s="99" t="s">
        <v>796</v>
      </c>
      <c r="C827" s="90" t="s">
        <v>65</v>
      </c>
      <c r="D827" s="90">
        <f>IFERROR(VLOOKUP(B827,Localities!$B$2:$D$1876,3,0),"Not Found")</f>
        <v>66</v>
      </c>
      <c r="E827" s="90">
        <f>IFERROR(VLOOKUP(C827,Localities!$B$2:$D$1876,3,0),"Not Found")</f>
        <v>73</v>
      </c>
      <c r="F827" s="94">
        <v>336</v>
      </c>
      <c r="G827" s="90">
        <v>226</v>
      </c>
    </row>
    <row r="828" spans="2:7" x14ac:dyDescent="0.45">
      <c r="B828" s="99" t="s">
        <v>796</v>
      </c>
      <c r="C828" s="90" t="s">
        <v>65</v>
      </c>
      <c r="D828" s="90">
        <f>IFERROR(VLOOKUP(B828,Localities!$B$2:$D$1876,3,0),"Not Found")</f>
        <v>66</v>
      </c>
      <c r="E828" s="90">
        <f>IFERROR(VLOOKUP(C828,Localities!$B$2:$D$1876,3,0),"Not Found")</f>
        <v>73</v>
      </c>
      <c r="F828" s="94">
        <v>858</v>
      </c>
      <c r="G828" s="90">
        <v>151</v>
      </c>
    </row>
    <row r="829" spans="2:7" x14ac:dyDescent="0.45">
      <c r="B829" s="99" t="s">
        <v>65</v>
      </c>
      <c r="C829" s="90" t="s">
        <v>796</v>
      </c>
      <c r="D829" s="90">
        <f>IFERROR(VLOOKUP(B829,Localities!$B$2:$D$1876,3,0),"Not Found")</f>
        <v>73</v>
      </c>
      <c r="E829" s="90">
        <f>IFERROR(VLOOKUP(C829,Localities!$B$2:$D$1876,3,0),"Not Found")</f>
        <v>66</v>
      </c>
      <c r="F829" s="94">
        <v>585</v>
      </c>
      <c r="G829" s="90">
        <v>214</v>
      </c>
    </row>
    <row r="830" spans="2:7" x14ac:dyDescent="0.45">
      <c r="B830" s="99" t="s">
        <v>65</v>
      </c>
      <c r="C830" s="90" t="s">
        <v>796</v>
      </c>
      <c r="D830" s="90">
        <f>IFERROR(VLOOKUP(B830,Localities!$B$2:$D$1876,3,0),"Not Found")</f>
        <v>73</v>
      </c>
      <c r="E830" s="90">
        <f>IFERROR(VLOOKUP(C830,Localities!$B$2:$D$1876,3,0),"Not Found")</f>
        <v>66</v>
      </c>
      <c r="F830" s="94">
        <v>750</v>
      </c>
      <c r="G830" s="90">
        <v>270</v>
      </c>
    </row>
    <row r="831" spans="2:7" x14ac:dyDescent="0.45">
      <c r="B831" s="99" t="s">
        <v>65</v>
      </c>
      <c r="C831" s="90" t="s">
        <v>796</v>
      </c>
      <c r="D831" s="90">
        <f>IFERROR(VLOOKUP(B831,Localities!$B$2:$D$1876,3,0),"Not Found")</f>
        <v>73</v>
      </c>
      <c r="E831" s="90">
        <f>IFERROR(VLOOKUP(C831,Localities!$B$2:$D$1876,3,0),"Not Found")</f>
        <v>66</v>
      </c>
      <c r="F831" s="94">
        <v>611</v>
      </c>
      <c r="G831" s="90">
        <v>95</v>
      </c>
    </row>
    <row r="832" spans="2:7" x14ac:dyDescent="0.45">
      <c r="B832" s="99" t="s">
        <v>65</v>
      </c>
      <c r="C832" s="90" t="s">
        <v>796</v>
      </c>
      <c r="D832" s="90">
        <f>IFERROR(VLOOKUP(B832,Localities!$B$2:$D$1876,3,0),"Not Found")</f>
        <v>73</v>
      </c>
      <c r="E832" s="90">
        <f>IFERROR(VLOOKUP(C832,Localities!$B$2:$D$1876,3,0),"Not Found")</f>
        <v>66</v>
      </c>
      <c r="F832" s="94">
        <v>200</v>
      </c>
      <c r="G832" s="90">
        <v>195</v>
      </c>
    </row>
    <row r="833" spans="2:7" x14ac:dyDescent="0.45">
      <c r="B833" s="99" t="s">
        <v>65</v>
      </c>
      <c r="C833" s="90" t="s">
        <v>796</v>
      </c>
      <c r="D833" s="90">
        <f>IFERROR(VLOOKUP(B833,Localities!$B$2:$D$1876,3,0),"Not Found")</f>
        <v>73</v>
      </c>
      <c r="E833" s="90">
        <f>IFERROR(VLOOKUP(C833,Localities!$B$2:$D$1876,3,0),"Not Found")</f>
        <v>66</v>
      </c>
      <c r="F833" s="94">
        <v>346</v>
      </c>
      <c r="G833" s="90">
        <v>22</v>
      </c>
    </row>
    <row r="834" spans="2:7" x14ac:dyDescent="0.45">
      <c r="B834" s="99" t="s">
        <v>65</v>
      </c>
      <c r="C834" s="90" t="s">
        <v>796</v>
      </c>
      <c r="D834" s="90">
        <f>IFERROR(VLOOKUP(B834,Localities!$B$2:$D$1876,3,0),"Not Found")</f>
        <v>73</v>
      </c>
      <c r="E834" s="90">
        <f>IFERROR(VLOOKUP(C834,Localities!$B$2:$D$1876,3,0),"Not Found")</f>
        <v>66</v>
      </c>
      <c r="F834" s="94">
        <v>373</v>
      </c>
      <c r="G834" s="90">
        <v>95</v>
      </c>
    </row>
    <row r="835" spans="2:7" x14ac:dyDescent="0.45">
      <c r="B835" s="99" t="s">
        <v>65</v>
      </c>
      <c r="C835" s="90" t="s">
        <v>796</v>
      </c>
      <c r="D835" s="90">
        <f>IFERROR(VLOOKUP(B835,Localities!$B$2:$D$1876,3,0),"Not Found")</f>
        <v>73</v>
      </c>
      <c r="E835" s="90">
        <f>IFERROR(VLOOKUP(C835,Localities!$B$2:$D$1876,3,0),"Not Found")</f>
        <v>66</v>
      </c>
      <c r="F835" s="94">
        <v>435</v>
      </c>
      <c r="G835" s="90">
        <v>120</v>
      </c>
    </row>
    <row r="836" spans="2:7" x14ac:dyDescent="0.45">
      <c r="B836" s="99" t="s">
        <v>65</v>
      </c>
      <c r="C836" s="90" t="s">
        <v>796</v>
      </c>
      <c r="D836" s="90">
        <f>IFERROR(VLOOKUP(B836,Localities!$B$2:$D$1876,3,0),"Not Found")</f>
        <v>73</v>
      </c>
      <c r="E836" s="90">
        <f>IFERROR(VLOOKUP(C836,Localities!$B$2:$D$1876,3,0),"Not Found")</f>
        <v>66</v>
      </c>
      <c r="F836" s="94">
        <v>544</v>
      </c>
      <c r="G836" s="90">
        <v>229</v>
      </c>
    </row>
    <row r="837" spans="2:7" x14ac:dyDescent="0.45">
      <c r="B837" s="99" t="s">
        <v>65</v>
      </c>
      <c r="C837" s="90" t="s">
        <v>796</v>
      </c>
      <c r="D837" s="90">
        <f>IFERROR(VLOOKUP(B837,Localities!$B$2:$D$1876,3,0),"Not Found")</f>
        <v>73</v>
      </c>
      <c r="E837" s="90">
        <f>IFERROR(VLOOKUP(C837,Localities!$B$2:$D$1876,3,0),"Not Found")</f>
        <v>66</v>
      </c>
      <c r="F837" s="94">
        <v>909</v>
      </c>
      <c r="G837" s="90">
        <v>240</v>
      </c>
    </row>
    <row r="838" spans="2:7" x14ac:dyDescent="0.45">
      <c r="B838" s="99" t="s">
        <v>65</v>
      </c>
      <c r="C838" s="90" t="s">
        <v>796</v>
      </c>
      <c r="D838" s="90">
        <f>IFERROR(VLOOKUP(B838,Localities!$B$2:$D$1876,3,0),"Not Found")</f>
        <v>73</v>
      </c>
      <c r="E838" s="90">
        <f>IFERROR(VLOOKUP(C838,Localities!$B$2:$D$1876,3,0),"Not Found")</f>
        <v>66</v>
      </c>
      <c r="F838" s="94">
        <v>503</v>
      </c>
      <c r="G838" s="90">
        <v>53</v>
      </c>
    </row>
    <row r="839" spans="2:7" x14ac:dyDescent="0.45">
      <c r="B839" s="99" t="s">
        <v>65</v>
      </c>
      <c r="C839" s="90" t="s">
        <v>796</v>
      </c>
      <c r="D839" s="90">
        <f>IFERROR(VLOOKUP(B839,Localities!$B$2:$D$1876,3,0),"Not Found")</f>
        <v>73</v>
      </c>
      <c r="E839" s="90">
        <f>IFERROR(VLOOKUP(C839,Localities!$B$2:$D$1876,3,0),"Not Found")</f>
        <v>66</v>
      </c>
      <c r="F839" s="94">
        <v>339</v>
      </c>
      <c r="G839" s="90">
        <v>298</v>
      </c>
    </row>
    <row r="840" spans="2:7" x14ac:dyDescent="0.45">
      <c r="B840" s="99" t="s">
        <v>65</v>
      </c>
      <c r="C840" s="90" t="s">
        <v>796</v>
      </c>
      <c r="D840" s="90">
        <f>IFERROR(VLOOKUP(B840,Localities!$B$2:$D$1876,3,0),"Not Found")</f>
        <v>73</v>
      </c>
      <c r="E840" s="90">
        <f>IFERROR(VLOOKUP(C840,Localities!$B$2:$D$1876,3,0),"Not Found")</f>
        <v>66</v>
      </c>
      <c r="F840" s="94">
        <v>324</v>
      </c>
      <c r="G840" s="90">
        <v>257</v>
      </c>
    </row>
    <row r="841" spans="2:7" x14ac:dyDescent="0.45">
      <c r="B841" s="99" t="s">
        <v>39</v>
      </c>
      <c r="C841" s="90" t="s">
        <v>35</v>
      </c>
      <c r="D841" s="90">
        <f>IFERROR(VLOOKUP(B841,Localities!$B$2:$D$1876,3,0),"Not Found")</f>
        <v>28</v>
      </c>
      <c r="E841" s="90">
        <f>IFERROR(VLOOKUP(C841,Localities!$B$2:$D$1876,3,0),"Not Found")</f>
        <v>43</v>
      </c>
      <c r="F841" s="94">
        <v>272</v>
      </c>
      <c r="G841" s="90">
        <v>84</v>
      </c>
    </row>
    <row r="842" spans="2:7" x14ac:dyDescent="0.45">
      <c r="B842" s="99" t="s">
        <v>1305</v>
      </c>
      <c r="C842" s="90" t="s">
        <v>61</v>
      </c>
      <c r="D842" s="90">
        <f>IFERROR(VLOOKUP(B842,Localities!$B$2:$D$1876,3,0),"Not Found")</f>
        <v>54</v>
      </c>
      <c r="E842" s="90">
        <f>IFERROR(VLOOKUP(C842,Localities!$B$2:$D$1876,3,0),"Not Found")</f>
        <v>47</v>
      </c>
      <c r="F842" s="94">
        <v>388</v>
      </c>
      <c r="G842" s="90">
        <v>284</v>
      </c>
    </row>
    <row r="843" spans="2:7" x14ac:dyDescent="0.45">
      <c r="B843" s="99" t="s">
        <v>67</v>
      </c>
      <c r="C843" s="90" t="s">
        <v>67</v>
      </c>
      <c r="D843" s="90">
        <f>IFERROR(VLOOKUP(B843,Localities!$B$2:$D$1876,3,0),"Not Found")</f>
        <v>42</v>
      </c>
      <c r="E843" s="90">
        <f>IFERROR(VLOOKUP(C843,Localities!$B$2:$D$1876,3,0),"Not Found")</f>
        <v>42</v>
      </c>
      <c r="F843" s="94">
        <v>638</v>
      </c>
      <c r="G843" s="90">
        <v>243</v>
      </c>
    </row>
    <row r="844" spans="2:7" x14ac:dyDescent="0.45">
      <c r="B844" s="99" t="s">
        <v>41</v>
      </c>
      <c r="C844" s="90" t="s">
        <v>35</v>
      </c>
      <c r="D844" s="90">
        <f>IFERROR(VLOOKUP(B844,Localities!$B$2:$D$1876,3,0),"Not Found")</f>
        <v>50</v>
      </c>
      <c r="E844" s="90">
        <f>IFERROR(VLOOKUP(C844,Localities!$B$2:$D$1876,3,0),"Not Found")</f>
        <v>43</v>
      </c>
      <c r="F844" s="94">
        <v>594</v>
      </c>
      <c r="G844" s="90">
        <v>264</v>
      </c>
    </row>
    <row r="845" spans="2:7" x14ac:dyDescent="0.45">
      <c r="B845" s="99" t="s">
        <v>114</v>
      </c>
      <c r="C845" s="90" t="s">
        <v>228</v>
      </c>
      <c r="D845" s="90">
        <f>IFERROR(VLOOKUP(B845,Localities!$B$2:$D$1876,3,0),"Not Found")</f>
        <v>27</v>
      </c>
      <c r="E845" s="90">
        <f>IFERROR(VLOOKUP(C845,Localities!$B$2:$D$1876,3,0),"Not Found")</f>
        <v>44</v>
      </c>
      <c r="F845" s="94">
        <v>990</v>
      </c>
      <c r="G845" s="90">
        <v>137</v>
      </c>
    </row>
    <row r="846" spans="2:7" x14ac:dyDescent="0.45">
      <c r="B846" s="99" t="s">
        <v>247</v>
      </c>
      <c r="C846" s="90" t="s">
        <v>111</v>
      </c>
      <c r="D846" s="90">
        <f>IFERROR(VLOOKUP(B846,Localities!$B$2:$D$1876,3,0),"Not Found")</f>
        <v>72</v>
      </c>
      <c r="E846" s="90">
        <f>IFERROR(VLOOKUP(C846,Localities!$B$2:$D$1876,3,0),"Not Found")</f>
        <v>45</v>
      </c>
      <c r="F846" s="94">
        <v>579</v>
      </c>
      <c r="G846" s="90">
        <v>212</v>
      </c>
    </row>
    <row r="847" spans="2:7" x14ac:dyDescent="0.45">
      <c r="B847" s="99" t="s">
        <v>114</v>
      </c>
      <c r="C847" s="90" t="s">
        <v>199</v>
      </c>
      <c r="D847" s="90">
        <f>IFERROR(VLOOKUP(B847,Localities!$B$2:$D$1876,3,0),"Not Found")</f>
        <v>27</v>
      </c>
      <c r="E847" s="90">
        <f>IFERROR(VLOOKUP(C847,Localities!$B$2:$D$1876,3,0),"Not Found")</f>
        <v>61</v>
      </c>
      <c r="F847" s="94">
        <v>393</v>
      </c>
      <c r="G847" s="90">
        <v>292</v>
      </c>
    </row>
    <row r="848" spans="2:7" x14ac:dyDescent="0.45">
      <c r="B848" s="99" t="s">
        <v>1312</v>
      </c>
      <c r="C848" s="90" t="s">
        <v>114</v>
      </c>
      <c r="D848" s="90">
        <f>IFERROR(VLOOKUP(B848,Localities!$B$2:$D$1876,3,0),"Not Found")</f>
        <v>53</v>
      </c>
      <c r="E848" s="90">
        <f>IFERROR(VLOOKUP(C848,Localities!$B$2:$D$1876,3,0),"Not Found")</f>
        <v>27</v>
      </c>
      <c r="F848" s="94">
        <v>376</v>
      </c>
      <c r="G848" s="90">
        <v>173</v>
      </c>
    </row>
    <row r="849" spans="2:7" x14ac:dyDescent="0.45">
      <c r="B849" s="99" t="s">
        <v>199</v>
      </c>
      <c r="C849" s="90" t="s">
        <v>637</v>
      </c>
      <c r="D849" s="90">
        <f>IFERROR(VLOOKUP(B849,Localities!$B$2:$D$1876,3,0),"Not Found")</f>
        <v>61</v>
      </c>
      <c r="E849" s="90">
        <f>IFERROR(VLOOKUP(C849,Localities!$B$2:$D$1876,3,0),"Not Found")</f>
        <v>53</v>
      </c>
      <c r="F849" s="94">
        <v>560</v>
      </c>
      <c r="G849" s="90">
        <v>211</v>
      </c>
    </row>
    <row r="850" spans="2:7" x14ac:dyDescent="0.45">
      <c r="B850" s="99" t="s">
        <v>35</v>
      </c>
      <c r="C850" s="90" t="s">
        <v>723</v>
      </c>
      <c r="D850" s="90">
        <f>IFERROR(VLOOKUP(B850,Localities!$B$2:$D$1876,3,0),"Not Found")</f>
        <v>43</v>
      </c>
      <c r="E850" s="90">
        <f>IFERROR(VLOOKUP(C850,Localities!$B$2:$D$1876,3,0),"Not Found")</f>
        <v>60</v>
      </c>
      <c r="F850" s="94">
        <v>529</v>
      </c>
      <c r="G850" s="90">
        <v>250</v>
      </c>
    </row>
    <row r="851" spans="2:7" x14ac:dyDescent="0.45">
      <c r="B851" s="99" t="s">
        <v>114</v>
      </c>
      <c r="C851" s="90" t="s">
        <v>1316</v>
      </c>
      <c r="D851" s="90">
        <f>IFERROR(VLOOKUP(B851,Localities!$B$2:$D$1876,3,0),"Not Found")</f>
        <v>27</v>
      </c>
      <c r="E851" s="90">
        <f>IFERROR(VLOOKUP(C851,Localities!$B$2:$D$1876,3,0),"Not Found")</f>
        <v>54</v>
      </c>
      <c r="F851" s="94">
        <v>395</v>
      </c>
      <c r="G851" s="90">
        <v>88</v>
      </c>
    </row>
    <row r="852" spans="2:7" x14ac:dyDescent="0.45">
      <c r="B852" s="99" t="s">
        <v>292</v>
      </c>
      <c r="C852" s="90" t="s">
        <v>35</v>
      </c>
      <c r="D852" s="90">
        <f>IFERROR(VLOOKUP(B852,Localities!$B$2:$D$1876,3,0),"Not Found")</f>
        <v>46</v>
      </c>
      <c r="E852" s="90">
        <f>IFERROR(VLOOKUP(C852,Localities!$B$2:$D$1876,3,0),"Not Found")</f>
        <v>43</v>
      </c>
      <c r="F852" s="94">
        <v>676</v>
      </c>
      <c r="G852" s="90">
        <v>236</v>
      </c>
    </row>
    <row r="853" spans="2:7" x14ac:dyDescent="0.45">
      <c r="B853" s="99" t="s">
        <v>138</v>
      </c>
      <c r="C853" s="90" t="s">
        <v>35</v>
      </c>
      <c r="D853" s="90">
        <f>IFERROR(VLOOKUP(B853,Localities!$B$2:$D$1876,3,0),"Not Found")</f>
        <v>59</v>
      </c>
      <c r="E853" s="90">
        <f>IFERROR(VLOOKUP(C853,Localities!$B$2:$D$1876,3,0),"Not Found")</f>
        <v>43</v>
      </c>
      <c r="F853" s="94">
        <v>497</v>
      </c>
      <c r="G853" s="90">
        <v>257</v>
      </c>
    </row>
    <row r="854" spans="2:7" x14ac:dyDescent="0.45">
      <c r="B854" s="99" t="s">
        <v>35</v>
      </c>
      <c r="C854" s="90" t="s">
        <v>1320</v>
      </c>
      <c r="D854" s="90">
        <f>IFERROR(VLOOKUP(B854,Localities!$B$2:$D$1876,3,0),"Not Found")</f>
        <v>43</v>
      </c>
      <c r="E854" s="90">
        <f>IFERROR(VLOOKUP(C854,Localities!$B$2:$D$1876,3,0),"Not Found")</f>
        <v>42</v>
      </c>
      <c r="F854" s="94">
        <v>735</v>
      </c>
      <c r="G854" s="90">
        <v>106</v>
      </c>
    </row>
    <row r="855" spans="2:7" x14ac:dyDescent="0.45">
      <c r="B855" s="99" t="s">
        <v>213</v>
      </c>
      <c r="C855" s="90" t="s">
        <v>171</v>
      </c>
      <c r="D855" s="90" t="str">
        <f>IFERROR(VLOOKUP(B855,Localities!$B$2:$D$1876,3,0),"Not Found")</f>
        <v>Not Found</v>
      </c>
      <c r="E855" s="90" t="str">
        <f>IFERROR(VLOOKUP(C855,Localities!$B$2:$D$1876,3,0),"Not Found")</f>
        <v>Not Found</v>
      </c>
      <c r="F855" s="94">
        <v>833</v>
      </c>
      <c r="G855" s="90">
        <v>106</v>
      </c>
    </row>
    <row r="856" spans="2:7" x14ac:dyDescent="0.45">
      <c r="B856" s="99" t="s">
        <v>35</v>
      </c>
      <c r="C856" s="90" t="s">
        <v>89</v>
      </c>
      <c r="D856" s="90">
        <f>IFERROR(VLOOKUP(B856,Localities!$B$2:$D$1876,3,0),"Not Found")</f>
        <v>43</v>
      </c>
      <c r="E856" s="90">
        <f>IFERROR(VLOOKUP(C856,Localities!$B$2:$D$1876,3,0),"Not Found")</f>
        <v>66</v>
      </c>
      <c r="F856" s="94">
        <v>919</v>
      </c>
      <c r="G856" s="90">
        <v>165</v>
      </c>
    </row>
    <row r="857" spans="2:7" x14ac:dyDescent="0.45">
      <c r="B857" s="99" t="s">
        <v>43</v>
      </c>
      <c r="C857" s="90" t="s">
        <v>35</v>
      </c>
      <c r="D857" s="90">
        <f>IFERROR(VLOOKUP(B857,Localities!$B$2:$D$1876,3,0),"Not Found")</f>
        <v>60</v>
      </c>
      <c r="E857" s="90">
        <f>IFERROR(VLOOKUP(C857,Localities!$B$2:$D$1876,3,0),"Not Found")</f>
        <v>43</v>
      </c>
      <c r="F857" s="94">
        <v>396</v>
      </c>
      <c r="G857" s="90">
        <v>150</v>
      </c>
    </row>
    <row r="858" spans="2:7" x14ac:dyDescent="0.45">
      <c r="B858" s="99" t="s">
        <v>906</v>
      </c>
      <c r="C858" s="90" t="s">
        <v>61</v>
      </c>
      <c r="D858" s="90">
        <f>IFERROR(VLOOKUP(B858,Localities!$B$2:$D$1876,3,0),"Not Found")</f>
        <v>45</v>
      </c>
      <c r="E858" s="90">
        <f>IFERROR(VLOOKUP(C858,Localities!$B$2:$D$1876,3,0),"Not Found")</f>
        <v>47</v>
      </c>
      <c r="F858" s="94">
        <v>703</v>
      </c>
      <c r="G858" s="90">
        <v>229</v>
      </c>
    </row>
    <row r="859" spans="2:7" x14ac:dyDescent="0.45">
      <c r="B859" s="99" t="s">
        <v>943</v>
      </c>
      <c r="C859" s="90" t="s">
        <v>840</v>
      </c>
      <c r="D859" s="90">
        <f>IFERROR(VLOOKUP(B859,Localities!$B$2:$D$1876,3,0),"Not Found")</f>
        <v>62</v>
      </c>
      <c r="E859" s="90">
        <f>IFERROR(VLOOKUP(C859,Localities!$B$2:$D$1876,3,0),"Not Found")</f>
        <v>61</v>
      </c>
      <c r="F859" s="94">
        <v>587</v>
      </c>
      <c r="G859" s="90">
        <v>29</v>
      </c>
    </row>
    <row r="860" spans="2:7" x14ac:dyDescent="0.45">
      <c r="B860" s="99" t="s">
        <v>35</v>
      </c>
      <c r="C860" s="90" t="s">
        <v>581</v>
      </c>
      <c r="D860" s="90">
        <f>IFERROR(VLOOKUP(B860,Localities!$B$2:$D$1876,3,0),"Not Found")</f>
        <v>43</v>
      </c>
      <c r="E860" s="90">
        <f>IFERROR(VLOOKUP(C860,Localities!$B$2:$D$1876,3,0),"Not Found")</f>
        <v>33</v>
      </c>
      <c r="F860" s="94">
        <v>660</v>
      </c>
      <c r="G860" s="90">
        <v>188</v>
      </c>
    </row>
    <row r="861" spans="2:7" x14ac:dyDescent="0.45">
      <c r="B861" s="99" t="s">
        <v>35</v>
      </c>
      <c r="C861" s="90" t="s">
        <v>158</v>
      </c>
      <c r="D861" s="90">
        <f>IFERROR(VLOOKUP(B861,Localities!$B$2:$D$1876,3,0),"Not Found")</f>
        <v>43</v>
      </c>
      <c r="E861" s="90">
        <f>IFERROR(VLOOKUP(C861,Localities!$B$2:$D$1876,3,0),"Not Found")</f>
        <v>42</v>
      </c>
      <c r="F861" s="94">
        <v>242</v>
      </c>
      <c r="G861" s="90">
        <v>61</v>
      </c>
    </row>
    <row r="862" spans="2:7" x14ac:dyDescent="0.45">
      <c r="B862" s="99" t="s">
        <v>133</v>
      </c>
      <c r="C862" s="90" t="s">
        <v>35</v>
      </c>
      <c r="D862" s="90">
        <f>IFERROR(VLOOKUP(B862,Localities!$B$2:$D$1876,3,0),"Not Found")</f>
        <v>54</v>
      </c>
      <c r="E862" s="90">
        <f>IFERROR(VLOOKUP(C862,Localities!$B$2:$D$1876,3,0),"Not Found")</f>
        <v>43</v>
      </c>
      <c r="F862" s="94">
        <v>679</v>
      </c>
      <c r="G862" s="90">
        <v>186</v>
      </c>
    </row>
    <row r="863" spans="2:7" x14ac:dyDescent="0.45">
      <c r="B863" s="99" t="s">
        <v>313</v>
      </c>
      <c r="C863" s="90" t="s">
        <v>61</v>
      </c>
      <c r="D863" s="90">
        <f>IFERROR(VLOOKUP(B863,Localities!$B$2:$D$1876,3,0),"Not Found")</f>
        <v>40</v>
      </c>
      <c r="E863" s="90">
        <f>IFERROR(VLOOKUP(C863,Localities!$B$2:$D$1876,3,0),"Not Found")</f>
        <v>47</v>
      </c>
      <c r="F863" s="94">
        <v>952</v>
      </c>
      <c r="G863" s="90">
        <v>201</v>
      </c>
    </row>
    <row r="864" spans="2:7" x14ac:dyDescent="0.45">
      <c r="B864" s="99" t="s">
        <v>126</v>
      </c>
      <c r="C864" s="90" t="s">
        <v>840</v>
      </c>
      <c r="D864" s="90">
        <f>IFERROR(VLOOKUP(B864,Localities!$B$2:$D$1876,3,0),"Not Found")</f>
        <v>60</v>
      </c>
      <c r="E864" s="90">
        <f>IFERROR(VLOOKUP(C864,Localities!$B$2:$D$1876,3,0),"Not Found")</f>
        <v>61</v>
      </c>
      <c r="F864" s="94">
        <v>437</v>
      </c>
      <c r="G864" s="90">
        <v>231</v>
      </c>
    </row>
    <row r="865" spans="2:7" x14ac:dyDescent="0.45">
      <c r="B865" s="99" t="s">
        <v>840</v>
      </c>
      <c r="C865" s="90" t="s">
        <v>126</v>
      </c>
      <c r="D865" s="90">
        <f>IFERROR(VLOOKUP(B865,Localities!$B$2:$D$1876,3,0),"Not Found")</f>
        <v>61</v>
      </c>
      <c r="E865" s="90">
        <f>IFERROR(VLOOKUP(C865,Localities!$B$2:$D$1876,3,0),"Not Found")</f>
        <v>60</v>
      </c>
      <c r="F865" s="94">
        <v>726</v>
      </c>
      <c r="G865" s="90">
        <v>117</v>
      </c>
    </row>
    <row r="866" spans="2:7" x14ac:dyDescent="0.45">
      <c r="B866" s="99" t="s">
        <v>146</v>
      </c>
      <c r="C866" s="90" t="s">
        <v>114</v>
      </c>
      <c r="D866" s="90">
        <f>IFERROR(VLOOKUP(B866,Localities!$B$2:$D$1876,3,0),"Not Found")</f>
        <v>70</v>
      </c>
      <c r="E866" s="90">
        <f>IFERROR(VLOOKUP(C866,Localities!$B$2:$D$1876,3,0),"Not Found")</f>
        <v>27</v>
      </c>
      <c r="F866" s="94">
        <v>839</v>
      </c>
      <c r="G866" s="90">
        <v>117</v>
      </c>
    </row>
    <row r="867" spans="2:7" x14ac:dyDescent="0.45">
      <c r="B867" s="99" t="s">
        <v>35</v>
      </c>
      <c r="C867" s="90" t="s">
        <v>1334</v>
      </c>
      <c r="D867" s="90">
        <f>IFERROR(VLOOKUP(B867,Localities!$B$2:$D$1876,3,0),"Not Found")</f>
        <v>43</v>
      </c>
      <c r="E867" s="90">
        <f>IFERROR(VLOOKUP(C867,Localities!$B$2:$D$1876,3,0),"Not Found")</f>
        <v>73</v>
      </c>
      <c r="F867" s="94">
        <v>937</v>
      </c>
      <c r="G867" s="90">
        <v>278</v>
      </c>
    </row>
    <row r="868" spans="2:7" x14ac:dyDescent="0.45">
      <c r="B868" s="99" t="s">
        <v>223</v>
      </c>
      <c r="C868" s="90" t="s">
        <v>459</v>
      </c>
      <c r="D868" s="90">
        <f>IFERROR(VLOOKUP(B868,Localities!$B$2:$D$1876,3,0),"Not Found")</f>
        <v>53</v>
      </c>
      <c r="E868" s="90">
        <f>IFERROR(VLOOKUP(C868,Localities!$B$2:$D$1876,3,0),"Not Found")</f>
        <v>61</v>
      </c>
      <c r="F868" s="94">
        <v>485</v>
      </c>
      <c r="G868" s="90">
        <v>259</v>
      </c>
    </row>
    <row r="869" spans="2:7" x14ac:dyDescent="0.45">
      <c r="B869" s="99" t="s">
        <v>113</v>
      </c>
      <c r="C869" s="90" t="s">
        <v>984</v>
      </c>
      <c r="D869" s="90">
        <f>IFERROR(VLOOKUP(B869,Localities!$B$2:$D$1876,3,0),"Not Found")</f>
        <v>52</v>
      </c>
      <c r="E869" s="90">
        <f>IFERROR(VLOOKUP(C869,Localities!$B$2:$D$1876,3,0),"Not Found")</f>
        <v>31</v>
      </c>
      <c r="F869" s="94">
        <v>363</v>
      </c>
      <c r="G869" s="90">
        <v>207</v>
      </c>
    </row>
    <row r="870" spans="2:7" x14ac:dyDescent="0.45">
      <c r="B870" s="99" t="s">
        <v>1338</v>
      </c>
      <c r="C870" s="90" t="s">
        <v>51</v>
      </c>
      <c r="D870" s="90" t="str">
        <f>IFERROR(VLOOKUP(B870,Localities!$B$2:$D$1876,3,0),"Not Found")</f>
        <v>Not Found</v>
      </c>
      <c r="E870" s="90">
        <f>IFERROR(VLOOKUP(C870,Localities!$B$2:$D$1876,3,0),"Not Found")</f>
        <v>51</v>
      </c>
      <c r="F870" s="94">
        <v>882</v>
      </c>
      <c r="G870" s="90">
        <v>236</v>
      </c>
    </row>
    <row r="871" spans="2:7" x14ac:dyDescent="0.45">
      <c r="B871" s="99" t="s">
        <v>53</v>
      </c>
      <c r="C871" s="90" t="s">
        <v>35</v>
      </c>
      <c r="D871" s="90">
        <f>IFERROR(VLOOKUP(B871,Localities!$B$2:$D$1876,3,0),"Not Found")</f>
        <v>70</v>
      </c>
      <c r="E871" s="90">
        <f>IFERROR(VLOOKUP(C871,Localities!$B$2:$D$1876,3,0),"Not Found")</f>
        <v>43</v>
      </c>
      <c r="F871" s="94">
        <v>531</v>
      </c>
      <c r="G871" s="90">
        <v>209</v>
      </c>
    </row>
    <row r="872" spans="2:7" x14ac:dyDescent="0.45">
      <c r="B872" s="99" t="s">
        <v>1341</v>
      </c>
      <c r="C872" s="90" t="s">
        <v>207</v>
      </c>
      <c r="D872" s="90">
        <f>IFERROR(VLOOKUP(B872,Localities!$B$2:$D$1876,3,0),"Not Found")</f>
        <v>59</v>
      </c>
      <c r="E872" s="90">
        <f>IFERROR(VLOOKUP(C872,Localities!$B$2:$D$1876,3,0),"Not Found")</f>
        <v>60</v>
      </c>
      <c r="F872" s="94">
        <v>759</v>
      </c>
      <c r="G872" s="90">
        <v>27</v>
      </c>
    </row>
    <row r="873" spans="2:7" x14ac:dyDescent="0.45">
      <c r="B873" s="99" t="s">
        <v>903</v>
      </c>
      <c r="C873" s="90" t="s">
        <v>1343</v>
      </c>
      <c r="D873" s="90">
        <f>IFERROR(VLOOKUP(B873,Localities!$B$2:$D$1876,3,0),"Not Found")</f>
        <v>51</v>
      </c>
      <c r="E873" s="90">
        <f>IFERROR(VLOOKUP(C873,Localities!$B$2:$D$1876,3,0),"Not Found")</f>
        <v>45</v>
      </c>
      <c r="F873" s="94">
        <v>470</v>
      </c>
      <c r="G873" s="90">
        <v>116</v>
      </c>
    </row>
    <row r="874" spans="2:7" x14ac:dyDescent="0.45">
      <c r="B874" s="99" t="s">
        <v>114</v>
      </c>
      <c r="C874" s="90" t="s">
        <v>725</v>
      </c>
      <c r="D874" s="90">
        <f>IFERROR(VLOOKUP(B874,Localities!$B$2:$D$1876,3,0),"Not Found")</f>
        <v>27</v>
      </c>
      <c r="E874" s="90">
        <f>IFERROR(VLOOKUP(C874,Localities!$B$2:$D$1876,3,0),"Not Found")</f>
        <v>61</v>
      </c>
      <c r="F874" s="94">
        <v>502</v>
      </c>
      <c r="G874" s="90">
        <v>239</v>
      </c>
    </row>
    <row r="875" spans="2:7" x14ac:dyDescent="0.45">
      <c r="B875" s="99" t="s">
        <v>61</v>
      </c>
      <c r="C875" s="90" t="s">
        <v>758</v>
      </c>
      <c r="D875" s="90">
        <f>IFERROR(VLOOKUP(B875,Localities!$B$2:$D$1876,3,0),"Not Found")</f>
        <v>47</v>
      </c>
      <c r="E875" s="90">
        <f>IFERROR(VLOOKUP(C875,Localities!$B$2:$D$1876,3,0),"Not Found")</f>
        <v>51</v>
      </c>
      <c r="F875" s="94">
        <v>594</v>
      </c>
      <c r="G875" s="90">
        <v>24</v>
      </c>
    </row>
    <row r="876" spans="2:7" x14ac:dyDescent="0.45">
      <c r="B876" s="99" t="s">
        <v>114</v>
      </c>
      <c r="C876" s="90" t="s">
        <v>73</v>
      </c>
      <c r="D876" s="90">
        <f>IFERROR(VLOOKUP(B876,Localities!$B$2:$D$1876,3,0),"Not Found")</f>
        <v>27</v>
      </c>
      <c r="E876" s="90">
        <f>IFERROR(VLOOKUP(C876,Localities!$B$2:$D$1876,3,0),"Not Found")</f>
        <v>61</v>
      </c>
      <c r="F876" s="94">
        <v>216</v>
      </c>
      <c r="G876" s="90">
        <v>170</v>
      </c>
    </row>
    <row r="877" spans="2:7" x14ac:dyDescent="0.45">
      <c r="B877" s="99" t="s">
        <v>188</v>
      </c>
      <c r="C877" s="90" t="s">
        <v>1136</v>
      </c>
      <c r="D877" s="90">
        <f>IFERROR(VLOOKUP(B877,Localities!$B$2:$D$1876,3,0),"Not Found")</f>
        <v>51</v>
      </c>
      <c r="E877" s="90">
        <f>IFERROR(VLOOKUP(C877,Localities!$B$2:$D$1876,3,0),"Not Found")</f>
        <v>65</v>
      </c>
      <c r="F877" s="94">
        <v>866</v>
      </c>
      <c r="G877" s="90">
        <v>268</v>
      </c>
    </row>
    <row r="878" spans="2:7" x14ac:dyDescent="0.45">
      <c r="B878" s="99" t="s">
        <v>1349</v>
      </c>
      <c r="C878" s="90" t="s">
        <v>331</v>
      </c>
      <c r="D878" s="90">
        <f>IFERROR(VLOOKUP(B878,Localities!$B$2:$D$1876,3,0),"Not Found")</f>
        <v>59</v>
      </c>
      <c r="E878" s="90">
        <f>IFERROR(VLOOKUP(C878,Localities!$B$2:$D$1876,3,0),"Not Found")</f>
        <v>32</v>
      </c>
      <c r="F878" s="94">
        <v>872</v>
      </c>
      <c r="G878" s="90">
        <v>23</v>
      </c>
    </row>
    <row r="879" spans="2:7" x14ac:dyDescent="0.45">
      <c r="B879" s="99" t="s">
        <v>1351</v>
      </c>
      <c r="C879" s="90" t="s">
        <v>35</v>
      </c>
      <c r="D879" s="90">
        <f>IFERROR(VLOOKUP(B879,Localities!$B$2:$D$1876,3,0),"Not Found")</f>
        <v>28</v>
      </c>
      <c r="E879" s="90">
        <f>IFERROR(VLOOKUP(C879,Localities!$B$2:$D$1876,3,0),"Not Found")</f>
        <v>43</v>
      </c>
      <c r="F879" s="94">
        <v>965</v>
      </c>
      <c r="G879" s="90">
        <v>169</v>
      </c>
    </row>
    <row r="880" spans="2:7" x14ac:dyDescent="0.45">
      <c r="B880" s="99" t="s">
        <v>1353</v>
      </c>
      <c r="C880" s="90" t="s">
        <v>35</v>
      </c>
      <c r="D880" s="90">
        <f>IFERROR(VLOOKUP(B880,Localities!$B$2:$D$1876,3,0),"Not Found")</f>
        <v>47</v>
      </c>
      <c r="E880" s="90">
        <f>IFERROR(VLOOKUP(C880,Localities!$B$2:$D$1876,3,0),"Not Found")</f>
        <v>43</v>
      </c>
      <c r="F880" s="94">
        <v>876</v>
      </c>
      <c r="G880" s="90">
        <v>88</v>
      </c>
    </row>
    <row r="881" spans="2:7" x14ac:dyDescent="0.45">
      <c r="B881" s="99" t="s">
        <v>213</v>
      </c>
      <c r="C881" s="90" t="s">
        <v>171</v>
      </c>
      <c r="D881" s="90" t="str">
        <f>IFERROR(VLOOKUP(B881,Localities!$B$2:$D$1876,3,0),"Not Found")</f>
        <v>Not Found</v>
      </c>
      <c r="E881" s="90" t="str">
        <f>IFERROR(VLOOKUP(C881,Localities!$B$2:$D$1876,3,0),"Not Found")</f>
        <v>Not Found</v>
      </c>
      <c r="F881" s="94">
        <v>828</v>
      </c>
      <c r="G881" s="90">
        <v>142</v>
      </c>
    </row>
    <row r="882" spans="2:7" x14ac:dyDescent="0.45">
      <c r="B882" s="99" t="s">
        <v>1356</v>
      </c>
      <c r="C882" s="90" t="s">
        <v>35</v>
      </c>
      <c r="D882" s="90">
        <f>IFERROR(VLOOKUP(B882,Localities!$B$2:$D$1876,3,0),"Not Found")</f>
        <v>53</v>
      </c>
      <c r="E882" s="90">
        <f>IFERROR(VLOOKUP(C882,Localities!$B$2:$D$1876,3,0),"Not Found")</f>
        <v>43</v>
      </c>
      <c r="F882" s="94">
        <v>470</v>
      </c>
      <c r="G882" s="90">
        <v>299</v>
      </c>
    </row>
    <row r="883" spans="2:7" x14ac:dyDescent="0.45">
      <c r="B883" s="99" t="s">
        <v>35</v>
      </c>
      <c r="C883" s="90" t="s">
        <v>1356</v>
      </c>
      <c r="D883" s="90">
        <f>IFERROR(VLOOKUP(B883,Localities!$B$2:$D$1876,3,0),"Not Found")</f>
        <v>43</v>
      </c>
      <c r="E883" s="90">
        <f>IFERROR(VLOOKUP(C883,Localities!$B$2:$D$1876,3,0),"Not Found")</f>
        <v>53</v>
      </c>
      <c r="F883" s="94">
        <v>265</v>
      </c>
      <c r="G883" s="90">
        <v>296</v>
      </c>
    </row>
    <row r="884" spans="2:7" x14ac:dyDescent="0.45">
      <c r="B884" s="99" t="s">
        <v>911</v>
      </c>
      <c r="C884" s="90" t="s">
        <v>35</v>
      </c>
      <c r="D884" s="90">
        <f>IFERROR(VLOOKUP(B884,Localities!$B$2:$D$1876,3,0),"Not Found")</f>
        <v>51</v>
      </c>
      <c r="E884" s="90">
        <f>IFERROR(VLOOKUP(C884,Localities!$B$2:$D$1876,3,0),"Not Found")</f>
        <v>43</v>
      </c>
      <c r="F884" s="94">
        <v>808</v>
      </c>
      <c r="G884" s="90">
        <v>129</v>
      </c>
    </row>
    <row r="885" spans="2:7" x14ac:dyDescent="0.45">
      <c r="B885" s="99" t="s">
        <v>401</v>
      </c>
      <c r="C885" s="90" t="s">
        <v>114</v>
      </c>
      <c r="D885" s="90">
        <f>IFERROR(VLOOKUP(B885,Localities!$B$2:$D$1876,3,0),"Not Found")</f>
        <v>53</v>
      </c>
      <c r="E885" s="90">
        <f>IFERROR(VLOOKUP(C885,Localities!$B$2:$D$1876,3,0),"Not Found")</f>
        <v>27</v>
      </c>
      <c r="F885" s="94">
        <v>440</v>
      </c>
      <c r="G885" s="90">
        <v>200</v>
      </c>
    </row>
    <row r="886" spans="2:7" x14ac:dyDescent="0.45">
      <c r="B886" s="99" t="s">
        <v>1361</v>
      </c>
      <c r="C886" s="90" t="s">
        <v>1362</v>
      </c>
      <c r="D886" s="90">
        <f>IFERROR(VLOOKUP(B886,Localities!$B$2:$D$1876,3,0),"Not Found")</f>
        <v>70</v>
      </c>
      <c r="E886" s="90">
        <f>IFERROR(VLOOKUP(C886,Localities!$B$2:$D$1876,3,0),"Not Found")</f>
        <v>44</v>
      </c>
      <c r="F886" s="94">
        <v>582</v>
      </c>
      <c r="G886" s="90">
        <v>24</v>
      </c>
    </row>
    <row r="887" spans="2:7" x14ac:dyDescent="0.45">
      <c r="B887" s="99" t="s">
        <v>1364</v>
      </c>
      <c r="C887" s="90" t="s">
        <v>255</v>
      </c>
      <c r="D887" s="90">
        <f>IFERROR(VLOOKUP(B887,Localities!$B$2:$D$1876,3,0),"Not Found")</f>
        <v>64</v>
      </c>
      <c r="E887" s="90">
        <f>IFERROR(VLOOKUP(C887,Localities!$B$2:$D$1876,3,0),"Not Found")</f>
        <v>47</v>
      </c>
      <c r="F887" s="94">
        <v>717</v>
      </c>
      <c r="G887" s="90">
        <v>277</v>
      </c>
    </row>
    <row r="888" spans="2:7" x14ac:dyDescent="0.45">
      <c r="B888" s="99" t="s">
        <v>114</v>
      </c>
      <c r="C888" s="90" t="s">
        <v>1366</v>
      </c>
      <c r="D888" s="90">
        <f>IFERROR(VLOOKUP(B888,Localities!$B$2:$D$1876,3,0),"Not Found")</f>
        <v>27</v>
      </c>
      <c r="E888" s="90" t="str">
        <f>IFERROR(VLOOKUP(C888,Localities!$B$2:$D$1876,3,0),"Not Found")</f>
        <v>Not Found</v>
      </c>
      <c r="F888" s="94">
        <v>818</v>
      </c>
      <c r="G888" s="90">
        <v>238</v>
      </c>
    </row>
    <row r="889" spans="2:7" x14ac:dyDescent="0.45">
      <c r="B889" s="99" t="s">
        <v>61</v>
      </c>
      <c r="C889" s="90" t="s">
        <v>35</v>
      </c>
      <c r="D889" s="90">
        <f>IFERROR(VLOOKUP(B889,Localities!$B$2:$D$1876,3,0),"Not Found")</f>
        <v>47</v>
      </c>
      <c r="E889" s="90">
        <f>IFERROR(VLOOKUP(C889,Localities!$B$2:$D$1876,3,0),"Not Found")</f>
        <v>43</v>
      </c>
      <c r="F889" s="94">
        <v>862</v>
      </c>
      <c r="G889" s="90">
        <v>88</v>
      </c>
    </row>
    <row r="890" spans="2:7" x14ac:dyDescent="0.45">
      <c r="B890" s="99" t="s">
        <v>65</v>
      </c>
      <c r="C890" s="90" t="s">
        <v>65</v>
      </c>
      <c r="D890" s="90">
        <f>IFERROR(VLOOKUP(B890,Localities!$B$2:$D$1876,3,0),"Not Found")</f>
        <v>73</v>
      </c>
      <c r="E890" s="90">
        <f>IFERROR(VLOOKUP(C890,Localities!$B$2:$D$1876,3,0),"Not Found")</f>
        <v>73</v>
      </c>
      <c r="F890" s="94">
        <v>981</v>
      </c>
      <c r="G890" s="90">
        <v>93</v>
      </c>
    </row>
    <row r="891" spans="2:7" x14ac:dyDescent="0.45">
      <c r="B891" s="99" t="s">
        <v>266</v>
      </c>
      <c r="C891" s="90" t="s">
        <v>950</v>
      </c>
      <c r="D891" s="90">
        <f>IFERROR(VLOOKUP(B891,Localities!$B$2:$D$1876,3,0),"Not Found")</f>
        <v>47</v>
      </c>
      <c r="E891" s="90">
        <f>IFERROR(VLOOKUP(C891,Localities!$B$2:$D$1876,3,0),"Not Found")</f>
        <v>61</v>
      </c>
      <c r="F891" s="94">
        <v>612</v>
      </c>
      <c r="G891" s="90">
        <v>229</v>
      </c>
    </row>
    <row r="892" spans="2:7" x14ac:dyDescent="0.45">
      <c r="B892" s="99" t="s">
        <v>1371</v>
      </c>
      <c r="C892" s="90" t="s">
        <v>209</v>
      </c>
      <c r="D892" s="90">
        <f>IFERROR(VLOOKUP(B892,Localities!$B$2:$D$1876,3,0),"Not Found")</f>
        <v>58</v>
      </c>
      <c r="E892" s="90">
        <f>IFERROR(VLOOKUP(C892,Localities!$B$2:$D$1876,3,0),"Not Found")</f>
        <v>47</v>
      </c>
      <c r="F892" s="94">
        <v>408</v>
      </c>
      <c r="G892" s="90">
        <v>300</v>
      </c>
    </row>
    <row r="893" spans="2:7" x14ac:dyDescent="0.45">
      <c r="B893" s="99" t="s">
        <v>1373</v>
      </c>
      <c r="C893" s="90" t="s">
        <v>375</v>
      </c>
      <c r="D893" s="90">
        <f>IFERROR(VLOOKUP(B893,Localities!$B$2:$D$1876,3,0),"Not Found")</f>
        <v>64</v>
      </c>
      <c r="E893" s="90">
        <f>IFERROR(VLOOKUP(C893,Localities!$B$2:$D$1876,3,0),"Not Found")</f>
        <v>47</v>
      </c>
      <c r="F893" s="94">
        <v>545</v>
      </c>
      <c r="G893" s="90">
        <v>13</v>
      </c>
    </row>
    <row r="894" spans="2:7" x14ac:dyDescent="0.45">
      <c r="B894" s="99" t="s">
        <v>171</v>
      </c>
      <c r="C894" s="90" t="s">
        <v>171</v>
      </c>
      <c r="D894" s="90" t="str">
        <f>IFERROR(VLOOKUP(B894,Localities!$B$2:$D$1876,3,0),"Not Found")</f>
        <v>Not Found</v>
      </c>
      <c r="E894" s="90" t="str">
        <f>IFERROR(VLOOKUP(C894,Localities!$B$2:$D$1876,3,0),"Not Found")</f>
        <v>Not Found</v>
      </c>
      <c r="F894" s="94">
        <v>727</v>
      </c>
      <c r="G894" s="90">
        <v>73</v>
      </c>
    </row>
    <row r="895" spans="2:7" x14ac:dyDescent="0.45">
      <c r="B895" s="99" t="s">
        <v>122</v>
      </c>
      <c r="C895" s="90" t="s">
        <v>35</v>
      </c>
      <c r="D895" s="90">
        <f>IFERROR(VLOOKUP(B895,Localities!$B$2:$D$1876,3,0),"Not Found")</f>
        <v>38</v>
      </c>
      <c r="E895" s="90">
        <f>IFERROR(VLOOKUP(C895,Localities!$B$2:$D$1876,3,0),"Not Found")</f>
        <v>43</v>
      </c>
      <c r="F895" s="94">
        <v>632</v>
      </c>
      <c r="G895" s="90">
        <v>6</v>
      </c>
    </row>
    <row r="896" spans="2:7" x14ac:dyDescent="0.45">
      <c r="B896" s="99" t="s">
        <v>114</v>
      </c>
      <c r="C896" s="90" t="s">
        <v>171</v>
      </c>
      <c r="D896" s="90">
        <f>IFERROR(VLOOKUP(B896,Localities!$B$2:$D$1876,3,0),"Not Found")</f>
        <v>27</v>
      </c>
      <c r="E896" s="90" t="str">
        <f>IFERROR(VLOOKUP(C896,Localities!$B$2:$D$1876,3,0),"Not Found")</f>
        <v>Not Found</v>
      </c>
      <c r="F896" s="94">
        <v>419</v>
      </c>
      <c r="G896" s="90">
        <v>253</v>
      </c>
    </row>
    <row r="897" spans="2:7" x14ac:dyDescent="0.45">
      <c r="B897" s="99" t="s">
        <v>213</v>
      </c>
      <c r="C897" s="90" t="s">
        <v>171</v>
      </c>
      <c r="D897" s="90" t="str">
        <f>IFERROR(VLOOKUP(B897,Localities!$B$2:$D$1876,3,0),"Not Found")</f>
        <v>Not Found</v>
      </c>
      <c r="E897" s="90" t="str">
        <f>IFERROR(VLOOKUP(C897,Localities!$B$2:$D$1876,3,0),"Not Found")</f>
        <v>Not Found</v>
      </c>
      <c r="F897" s="94">
        <v>370</v>
      </c>
      <c r="G897" s="90">
        <v>182</v>
      </c>
    </row>
    <row r="898" spans="2:7" x14ac:dyDescent="0.45">
      <c r="B898" s="99" t="s">
        <v>35</v>
      </c>
      <c r="C898" s="90" t="s">
        <v>669</v>
      </c>
      <c r="D898" s="90">
        <f>IFERROR(VLOOKUP(B898,Localities!$B$2:$D$1876,3,0),"Not Found")</f>
        <v>43</v>
      </c>
      <c r="E898" s="90">
        <f>IFERROR(VLOOKUP(C898,Localities!$B$2:$D$1876,3,0),"Not Found")</f>
        <v>74</v>
      </c>
      <c r="F898" s="94">
        <v>398</v>
      </c>
      <c r="G898" s="90">
        <v>184</v>
      </c>
    </row>
    <row r="899" spans="2:7" x14ac:dyDescent="0.45">
      <c r="B899" s="99" t="s">
        <v>35</v>
      </c>
      <c r="C899" s="90" t="s">
        <v>323</v>
      </c>
      <c r="D899" s="90">
        <f>IFERROR(VLOOKUP(B899,Localities!$B$2:$D$1876,3,0),"Not Found")</f>
        <v>43</v>
      </c>
      <c r="E899" s="90">
        <f>IFERROR(VLOOKUP(C899,Localities!$B$2:$D$1876,3,0),"Not Found")</f>
        <v>71</v>
      </c>
      <c r="F899" s="94">
        <v>612</v>
      </c>
      <c r="G899" s="90">
        <v>232</v>
      </c>
    </row>
    <row r="900" spans="2:7" x14ac:dyDescent="0.45">
      <c r="B900" s="99" t="s">
        <v>49</v>
      </c>
      <c r="C900" s="90" t="s">
        <v>35</v>
      </c>
      <c r="D900" s="90">
        <f>IFERROR(VLOOKUP(B900,Localities!$B$2:$D$1876,3,0),"Not Found")</f>
        <v>32</v>
      </c>
      <c r="E900" s="90">
        <f>IFERROR(VLOOKUP(C900,Localities!$B$2:$D$1876,3,0),"Not Found")</f>
        <v>43</v>
      </c>
      <c r="F900" s="94">
        <v>911</v>
      </c>
      <c r="G900" s="90">
        <v>30</v>
      </c>
    </row>
    <row r="901" spans="2:7" x14ac:dyDescent="0.45">
      <c r="B901" s="99" t="s">
        <v>114</v>
      </c>
      <c r="C901" s="90" t="s">
        <v>1139</v>
      </c>
      <c r="D901" s="90">
        <f>IFERROR(VLOOKUP(B901,Localities!$B$2:$D$1876,3,0),"Not Found")</f>
        <v>27</v>
      </c>
      <c r="E901" s="90">
        <f>IFERROR(VLOOKUP(C901,Localities!$B$2:$D$1876,3,0),"Not Found")</f>
        <v>28</v>
      </c>
      <c r="F901" s="94">
        <v>305</v>
      </c>
      <c r="G901" s="90">
        <v>19</v>
      </c>
    </row>
    <row r="902" spans="2:7" x14ac:dyDescent="0.45">
      <c r="B902" s="99" t="s">
        <v>43</v>
      </c>
      <c r="C902" s="90" t="s">
        <v>1047</v>
      </c>
      <c r="D902" s="90">
        <f>IFERROR(VLOOKUP(B902,Localities!$B$2:$D$1876,3,0),"Not Found")</f>
        <v>60</v>
      </c>
      <c r="E902" s="90">
        <f>IFERROR(VLOOKUP(C902,Localities!$B$2:$D$1876,3,0),"Not Found")</f>
        <v>64</v>
      </c>
      <c r="F902" s="94">
        <v>561</v>
      </c>
      <c r="G902" s="90">
        <v>293</v>
      </c>
    </row>
    <row r="903" spans="2:7" x14ac:dyDescent="0.45">
      <c r="B903" s="99" t="s">
        <v>362</v>
      </c>
      <c r="C903" s="90" t="s">
        <v>35</v>
      </c>
      <c r="D903" s="90">
        <f>IFERROR(VLOOKUP(B903,Localities!$B$2:$D$1876,3,0),"Not Found")</f>
        <v>37</v>
      </c>
      <c r="E903" s="90">
        <f>IFERROR(VLOOKUP(C903,Localities!$B$2:$D$1876,3,0),"Not Found")</f>
        <v>43</v>
      </c>
      <c r="F903" s="94">
        <v>993</v>
      </c>
      <c r="G903" s="90">
        <v>45</v>
      </c>
    </row>
    <row r="904" spans="2:7" x14ac:dyDescent="0.45">
      <c r="B904" s="99" t="s">
        <v>126</v>
      </c>
      <c r="C904" s="90" t="s">
        <v>35</v>
      </c>
      <c r="D904" s="90">
        <f>IFERROR(VLOOKUP(B904,Localities!$B$2:$D$1876,3,0),"Not Found")</f>
        <v>60</v>
      </c>
      <c r="E904" s="90">
        <f>IFERROR(VLOOKUP(C904,Localities!$B$2:$D$1876,3,0),"Not Found")</f>
        <v>43</v>
      </c>
      <c r="F904" s="94">
        <v>312</v>
      </c>
      <c r="G904" s="90">
        <v>207</v>
      </c>
    </row>
    <row r="905" spans="2:7" x14ac:dyDescent="0.45">
      <c r="B905" s="99" t="s">
        <v>1386</v>
      </c>
      <c r="C905" s="90" t="s">
        <v>171</v>
      </c>
      <c r="D905" s="90" t="str">
        <f>IFERROR(VLOOKUP(B905,Localities!$B$2:$D$1876,3,0),"Not Found")</f>
        <v>Not Found</v>
      </c>
      <c r="E905" s="90" t="str">
        <f>IFERROR(VLOOKUP(C905,Localities!$B$2:$D$1876,3,0),"Not Found")</f>
        <v>Not Found</v>
      </c>
      <c r="F905" s="94">
        <v>420</v>
      </c>
      <c r="G905" s="90">
        <v>290</v>
      </c>
    </row>
    <row r="906" spans="2:7" x14ac:dyDescent="0.45">
      <c r="B906" s="99" t="s">
        <v>1386</v>
      </c>
      <c r="C906" s="90" t="s">
        <v>171</v>
      </c>
      <c r="D906" s="90" t="str">
        <f>IFERROR(VLOOKUP(B906,Localities!$B$2:$D$1876,3,0),"Not Found")</f>
        <v>Not Found</v>
      </c>
      <c r="E906" s="90" t="str">
        <f>IFERROR(VLOOKUP(C906,Localities!$B$2:$D$1876,3,0),"Not Found")</f>
        <v>Not Found</v>
      </c>
      <c r="F906" s="94">
        <v>956</v>
      </c>
      <c r="G906" s="90">
        <v>255</v>
      </c>
    </row>
    <row r="907" spans="2:7" x14ac:dyDescent="0.45">
      <c r="B907" s="99" t="s">
        <v>1386</v>
      </c>
      <c r="C907" s="90" t="s">
        <v>171</v>
      </c>
      <c r="D907" s="90" t="str">
        <f>IFERROR(VLOOKUP(B907,Localities!$B$2:$D$1876,3,0),"Not Found")</f>
        <v>Not Found</v>
      </c>
      <c r="E907" s="90" t="str">
        <f>IFERROR(VLOOKUP(C907,Localities!$B$2:$D$1876,3,0),"Not Found")</f>
        <v>Not Found</v>
      </c>
      <c r="F907" s="94">
        <v>871</v>
      </c>
      <c r="G907" s="90">
        <v>70</v>
      </c>
    </row>
    <row r="908" spans="2:7" x14ac:dyDescent="0.45">
      <c r="B908" s="99" t="s">
        <v>1386</v>
      </c>
      <c r="C908" s="90" t="s">
        <v>171</v>
      </c>
      <c r="D908" s="90" t="str">
        <f>IFERROR(VLOOKUP(B908,Localities!$B$2:$D$1876,3,0),"Not Found")</f>
        <v>Not Found</v>
      </c>
      <c r="E908" s="90" t="str">
        <f>IFERROR(VLOOKUP(C908,Localities!$B$2:$D$1876,3,0),"Not Found")</f>
        <v>Not Found</v>
      </c>
      <c r="F908" s="94">
        <v>652</v>
      </c>
      <c r="G908" s="90">
        <v>129</v>
      </c>
    </row>
    <row r="909" spans="2:7" x14ac:dyDescent="0.45">
      <c r="B909" s="99" t="s">
        <v>1386</v>
      </c>
      <c r="C909" s="90" t="s">
        <v>171</v>
      </c>
      <c r="D909" s="90" t="str">
        <f>IFERROR(VLOOKUP(B909,Localities!$B$2:$D$1876,3,0),"Not Found")</f>
        <v>Not Found</v>
      </c>
      <c r="E909" s="90" t="str">
        <f>IFERROR(VLOOKUP(C909,Localities!$B$2:$D$1876,3,0),"Not Found")</f>
        <v>Not Found</v>
      </c>
      <c r="F909" s="94">
        <v>302</v>
      </c>
      <c r="G909" s="90">
        <v>143</v>
      </c>
    </row>
    <row r="910" spans="2:7" x14ac:dyDescent="0.45">
      <c r="B910" s="99" t="s">
        <v>1386</v>
      </c>
      <c r="C910" s="90" t="s">
        <v>171</v>
      </c>
      <c r="D910" s="90" t="str">
        <f>IFERROR(VLOOKUP(B910,Localities!$B$2:$D$1876,3,0),"Not Found")</f>
        <v>Not Found</v>
      </c>
      <c r="E910" s="90" t="str">
        <f>IFERROR(VLOOKUP(C910,Localities!$B$2:$D$1876,3,0),"Not Found")</f>
        <v>Not Found</v>
      </c>
      <c r="F910" s="94">
        <v>515</v>
      </c>
      <c r="G910" s="90">
        <v>100</v>
      </c>
    </row>
    <row r="911" spans="2:7" x14ac:dyDescent="0.45">
      <c r="B911" s="99" t="s">
        <v>1386</v>
      </c>
      <c r="C911" s="90" t="s">
        <v>171</v>
      </c>
      <c r="D911" s="90" t="str">
        <f>IFERROR(VLOOKUP(B911,Localities!$B$2:$D$1876,3,0),"Not Found")</f>
        <v>Not Found</v>
      </c>
      <c r="E911" s="90" t="str">
        <f>IFERROR(VLOOKUP(C911,Localities!$B$2:$D$1876,3,0),"Not Found")</f>
        <v>Not Found</v>
      </c>
      <c r="F911" s="94">
        <v>297</v>
      </c>
      <c r="G911" s="90">
        <v>181</v>
      </c>
    </row>
    <row r="912" spans="2:7" x14ac:dyDescent="0.45">
      <c r="B912" s="99" t="s">
        <v>1386</v>
      </c>
      <c r="C912" s="90" t="s">
        <v>171</v>
      </c>
      <c r="D912" s="90" t="str">
        <f>IFERROR(VLOOKUP(B912,Localities!$B$2:$D$1876,3,0),"Not Found")</f>
        <v>Not Found</v>
      </c>
      <c r="E912" s="90" t="str">
        <f>IFERROR(VLOOKUP(C912,Localities!$B$2:$D$1876,3,0),"Not Found")</f>
        <v>Not Found</v>
      </c>
      <c r="F912" s="94">
        <v>377</v>
      </c>
      <c r="G912" s="90">
        <v>255</v>
      </c>
    </row>
    <row r="913" spans="2:7" x14ac:dyDescent="0.45">
      <c r="B913" s="99" t="s">
        <v>126</v>
      </c>
      <c r="C913" s="90"/>
      <c r="D913" s="90">
        <f>IFERROR(VLOOKUP(B913,Localities!$B$2:$D$1876,3,0),"Not Found")</f>
        <v>60</v>
      </c>
      <c r="E913" s="90" t="str">
        <f>IFERROR(VLOOKUP(C913,Localities!$B$2:$D$1876,3,0),"Not Found")</f>
        <v>Not Found</v>
      </c>
      <c r="F913" s="94">
        <v>353</v>
      </c>
      <c r="G913" s="90">
        <v>281</v>
      </c>
    </row>
    <row r="914" spans="2:7" x14ac:dyDescent="0.45">
      <c r="B914" s="99" t="s">
        <v>331</v>
      </c>
      <c r="C914" s="90" t="s">
        <v>114</v>
      </c>
      <c r="D914" s="90">
        <f>IFERROR(VLOOKUP(B914,Localities!$B$2:$D$1876,3,0),"Not Found")</f>
        <v>32</v>
      </c>
      <c r="E914" s="90">
        <f>IFERROR(VLOOKUP(C914,Localities!$B$2:$D$1876,3,0),"Not Found")</f>
        <v>27</v>
      </c>
      <c r="F914" s="94">
        <v>447</v>
      </c>
      <c r="G914" s="90">
        <v>24</v>
      </c>
    </row>
    <row r="915" spans="2:7" x14ac:dyDescent="0.45">
      <c r="B915" s="99" t="s">
        <v>144</v>
      </c>
      <c r="C915" s="90" t="s">
        <v>61</v>
      </c>
      <c r="D915" s="90">
        <f>IFERROR(VLOOKUP(B915,Localities!$B$2:$D$1876,3,0),"Not Found")</f>
        <v>53</v>
      </c>
      <c r="E915" s="90">
        <f>IFERROR(VLOOKUP(C915,Localities!$B$2:$D$1876,3,0),"Not Found")</f>
        <v>47</v>
      </c>
      <c r="F915" s="94">
        <v>978</v>
      </c>
      <c r="G915" s="90">
        <v>34</v>
      </c>
    </row>
    <row r="916" spans="2:7" x14ac:dyDescent="0.45">
      <c r="B916" s="99" t="s">
        <v>35</v>
      </c>
      <c r="C916" s="90" t="s">
        <v>593</v>
      </c>
      <c r="D916" s="90">
        <f>IFERROR(VLOOKUP(B916,Localities!$B$2:$D$1876,3,0),"Not Found")</f>
        <v>43</v>
      </c>
      <c r="E916" s="90">
        <f>IFERROR(VLOOKUP(C916,Localities!$B$2:$D$1876,3,0),"Not Found")</f>
        <v>45</v>
      </c>
      <c r="F916" s="94">
        <v>906</v>
      </c>
      <c r="G916" s="90">
        <v>224</v>
      </c>
    </row>
    <row r="917" spans="2:7" x14ac:dyDescent="0.45">
      <c r="B917" s="99" t="s">
        <v>114</v>
      </c>
      <c r="C917" s="90" t="s">
        <v>53</v>
      </c>
      <c r="D917" s="90">
        <f>IFERROR(VLOOKUP(B917,Localities!$B$2:$D$1876,3,0),"Not Found")</f>
        <v>27</v>
      </c>
      <c r="E917" s="90">
        <f>IFERROR(VLOOKUP(C917,Localities!$B$2:$D$1876,3,0),"Not Found")</f>
        <v>70</v>
      </c>
      <c r="F917" s="94">
        <v>206</v>
      </c>
      <c r="G917" s="90">
        <v>298</v>
      </c>
    </row>
    <row r="918" spans="2:7" x14ac:dyDescent="0.45">
      <c r="B918" s="99" t="s">
        <v>362</v>
      </c>
      <c r="C918" s="90" t="s">
        <v>37</v>
      </c>
      <c r="D918" s="90">
        <f>IFERROR(VLOOKUP(B918,Localities!$B$2:$D$1876,3,0),"Not Found")</f>
        <v>37</v>
      </c>
      <c r="E918" s="90">
        <f>IFERROR(VLOOKUP(C918,Localities!$B$2:$D$1876,3,0),"Not Found")</f>
        <v>48</v>
      </c>
      <c r="F918" s="94">
        <v>767</v>
      </c>
      <c r="G918" s="90">
        <v>172</v>
      </c>
    </row>
    <row r="919" spans="2:7" x14ac:dyDescent="0.45">
      <c r="B919" s="99" t="s">
        <v>154</v>
      </c>
      <c r="C919" s="90" t="s">
        <v>61</v>
      </c>
      <c r="D919" s="90">
        <f>IFERROR(VLOOKUP(B919,Localities!$B$2:$D$1876,3,0),"Not Found")</f>
        <v>45</v>
      </c>
      <c r="E919" s="90">
        <f>IFERROR(VLOOKUP(C919,Localities!$B$2:$D$1876,3,0),"Not Found")</f>
        <v>47</v>
      </c>
      <c r="F919" s="94">
        <v>520</v>
      </c>
      <c r="G919" s="90">
        <v>41</v>
      </c>
    </row>
    <row r="920" spans="2:7" x14ac:dyDescent="0.45">
      <c r="B920" s="99" t="s">
        <v>1402</v>
      </c>
      <c r="C920" s="90" t="s">
        <v>171</v>
      </c>
      <c r="D920" s="90" t="str">
        <f>IFERROR(VLOOKUP(B920,Localities!$B$2:$D$1876,3,0),"Not Found")</f>
        <v>Not Found</v>
      </c>
      <c r="E920" s="90" t="str">
        <f>IFERROR(VLOOKUP(C920,Localities!$B$2:$D$1876,3,0),"Not Found")</f>
        <v>Not Found</v>
      </c>
      <c r="F920" s="94">
        <v>857</v>
      </c>
      <c r="G920" s="90">
        <v>162</v>
      </c>
    </row>
    <row r="921" spans="2:7" x14ac:dyDescent="0.45">
      <c r="B921" s="99"/>
      <c r="C921" s="90"/>
      <c r="D921" s="90" t="str">
        <f>IFERROR(VLOOKUP(B921,Localities!$B$2:$D$1876,3,0),"Not Found")</f>
        <v>Not Found</v>
      </c>
      <c r="E921" s="90" t="str">
        <f>IFERROR(VLOOKUP(C921,Localities!$B$2:$D$1876,3,0),"Not Found")</f>
        <v>Not Found</v>
      </c>
      <c r="F921" s="94">
        <v>722</v>
      </c>
      <c r="G921" s="90">
        <v>101</v>
      </c>
    </row>
    <row r="922" spans="2:7" x14ac:dyDescent="0.45">
      <c r="B922" s="99" t="s">
        <v>255</v>
      </c>
      <c r="C922" s="90"/>
      <c r="D922" s="90">
        <f>IFERROR(VLOOKUP(B922,Localities!$B$2:$D$1876,3,0),"Not Found")</f>
        <v>47</v>
      </c>
      <c r="E922" s="90" t="str">
        <f>IFERROR(VLOOKUP(C922,Localities!$B$2:$D$1876,3,0),"Not Found")</f>
        <v>Not Found</v>
      </c>
      <c r="F922" s="94">
        <v>309</v>
      </c>
      <c r="G922" s="90">
        <v>285</v>
      </c>
    </row>
    <row r="923" spans="2:7" x14ac:dyDescent="0.45">
      <c r="B923" s="99" t="s">
        <v>213</v>
      </c>
      <c r="C923" s="90" t="s">
        <v>171</v>
      </c>
      <c r="D923" s="90" t="str">
        <f>IFERROR(VLOOKUP(B923,Localities!$B$2:$D$1876,3,0),"Not Found")</f>
        <v>Not Found</v>
      </c>
      <c r="E923" s="90" t="str">
        <f>IFERROR(VLOOKUP(C923,Localities!$B$2:$D$1876,3,0),"Not Found")</f>
        <v>Not Found</v>
      </c>
      <c r="F923" s="94">
        <v>238</v>
      </c>
      <c r="G923" s="90">
        <v>274</v>
      </c>
    </row>
    <row r="924" spans="2:7" x14ac:dyDescent="0.45">
      <c r="B924" s="99" t="s">
        <v>167</v>
      </c>
      <c r="C924" s="90" t="s">
        <v>1407</v>
      </c>
      <c r="D924" s="90">
        <f>IFERROR(VLOOKUP(B924,Localities!$B$2:$D$1876,3,0),"Not Found")</f>
        <v>27</v>
      </c>
      <c r="E924" s="90">
        <f>IFERROR(VLOOKUP(C924,Localities!$B$2:$D$1876,3,0),"Not Found")</f>
        <v>50</v>
      </c>
      <c r="F924" s="94">
        <v>746</v>
      </c>
      <c r="G924" s="90">
        <v>112</v>
      </c>
    </row>
    <row r="925" spans="2:7" x14ac:dyDescent="0.45">
      <c r="B925" s="99" t="s">
        <v>167</v>
      </c>
      <c r="C925" s="90" t="s">
        <v>178</v>
      </c>
      <c r="D925" s="90">
        <f>IFERROR(VLOOKUP(B925,Localities!$B$2:$D$1876,3,0),"Not Found")</f>
        <v>27</v>
      </c>
      <c r="E925" s="90">
        <f>IFERROR(VLOOKUP(C925,Localities!$B$2:$D$1876,3,0),"Not Found")</f>
        <v>66</v>
      </c>
      <c r="F925" s="94">
        <v>593</v>
      </c>
      <c r="G925" s="90">
        <v>67</v>
      </c>
    </row>
    <row r="926" spans="2:7" x14ac:dyDescent="0.45">
      <c r="B926" s="99" t="s">
        <v>1411</v>
      </c>
      <c r="C926" s="90" t="s">
        <v>35</v>
      </c>
      <c r="D926" s="90">
        <f>IFERROR(VLOOKUP(B926,Localities!$B$2:$D$1876,3,0),"Not Found")</f>
        <v>39</v>
      </c>
      <c r="E926" s="90">
        <f>IFERROR(VLOOKUP(C926,Localities!$B$2:$D$1876,3,0),"Not Found")</f>
        <v>43</v>
      </c>
      <c r="F926" s="94">
        <v>669</v>
      </c>
      <c r="G926" s="90">
        <v>235</v>
      </c>
    </row>
    <row r="927" spans="2:7" x14ac:dyDescent="0.45">
      <c r="B927" s="99" t="s">
        <v>1413</v>
      </c>
      <c r="C927" s="90" t="s">
        <v>35</v>
      </c>
      <c r="D927" s="90">
        <f>IFERROR(VLOOKUP(B927,Localities!$B$2:$D$1876,3,0),"Not Found")</f>
        <v>45</v>
      </c>
      <c r="E927" s="90">
        <f>IFERROR(VLOOKUP(C927,Localities!$B$2:$D$1876,3,0),"Not Found")</f>
        <v>43</v>
      </c>
      <c r="F927" s="94">
        <v>638</v>
      </c>
      <c r="G927" s="90">
        <v>112</v>
      </c>
    </row>
    <row r="928" spans="2:7" x14ac:dyDescent="0.45">
      <c r="B928" s="99" t="s">
        <v>114</v>
      </c>
      <c r="C928" s="90" t="s">
        <v>379</v>
      </c>
      <c r="D928" s="90">
        <f>IFERROR(VLOOKUP(B928,Localities!$B$2:$D$1876,3,0),"Not Found")</f>
        <v>27</v>
      </c>
      <c r="E928" s="90">
        <f>IFERROR(VLOOKUP(C928,Localities!$B$2:$D$1876,3,0),"Not Found")</f>
        <v>66</v>
      </c>
      <c r="F928" s="94">
        <v>261</v>
      </c>
      <c r="G928" s="90">
        <v>67</v>
      </c>
    </row>
    <row r="929" spans="2:7" x14ac:dyDescent="0.45">
      <c r="B929" s="99" t="s">
        <v>1416</v>
      </c>
      <c r="C929" s="90" t="s">
        <v>61</v>
      </c>
      <c r="D929" s="90">
        <f>IFERROR(VLOOKUP(B929,Localities!$B$2:$D$1876,3,0),"Not Found")</f>
        <v>40</v>
      </c>
      <c r="E929" s="90">
        <f>IFERROR(VLOOKUP(C929,Localities!$B$2:$D$1876,3,0),"Not Found")</f>
        <v>47</v>
      </c>
      <c r="F929" s="94">
        <v>500</v>
      </c>
      <c r="G929" s="90">
        <v>190</v>
      </c>
    </row>
    <row r="930" spans="2:7" x14ac:dyDescent="0.45">
      <c r="B930" s="99" t="s">
        <v>114</v>
      </c>
      <c r="C930" s="90"/>
      <c r="D930" s="90">
        <f>IFERROR(VLOOKUP(B930,Localities!$B$2:$D$1876,3,0),"Not Found")</f>
        <v>27</v>
      </c>
      <c r="E930" s="90" t="str">
        <f>IFERROR(VLOOKUP(C930,Localities!$B$2:$D$1876,3,0),"Not Found")</f>
        <v>Not Found</v>
      </c>
      <c r="F930" s="94">
        <v>525</v>
      </c>
      <c r="G930" s="90">
        <v>238</v>
      </c>
    </row>
    <row r="931" spans="2:7" x14ac:dyDescent="0.45">
      <c r="B931" s="99" t="s">
        <v>840</v>
      </c>
      <c r="C931" s="90" t="s">
        <v>110</v>
      </c>
      <c r="D931" s="90">
        <f>IFERROR(VLOOKUP(B931,Localities!$B$2:$D$1876,3,0),"Not Found")</f>
        <v>61</v>
      </c>
      <c r="E931" s="90">
        <f>IFERROR(VLOOKUP(C931,Localities!$B$2:$D$1876,3,0),"Not Found")</f>
        <v>42</v>
      </c>
      <c r="F931" s="94">
        <v>993</v>
      </c>
      <c r="G931" s="90">
        <v>43</v>
      </c>
    </row>
    <row r="932" spans="2:7" x14ac:dyDescent="0.45">
      <c r="B932" s="99" t="s">
        <v>390</v>
      </c>
      <c r="C932" s="90" t="s">
        <v>1420</v>
      </c>
      <c r="D932" s="90">
        <f>IFERROR(VLOOKUP(B932,Localities!$B$2:$D$1876,3,0),"Not Found")</f>
        <v>52</v>
      </c>
      <c r="E932" s="90">
        <f>IFERROR(VLOOKUP(C932,Localities!$B$2:$D$1876,3,0),"Not Found")</f>
        <v>66</v>
      </c>
      <c r="F932" s="94">
        <v>438</v>
      </c>
      <c r="G932" s="90">
        <v>66</v>
      </c>
    </row>
    <row r="933" spans="2:7" x14ac:dyDescent="0.45">
      <c r="B933" s="99" t="s">
        <v>67</v>
      </c>
      <c r="C933" s="90" t="s">
        <v>35</v>
      </c>
      <c r="D933" s="90">
        <f>IFERROR(VLOOKUP(B933,Localities!$B$2:$D$1876,3,0),"Not Found")</f>
        <v>42</v>
      </c>
      <c r="E933" s="90">
        <f>IFERROR(VLOOKUP(C933,Localities!$B$2:$D$1876,3,0),"Not Found")</f>
        <v>43</v>
      </c>
      <c r="F933" s="94">
        <v>240</v>
      </c>
      <c r="G933" s="90">
        <v>202</v>
      </c>
    </row>
    <row r="934" spans="2:7" x14ac:dyDescent="0.45">
      <c r="B934" s="99" t="s">
        <v>1423</v>
      </c>
      <c r="C934" s="90" t="s">
        <v>171</v>
      </c>
      <c r="D934" s="90" t="str">
        <f>IFERROR(VLOOKUP(B934,Localities!$B$2:$D$1876,3,0),"Not Found")</f>
        <v>Not Found</v>
      </c>
      <c r="E934" s="90" t="str">
        <f>IFERROR(VLOOKUP(C934,Localities!$B$2:$D$1876,3,0),"Not Found")</f>
        <v>Not Found</v>
      </c>
      <c r="F934" s="94">
        <v>480</v>
      </c>
      <c r="G934" s="90">
        <v>266</v>
      </c>
    </row>
    <row r="935" spans="2:7" x14ac:dyDescent="0.45">
      <c r="B935" s="99" t="s">
        <v>114</v>
      </c>
      <c r="C935" s="90" t="s">
        <v>171</v>
      </c>
      <c r="D935" s="90">
        <f>IFERROR(VLOOKUP(B935,Localities!$B$2:$D$1876,3,0),"Not Found")</f>
        <v>27</v>
      </c>
      <c r="E935" s="90" t="str">
        <f>IFERROR(VLOOKUP(C935,Localities!$B$2:$D$1876,3,0),"Not Found")</f>
        <v>Not Found</v>
      </c>
      <c r="F935" s="94">
        <v>380</v>
      </c>
      <c r="G935" s="90">
        <v>101</v>
      </c>
    </row>
    <row r="936" spans="2:7" x14ac:dyDescent="0.45">
      <c r="B936" s="99" t="s">
        <v>114</v>
      </c>
      <c r="C936" s="90" t="s">
        <v>171</v>
      </c>
      <c r="D936" s="90">
        <f>IFERROR(VLOOKUP(B936,Localities!$B$2:$D$1876,3,0),"Not Found")</f>
        <v>27</v>
      </c>
      <c r="E936" s="90" t="str">
        <f>IFERROR(VLOOKUP(C936,Localities!$B$2:$D$1876,3,0),"Not Found")</f>
        <v>Not Found</v>
      </c>
      <c r="F936" s="94">
        <v>240</v>
      </c>
      <c r="G936" s="90">
        <v>23</v>
      </c>
    </row>
    <row r="937" spans="2:7" x14ac:dyDescent="0.45">
      <c r="B937" s="99" t="s">
        <v>114</v>
      </c>
      <c r="C937" s="90" t="s">
        <v>171</v>
      </c>
      <c r="D937" s="90">
        <f>IFERROR(VLOOKUP(B937,Localities!$B$2:$D$1876,3,0),"Not Found")</f>
        <v>27</v>
      </c>
      <c r="E937" s="90" t="str">
        <f>IFERROR(VLOOKUP(C937,Localities!$B$2:$D$1876,3,0),"Not Found")</f>
        <v>Not Found</v>
      </c>
      <c r="F937" s="94">
        <v>634</v>
      </c>
      <c r="G937" s="90">
        <v>6</v>
      </c>
    </row>
    <row r="938" spans="2:7" x14ac:dyDescent="0.45">
      <c r="B938" s="99" t="s">
        <v>114</v>
      </c>
      <c r="C938" s="90" t="s">
        <v>171</v>
      </c>
      <c r="D938" s="90">
        <f>IFERROR(VLOOKUP(B938,Localities!$B$2:$D$1876,3,0),"Not Found")</f>
        <v>27</v>
      </c>
      <c r="E938" s="90" t="str">
        <f>IFERROR(VLOOKUP(C938,Localities!$B$2:$D$1876,3,0),"Not Found")</f>
        <v>Not Found</v>
      </c>
      <c r="F938" s="94">
        <v>462</v>
      </c>
      <c r="G938" s="90">
        <v>138</v>
      </c>
    </row>
    <row r="939" spans="2:7" x14ac:dyDescent="0.45">
      <c r="B939" s="99" t="s">
        <v>114</v>
      </c>
      <c r="C939" s="90" t="s">
        <v>1269</v>
      </c>
      <c r="D939" s="90">
        <f>IFERROR(VLOOKUP(B939,Localities!$B$2:$D$1876,3,0),"Not Found")</f>
        <v>27</v>
      </c>
      <c r="E939" s="90">
        <f>IFERROR(VLOOKUP(C939,Localities!$B$2:$D$1876,3,0),"Not Found")</f>
        <v>61</v>
      </c>
      <c r="F939" s="94">
        <v>997</v>
      </c>
      <c r="G939" s="90">
        <v>183</v>
      </c>
    </row>
    <row r="940" spans="2:7" x14ac:dyDescent="0.45">
      <c r="B940" s="99" t="s">
        <v>49</v>
      </c>
      <c r="C940" s="90" t="s">
        <v>171</v>
      </c>
      <c r="D940" s="90">
        <f>IFERROR(VLOOKUP(B940,Localities!$B$2:$D$1876,3,0),"Not Found")</f>
        <v>32</v>
      </c>
      <c r="E940" s="90" t="str">
        <f>IFERROR(VLOOKUP(C940,Localities!$B$2:$D$1876,3,0),"Not Found")</f>
        <v>Not Found</v>
      </c>
      <c r="F940" s="94">
        <v>344</v>
      </c>
      <c r="G940" s="90">
        <v>8</v>
      </c>
    </row>
    <row r="941" spans="2:7" x14ac:dyDescent="0.45">
      <c r="B941" s="99" t="s">
        <v>459</v>
      </c>
      <c r="C941" s="90" t="s">
        <v>35</v>
      </c>
      <c r="D941" s="90">
        <f>IFERROR(VLOOKUP(B941,Localities!$B$2:$D$1876,3,0),"Not Found")</f>
        <v>61</v>
      </c>
      <c r="E941" s="90">
        <f>IFERROR(VLOOKUP(C941,Localities!$B$2:$D$1876,3,0),"Not Found")</f>
        <v>43</v>
      </c>
      <c r="F941" s="94">
        <v>406</v>
      </c>
      <c r="G941" s="90">
        <v>177</v>
      </c>
    </row>
    <row r="942" spans="2:7" x14ac:dyDescent="0.45">
      <c r="B942" s="99"/>
      <c r="C942" s="90"/>
      <c r="D942" s="90" t="str">
        <f>IFERROR(VLOOKUP(B942,Localities!$B$2:$D$1876,3,0),"Not Found")</f>
        <v>Not Found</v>
      </c>
      <c r="E942" s="90" t="str">
        <f>IFERROR(VLOOKUP(C942,Localities!$B$2:$D$1876,3,0),"Not Found")</f>
        <v>Not Found</v>
      </c>
      <c r="F942" s="94">
        <v>233</v>
      </c>
      <c r="G942" s="90">
        <v>107</v>
      </c>
    </row>
    <row r="943" spans="2:7" x14ac:dyDescent="0.45">
      <c r="B943" s="99" t="s">
        <v>35</v>
      </c>
      <c r="C943" s="90" t="s">
        <v>1433</v>
      </c>
      <c r="D943" s="90">
        <f>IFERROR(VLOOKUP(B943,Localities!$B$2:$D$1876,3,0),"Not Found")</f>
        <v>43</v>
      </c>
      <c r="E943" s="90">
        <f>IFERROR(VLOOKUP(C943,Localities!$B$2:$D$1876,3,0),"Not Found")</f>
        <v>66</v>
      </c>
      <c r="F943" s="94">
        <v>634</v>
      </c>
      <c r="G943" s="90">
        <v>234</v>
      </c>
    </row>
    <row r="944" spans="2:7" x14ac:dyDescent="0.45">
      <c r="B944" s="99" t="s">
        <v>120</v>
      </c>
      <c r="C944" s="90" t="s">
        <v>57</v>
      </c>
      <c r="D944" s="90">
        <f>IFERROR(VLOOKUP(B944,Localities!$B$2:$D$1876,3,0),"Not Found")</f>
        <v>50</v>
      </c>
      <c r="E944" s="90">
        <f>IFERROR(VLOOKUP(C944,Localities!$B$2:$D$1876,3,0),"Not Found")</f>
        <v>45</v>
      </c>
      <c r="F944" s="94">
        <v>660</v>
      </c>
      <c r="G944" s="90">
        <v>290</v>
      </c>
    </row>
    <row r="945" spans="2:7" x14ac:dyDescent="0.45">
      <c r="B945" s="99" t="s">
        <v>1436</v>
      </c>
      <c r="C945" s="90"/>
      <c r="D945" s="90">
        <f>IFERROR(VLOOKUP(B945,Localities!$B$2:$D$1876,3,0),"Not Found")</f>
        <v>47</v>
      </c>
      <c r="E945" s="90" t="str">
        <f>IFERROR(VLOOKUP(C945,Localities!$B$2:$D$1876,3,0),"Not Found")</f>
        <v>Not Found</v>
      </c>
      <c r="F945" s="94">
        <v>839</v>
      </c>
      <c r="G945" s="90">
        <v>143</v>
      </c>
    </row>
    <row r="946" spans="2:7" x14ac:dyDescent="0.45">
      <c r="B946" s="99" t="s">
        <v>934</v>
      </c>
      <c r="C946" s="90" t="s">
        <v>1438</v>
      </c>
      <c r="D946" s="90">
        <f>IFERROR(VLOOKUP(B946,Localities!$B$2:$D$1876,3,0),"Not Found")</f>
        <v>64</v>
      </c>
      <c r="E946" s="90">
        <f>IFERROR(VLOOKUP(C946,Localities!$B$2:$D$1876,3,0),"Not Found")</f>
        <v>59</v>
      </c>
      <c r="F946" s="94">
        <v>241</v>
      </c>
      <c r="G946" s="90">
        <v>15</v>
      </c>
    </row>
    <row r="947" spans="2:7" x14ac:dyDescent="0.45">
      <c r="B947" s="99" t="s">
        <v>1341</v>
      </c>
      <c r="C947" s="90" t="s">
        <v>1440</v>
      </c>
      <c r="D947" s="90">
        <f>IFERROR(VLOOKUP(B947,Localities!$B$2:$D$1876,3,0),"Not Found")</f>
        <v>59</v>
      </c>
      <c r="E947" s="90" t="str">
        <f>IFERROR(VLOOKUP(C947,Localities!$B$2:$D$1876,3,0),"Not Found")</f>
        <v>Not Found</v>
      </c>
      <c r="F947" s="94">
        <v>935</v>
      </c>
      <c r="G947" s="90">
        <v>62</v>
      </c>
    </row>
    <row r="948" spans="2:7" x14ac:dyDescent="0.45">
      <c r="B948" s="99" t="s">
        <v>1442</v>
      </c>
      <c r="C948" s="90" t="s">
        <v>171</v>
      </c>
      <c r="D948" s="90" t="str">
        <f>IFERROR(VLOOKUP(B948,Localities!$B$2:$D$1876,3,0),"Not Found")</f>
        <v>Not Found</v>
      </c>
      <c r="E948" s="90" t="str">
        <f>IFERROR(VLOOKUP(C948,Localities!$B$2:$D$1876,3,0),"Not Found")</f>
        <v>Not Found</v>
      </c>
      <c r="F948" s="94">
        <v>374</v>
      </c>
      <c r="G948" s="90">
        <v>166</v>
      </c>
    </row>
    <row r="949" spans="2:7" x14ac:dyDescent="0.45">
      <c r="B949" s="99" t="s">
        <v>597</v>
      </c>
      <c r="C949" s="90" t="s">
        <v>35</v>
      </c>
      <c r="D949" s="90">
        <f>IFERROR(VLOOKUP(B949,Localities!$B$2:$D$1876,3,0),"Not Found")</f>
        <v>45</v>
      </c>
      <c r="E949" s="90">
        <f>IFERROR(VLOOKUP(C949,Localities!$B$2:$D$1876,3,0),"Not Found")</f>
        <v>43</v>
      </c>
      <c r="F949" s="94">
        <v>274</v>
      </c>
      <c r="G949" s="90">
        <v>88</v>
      </c>
    </row>
    <row r="950" spans="2:7" x14ac:dyDescent="0.45">
      <c r="B950" s="99" t="s">
        <v>59</v>
      </c>
      <c r="C950" s="90" t="s">
        <v>59</v>
      </c>
      <c r="D950" s="90">
        <f>IFERROR(VLOOKUP(B950,Localities!$B$2:$D$1876,3,0),"Not Found")</f>
        <v>52</v>
      </c>
      <c r="E950" s="90">
        <f>IFERROR(VLOOKUP(C950,Localities!$B$2:$D$1876,3,0),"Not Found")</f>
        <v>52</v>
      </c>
      <c r="F950" s="94">
        <v>835</v>
      </c>
      <c r="G950" s="90">
        <v>164</v>
      </c>
    </row>
    <row r="951" spans="2:7" x14ac:dyDescent="0.45">
      <c r="B951" s="99" t="s">
        <v>1316</v>
      </c>
      <c r="C951" s="90" t="s">
        <v>111</v>
      </c>
      <c r="D951" s="90">
        <f>IFERROR(VLOOKUP(B951,Localities!$B$2:$D$1876,3,0),"Not Found")</f>
        <v>54</v>
      </c>
      <c r="E951" s="90">
        <f>IFERROR(VLOOKUP(C951,Localities!$B$2:$D$1876,3,0),"Not Found")</f>
        <v>45</v>
      </c>
      <c r="F951" s="94">
        <v>458</v>
      </c>
      <c r="G951" s="90">
        <v>180</v>
      </c>
    </row>
    <row r="952" spans="2:7" x14ac:dyDescent="0.45">
      <c r="B952" s="99" t="s">
        <v>928</v>
      </c>
      <c r="C952" s="90" t="s">
        <v>1447</v>
      </c>
      <c r="D952" s="90">
        <f>IFERROR(VLOOKUP(B952,Localities!$B$2:$D$1876,3,0),"Not Found")</f>
        <v>73</v>
      </c>
      <c r="E952" s="90">
        <f>IFERROR(VLOOKUP(C952,Localities!$B$2:$D$1876,3,0),"Not Found")</f>
        <v>45</v>
      </c>
      <c r="F952" s="94">
        <v>348</v>
      </c>
      <c r="G952" s="90">
        <v>6</v>
      </c>
    </row>
    <row r="953" spans="2:7" x14ac:dyDescent="0.45">
      <c r="B953" s="99" t="s">
        <v>213</v>
      </c>
      <c r="C953" s="90" t="s">
        <v>171</v>
      </c>
      <c r="D953" s="90" t="str">
        <f>IFERROR(VLOOKUP(B953,Localities!$B$2:$D$1876,3,0),"Not Found")</f>
        <v>Not Found</v>
      </c>
      <c r="E953" s="90" t="str">
        <f>IFERROR(VLOOKUP(C953,Localities!$B$2:$D$1876,3,0),"Not Found")</f>
        <v>Not Found</v>
      </c>
      <c r="F953" s="94">
        <v>684</v>
      </c>
      <c r="G953" s="90">
        <v>50</v>
      </c>
    </row>
    <row r="954" spans="2:7" x14ac:dyDescent="0.45">
      <c r="B954" s="99"/>
      <c r="C954" s="90"/>
      <c r="D954" s="90" t="str">
        <f>IFERROR(VLOOKUP(B954,Localities!$B$2:$D$1876,3,0),"Not Found")</f>
        <v>Not Found</v>
      </c>
      <c r="E954" s="90" t="str">
        <f>IFERROR(VLOOKUP(C954,Localities!$B$2:$D$1876,3,0),"Not Found")</f>
        <v>Not Found</v>
      </c>
      <c r="F954" s="94">
        <v>924</v>
      </c>
      <c r="G954" s="90">
        <v>220</v>
      </c>
    </row>
    <row r="955" spans="2:7" x14ac:dyDescent="0.45">
      <c r="B955" s="99" t="s">
        <v>674</v>
      </c>
      <c r="C955" s="90" t="s">
        <v>35</v>
      </c>
      <c r="D955" s="90">
        <f>IFERROR(VLOOKUP(B955,Localities!$B$2:$D$1876,3,0),"Not Found")</f>
        <v>60</v>
      </c>
      <c r="E955" s="90">
        <f>IFERROR(VLOOKUP(C955,Localities!$B$2:$D$1876,3,0),"Not Found")</f>
        <v>43</v>
      </c>
      <c r="F955" s="94">
        <v>914</v>
      </c>
      <c r="G955" s="90">
        <v>283</v>
      </c>
    </row>
    <row r="956" spans="2:7" x14ac:dyDescent="0.45">
      <c r="B956" s="99" t="s">
        <v>1452</v>
      </c>
      <c r="C956" s="90" t="s">
        <v>35</v>
      </c>
      <c r="D956" s="90">
        <f>IFERROR(VLOOKUP(B956,Localities!$B$2:$D$1876,3,0),"Not Found")</f>
        <v>48</v>
      </c>
      <c r="E956" s="90">
        <f>IFERROR(VLOOKUP(C956,Localities!$B$2:$D$1876,3,0),"Not Found")</f>
        <v>43</v>
      </c>
      <c r="F956" s="94">
        <v>388</v>
      </c>
      <c r="G956" s="90">
        <v>208</v>
      </c>
    </row>
    <row r="957" spans="2:7" x14ac:dyDescent="0.45">
      <c r="B957" s="99" t="s">
        <v>35</v>
      </c>
      <c r="C957" s="90" t="s">
        <v>1454</v>
      </c>
      <c r="D957" s="90">
        <f>IFERROR(VLOOKUP(B957,Localities!$B$2:$D$1876,3,0),"Not Found")</f>
        <v>43</v>
      </c>
      <c r="E957" s="90">
        <f>IFERROR(VLOOKUP(C957,Localities!$B$2:$D$1876,3,0),"Not Found")</f>
        <v>61</v>
      </c>
      <c r="F957" s="94">
        <v>500</v>
      </c>
      <c r="G957" s="90">
        <v>227</v>
      </c>
    </row>
    <row r="958" spans="2:7" x14ac:dyDescent="0.45">
      <c r="B958" s="99" t="s">
        <v>1456</v>
      </c>
      <c r="C958" s="90" t="s">
        <v>35</v>
      </c>
      <c r="D958" s="90">
        <f>IFERROR(VLOOKUP(B958,Localities!$B$2:$D$1876,3,0),"Not Found")</f>
        <v>52</v>
      </c>
      <c r="E958" s="90">
        <f>IFERROR(VLOOKUP(C958,Localities!$B$2:$D$1876,3,0),"Not Found")</f>
        <v>43</v>
      </c>
      <c r="F958" s="94">
        <v>549</v>
      </c>
      <c r="G958" s="90">
        <v>128</v>
      </c>
    </row>
    <row r="959" spans="2:7" x14ac:dyDescent="0.45">
      <c r="B959" s="99" t="s">
        <v>597</v>
      </c>
      <c r="C959" s="90" t="s">
        <v>114</v>
      </c>
      <c r="D959" s="90">
        <f>IFERROR(VLOOKUP(B959,Localities!$B$2:$D$1876,3,0),"Not Found")</f>
        <v>45</v>
      </c>
      <c r="E959" s="90">
        <f>IFERROR(VLOOKUP(C959,Localities!$B$2:$D$1876,3,0),"Not Found")</f>
        <v>27</v>
      </c>
      <c r="F959" s="94">
        <v>236</v>
      </c>
      <c r="G959" s="90">
        <v>81</v>
      </c>
    </row>
    <row r="960" spans="2:7" x14ac:dyDescent="0.45">
      <c r="B960" s="99"/>
      <c r="C960" s="90"/>
      <c r="D960" s="90" t="str">
        <f>IFERROR(VLOOKUP(B960,Localities!$B$2:$D$1876,3,0),"Not Found")</f>
        <v>Not Found</v>
      </c>
      <c r="E960" s="90" t="str">
        <f>IFERROR(VLOOKUP(C960,Localities!$B$2:$D$1876,3,0),"Not Found")</f>
        <v>Not Found</v>
      </c>
      <c r="F960" s="94">
        <v>414</v>
      </c>
      <c r="G960" s="90">
        <v>256</v>
      </c>
    </row>
    <row r="961" spans="2:7" x14ac:dyDescent="0.45">
      <c r="B961" s="99" t="s">
        <v>67</v>
      </c>
      <c r="C961" s="90" t="s">
        <v>35</v>
      </c>
      <c r="D961" s="90">
        <f>IFERROR(VLOOKUP(B961,Localities!$B$2:$D$1876,3,0),"Not Found")</f>
        <v>42</v>
      </c>
      <c r="E961" s="90">
        <f>IFERROR(VLOOKUP(C961,Localities!$B$2:$D$1876,3,0),"Not Found")</f>
        <v>43</v>
      </c>
      <c r="F961" s="94">
        <v>353</v>
      </c>
      <c r="G961" s="90">
        <v>197</v>
      </c>
    </row>
    <row r="962" spans="2:7" x14ac:dyDescent="0.45">
      <c r="B962" s="99" t="s">
        <v>371</v>
      </c>
      <c r="C962" s="90" t="s">
        <v>35</v>
      </c>
      <c r="D962" s="90">
        <f>IFERROR(VLOOKUP(B962,Localities!$B$2:$D$1876,3,0),"Not Found")</f>
        <v>59</v>
      </c>
      <c r="E962" s="90">
        <f>IFERROR(VLOOKUP(C962,Localities!$B$2:$D$1876,3,0),"Not Found")</f>
        <v>43</v>
      </c>
      <c r="F962" s="94">
        <v>939</v>
      </c>
      <c r="G962" s="90">
        <v>177</v>
      </c>
    </row>
    <row r="963" spans="2:7" x14ac:dyDescent="0.45">
      <c r="B963" s="99" t="s">
        <v>1462</v>
      </c>
      <c r="C963" s="90" t="s">
        <v>35</v>
      </c>
      <c r="D963" s="90">
        <f>IFERROR(VLOOKUP(B963,Localities!$B$2:$D$1876,3,0),"Not Found")</f>
        <v>50</v>
      </c>
      <c r="E963" s="90">
        <f>IFERROR(VLOOKUP(C963,Localities!$B$2:$D$1876,3,0),"Not Found")</f>
        <v>43</v>
      </c>
      <c r="F963" s="94">
        <v>463</v>
      </c>
      <c r="G963" s="90">
        <v>164</v>
      </c>
    </row>
    <row r="964" spans="2:7" x14ac:dyDescent="0.45">
      <c r="B964" s="99" t="s">
        <v>35</v>
      </c>
      <c r="C964" s="90" t="s">
        <v>333</v>
      </c>
      <c r="D964" s="90">
        <f>IFERROR(VLOOKUP(B964,Localities!$B$2:$D$1876,3,0),"Not Found")</f>
        <v>43</v>
      </c>
      <c r="E964" s="90">
        <f>IFERROR(VLOOKUP(C964,Localities!$B$2:$D$1876,3,0),"Not Found")</f>
        <v>52</v>
      </c>
      <c r="F964" s="94">
        <v>863</v>
      </c>
      <c r="G964" s="90">
        <v>206</v>
      </c>
    </row>
    <row r="965" spans="2:7" x14ac:dyDescent="0.45">
      <c r="B965" s="99" t="s">
        <v>1465</v>
      </c>
      <c r="C965" s="90" t="s">
        <v>171</v>
      </c>
      <c r="D965" s="90" t="str">
        <f>IFERROR(VLOOKUP(B965,Localities!$B$2:$D$1876,3,0),"Not Found")</f>
        <v>Not Found</v>
      </c>
      <c r="E965" s="90" t="str">
        <f>IFERROR(VLOOKUP(C965,Localities!$B$2:$D$1876,3,0),"Not Found")</f>
        <v>Not Found</v>
      </c>
      <c r="F965" s="94">
        <v>709</v>
      </c>
      <c r="G965" s="90">
        <v>44</v>
      </c>
    </row>
    <row r="966" spans="2:7" x14ac:dyDescent="0.45">
      <c r="B966" s="99"/>
      <c r="C966" s="90"/>
      <c r="D966" s="90" t="str">
        <f>IFERROR(VLOOKUP(B966,Localities!$B$2:$D$1876,3,0),"Not Found")</f>
        <v>Not Found</v>
      </c>
      <c r="E966" s="90" t="str">
        <f>IFERROR(VLOOKUP(C966,Localities!$B$2:$D$1876,3,0),"Not Found")</f>
        <v>Not Found</v>
      </c>
      <c r="F966" s="94">
        <v>764</v>
      </c>
      <c r="G966" s="90">
        <v>109</v>
      </c>
    </row>
    <row r="967" spans="2:7" x14ac:dyDescent="0.45">
      <c r="B967" s="99" t="s">
        <v>286</v>
      </c>
      <c r="C967" s="90" t="s">
        <v>1468</v>
      </c>
      <c r="D967" s="90">
        <f>IFERROR(VLOOKUP(B967,Localities!$B$2:$D$1876,3,0),"Not Found")</f>
        <v>66</v>
      </c>
      <c r="E967" s="90">
        <f>IFERROR(VLOOKUP(C967,Localities!$B$2:$D$1876,3,0),"Not Found")</f>
        <v>32</v>
      </c>
      <c r="F967" s="94">
        <v>227</v>
      </c>
      <c r="G967" s="90">
        <v>14</v>
      </c>
    </row>
    <row r="968" spans="2:7" x14ac:dyDescent="0.45">
      <c r="B968" s="99" t="s">
        <v>581</v>
      </c>
      <c r="C968" s="90" t="s">
        <v>141</v>
      </c>
      <c r="D968" s="90">
        <f>IFERROR(VLOOKUP(B968,Localities!$B$2:$D$1876,3,0),"Not Found")</f>
        <v>33</v>
      </c>
      <c r="E968" s="90">
        <f>IFERROR(VLOOKUP(C968,Localities!$B$2:$D$1876,3,0),"Not Found")</f>
        <v>46</v>
      </c>
      <c r="F968" s="94">
        <v>416</v>
      </c>
      <c r="G968" s="90">
        <v>102</v>
      </c>
    </row>
    <row r="969" spans="2:7" x14ac:dyDescent="0.45">
      <c r="B969" s="99" t="s">
        <v>43</v>
      </c>
      <c r="C969" s="90" t="s">
        <v>51</v>
      </c>
      <c r="D969" s="90">
        <f>IFERROR(VLOOKUP(B969,Localities!$B$2:$D$1876,3,0),"Not Found")</f>
        <v>60</v>
      </c>
      <c r="E969" s="90">
        <f>IFERROR(VLOOKUP(C969,Localities!$B$2:$D$1876,3,0),"Not Found")</f>
        <v>51</v>
      </c>
      <c r="F969" s="94">
        <v>862</v>
      </c>
      <c r="G969" s="90">
        <v>6</v>
      </c>
    </row>
    <row r="970" spans="2:7" x14ac:dyDescent="0.45">
      <c r="B970" s="99" t="s">
        <v>141</v>
      </c>
      <c r="C970" s="90" t="s">
        <v>35</v>
      </c>
      <c r="D970" s="90">
        <f>IFERROR(VLOOKUP(B970,Localities!$B$2:$D$1876,3,0),"Not Found")</f>
        <v>46</v>
      </c>
      <c r="E970" s="90">
        <f>IFERROR(VLOOKUP(C970,Localities!$B$2:$D$1876,3,0),"Not Found")</f>
        <v>43</v>
      </c>
      <c r="F970" s="94">
        <v>489</v>
      </c>
      <c r="G970" s="90">
        <v>58</v>
      </c>
    </row>
    <row r="971" spans="2:7" x14ac:dyDescent="0.45">
      <c r="B971" s="99" t="s">
        <v>1473</v>
      </c>
      <c r="C971" s="90" t="s">
        <v>1079</v>
      </c>
      <c r="D971" s="90">
        <f>IFERROR(VLOOKUP(B971,Localities!$B$2:$D$1876,3,0),"Not Found")</f>
        <v>48</v>
      </c>
      <c r="E971" s="90">
        <f>IFERROR(VLOOKUP(C971,Localities!$B$2:$D$1876,3,0),"Not Found")</f>
        <v>65</v>
      </c>
      <c r="F971" s="94">
        <v>210</v>
      </c>
      <c r="G971" s="90">
        <v>177</v>
      </c>
    </row>
    <row r="972" spans="2:7" x14ac:dyDescent="0.45">
      <c r="B972" s="99" t="s">
        <v>114</v>
      </c>
      <c r="C972" s="90" t="s">
        <v>1036</v>
      </c>
      <c r="D972" s="90">
        <f>IFERROR(VLOOKUP(B972,Localities!$B$2:$D$1876,3,0),"Not Found")</f>
        <v>27</v>
      </c>
      <c r="E972" s="90">
        <f>IFERROR(VLOOKUP(C972,Localities!$B$2:$D$1876,3,0),"Not Found")</f>
        <v>71</v>
      </c>
      <c r="F972" s="94">
        <v>671</v>
      </c>
      <c r="G972" s="90">
        <v>237</v>
      </c>
    </row>
    <row r="973" spans="2:7" x14ac:dyDescent="0.45">
      <c r="B973" s="99" t="s">
        <v>278</v>
      </c>
      <c r="C973" s="90" t="s">
        <v>496</v>
      </c>
      <c r="D973" s="90">
        <f>IFERROR(VLOOKUP(B973,Localities!$B$2:$D$1876,3,0),"Not Found")</f>
        <v>70</v>
      </c>
      <c r="E973" s="90">
        <f>IFERROR(VLOOKUP(C973,Localities!$B$2:$D$1876,3,0),"Not Found")</f>
        <v>60</v>
      </c>
      <c r="F973" s="94">
        <v>893</v>
      </c>
      <c r="G973" s="90">
        <v>164</v>
      </c>
    </row>
    <row r="974" spans="2:7" x14ac:dyDescent="0.45">
      <c r="B974" s="99" t="s">
        <v>114</v>
      </c>
      <c r="C974" s="90" t="s">
        <v>171</v>
      </c>
      <c r="D974" s="90">
        <f>IFERROR(VLOOKUP(B974,Localities!$B$2:$D$1876,3,0),"Not Found")</f>
        <v>27</v>
      </c>
      <c r="E974" s="90" t="str">
        <f>IFERROR(VLOOKUP(C974,Localities!$B$2:$D$1876,3,0),"Not Found")</f>
        <v>Not Found</v>
      </c>
      <c r="F974" s="94">
        <v>821</v>
      </c>
      <c r="G974" s="90">
        <v>198</v>
      </c>
    </row>
    <row r="975" spans="2:7" x14ac:dyDescent="0.45">
      <c r="B975" s="99" t="s">
        <v>124</v>
      </c>
      <c r="C975" s="90" t="s">
        <v>1478</v>
      </c>
      <c r="D975" s="90">
        <f>IFERROR(VLOOKUP(B975,Localities!$B$2:$D$1876,3,0),"Not Found")</f>
        <v>72</v>
      </c>
      <c r="E975" s="90">
        <f>IFERROR(VLOOKUP(C975,Localities!$B$2:$D$1876,3,0),"Not Found")</f>
        <v>44</v>
      </c>
      <c r="F975" s="94">
        <v>505</v>
      </c>
      <c r="G975" s="90">
        <v>295</v>
      </c>
    </row>
    <row r="976" spans="2:7" x14ac:dyDescent="0.45">
      <c r="B976" s="99"/>
      <c r="C976" s="90"/>
      <c r="D976" s="90" t="str">
        <f>IFERROR(VLOOKUP(B976,Localities!$B$2:$D$1876,3,0),"Not Found")</f>
        <v>Not Found</v>
      </c>
      <c r="E976" s="90" t="str">
        <f>IFERROR(VLOOKUP(C976,Localities!$B$2:$D$1876,3,0),"Not Found")</f>
        <v>Not Found</v>
      </c>
      <c r="F976" s="94">
        <v>885</v>
      </c>
      <c r="G976" s="90">
        <v>53</v>
      </c>
    </row>
    <row r="977" spans="2:7" x14ac:dyDescent="0.45">
      <c r="B977" s="99" t="s">
        <v>906</v>
      </c>
      <c r="C977" s="90"/>
      <c r="D977" s="90">
        <f>IFERROR(VLOOKUP(B977,Localities!$B$2:$D$1876,3,0),"Not Found")</f>
        <v>45</v>
      </c>
      <c r="E977" s="90" t="str">
        <f>IFERROR(VLOOKUP(C977,Localities!$B$2:$D$1876,3,0),"Not Found")</f>
        <v>Not Found</v>
      </c>
      <c r="F977" s="94">
        <v>394</v>
      </c>
      <c r="G977" s="90">
        <v>84</v>
      </c>
    </row>
    <row r="978" spans="2:7" x14ac:dyDescent="0.45">
      <c r="B978" s="99" t="s">
        <v>114</v>
      </c>
      <c r="C978" s="90" t="s">
        <v>171</v>
      </c>
      <c r="D978" s="90">
        <f>IFERROR(VLOOKUP(B978,Localities!$B$2:$D$1876,3,0),"Not Found")</f>
        <v>27</v>
      </c>
      <c r="E978" s="90" t="str">
        <f>IFERROR(VLOOKUP(C978,Localities!$B$2:$D$1876,3,0),"Not Found")</f>
        <v>Not Found</v>
      </c>
      <c r="F978" s="94">
        <v>503</v>
      </c>
      <c r="G978" s="90">
        <v>172</v>
      </c>
    </row>
    <row r="979" spans="2:7" x14ac:dyDescent="0.45">
      <c r="B979" s="99"/>
      <c r="C979" s="90"/>
      <c r="D979" s="90" t="str">
        <f>IFERROR(VLOOKUP(B979,Localities!$B$2:$D$1876,3,0),"Not Found")</f>
        <v>Not Found</v>
      </c>
      <c r="E979" s="90" t="str">
        <f>IFERROR(VLOOKUP(C979,Localities!$B$2:$D$1876,3,0),"Not Found")</f>
        <v>Not Found</v>
      </c>
      <c r="F979" s="94">
        <v>520</v>
      </c>
      <c r="G979" s="90">
        <v>273</v>
      </c>
    </row>
    <row r="980" spans="2:7" x14ac:dyDescent="0.45">
      <c r="B980" s="99" t="s">
        <v>586</v>
      </c>
      <c r="C980" s="90" t="s">
        <v>61</v>
      </c>
      <c r="D980" s="90">
        <f>IFERROR(VLOOKUP(B980,Localities!$B$2:$D$1876,3,0),"Not Found")</f>
        <v>42</v>
      </c>
      <c r="E980" s="90">
        <f>IFERROR(VLOOKUP(C980,Localities!$B$2:$D$1876,3,0),"Not Found")</f>
        <v>47</v>
      </c>
      <c r="F980" s="94">
        <v>329</v>
      </c>
      <c r="G980" s="90">
        <v>91</v>
      </c>
    </row>
    <row r="981" spans="2:7" x14ac:dyDescent="0.45">
      <c r="B981" s="99" t="s">
        <v>204</v>
      </c>
      <c r="C981" s="90" t="s">
        <v>114</v>
      </c>
      <c r="D981" s="90">
        <f>IFERROR(VLOOKUP(B981,Localities!$B$2:$D$1876,3,0),"Not Found")</f>
        <v>61</v>
      </c>
      <c r="E981" s="90">
        <f>IFERROR(VLOOKUP(C981,Localities!$B$2:$D$1876,3,0),"Not Found")</f>
        <v>27</v>
      </c>
      <c r="F981" s="94">
        <v>466</v>
      </c>
      <c r="G981" s="90">
        <v>69</v>
      </c>
    </row>
    <row r="982" spans="2:7" x14ac:dyDescent="0.45">
      <c r="B982" s="99" t="s">
        <v>71</v>
      </c>
      <c r="C982" s="90" t="s">
        <v>1486</v>
      </c>
      <c r="D982" s="90">
        <f>IFERROR(VLOOKUP(B982,Localities!$B$2:$D$1876,3,0),"Not Found")</f>
        <v>54</v>
      </c>
      <c r="E982" s="90" t="str">
        <f>IFERROR(VLOOKUP(C982,Localities!$B$2:$D$1876,3,0),"Not Found")</f>
        <v>Not Found</v>
      </c>
      <c r="F982" s="94">
        <v>436</v>
      </c>
      <c r="G982" s="90">
        <v>272</v>
      </c>
    </row>
    <row r="983" spans="2:7" x14ac:dyDescent="0.45">
      <c r="B983" s="99" t="s">
        <v>35</v>
      </c>
      <c r="C983" s="90" t="s">
        <v>47</v>
      </c>
      <c r="D983" s="90">
        <f>IFERROR(VLOOKUP(B983,Localities!$B$2:$D$1876,3,0),"Not Found")</f>
        <v>43</v>
      </c>
      <c r="E983" s="90">
        <f>IFERROR(VLOOKUP(C983,Localities!$B$2:$D$1876,3,0),"Not Found")</f>
        <v>59</v>
      </c>
      <c r="F983" s="94">
        <v>579</v>
      </c>
      <c r="G983" s="90">
        <v>195</v>
      </c>
    </row>
    <row r="984" spans="2:7" x14ac:dyDescent="0.45">
      <c r="B984" s="99" t="s">
        <v>1489</v>
      </c>
      <c r="C984" s="90" t="s">
        <v>1490</v>
      </c>
      <c r="D984" s="90">
        <f>IFERROR(VLOOKUP(B984,Localities!$B$2:$D$1876,3,0),"Not Found")</f>
        <v>61</v>
      </c>
      <c r="E984" s="90" t="str">
        <f>IFERROR(VLOOKUP(C984,Localities!$B$2:$D$1876,3,0),"Not Found")</f>
        <v>Not Found</v>
      </c>
      <c r="F984" s="94">
        <v>319</v>
      </c>
      <c r="G984" s="90">
        <v>238</v>
      </c>
    </row>
    <row r="985" spans="2:7" x14ac:dyDescent="0.45">
      <c r="B985" s="99" t="s">
        <v>1490</v>
      </c>
      <c r="C985" s="90" t="s">
        <v>1489</v>
      </c>
      <c r="D985" s="90" t="str">
        <f>IFERROR(VLOOKUP(B985,Localities!$B$2:$D$1876,3,0),"Not Found")</f>
        <v>Not Found</v>
      </c>
      <c r="E985" s="90">
        <f>IFERROR(VLOOKUP(C985,Localities!$B$2:$D$1876,3,0),"Not Found")</f>
        <v>61</v>
      </c>
      <c r="F985" s="94">
        <v>657</v>
      </c>
      <c r="G985" s="90">
        <v>223</v>
      </c>
    </row>
    <row r="986" spans="2:7" x14ac:dyDescent="0.45">
      <c r="B986" s="99" t="s">
        <v>67</v>
      </c>
      <c r="C986" s="90" t="s">
        <v>35</v>
      </c>
      <c r="D986" s="90">
        <f>IFERROR(VLOOKUP(B986,Localities!$B$2:$D$1876,3,0),"Not Found")</f>
        <v>42</v>
      </c>
      <c r="E986" s="90">
        <f>IFERROR(VLOOKUP(C986,Localities!$B$2:$D$1876,3,0),"Not Found")</f>
        <v>43</v>
      </c>
      <c r="F986" s="94">
        <v>277</v>
      </c>
      <c r="G986" s="90">
        <v>46</v>
      </c>
    </row>
    <row r="987" spans="2:7" x14ac:dyDescent="0.45">
      <c r="B987" s="99" t="s">
        <v>655</v>
      </c>
      <c r="C987" s="90" t="s">
        <v>323</v>
      </c>
      <c r="D987" s="90">
        <f>IFERROR(VLOOKUP(B987,Localities!$B$2:$D$1876,3,0),"Not Found")</f>
        <v>48</v>
      </c>
      <c r="E987" s="90">
        <f>IFERROR(VLOOKUP(C987,Localities!$B$2:$D$1876,3,0),"Not Found")</f>
        <v>71</v>
      </c>
      <c r="F987" s="94">
        <v>400</v>
      </c>
      <c r="G987" s="90">
        <v>3</v>
      </c>
    </row>
    <row r="988" spans="2:7" x14ac:dyDescent="0.45">
      <c r="B988" s="99" t="s">
        <v>457</v>
      </c>
      <c r="C988" s="90" t="s">
        <v>35</v>
      </c>
      <c r="D988" s="90">
        <f>IFERROR(VLOOKUP(B988,Localities!$B$2:$D$1876,3,0),"Not Found")</f>
        <v>40</v>
      </c>
      <c r="E988" s="90">
        <f>IFERROR(VLOOKUP(C988,Localities!$B$2:$D$1876,3,0),"Not Found")</f>
        <v>43</v>
      </c>
      <c r="F988" s="94">
        <v>241</v>
      </c>
      <c r="G988" s="90">
        <v>37</v>
      </c>
    </row>
    <row r="989" spans="2:7" x14ac:dyDescent="0.45">
      <c r="B989" s="99" t="s">
        <v>35</v>
      </c>
      <c r="C989" s="90" t="s">
        <v>61</v>
      </c>
      <c r="D989" s="90">
        <f>IFERROR(VLOOKUP(B989,Localities!$B$2:$D$1876,3,0),"Not Found")</f>
        <v>43</v>
      </c>
      <c r="E989" s="90">
        <f>IFERROR(VLOOKUP(C989,Localities!$B$2:$D$1876,3,0),"Not Found")</f>
        <v>47</v>
      </c>
      <c r="F989" s="94">
        <v>553</v>
      </c>
      <c r="G989" s="90">
        <v>280</v>
      </c>
    </row>
    <row r="990" spans="2:7" x14ac:dyDescent="0.45">
      <c r="B990" s="99" t="s">
        <v>1497</v>
      </c>
      <c r="C990" s="90"/>
      <c r="D990" s="90">
        <f>IFERROR(VLOOKUP(B990,Localities!$B$2:$D$1876,3,0),"Not Found")</f>
        <v>50</v>
      </c>
      <c r="E990" s="90" t="str">
        <f>IFERROR(VLOOKUP(C990,Localities!$B$2:$D$1876,3,0),"Not Found")</f>
        <v>Not Found</v>
      </c>
      <c r="F990" s="94">
        <v>473</v>
      </c>
      <c r="G990" s="90">
        <v>89</v>
      </c>
    </row>
    <row r="991" spans="2:7" x14ac:dyDescent="0.45">
      <c r="B991" s="99" t="s">
        <v>59</v>
      </c>
      <c r="C991" s="90" t="s">
        <v>688</v>
      </c>
      <c r="D991" s="90">
        <f>IFERROR(VLOOKUP(B991,Localities!$B$2:$D$1876,3,0),"Not Found")</f>
        <v>52</v>
      </c>
      <c r="E991" s="90">
        <f>IFERROR(VLOOKUP(C991,Localities!$B$2:$D$1876,3,0),"Not Found")</f>
        <v>32</v>
      </c>
      <c r="F991" s="94">
        <v>591</v>
      </c>
      <c r="G991" s="90">
        <v>269</v>
      </c>
    </row>
    <row r="992" spans="2:7" x14ac:dyDescent="0.45">
      <c r="B992" s="99" t="s">
        <v>51</v>
      </c>
      <c r="C992" s="90"/>
      <c r="D992" s="90">
        <f>IFERROR(VLOOKUP(B992,Localities!$B$2:$D$1876,3,0),"Not Found")</f>
        <v>51</v>
      </c>
      <c r="E992" s="90" t="str">
        <f>IFERROR(VLOOKUP(C992,Localities!$B$2:$D$1876,3,0),"Not Found")</f>
        <v>Not Found</v>
      </c>
      <c r="F992" s="94">
        <v>235</v>
      </c>
      <c r="G992" s="90">
        <v>59</v>
      </c>
    </row>
    <row r="993" spans="2:7" x14ac:dyDescent="0.45">
      <c r="B993" s="99" t="s">
        <v>784</v>
      </c>
      <c r="C993" s="90" t="s">
        <v>375</v>
      </c>
      <c r="D993" s="90">
        <f>IFERROR(VLOOKUP(B993,Localities!$B$2:$D$1876,3,0),"Not Found")</f>
        <v>53</v>
      </c>
      <c r="E993" s="90">
        <f>IFERROR(VLOOKUP(C993,Localities!$B$2:$D$1876,3,0),"Not Found")</f>
        <v>47</v>
      </c>
      <c r="F993" s="94">
        <v>830</v>
      </c>
      <c r="G993" s="90">
        <v>29</v>
      </c>
    </row>
    <row r="994" spans="2:7" x14ac:dyDescent="0.45">
      <c r="B994" s="99" t="s">
        <v>114</v>
      </c>
      <c r="C994" s="90" t="s">
        <v>278</v>
      </c>
      <c r="D994" s="90">
        <f>IFERROR(VLOOKUP(B994,Localities!$B$2:$D$1876,3,0),"Not Found")</f>
        <v>27</v>
      </c>
      <c r="E994" s="90">
        <f>IFERROR(VLOOKUP(C994,Localities!$B$2:$D$1876,3,0),"Not Found")</f>
        <v>70</v>
      </c>
      <c r="F994" s="94">
        <v>225</v>
      </c>
      <c r="G994" s="90">
        <v>207</v>
      </c>
    </row>
    <row r="995" spans="2:7" x14ac:dyDescent="0.45">
      <c r="B995" s="99"/>
      <c r="C995" s="90"/>
      <c r="D995" s="90" t="str">
        <f>IFERROR(VLOOKUP(B995,Localities!$B$2:$D$1876,3,0),"Not Found")</f>
        <v>Not Found</v>
      </c>
      <c r="E995" s="90" t="str">
        <f>IFERROR(VLOOKUP(C995,Localities!$B$2:$D$1876,3,0),"Not Found")</f>
        <v>Not Found</v>
      </c>
      <c r="F995" s="94">
        <v>587</v>
      </c>
      <c r="G995" s="90">
        <v>276</v>
      </c>
    </row>
    <row r="996" spans="2:7" x14ac:dyDescent="0.45">
      <c r="B996" s="99" t="s">
        <v>1312</v>
      </c>
      <c r="C996" s="90"/>
      <c r="D996" s="90">
        <f>IFERROR(VLOOKUP(B996,Localities!$B$2:$D$1876,3,0),"Not Found")</f>
        <v>53</v>
      </c>
      <c r="E996" s="90" t="str">
        <f>IFERROR(VLOOKUP(C996,Localities!$B$2:$D$1876,3,0),"Not Found")</f>
        <v>Not Found</v>
      </c>
      <c r="F996" s="94">
        <v>207</v>
      </c>
      <c r="G996" s="90">
        <v>245</v>
      </c>
    </row>
    <row r="997" spans="2:7" x14ac:dyDescent="0.45">
      <c r="B997" s="99" t="s">
        <v>63</v>
      </c>
      <c r="C997" s="90" t="s">
        <v>35</v>
      </c>
      <c r="D997" s="90">
        <f>IFERROR(VLOOKUP(B997,Localities!$B$2:$D$1876,3,0),"Not Found")</f>
        <v>66</v>
      </c>
      <c r="E997" s="90">
        <f>IFERROR(VLOOKUP(C997,Localities!$B$2:$D$1876,3,0),"Not Found")</f>
        <v>43</v>
      </c>
      <c r="F997" s="94">
        <v>503</v>
      </c>
      <c r="G997" s="90">
        <v>212</v>
      </c>
    </row>
    <row r="998" spans="2:7" x14ac:dyDescent="0.45">
      <c r="B998" s="99" t="s">
        <v>122</v>
      </c>
      <c r="C998" s="90"/>
      <c r="D998" s="90">
        <f>IFERROR(VLOOKUP(B998,Localities!$B$2:$D$1876,3,0),"Not Found")</f>
        <v>38</v>
      </c>
      <c r="E998" s="90" t="str">
        <f>IFERROR(VLOOKUP(C998,Localities!$B$2:$D$1876,3,0),"Not Found")</f>
        <v>Not Found</v>
      </c>
      <c r="F998" s="94">
        <v>584</v>
      </c>
      <c r="G998" s="90">
        <v>43</v>
      </c>
    </row>
    <row r="999" spans="2:7" x14ac:dyDescent="0.45">
      <c r="B999" s="99" t="s">
        <v>723</v>
      </c>
      <c r="C999" s="90" t="s">
        <v>35</v>
      </c>
      <c r="D999" s="90">
        <f>IFERROR(VLOOKUP(B999,Localities!$B$2:$D$1876,3,0),"Not Found")</f>
        <v>60</v>
      </c>
      <c r="E999" s="90">
        <f>IFERROR(VLOOKUP(C999,Localities!$B$2:$D$1876,3,0),"Not Found")</f>
        <v>43</v>
      </c>
      <c r="F999" s="94">
        <v>301</v>
      </c>
      <c r="G999" s="90">
        <v>130</v>
      </c>
    </row>
    <row r="1000" spans="2:7" x14ac:dyDescent="0.45">
      <c r="B1000" s="99" t="s">
        <v>1508</v>
      </c>
      <c r="C1000" s="90"/>
      <c r="D1000" s="90" t="str">
        <f>IFERROR(VLOOKUP(B1000,Localities!$B$2:$D$1876,3,0),"Not Found")</f>
        <v>Not Found</v>
      </c>
      <c r="E1000" s="90" t="str">
        <f>IFERROR(VLOOKUP(C1000,Localities!$B$2:$D$1876,3,0),"Not Found")</f>
        <v>Not Found</v>
      </c>
      <c r="F1000" s="94">
        <v>798</v>
      </c>
      <c r="G1000" s="90">
        <v>230</v>
      </c>
    </row>
    <row r="1001" spans="2:7" x14ac:dyDescent="0.45">
      <c r="B1001" s="99" t="s">
        <v>461</v>
      </c>
      <c r="C1001" s="90" t="s">
        <v>35</v>
      </c>
      <c r="D1001" s="90">
        <f>IFERROR(VLOOKUP(B1001,Localities!$B$2:$D$1876,3,0),"Not Found")</f>
        <v>60</v>
      </c>
      <c r="E1001" s="90">
        <f>IFERROR(VLOOKUP(C1001,Localities!$B$2:$D$1876,3,0),"Not Found")</f>
        <v>43</v>
      </c>
      <c r="F1001" s="94">
        <v>983</v>
      </c>
      <c r="G1001" s="90">
        <v>241</v>
      </c>
    </row>
    <row r="1002" spans="2:7" x14ac:dyDescent="0.45">
      <c r="B1002" s="99" t="s">
        <v>146</v>
      </c>
      <c r="C1002" s="90" t="s">
        <v>302</v>
      </c>
      <c r="D1002" s="90">
        <f>IFERROR(VLOOKUP(B1002,Localities!$B$2:$D$1876,3,0),"Not Found")</f>
        <v>70</v>
      </c>
      <c r="E1002" s="90">
        <f>IFERROR(VLOOKUP(C1002,Localities!$B$2:$D$1876,3,0),"Not Found")</f>
        <v>71</v>
      </c>
      <c r="F1002" s="94">
        <v>232</v>
      </c>
      <c r="G1002" s="90">
        <v>264</v>
      </c>
    </row>
    <row r="1003" spans="2:7" x14ac:dyDescent="0.45">
      <c r="B1003" s="99" t="s">
        <v>35</v>
      </c>
      <c r="C1003" s="90" t="s">
        <v>1512</v>
      </c>
      <c r="D1003" s="90">
        <f>IFERROR(VLOOKUP(B1003,Localities!$B$2:$D$1876,3,0),"Not Found")</f>
        <v>43</v>
      </c>
      <c r="E1003" s="90">
        <f>IFERROR(VLOOKUP(C1003,Localities!$B$2:$D$1876,3,0),"Not Found")</f>
        <v>52</v>
      </c>
      <c r="F1003" s="94">
        <v>225</v>
      </c>
      <c r="G1003" s="90">
        <v>196</v>
      </c>
    </row>
    <row r="1004" spans="2:7" x14ac:dyDescent="0.45">
      <c r="B1004" s="99" t="s">
        <v>35</v>
      </c>
      <c r="C1004" s="90" t="s">
        <v>61</v>
      </c>
      <c r="D1004" s="90">
        <f>IFERROR(VLOOKUP(B1004,Localities!$B$2:$D$1876,3,0),"Not Found")</f>
        <v>43</v>
      </c>
      <c r="E1004" s="90">
        <f>IFERROR(VLOOKUP(C1004,Localities!$B$2:$D$1876,3,0),"Not Found")</f>
        <v>47</v>
      </c>
      <c r="F1004" s="94">
        <v>976</v>
      </c>
      <c r="G1004" s="90">
        <v>165</v>
      </c>
    </row>
    <row r="1005" spans="2:7" x14ac:dyDescent="0.45">
      <c r="B1005" s="99" t="s">
        <v>71</v>
      </c>
      <c r="C1005" s="90" t="s">
        <v>35</v>
      </c>
      <c r="D1005" s="90">
        <f>IFERROR(VLOOKUP(B1005,Localities!$B$2:$D$1876,3,0),"Not Found")</f>
        <v>54</v>
      </c>
      <c r="E1005" s="90">
        <f>IFERROR(VLOOKUP(C1005,Localities!$B$2:$D$1876,3,0),"Not Found")</f>
        <v>43</v>
      </c>
      <c r="F1005" s="94">
        <v>984</v>
      </c>
      <c r="G1005" s="90">
        <v>287</v>
      </c>
    </row>
    <row r="1006" spans="2:7" x14ac:dyDescent="0.45">
      <c r="B1006" s="99" t="s">
        <v>1351</v>
      </c>
      <c r="C1006" s="90" t="s">
        <v>35</v>
      </c>
      <c r="D1006" s="90">
        <f>IFERROR(VLOOKUP(B1006,Localities!$B$2:$D$1876,3,0),"Not Found")</f>
        <v>28</v>
      </c>
      <c r="E1006" s="90">
        <f>IFERROR(VLOOKUP(C1006,Localities!$B$2:$D$1876,3,0),"Not Found")</f>
        <v>43</v>
      </c>
      <c r="F1006" s="94">
        <v>707</v>
      </c>
      <c r="G1006" s="90">
        <v>133</v>
      </c>
    </row>
    <row r="1007" spans="2:7" x14ac:dyDescent="0.45">
      <c r="B1007" s="99" t="s">
        <v>61</v>
      </c>
      <c r="C1007" s="90" t="s">
        <v>1112</v>
      </c>
      <c r="D1007" s="90">
        <f>IFERROR(VLOOKUP(B1007,Localities!$B$2:$D$1876,3,0),"Not Found")</f>
        <v>47</v>
      </c>
      <c r="E1007" s="90" t="str">
        <f>IFERROR(VLOOKUP(C1007,Localities!$B$2:$D$1876,3,0),"Not Found")</f>
        <v>Not Found</v>
      </c>
      <c r="F1007" s="94">
        <v>816</v>
      </c>
      <c r="G1007" s="90">
        <v>99</v>
      </c>
    </row>
    <row r="1008" spans="2:7" x14ac:dyDescent="0.45">
      <c r="B1008" s="99" t="s">
        <v>1518</v>
      </c>
      <c r="C1008" s="90" t="s">
        <v>114</v>
      </c>
      <c r="D1008" s="90">
        <f>IFERROR(VLOOKUP(B1008,Localities!$B$2:$D$1876,3,0),"Not Found")</f>
        <v>54</v>
      </c>
      <c r="E1008" s="90">
        <f>IFERROR(VLOOKUP(C1008,Localities!$B$2:$D$1876,3,0),"Not Found")</f>
        <v>27</v>
      </c>
      <c r="F1008" s="94">
        <v>887</v>
      </c>
      <c r="G1008" s="90">
        <v>35</v>
      </c>
    </row>
    <row r="1009" spans="2:7" x14ac:dyDescent="0.45">
      <c r="B1009" s="99" t="s">
        <v>643</v>
      </c>
      <c r="C1009" s="90" t="s">
        <v>1420</v>
      </c>
      <c r="D1009" s="90">
        <f>IFERROR(VLOOKUP(B1009,Localities!$B$2:$D$1876,3,0),"Not Found")</f>
        <v>50</v>
      </c>
      <c r="E1009" s="90">
        <f>IFERROR(VLOOKUP(C1009,Localities!$B$2:$D$1876,3,0),"Not Found")</f>
        <v>66</v>
      </c>
      <c r="F1009" s="94">
        <v>972</v>
      </c>
      <c r="G1009" s="90">
        <v>281</v>
      </c>
    </row>
    <row r="1010" spans="2:7" x14ac:dyDescent="0.45">
      <c r="B1010" s="99" t="s">
        <v>114</v>
      </c>
      <c r="C1010" s="90" t="s">
        <v>1521</v>
      </c>
      <c r="D1010" s="90">
        <f>IFERROR(VLOOKUP(B1010,Localities!$B$2:$D$1876,3,0),"Not Found")</f>
        <v>27</v>
      </c>
      <c r="E1010" s="90">
        <f>IFERROR(VLOOKUP(C1010,Localities!$B$2:$D$1876,3,0),"Not Found")</f>
        <v>71</v>
      </c>
      <c r="F1010" s="94">
        <v>563</v>
      </c>
      <c r="G1010" s="90">
        <v>159</v>
      </c>
    </row>
    <row r="1011" spans="2:7" x14ac:dyDescent="0.45">
      <c r="B1011" s="99" t="s">
        <v>71</v>
      </c>
      <c r="C1011" s="90"/>
      <c r="D1011" s="90">
        <f>IFERROR(VLOOKUP(B1011,Localities!$B$2:$D$1876,3,0),"Not Found")</f>
        <v>54</v>
      </c>
      <c r="E1011" s="90" t="str">
        <f>IFERROR(VLOOKUP(C1011,Localities!$B$2:$D$1876,3,0),"Not Found")</f>
        <v>Not Found</v>
      </c>
      <c r="F1011" s="94">
        <v>244</v>
      </c>
      <c r="G1011" s="90">
        <v>158</v>
      </c>
    </row>
    <row r="1012" spans="2:7" x14ac:dyDescent="0.45">
      <c r="B1012" s="99" t="s">
        <v>35</v>
      </c>
      <c r="C1012" s="90" t="s">
        <v>57</v>
      </c>
      <c r="D1012" s="90">
        <f>IFERROR(VLOOKUP(B1012,Localities!$B$2:$D$1876,3,0),"Not Found")</f>
        <v>43</v>
      </c>
      <c r="E1012" s="90">
        <f>IFERROR(VLOOKUP(C1012,Localities!$B$2:$D$1876,3,0),"Not Found")</f>
        <v>45</v>
      </c>
      <c r="F1012" s="94">
        <v>331</v>
      </c>
      <c r="G1012" s="90">
        <v>285</v>
      </c>
    </row>
    <row r="1013" spans="2:7" x14ac:dyDescent="0.45">
      <c r="B1013" s="99"/>
      <c r="C1013" s="90"/>
      <c r="D1013" s="90" t="str">
        <f>IFERROR(VLOOKUP(B1013,Localities!$B$2:$D$1876,3,0),"Not Found")</f>
        <v>Not Found</v>
      </c>
      <c r="E1013" s="90" t="str">
        <f>IFERROR(VLOOKUP(C1013,Localities!$B$2:$D$1876,3,0),"Not Found")</f>
        <v>Not Found</v>
      </c>
      <c r="F1013" s="94">
        <v>556</v>
      </c>
      <c r="G1013" s="90">
        <v>162</v>
      </c>
    </row>
    <row r="1014" spans="2:7" x14ac:dyDescent="0.45">
      <c r="B1014" s="99" t="s">
        <v>320</v>
      </c>
      <c r="C1014" s="90"/>
      <c r="D1014" s="90">
        <f>IFERROR(VLOOKUP(B1014,Localities!$B$2:$D$1876,3,0),"Not Found")</f>
        <v>28</v>
      </c>
      <c r="E1014" s="90" t="str">
        <f>IFERROR(VLOOKUP(C1014,Localities!$B$2:$D$1876,3,0),"Not Found")</f>
        <v>Not Found</v>
      </c>
      <c r="F1014" s="94">
        <v>654</v>
      </c>
      <c r="G1014" s="90">
        <v>48</v>
      </c>
    </row>
    <row r="1015" spans="2:7" x14ac:dyDescent="0.45">
      <c r="B1015" s="99" t="s">
        <v>804</v>
      </c>
      <c r="C1015" s="90" t="s">
        <v>35</v>
      </c>
      <c r="D1015" s="90">
        <f>IFERROR(VLOOKUP(B1015,Localities!$B$2:$D$1876,3,0),"Not Found")</f>
        <v>66</v>
      </c>
      <c r="E1015" s="90">
        <f>IFERROR(VLOOKUP(C1015,Localities!$B$2:$D$1876,3,0),"Not Found")</f>
        <v>43</v>
      </c>
      <c r="F1015" s="94">
        <v>418</v>
      </c>
      <c r="G1015" s="90">
        <v>240</v>
      </c>
    </row>
    <row r="1016" spans="2:7" x14ac:dyDescent="0.45">
      <c r="B1016" s="99" t="s">
        <v>1528</v>
      </c>
      <c r="C1016" s="90" t="s">
        <v>114</v>
      </c>
      <c r="D1016" s="90">
        <f>IFERROR(VLOOKUP(B1016,Localities!$B$2:$D$1876,3,0),"Not Found")</f>
        <v>41</v>
      </c>
      <c r="E1016" s="90">
        <f>IFERROR(VLOOKUP(C1016,Localities!$B$2:$D$1876,3,0),"Not Found")</f>
        <v>27</v>
      </c>
      <c r="F1016" s="94">
        <v>380</v>
      </c>
      <c r="G1016" s="90">
        <v>201</v>
      </c>
    </row>
    <row r="1017" spans="2:7" x14ac:dyDescent="0.45">
      <c r="B1017" s="99" t="s">
        <v>114</v>
      </c>
      <c r="C1017" s="90" t="s">
        <v>1128</v>
      </c>
      <c r="D1017" s="90">
        <f>IFERROR(VLOOKUP(B1017,Localities!$B$2:$D$1876,3,0),"Not Found")</f>
        <v>27</v>
      </c>
      <c r="E1017" s="90">
        <f>IFERROR(VLOOKUP(C1017,Localities!$B$2:$D$1876,3,0),"Not Found")</f>
        <v>70</v>
      </c>
      <c r="F1017" s="94">
        <v>418</v>
      </c>
      <c r="G1017" s="90">
        <v>219</v>
      </c>
    </row>
    <row r="1018" spans="2:7" x14ac:dyDescent="0.45">
      <c r="B1018" s="99" t="s">
        <v>924</v>
      </c>
      <c r="C1018" s="90" t="s">
        <v>35</v>
      </c>
      <c r="D1018" s="90">
        <f>IFERROR(VLOOKUP(B1018,Localities!$B$2:$D$1876,3,0),"Not Found")</f>
        <v>66</v>
      </c>
      <c r="E1018" s="90">
        <f>IFERROR(VLOOKUP(C1018,Localities!$B$2:$D$1876,3,0),"Not Found")</f>
        <v>43</v>
      </c>
      <c r="F1018" s="94">
        <v>803</v>
      </c>
      <c r="G1018" s="90">
        <v>149</v>
      </c>
    </row>
    <row r="1019" spans="2:7" x14ac:dyDescent="0.45">
      <c r="B1019" s="99" t="s">
        <v>496</v>
      </c>
      <c r="C1019" s="90" t="s">
        <v>35</v>
      </c>
      <c r="D1019" s="90">
        <f>IFERROR(VLOOKUP(B1019,Localities!$B$2:$D$1876,3,0),"Not Found")</f>
        <v>60</v>
      </c>
      <c r="E1019" s="90">
        <f>IFERROR(VLOOKUP(C1019,Localities!$B$2:$D$1876,3,0),"Not Found")</f>
        <v>43</v>
      </c>
      <c r="F1019" s="94">
        <v>822</v>
      </c>
      <c r="G1019" s="90">
        <v>130</v>
      </c>
    </row>
    <row r="1020" spans="2:7" x14ac:dyDescent="0.45">
      <c r="B1020" s="99" t="s">
        <v>114</v>
      </c>
      <c r="C1020" s="90" t="s">
        <v>71</v>
      </c>
      <c r="D1020" s="90">
        <f>IFERROR(VLOOKUP(B1020,Localities!$B$2:$D$1876,3,0),"Not Found")</f>
        <v>27</v>
      </c>
      <c r="E1020" s="90">
        <f>IFERROR(VLOOKUP(C1020,Localities!$B$2:$D$1876,3,0),"Not Found")</f>
        <v>54</v>
      </c>
      <c r="F1020" s="94">
        <v>739</v>
      </c>
      <c r="G1020" s="90">
        <v>219</v>
      </c>
    </row>
    <row r="1021" spans="2:7" x14ac:dyDescent="0.45">
      <c r="B1021" s="99"/>
      <c r="C1021" s="90"/>
      <c r="D1021" s="90" t="str">
        <f>IFERROR(VLOOKUP(B1021,Localities!$B$2:$D$1876,3,0),"Not Found")</f>
        <v>Not Found</v>
      </c>
      <c r="E1021" s="90" t="str">
        <f>IFERROR(VLOOKUP(C1021,Localities!$B$2:$D$1876,3,0),"Not Found")</f>
        <v>Not Found</v>
      </c>
      <c r="F1021" s="94">
        <v>305</v>
      </c>
      <c r="G1021" s="90">
        <v>71</v>
      </c>
    </row>
    <row r="1022" spans="2:7" x14ac:dyDescent="0.45">
      <c r="B1022" s="99" t="s">
        <v>362</v>
      </c>
      <c r="C1022" s="90" t="s">
        <v>35</v>
      </c>
      <c r="D1022" s="90">
        <f>IFERROR(VLOOKUP(B1022,Localities!$B$2:$D$1876,3,0),"Not Found")</f>
        <v>37</v>
      </c>
      <c r="E1022" s="90">
        <f>IFERROR(VLOOKUP(C1022,Localities!$B$2:$D$1876,3,0),"Not Found")</f>
        <v>43</v>
      </c>
      <c r="F1022" s="94">
        <v>988</v>
      </c>
      <c r="G1022" s="90">
        <v>285</v>
      </c>
    </row>
    <row r="1023" spans="2:7" x14ac:dyDescent="0.45">
      <c r="B1023" s="99" t="s">
        <v>1536</v>
      </c>
      <c r="C1023" s="90" t="s">
        <v>1537</v>
      </c>
      <c r="D1023" s="90" t="str">
        <f>IFERROR(VLOOKUP(B1023,Localities!$B$2:$D$1876,3,0),"Not Found")</f>
        <v>Not Found</v>
      </c>
      <c r="E1023" s="90" t="str">
        <f>IFERROR(VLOOKUP(C1023,Localities!$B$2:$D$1876,3,0),"Not Found")</f>
        <v>Not Found</v>
      </c>
      <c r="F1023" s="94">
        <v>581</v>
      </c>
      <c r="G1023" s="90">
        <v>279</v>
      </c>
    </row>
    <row r="1024" spans="2:7" x14ac:dyDescent="0.45">
      <c r="B1024" s="99" t="s">
        <v>73</v>
      </c>
      <c r="C1024" s="90" t="s">
        <v>114</v>
      </c>
      <c r="D1024" s="90">
        <f>IFERROR(VLOOKUP(B1024,Localities!$B$2:$D$1876,3,0),"Not Found")</f>
        <v>61</v>
      </c>
      <c r="E1024" s="90">
        <f>IFERROR(VLOOKUP(C1024,Localities!$B$2:$D$1876,3,0),"Not Found")</f>
        <v>27</v>
      </c>
      <c r="F1024" s="94">
        <v>979</v>
      </c>
      <c r="G1024" s="90">
        <v>53</v>
      </c>
    </row>
    <row r="1025" spans="2:7" x14ac:dyDescent="0.45">
      <c r="B1025" s="99" t="s">
        <v>114</v>
      </c>
      <c r="C1025" s="90" t="s">
        <v>171</v>
      </c>
      <c r="D1025" s="90">
        <f>IFERROR(VLOOKUP(B1025,Localities!$B$2:$D$1876,3,0),"Not Found")</f>
        <v>27</v>
      </c>
      <c r="E1025" s="90" t="str">
        <f>IFERROR(VLOOKUP(C1025,Localities!$B$2:$D$1876,3,0),"Not Found")</f>
        <v>Not Found</v>
      </c>
      <c r="F1025" s="94">
        <v>685</v>
      </c>
      <c r="G1025" s="90">
        <v>169</v>
      </c>
    </row>
    <row r="1026" spans="2:7" x14ac:dyDescent="0.45">
      <c r="B1026" s="99" t="s">
        <v>35</v>
      </c>
      <c r="C1026" s="90" t="s">
        <v>669</v>
      </c>
      <c r="D1026" s="90">
        <f>IFERROR(VLOOKUP(B1026,Localities!$B$2:$D$1876,3,0),"Not Found")</f>
        <v>43</v>
      </c>
      <c r="E1026" s="90">
        <f>IFERROR(VLOOKUP(C1026,Localities!$B$2:$D$1876,3,0),"Not Found")</f>
        <v>74</v>
      </c>
      <c r="F1026" s="94">
        <v>401</v>
      </c>
      <c r="G1026" s="90">
        <v>75</v>
      </c>
    </row>
    <row r="1027" spans="2:7" x14ac:dyDescent="0.45">
      <c r="B1027" s="99" t="s">
        <v>35</v>
      </c>
      <c r="C1027" s="90" t="s">
        <v>61</v>
      </c>
      <c r="D1027" s="90">
        <f>IFERROR(VLOOKUP(B1027,Localities!$B$2:$D$1876,3,0),"Not Found")</f>
        <v>43</v>
      </c>
      <c r="E1027" s="90">
        <f>IFERROR(VLOOKUP(C1027,Localities!$B$2:$D$1876,3,0),"Not Found")</f>
        <v>47</v>
      </c>
      <c r="F1027" s="94">
        <v>560</v>
      </c>
      <c r="G1027" s="90">
        <v>248</v>
      </c>
    </row>
    <row r="1028" spans="2:7" x14ac:dyDescent="0.45">
      <c r="B1028" s="99" t="s">
        <v>35</v>
      </c>
      <c r="C1028" s="90" t="s">
        <v>699</v>
      </c>
      <c r="D1028" s="90">
        <f>IFERROR(VLOOKUP(B1028,Localities!$B$2:$D$1876,3,0),"Not Found")</f>
        <v>43</v>
      </c>
      <c r="E1028" s="90">
        <f>IFERROR(VLOOKUP(C1028,Localities!$B$2:$D$1876,3,0),"Not Found")</f>
        <v>32</v>
      </c>
      <c r="F1028" s="94">
        <v>791</v>
      </c>
      <c r="G1028" s="90">
        <v>76</v>
      </c>
    </row>
    <row r="1029" spans="2:7" x14ac:dyDescent="0.45">
      <c r="B1029" s="99" t="s">
        <v>1544</v>
      </c>
      <c r="C1029" s="90" t="s">
        <v>35</v>
      </c>
      <c r="D1029" s="90">
        <f>IFERROR(VLOOKUP(B1029,Localities!$B$2:$D$1876,3,0),"Not Found")</f>
        <v>27</v>
      </c>
      <c r="E1029" s="90">
        <f>IFERROR(VLOOKUP(C1029,Localities!$B$2:$D$1876,3,0),"Not Found")</f>
        <v>43</v>
      </c>
      <c r="F1029" s="94">
        <v>801</v>
      </c>
      <c r="G1029" s="90">
        <v>221</v>
      </c>
    </row>
    <row r="1030" spans="2:7" x14ac:dyDescent="0.45">
      <c r="B1030" s="99" t="s">
        <v>35</v>
      </c>
      <c r="C1030" s="90" t="s">
        <v>146</v>
      </c>
      <c r="D1030" s="90">
        <f>IFERROR(VLOOKUP(B1030,Localities!$B$2:$D$1876,3,0),"Not Found")</f>
        <v>43</v>
      </c>
      <c r="E1030" s="90">
        <f>IFERROR(VLOOKUP(C1030,Localities!$B$2:$D$1876,3,0),"Not Found")</f>
        <v>70</v>
      </c>
      <c r="F1030" s="94">
        <v>780</v>
      </c>
      <c r="G1030" s="90">
        <v>197</v>
      </c>
    </row>
    <row r="1031" spans="2:7" x14ac:dyDescent="0.45">
      <c r="B1031" s="99" t="s">
        <v>69</v>
      </c>
      <c r="C1031" s="90" t="s">
        <v>141</v>
      </c>
      <c r="D1031" s="90">
        <f>IFERROR(VLOOKUP(B1031,Localities!$B$2:$D$1876,3,0),"Not Found")</f>
        <v>53</v>
      </c>
      <c r="E1031" s="90">
        <f>IFERROR(VLOOKUP(C1031,Localities!$B$2:$D$1876,3,0),"Not Found")</f>
        <v>46</v>
      </c>
      <c r="F1031" s="94">
        <v>790</v>
      </c>
      <c r="G1031" s="90">
        <v>64</v>
      </c>
    </row>
    <row r="1032" spans="2:7" x14ac:dyDescent="0.45">
      <c r="B1032" s="99" t="s">
        <v>1548</v>
      </c>
      <c r="C1032" s="90" t="s">
        <v>35</v>
      </c>
      <c r="D1032" s="90">
        <f>IFERROR(VLOOKUP(B1032,Localities!$B$2:$D$1876,3,0),"Not Found")</f>
        <v>64</v>
      </c>
      <c r="E1032" s="90">
        <f>IFERROR(VLOOKUP(C1032,Localities!$B$2:$D$1876,3,0),"Not Found")</f>
        <v>43</v>
      </c>
      <c r="F1032" s="94">
        <v>886</v>
      </c>
      <c r="G1032" s="90">
        <v>116</v>
      </c>
    </row>
    <row r="1033" spans="2:7" x14ac:dyDescent="0.45">
      <c r="B1033" s="99" t="s">
        <v>47</v>
      </c>
      <c r="C1033" s="90" t="s">
        <v>61</v>
      </c>
      <c r="D1033" s="90">
        <f>IFERROR(VLOOKUP(B1033,Localities!$B$2:$D$1876,3,0),"Not Found")</f>
        <v>59</v>
      </c>
      <c r="E1033" s="90">
        <f>IFERROR(VLOOKUP(C1033,Localities!$B$2:$D$1876,3,0),"Not Found")</f>
        <v>47</v>
      </c>
      <c r="F1033" s="94">
        <v>328</v>
      </c>
      <c r="G1033" s="90">
        <v>111</v>
      </c>
    </row>
    <row r="1034" spans="2:7" x14ac:dyDescent="0.45">
      <c r="B1034" s="99" t="s">
        <v>1551</v>
      </c>
      <c r="C1034" s="90" t="s">
        <v>61</v>
      </c>
      <c r="D1034" s="90">
        <f>IFERROR(VLOOKUP(B1034,Localities!$B$2:$D$1876,3,0),"Not Found")</f>
        <v>66</v>
      </c>
      <c r="E1034" s="90">
        <f>IFERROR(VLOOKUP(C1034,Localities!$B$2:$D$1876,3,0),"Not Found")</f>
        <v>47</v>
      </c>
      <c r="F1034" s="94">
        <v>867</v>
      </c>
      <c r="G1034" s="90">
        <v>266</v>
      </c>
    </row>
    <row r="1035" spans="2:7" x14ac:dyDescent="0.45">
      <c r="B1035" s="99" t="s">
        <v>53</v>
      </c>
      <c r="C1035" s="90" t="s">
        <v>35</v>
      </c>
      <c r="D1035" s="90">
        <f>IFERROR(VLOOKUP(B1035,Localities!$B$2:$D$1876,3,0),"Not Found")</f>
        <v>70</v>
      </c>
      <c r="E1035" s="90">
        <f>IFERROR(VLOOKUP(C1035,Localities!$B$2:$D$1876,3,0),"Not Found")</f>
        <v>43</v>
      </c>
      <c r="F1035" s="94">
        <v>231</v>
      </c>
      <c r="G1035" s="90">
        <v>53</v>
      </c>
    </row>
    <row r="1036" spans="2:7" x14ac:dyDescent="0.45">
      <c r="B1036" s="99" t="s">
        <v>1554</v>
      </c>
      <c r="C1036" s="90" t="s">
        <v>209</v>
      </c>
      <c r="D1036" s="90" t="str">
        <f>IFERROR(VLOOKUP(B1036,Localities!$B$2:$D$1876,3,0),"Not Found")</f>
        <v>Not Found</v>
      </c>
      <c r="E1036" s="90">
        <f>IFERROR(VLOOKUP(C1036,Localities!$B$2:$D$1876,3,0),"Not Found")</f>
        <v>47</v>
      </c>
      <c r="F1036" s="94">
        <v>463</v>
      </c>
      <c r="G1036" s="90">
        <v>204</v>
      </c>
    </row>
    <row r="1037" spans="2:7" x14ac:dyDescent="0.45">
      <c r="B1037" s="99" t="s">
        <v>114</v>
      </c>
      <c r="C1037" s="90" t="s">
        <v>302</v>
      </c>
      <c r="D1037" s="90">
        <f>IFERROR(VLOOKUP(B1037,Localities!$B$2:$D$1876,3,0),"Not Found")</f>
        <v>27</v>
      </c>
      <c r="E1037" s="90">
        <f>IFERROR(VLOOKUP(C1037,Localities!$B$2:$D$1876,3,0),"Not Found")</f>
        <v>71</v>
      </c>
      <c r="F1037" s="94">
        <v>365</v>
      </c>
      <c r="G1037" s="90">
        <v>268</v>
      </c>
    </row>
    <row r="1038" spans="2:7" x14ac:dyDescent="0.45">
      <c r="B1038" s="99" t="s">
        <v>1557</v>
      </c>
      <c r="C1038" s="90" t="s">
        <v>35</v>
      </c>
      <c r="D1038" s="90">
        <f>IFERROR(VLOOKUP(B1038,Localities!$B$2:$D$1876,3,0),"Not Found")</f>
        <v>45</v>
      </c>
      <c r="E1038" s="90">
        <f>IFERROR(VLOOKUP(C1038,Localities!$B$2:$D$1876,3,0),"Not Found")</f>
        <v>43</v>
      </c>
      <c r="F1038" s="94">
        <v>551</v>
      </c>
      <c r="G1038" s="90">
        <v>118</v>
      </c>
    </row>
    <row r="1039" spans="2:7" x14ac:dyDescent="0.45">
      <c r="B1039" s="99" t="s">
        <v>1557</v>
      </c>
      <c r="C1039" s="90" t="s">
        <v>35</v>
      </c>
      <c r="D1039" s="90">
        <f>IFERROR(VLOOKUP(B1039,Localities!$B$2:$D$1876,3,0),"Not Found")</f>
        <v>45</v>
      </c>
      <c r="E1039" s="90">
        <f>IFERROR(VLOOKUP(C1039,Localities!$B$2:$D$1876,3,0),"Not Found")</f>
        <v>43</v>
      </c>
      <c r="F1039" s="94">
        <v>753</v>
      </c>
      <c r="G1039" s="90">
        <v>71</v>
      </c>
    </row>
    <row r="1040" spans="2:7" x14ac:dyDescent="0.45">
      <c r="B1040" s="99" t="s">
        <v>65</v>
      </c>
      <c r="C1040" s="90" t="s">
        <v>61</v>
      </c>
      <c r="D1040" s="90">
        <f>IFERROR(VLOOKUP(B1040,Localities!$B$2:$D$1876,3,0),"Not Found")</f>
        <v>73</v>
      </c>
      <c r="E1040" s="90">
        <f>IFERROR(VLOOKUP(C1040,Localities!$B$2:$D$1876,3,0),"Not Found")</f>
        <v>47</v>
      </c>
      <c r="F1040" s="94">
        <v>740</v>
      </c>
      <c r="G1040" s="90">
        <v>185</v>
      </c>
    </row>
    <row r="1041" spans="2:7" x14ac:dyDescent="0.45">
      <c r="B1041" s="99" t="s">
        <v>600</v>
      </c>
      <c r="C1041" s="90" t="s">
        <v>1561</v>
      </c>
      <c r="D1041" s="90">
        <f>IFERROR(VLOOKUP(B1041,Localities!$B$2:$D$1876,3,0),"Not Found")</f>
        <v>28</v>
      </c>
      <c r="E1041" s="90">
        <f>IFERROR(VLOOKUP(C1041,Localities!$B$2:$D$1876,3,0),"Not Found")</f>
        <v>50</v>
      </c>
      <c r="F1041" s="94">
        <v>779</v>
      </c>
      <c r="G1041" s="90">
        <v>117</v>
      </c>
    </row>
    <row r="1042" spans="2:7" x14ac:dyDescent="0.45">
      <c r="B1042" s="99" t="s">
        <v>51</v>
      </c>
      <c r="C1042" s="90"/>
      <c r="D1042" s="90">
        <f>IFERROR(VLOOKUP(B1042,Localities!$B$2:$D$1876,3,0),"Not Found")</f>
        <v>51</v>
      </c>
      <c r="E1042" s="90" t="str">
        <f>IFERROR(VLOOKUP(C1042,Localities!$B$2:$D$1876,3,0),"Not Found")</f>
        <v>Not Found</v>
      </c>
      <c r="F1042" s="94">
        <v>821</v>
      </c>
      <c r="G1042" s="90">
        <v>178</v>
      </c>
    </row>
    <row r="1043" spans="2:7" x14ac:dyDescent="0.45">
      <c r="B1043" s="99" t="s">
        <v>1468</v>
      </c>
      <c r="C1043" s="90" t="s">
        <v>61</v>
      </c>
      <c r="D1043" s="90">
        <f>IFERROR(VLOOKUP(B1043,Localities!$B$2:$D$1876,3,0),"Not Found")</f>
        <v>32</v>
      </c>
      <c r="E1043" s="90">
        <f>IFERROR(VLOOKUP(C1043,Localities!$B$2:$D$1876,3,0),"Not Found")</f>
        <v>47</v>
      </c>
      <c r="F1043" s="94">
        <v>687</v>
      </c>
      <c r="G1043" s="90">
        <v>8</v>
      </c>
    </row>
    <row r="1044" spans="2:7" x14ac:dyDescent="0.45">
      <c r="B1044" s="99" t="s">
        <v>35</v>
      </c>
      <c r="C1044" s="90" t="s">
        <v>313</v>
      </c>
      <c r="D1044" s="90">
        <f>IFERROR(VLOOKUP(B1044,Localities!$B$2:$D$1876,3,0),"Not Found")</f>
        <v>43</v>
      </c>
      <c r="E1044" s="90">
        <f>IFERROR(VLOOKUP(C1044,Localities!$B$2:$D$1876,3,0),"Not Found")</f>
        <v>40</v>
      </c>
      <c r="F1044" s="94">
        <v>251</v>
      </c>
      <c r="G1044" s="90">
        <v>158</v>
      </c>
    </row>
    <row r="1045" spans="2:7" x14ac:dyDescent="0.45">
      <c r="B1045" s="99" t="s">
        <v>496</v>
      </c>
      <c r="C1045" s="90" t="s">
        <v>35</v>
      </c>
      <c r="D1045" s="90">
        <f>IFERROR(VLOOKUP(B1045,Localities!$B$2:$D$1876,3,0),"Not Found")</f>
        <v>60</v>
      </c>
      <c r="E1045" s="90">
        <f>IFERROR(VLOOKUP(C1045,Localities!$B$2:$D$1876,3,0),"Not Found")</f>
        <v>43</v>
      </c>
      <c r="F1045" s="94">
        <v>419</v>
      </c>
      <c r="G1045" s="90">
        <v>167</v>
      </c>
    </row>
    <row r="1046" spans="2:7" x14ac:dyDescent="0.45">
      <c r="B1046" s="99" t="s">
        <v>35</v>
      </c>
      <c r="C1046" s="90" t="s">
        <v>61</v>
      </c>
      <c r="D1046" s="90">
        <f>IFERROR(VLOOKUP(B1046,Localities!$B$2:$D$1876,3,0),"Not Found")</f>
        <v>43</v>
      </c>
      <c r="E1046" s="90">
        <f>IFERROR(VLOOKUP(C1046,Localities!$B$2:$D$1876,3,0),"Not Found")</f>
        <v>47</v>
      </c>
      <c r="F1046" s="94">
        <v>921</v>
      </c>
      <c r="G1046" s="90">
        <v>264</v>
      </c>
    </row>
    <row r="1047" spans="2:7" x14ac:dyDescent="0.45">
      <c r="B1047" s="99" t="s">
        <v>758</v>
      </c>
      <c r="C1047" s="90" t="s">
        <v>111</v>
      </c>
      <c r="D1047" s="90">
        <f>IFERROR(VLOOKUP(B1047,Localities!$B$2:$D$1876,3,0),"Not Found")</f>
        <v>51</v>
      </c>
      <c r="E1047" s="90">
        <f>IFERROR(VLOOKUP(C1047,Localities!$B$2:$D$1876,3,0),"Not Found")</f>
        <v>45</v>
      </c>
      <c r="F1047" s="94">
        <v>543</v>
      </c>
      <c r="G1047" s="90">
        <v>238</v>
      </c>
    </row>
    <row r="1048" spans="2:7" x14ac:dyDescent="0.45">
      <c r="B1048" s="99"/>
      <c r="C1048" s="90"/>
      <c r="D1048" s="90" t="str">
        <f>IFERROR(VLOOKUP(B1048,Localities!$B$2:$D$1876,3,0),"Not Found")</f>
        <v>Not Found</v>
      </c>
      <c r="E1048" s="90" t="str">
        <f>IFERROR(VLOOKUP(C1048,Localities!$B$2:$D$1876,3,0),"Not Found")</f>
        <v>Not Found</v>
      </c>
      <c r="F1048" s="94">
        <v>258</v>
      </c>
      <c r="G1048" s="90">
        <v>36</v>
      </c>
    </row>
    <row r="1049" spans="2:7" x14ac:dyDescent="0.45">
      <c r="B1049" s="99" t="s">
        <v>61</v>
      </c>
      <c r="C1049" s="90" t="s">
        <v>323</v>
      </c>
      <c r="D1049" s="90">
        <f>IFERROR(VLOOKUP(B1049,Localities!$B$2:$D$1876,3,0),"Not Found")</f>
        <v>47</v>
      </c>
      <c r="E1049" s="90">
        <f>IFERROR(VLOOKUP(C1049,Localities!$B$2:$D$1876,3,0),"Not Found")</f>
        <v>71</v>
      </c>
      <c r="F1049" s="94">
        <v>923</v>
      </c>
      <c r="G1049" s="90">
        <v>125</v>
      </c>
    </row>
    <row r="1050" spans="2:7" x14ac:dyDescent="0.45">
      <c r="B1050" s="99" t="s">
        <v>513</v>
      </c>
      <c r="C1050" s="90" t="s">
        <v>35</v>
      </c>
      <c r="D1050" s="90">
        <f>IFERROR(VLOOKUP(B1050,Localities!$B$2:$D$1876,3,0),"Not Found")</f>
        <v>59</v>
      </c>
      <c r="E1050" s="90">
        <f>IFERROR(VLOOKUP(C1050,Localities!$B$2:$D$1876,3,0),"Not Found")</f>
        <v>43</v>
      </c>
      <c r="F1050" s="94">
        <v>444</v>
      </c>
      <c r="G1050" s="90">
        <v>112</v>
      </c>
    </row>
    <row r="1051" spans="2:7" x14ac:dyDescent="0.45">
      <c r="B1051" s="99" t="s">
        <v>1572</v>
      </c>
      <c r="C1051" s="90" t="s">
        <v>35</v>
      </c>
      <c r="D1051" s="90">
        <f>IFERROR(VLOOKUP(B1051,Localities!$B$2:$D$1876,3,0),"Not Found")</f>
        <v>72</v>
      </c>
      <c r="E1051" s="90">
        <f>IFERROR(VLOOKUP(C1051,Localities!$B$2:$D$1876,3,0),"Not Found")</f>
        <v>43</v>
      </c>
      <c r="F1051" s="94">
        <v>220</v>
      </c>
      <c r="G1051" s="90">
        <v>176</v>
      </c>
    </row>
    <row r="1052" spans="2:7" x14ac:dyDescent="0.45">
      <c r="B1052" s="99" t="s">
        <v>35</v>
      </c>
      <c r="C1052" s="90" t="s">
        <v>1079</v>
      </c>
      <c r="D1052" s="90">
        <f>IFERROR(VLOOKUP(B1052,Localities!$B$2:$D$1876,3,0),"Not Found")</f>
        <v>43</v>
      </c>
      <c r="E1052" s="90">
        <f>IFERROR(VLOOKUP(C1052,Localities!$B$2:$D$1876,3,0),"Not Found")</f>
        <v>65</v>
      </c>
      <c r="F1052" s="94">
        <v>819</v>
      </c>
      <c r="G1052" s="90">
        <v>251</v>
      </c>
    </row>
    <row r="1053" spans="2:7" x14ac:dyDescent="0.45">
      <c r="B1053" s="99" t="s">
        <v>51</v>
      </c>
      <c r="C1053" s="90"/>
      <c r="D1053" s="90">
        <f>IFERROR(VLOOKUP(B1053,Localities!$B$2:$D$1876,3,0),"Not Found")</f>
        <v>51</v>
      </c>
      <c r="E1053" s="90" t="str">
        <f>IFERROR(VLOOKUP(C1053,Localities!$B$2:$D$1876,3,0),"Not Found")</f>
        <v>Not Found</v>
      </c>
      <c r="F1053" s="94">
        <v>426</v>
      </c>
      <c r="G1053" s="90">
        <v>182</v>
      </c>
    </row>
    <row r="1054" spans="2:7" x14ac:dyDescent="0.45">
      <c r="B1054" s="99" t="s">
        <v>450</v>
      </c>
      <c r="C1054" s="90" t="s">
        <v>107</v>
      </c>
      <c r="D1054" s="90">
        <f>IFERROR(VLOOKUP(B1054,Localities!$B$2:$D$1876,3,0),"Not Found")</f>
        <v>53</v>
      </c>
      <c r="E1054" s="90">
        <f>IFERROR(VLOOKUP(C1054,Localities!$B$2:$D$1876,3,0),"Not Found")</f>
        <v>42</v>
      </c>
      <c r="F1054" s="94">
        <v>843</v>
      </c>
      <c r="G1054" s="90">
        <v>233</v>
      </c>
    </row>
    <row r="1055" spans="2:7" x14ac:dyDescent="0.45">
      <c r="B1055" s="99" t="s">
        <v>43</v>
      </c>
      <c r="C1055" s="90" t="s">
        <v>35</v>
      </c>
      <c r="D1055" s="90">
        <f>IFERROR(VLOOKUP(B1055,Localities!$B$2:$D$1876,3,0),"Not Found")</f>
        <v>60</v>
      </c>
      <c r="E1055" s="90">
        <f>IFERROR(VLOOKUP(C1055,Localities!$B$2:$D$1876,3,0),"Not Found")</f>
        <v>43</v>
      </c>
      <c r="F1055" s="94">
        <v>962</v>
      </c>
      <c r="G1055" s="90">
        <v>139</v>
      </c>
    </row>
    <row r="1056" spans="2:7" x14ac:dyDescent="0.45">
      <c r="B1056" s="99" t="s">
        <v>126</v>
      </c>
      <c r="C1056" s="90" t="s">
        <v>1349</v>
      </c>
      <c r="D1056" s="90">
        <f>IFERROR(VLOOKUP(B1056,Localities!$B$2:$D$1876,3,0),"Not Found")</f>
        <v>60</v>
      </c>
      <c r="E1056" s="90">
        <f>IFERROR(VLOOKUP(C1056,Localities!$B$2:$D$1876,3,0),"Not Found")</f>
        <v>59</v>
      </c>
      <c r="F1056" s="94">
        <v>819</v>
      </c>
      <c r="G1056" s="90">
        <v>143</v>
      </c>
    </row>
    <row r="1057" spans="2:7" x14ac:dyDescent="0.45">
      <c r="B1057" s="99" t="s">
        <v>1579</v>
      </c>
      <c r="C1057" s="90" t="s">
        <v>114</v>
      </c>
      <c r="D1057" s="90">
        <f>IFERROR(VLOOKUP(B1057,Localities!$B$2:$D$1876,3,0),"Not Found")</f>
        <v>62</v>
      </c>
      <c r="E1057" s="90">
        <f>IFERROR(VLOOKUP(C1057,Localities!$B$2:$D$1876,3,0),"Not Found")</f>
        <v>27</v>
      </c>
      <c r="F1057" s="94">
        <v>359</v>
      </c>
      <c r="G1057" s="90">
        <v>21</v>
      </c>
    </row>
    <row r="1058" spans="2:7" x14ac:dyDescent="0.45">
      <c r="B1058" s="99" t="s">
        <v>1579</v>
      </c>
      <c r="C1058" s="90" t="s">
        <v>114</v>
      </c>
      <c r="D1058" s="90">
        <f>IFERROR(VLOOKUP(B1058,Localities!$B$2:$D$1876,3,0),"Not Found")</f>
        <v>62</v>
      </c>
      <c r="E1058" s="90">
        <f>IFERROR(VLOOKUP(C1058,Localities!$B$2:$D$1876,3,0),"Not Found")</f>
        <v>27</v>
      </c>
      <c r="F1058" s="94">
        <v>315</v>
      </c>
      <c r="G1058" s="90">
        <v>254</v>
      </c>
    </row>
    <row r="1059" spans="2:7" x14ac:dyDescent="0.45">
      <c r="B1059" s="99" t="s">
        <v>122</v>
      </c>
      <c r="C1059" s="90" t="s">
        <v>114</v>
      </c>
      <c r="D1059" s="90">
        <f>IFERROR(VLOOKUP(B1059,Localities!$B$2:$D$1876,3,0),"Not Found")</f>
        <v>38</v>
      </c>
      <c r="E1059" s="90">
        <f>IFERROR(VLOOKUP(C1059,Localities!$B$2:$D$1876,3,0),"Not Found")</f>
        <v>27</v>
      </c>
      <c r="F1059" s="94">
        <v>421</v>
      </c>
      <c r="G1059" s="90">
        <v>178</v>
      </c>
    </row>
    <row r="1060" spans="2:7" x14ac:dyDescent="0.45">
      <c r="B1060" s="99" t="s">
        <v>1056</v>
      </c>
      <c r="C1060" s="90" t="s">
        <v>61</v>
      </c>
      <c r="D1060" s="90">
        <f>IFERROR(VLOOKUP(B1060,Localities!$B$2:$D$1876,3,0),"Not Found")</f>
        <v>46</v>
      </c>
      <c r="E1060" s="90">
        <f>IFERROR(VLOOKUP(C1060,Localities!$B$2:$D$1876,3,0),"Not Found")</f>
        <v>47</v>
      </c>
      <c r="F1060" s="94">
        <v>614</v>
      </c>
      <c r="G1060" s="90">
        <v>266</v>
      </c>
    </row>
    <row r="1061" spans="2:7" x14ac:dyDescent="0.45">
      <c r="B1061" s="99" t="s">
        <v>114</v>
      </c>
      <c r="C1061" s="90" t="s">
        <v>171</v>
      </c>
      <c r="D1061" s="90">
        <f>IFERROR(VLOOKUP(B1061,Localities!$B$2:$D$1876,3,0),"Not Found")</f>
        <v>27</v>
      </c>
      <c r="E1061" s="90" t="str">
        <f>IFERROR(VLOOKUP(C1061,Localities!$B$2:$D$1876,3,0),"Not Found")</f>
        <v>Not Found</v>
      </c>
      <c r="F1061" s="94">
        <v>960</v>
      </c>
      <c r="G1061" s="90">
        <v>32</v>
      </c>
    </row>
    <row r="1062" spans="2:7" x14ac:dyDescent="0.45">
      <c r="B1062" s="99" t="s">
        <v>784</v>
      </c>
      <c r="C1062" s="90" t="s">
        <v>111</v>
      </c>
      <c r="D1062" s="90">
        <f>IFERROR(VLOOKUP(B1062,Localities!$B$2:$D$1876,3,0),"Not Found")</f>
        <v>53</v>
      </c>
      <c r="E1062" s="90">
        <f>IFERROR(VLOOKUP(C1062,Localities!$B$2:$D$1876,3,0),"Not Found")</f>
        <v>45</v>
      </c>
      <c r="F1062" s="94">
        <v>954</v>
      </c>
      <c r="G1062" s="90">
        <v>179</v>
      </c>
    </row>
    <row r="1063" spans="2:7" x14ac:dyDescent="0.45">
      <c r="B1063" s="99" t="s">
        <v>132</v>
      </c>
      <c r="C1063" s="90" t="s">
        <v>35</v>
      </c>
      <c r="D1063" s="90">
        <f>IFERROR(VLOOKUP(B1063,Localities!$B$2:$D$1876,3,0),"Not Found")</f>
        <v>39</v>
      </c>
      <c r="E1063" s="90">
        <f>IFERROR(VLOOKUP(C1063,Localities!$B$2:$D$1876,3,0),"Not Found")</f>
        <v>43</v>
      </c>
      <c r="F1063" s="94">
        <v>636</v>
      </c>
      <c r="G1063" s="90">
        <v>32</v>
      </c>
    </row>
    <row r="1064" spans="2:7" x14ac:dyDescent="0.45">
      <c r="B1064" s="99" t="s">
        <v>124</v>
      </c>
      <c r="C1064" s="90" t="s">
        <v>61</v>
      </c>
      <c r="D1064" s="90">
        <f>IFERROR(VLOOKUP(B1064,Localities!$B$2:$D$1876,3,0),"Not Found")</f>
        <v>72</v>
      </c>
      <c r="E1064" s="90">
        <f>IFERROR(VLOOKUP(C1064,Localities!$B$2:$D$1876,3,0),"Not Found")</f>
        <v>47</v>
      </c>
      <c r="F1064" s="94">
        <v>731</v>
      </c>
      <c r="G1064" s="90">
        <v>8</v>
      </c>
    </row>
    <row r="1065" spans="2:7" x14ac:dyDescent="0.45">
      <c r="B1065" s="99" t="s">
        <v>61</v>
      </c>
      <c r="C1065" s="90" t="s">
        <v>47</v>
      </c>
      <c r="D1065" s="90">
        <f>IFERROR(VLOOKUP(B1065,Localities!$B$2:$D$1876,3,0),"Not Found")</f>
        <v>47</v>
      </c>
      <c r="E1065" s="90">
        <f>IFERROR(VLOOKUP(C1065,Localities!$B$2:$D$1876,3,0),"Not Found")</f>
        <v>59</v>
      </c>
      <c r="F1065" s="94">
        <v>580</v>
      </c>
      <c r="G1065" s="90">
        <v>86</v>
      </c>
    </row>
    <row r="1066" spans="2:7" x14ac:dyDescent="0.45">
      <c r="B1066" s="99" t="s">
        <v>114</v>
      </c>
      <c r="C1066" s="90" t="s">
        <v>171</v>
      </c>
      <c r="D1066" s="90">
        <f>IFERROR(VLOOKUP(B1066,Localities!$B$2:$D$1876,3,0),"Not Found")</f>
        <v>27</v>
      </c>
      <c r="E1066" s="90" t="str">
        <f>IFERROR(VLOOKUP(C1066,Localities!$B$2:$D$1876,3,0),"Not Found")</f>
        <v>Not Found</v>
      </c>
      <c r="F1066" s="94">
        <v>537</v>
      </c>
      <c r="G1066" s="90">
        <v>73</v>
      </c>
    </row>
    <row r="1067" spans="2:7" x14ac:dyDescent="0.45">
      <c r="B1067" s="99" t="s">
        <v>67</v>
      </c>
      <c r="C1067" s="90" t="s">
        <v>111</v>
      </c>
      <c r="D1067" s="90">
        <f>IFERROR(VLOOKUP(B1067,Localities!$B$2:$D$1876,3,0),"Not Found")</f>
        <v>42</v>
      </c>
      <c r="E1067" s="90">
        <f>IFERROR(VLOOKUP(C1067,Localities!$B$2:$D$1876,3,0),"Not Found")</f>
        <v>45</v>
      </c>
      <c r="F1067" s="94">
        <v>470</v>
      </c>
      <c r="G1067" s="90">
        <v>123</v>
      </c>
    </row>
    <row r="1068" spans="2:7" x14ac:dyDescent="0.45">
      <c r="B1068" s="99" t="s">
        <v>61</v>
      </c>
      <c r="C1068" s="90" t="s">
        <v>1591</v>
      </c>
      <c r="D1068" s="90">
        <f>IFERROR(VLOOKUP(B1068,Localities!$B$2:$D$1876,3,0),"Not Found")</f>
        <v>47</v>
      </c>
      <c r="E1068" s="90">
        <f>IFERROR(VLOOKUP(C1068,Localities!$B$2:$D$1876,3,0),"Not Found")</f>
        <v>66</v>
      </c>
      <c r="F1068" s="94">
        <v>727</v>
      </c>
      <c r="G1068" s="90">
        <v>38</v>
      </c>
    </row>
    <row r="1069" spans="2:7" x14ac:dyDescent="0.45">
      <c r="B1069" s="99" t="s">
        <v>1489</v>
      </c>
      <c r="C1069" s="90" t="s">
        <v>35</v>
      </c>
      <c r="D1069" s="90">
        <f>IFERROR(VLOOKUP(B1069,Localities!$B$2:$D$1876,3,0),"Not Found")</f>
        <v>61</v>
      </c>
      <c r="E1069" s="90">
        <f>IFERROR(VLOOKUP(C1069,Localities!$B$2:$D$1876,3,0),"Not Found")</f>
        <v>43</v>
      </c>
      <c r="F1069" s="94">
        <v>400</v>
      </c>
      <c r="G1069" s="90">
        <v>284</v>
      </c>
    </row>
    <row r="1070" spans="2:7" x14ac:dyDescent="0.45">
      <c r="B1070" s="99" t="s">
        <v>1489</v>
      </c>
      <c r="C1070" s="90" t="s">
        <v>35</v>
      </c>
      <c r="D1070" s="90">
        <f>IFERROR(VLOOKUP(B1070,Localities!$B$2:$D$1876,3,0),"Not Found")</f>
        <v>61</v>
      </c>
      <c r="E1070" s="90">
        <f>IFERROR(VLOOKUP(C1070,Localities!$B$2:$D$1876,3,0),"Not Found")</f>
        <v>43</v>
      </c>
      <c r="F1070" s="94">
        <v>522</v>
      </c>
      <c r="G1070" s="90">
        <v>286</v>
      </c>
    </row>
    <row r="1071" spans="2:7" x14ac:dyDescent="0.45">
      <c r="B1071" s="99" t="s">
        <v>86</v>
      </c>
      <c r="C1071" s="90" t="s">
        <v>1595</v>
      </c>
      <c r="D1071" s="90" t="str">
        <f>IFERROR(VLOOKUP(B1071,Localities!$B$2:$D$1876,3,0),"Not Found")</f>
        <v>Not Found</v>
      </c>
      <c r="E1071" s="90" t="str">
        <f>IFERROR(VLOOKUP(C1071,Localities!$B$2:$D$1876,3,0),"Not Found")</f>
        <v>Not Found</v>
      </c>
      <c r="F1071" s="94">
        <v>274</v>
      </c>
      <c r="G1071" s="90">
        <v>218</v>
      </c>
    </row>
    <row r="1072" spans="2:7" x14ac:dyDescent="0.45">
      <c r="B1072" s="99" t="s">
        <v>850</v>
      </c>
      <c r="C1072" s="90" t="s">
        <v>1036</v>
      </c>
      <c r="D1072" s="90">
        <f>IFERROR(VLOOKUP(B1072,Localities!$B$2:$D$1876,3,0),"Not Found")</f>
        <v>51</v>
      </c>
      <c r="E1072" s="90">
        <f>IFERROR(VLOOKUP(C1072,Localities!$B$2:$D$1876,3,0),"Not Found")</f>
        <v>71</v>
      </c>
      <c r="F1072" s="94">
        <v>352</v>
      </c>
      <c r="G1072" s="90">
        <v>243</v>
      </c>
    </row>
    <row r="1073" spans="2:7" x14ac:dyDescent="0.45">
      <c r="B1073" s="99" t="s">
        <v>573</v>
      </c>
      <c r="C1073" s="90" t="s">
        <v>35</v>
      </c>
      <c r="D1073" s="90">
        <f>IFERROR(VLOOKUP(B1073,Localities!$B$2:$D$1876,3,0),"Not Found")</f>
        <v>42</v>
      </c>
      <c r="E1073" s="90">
        <f>IFERROR(VLOOKUP(C1073,Localities!$B$2:$D$1876,3,0),"Not Found")</f>
        <v>43</v>
      </c>
      <c r="F1073" s="94">
        <v>359</v>
      </c>
      <c r="G1073" s="90">
        <v>89</v>
      </c>
    </row>
    <row r="1074" spans="2:7" x14ac:dyDescent="0.45">
      <c r="B1074" s="99" t="s">
        <v>1269</v>
      </c>
      <c r="C1074" s="90" t="s">
        <v>35</v>
      </c>
      <c r="D1074" s="90">
        <f>IFERROR(VLOOKUP(B1074,Localities!$B$2:$D$1876,3,0),"Not Found")</f>
        <v>61</v>
      </c>
      <c r="E1074" s="90">
        <f>IFERROR(VLOOKUP(C1074,Localities!$B$2:$D$1876,3,0),"Not Found")</f>
        <v>43</v>
      </c>
      <c r="F1074" s="94">
        <v>424</v>
      </c>
      <c r="G1074" s="90">
        <v>3</v>
      </c>
    </row>
    <row r="1075" spans="2:7" x14ac:dyDescent="0.45">
      <c r="B1075" s="99" t="s">
        <v>1600</v>
      </c>
      <c r="C1075" s="90" t="s">
        <v>35</v>
      </c>
      <c r="D1075" s="90">
        <f>IFERROR(VLOOKUP(B1075,Localities!$B$2:$D$1876,3,0),"Not Found")</f>
        <v>48</v>
      </c>
      <c r="E1075" s="90">
        <f>IFERROR(VLOOKUP(C1075,Localities!$B$2:$D$1876,3,0),"Not Found")</f>
        <v>43</v>
      </c>
      <c r="F1075" s="94">
        <v>334</v>
      </c>
      <c r="G1075" s="90">
        <v>173</v>
      </c>
    </row>
    <row r="1076" spans="2:7" x14ac:dyDescent="0.45">
      <c r="B1076" s="99" t="s">
        <v>973</v>
      </c>
      <c r="C1076" s="90" t="s">
        <v>1600</v>
      </c>
      <c r="D1076" s="90">
        <f>IFERROR(VLOOKUP(B1076,Localities!$B$2:$D$1876,3,0),"Not Found")</f>
        <v>60</v>
      </c>
      <c r="E1076" s="90">
        <f>IFERROR(VLOOKUP(C1076,Localities!$B$2:$D$1876,3,0),"Not Found")</f>
        <v>48</v>
      </c>
      <c r="F1076" s="94">
        <v>309</v>
      </c>
      <c r="G1076" s="90">
        <v>112</v>
      </c>
    </row>
    <row r="1077" spans="2:7" x14ac:dyDescent="0.45">
      <c r="B1077" s="99" t="s">
        <v>1603</v>
      </c>
      <c r="C1077" s="90" t="s">
        <v>171</v>
      </c>
      <c r="D1077" s="90" t="str">
        <f>IFERROR(VLOOKUP(B1077,Localities!$B$2:$D$1876,3,0),"Not Found")</f>
        <v>Not Found</v>
      </c>
      <c r="E1077" s="90" t="str">
        <f>IFERROR(VLOOKUP(C1077,Localities!$B$2:$D$1876,3,0),"Not Found")</f>
        <v>Not Found</v>
      </c>
      <c r="F1077" s="94">
        <v>657</v>
      </c>
      <c r="G1077" s="90">
        <v>131</v>
      </c>
    </row>
    <row r="1078" spans="2:7" x14ac:dyDescent="0.45">
      <c r="B1078" s="99" t="s">
        <v>1605</v>
      </c>
      <c r="C1078" s="90" t="s">
        <v>687</v>
      </c>
      <c r="D1078" s="90">
        <f>IFERROR(VLOOKUP(B1078,Localities!$B$2:$D$1876,3,0),"Not Found")</f>
        <v>42</v>
      </c>
      <c r="E1078" s="90">
        <f>IFERROR(VLOOKUP(C1078,Localities!$B$2:$D$1876,3,0),"Not Found")</f>
        <v>48</v>
      </c>
      <c r="F1078" s="94">
        <v>829</v>
      </c>
      <c r="G1078" s="90">
        <v>289</v>
      </c>
    </row>
    <row r="1079" spans="2:7" x14ac:dyDescent="0.45">
      <c r="B1079" s="99" t="s">
        <v>1605</v>
      </c>
      <c r="C1079" s="90" t="s">
        <v>687</v>
      </c>
      <c r="D1079" s="90">
        <f>IFERROR(VLOOKUP(B1079,Localities!$B$2:$D$1876,3,0),"Not Found")</f>
        <v>42</v>
      </c>
      <c r="E1079" s="90">
        <f>IFERROR(VLOOKUP(C1079,Localities!$B$2:$D$1876,3,0),"Not Found")</f>
        <v>48</v>
      </c>
      <c r="F1079" s="94">
        <v>298</v>
      </c>
      <c r="G1079" s="90">
        <v>45</v>
      </c>
    </row>
    <row r="1080" spans="2:7" x14ac:dyDescent="0.45">
      <c r="B1080" s="99" t="s">
        <v>1605</v>
      </c>
      <c r="C1080" s="90" t="s">
        <v>687</v>
      </c>
      <c r="D1080" s="90">
        <f>IFERROR(VLOOKUP(B1080,Localities!$B$2:$D$1876,3,0),"Not Found")</f>
        <v>42</v>
      </c>
      <c r="E1080" s="90">
        <f>IFERROR(VLOOKUP(C1080,Localities!$B$2:$D$1876,3,0),"Not Found")</f>
        <v>48</v>
      </c>
      <c r="F1080" s="94">
        <v>813</v>
      </c>
      <c r="G1080" s="90">
        <v>105</v>
      </c>
    </row>
    <row r="1081" spans="2:7" x14ac:dyDescent="0.45">
      <c r="B1081" s="99" t="s">
        <v>35</v>
      </c>
      <c r="C1081" s="90" t="s">
        <v>1609</v>
      </c>
      <c r="D1081" s="90">
        <f>IFERROR(VLOOKUP(B1081,Localities!$B$2:$D$1876,3,0),"Not Found")</f>
        <v>43</v>
      </c>
      <c r="E1081" s="90">
        <f>IFERROR(VLOOKUP(C1081,Localities!$B$2:$D$1876,3,0),"Not Found")</f>
        <v>56</v>
      </c>
      <c r="F1081" s="94">
        <v>337</v>
      </c>
      <c r="G1081" s="90">
        <v>106</v>
      </c>
    </row>
    <row r="1082" spans="2:7" x14ac:dyDescent="0.45">
      <c r="B1082" s="99" t="s">
        <v>35</v>
      </c>
      <c r="C1082" s="90"/>
      <c r="D1082" s="90">
        <f>IFERROR(VLOOKUP(B1082,Localities!$B$2:$D$1876,3,0),"Not Found")</f>
        <v>43</v>
      </c>
      <c r="E1082" s="90" t="str">
        <f>IFERROR(VLOOKUP(C1082,Localities!$B$2:$D$1876,3,0),"Not Found")</f>
        <v>Not Found</v>
      </c>
      <c r="F1082" s="94">
        <v>211</v>
      </c>
      <c r="G1082" s="90">
        <v>285</v>
      </c>
    </row>
    <row r="1083" spans="2:7" x14ac:dyDescent="0.45">
      <c r="B1083" s="99" t="s">
        <v>132</v>
      </c>
      <c r="C1083" s="90" t="s">
        <v>35</v>
      </c>
      <c r="D1083" s="90">
        <f>IFERROR(VLOOKUP(B1083,Localities!$B$2:$D$1876,3,0),"Not Found")</f>
        <v>39</v>
      </c>
      <c r="E1083" s="90">
        <f>IFERROR(VLOOKUP(C1083,Localities!$B$2:$D$1876,3,0),"Not Found")</f>
        <v>43</v>
      </c>
      <c r="F1083" s="94">
        <v>998</v>
      </c>
      <c r="G1083" s="90">
        <v>68</v>
      </c>
    </row>
    <row r="1084" spans="2:7" x14ac:dyDescent="0.45">
      <c r="B1084" s="99" t="s">
        <v>114</v>
      </c>
      <c r="C1084" s="90" t="s">
        <v>171</v>
      </c>
      <c r="D1084" s="90">
        <f>IFERROR(VLOOKUP(B1084,Localities!$B$2:$D$1876,3,0),"Not Found")</f>
        <v>27</v>
      </c>
      <c r="E1084" s="90" t="str">
        <f>IFERROR(VLOOKUP(C1084,Localities!$B$2:$D$1876,3,0),"Not Found")</f>
        <v>Not Found</v>
      </c>
      <c r="F1084" s="94">
        <v>485</v>
      </c>
      <c r="G1084" s="90">
        <v>262</v>
      </c>
    </row>
    <row r="1085" spans="2:7" x14ac:dyDescent="0.45">
      <c r="B1085" s="99" t="s">
        <v>114</v>
      </c>
      <c r="C1085" s="90" t="s">
        <v>1614</v>
      </c>
      <c r="D1085" s="90">
        <f>IFERROR(VLOOKUP(B1085,Localities!$B$2:$D$1876,3,0),"Not Found")</f>
        <v>27</v>
      </c>
      <c r="E1085" s="90">
        <f>IFERROR(VLOOKUP(C1085,Localities!$B$2:$D$1876,3,0),"Not Found")</f>
        <v>48</v>
      </c>
      <c r="F1085" s="94">
        <v>302</v>
      </c>
      <c r="G1085" s="90">
        <v>38</v>
      </c>
    </row>
    <row r="1086" spans="2:7" x14ac:dyDescent="0.45">
      <c r="B1086" s="99" t="s">
        <v>1616</v>
      </c>
      <c r="C1086" s="90" t="s">
        <v>294</v>
      </c>
      <c r="D1086" s="90">
        <f>IFERROR(VLOOKUP(B1086,Localities!$B$2:$D$1876,3,0),"Not Found")</f>
        <v>59</v>
      </c>
      <c r="E1086" s="90">
        <f>IFERROR(VLOOKUP(C1086,Localities!$B$2:$D$1876,3,0),"Not Found")</f>
        <v>54</v>
      </c>
      <c r="F1086" s="94">
        <v>463</v>
      </c>
      <c r="G1086" s="90">
        <v>267</v>
      </c>
    </row>
    <row r="1087" spans="2:7" x14ac:dyDescent="0.45">
      <c r="B1087" s="99" t="s">
        <v>114</v>
      </c>
      <c r="C1087" s="90" t="s">
        <v>171</v>
      </c>
      <c r="D1087" s="90">
        <f>IFERROR(VLOOKUP(B1087,Localities!$B$2:$D$1876,3,0),"Not Found")</f>
        <v>27</v>
      </c>
      <c r="E1087" s="90" t="str">
        <f>IFERROR(VLOOKUP(C1087,Localities!$B$2:$D$1876,3,0),"Not Found")</f>
        <v>Not Found</v>
      </c>
      <c r="F1087" s="94">
        <v>958</v>
      </c>
      <c r="G1087" s="90">
        <v>19</v>
      </c>
    </row>
    <row r="1088" spans="2:7" x14ac:dyDescent="0.45">
      <c r="B1088" s="99" t="s">
        <v>669</v>
      </c>
      <c r="C1088" s="90" t="s">
        <v>35</v>
      </c>
      <c r="D1088" s="90">
        <f>IFERROR(VLOOKUP(B1088,Localities!$B$2:$D$1876,3,0),"Not Found")</f>
        <v>74</v>
      </c>
      <c r="E1088" s="90">
        <f>IFERROR(VLOOKUP(C1088,Localities!$B$2:$D$1876,3,0),"Not Found")</f>
        <v>43</v>
      </c>
      <c r="F1088" s="94">
        <v>656</v>
      </c>
      <c r="G1088" s="90">
        <v>107</v>
      </c>
    </row>
    <row r="1089" spans="2:7" x14ac:dyDescent="0.45">
      <c r="B1089" s="99" t="s">
        <v>1158</v>
      </c>
      <c r="C1089" s="90" t="s">
        <v>669</v>
      </c>
      <c r="D1089" s="90">
        <f>IFERROR(VLOOKUP(B1089,Localities!$B$2:$D$1876,3,0),"Not Found")</f>
        <v>66</v>
      </c>
      <c r="E1089" s="90">
        <f>IFERROR(VLOOKUP(C1089,Localities!$B$2:$D$1876,3,0),"Not Found")</f>
        <v>74</v>
      </c>
      <c r="F1089" s="94">
        <v>880</v>
      </c>
      <c r="G1089" s="90">
        <v>243</v>
      </c>
    </row>
    <row r="1090" spans="2:7" x14ac:dyDescent="0.45">
      <c r="B1090" s="99" t="s">
        <v>114</v>
      </c>
      <c r="C1090" s="90" t="s">
        <v>294</v>
      </c>
      <c r="D1090" s="90">
        <f>IFERROR(VLOOKUP(B1090,Localities!$B$2:$D$1876,3,0),"Not Found")</f>
        <v>27</v>
      </c>
      <c r="E1090" s="90">
        <f>IFERROR(VLOOKUP(C1090,Localities!$B$2:$D$1876,3,0),"Not Found")</f>
        <v>54</v>
      </c>
      <c r="F1090" s="94">
        <v>717</v>
      </c>
      <c r="G1090" s="90">
        <v>208</v>
      </c>
    </row>
    <row r="1091" spans="2:7" x14ac:dyDescent="0.45">
      <c r="B1091" s="99" t="s">
        <v>35</v>
      </c>
      <c r="C1091" s="90" t="s">
        <v>513</v>
      </c>
      <c r="D1091" s="90">
        <f>IFERROR(VLOOKUP(B1091,Localities!$B$2:$D$1876,3,0),"Not Found")</f>
        <v>43</v>
      </c>
      <c r="E1091" s="90">
        <f>IFERROR(VLOOKUP(C1091,Localities!$B$2:$D$1876,3,0),"Not Found")</f>
        <v>59</v>
      </c>
      <c r="F1091" s="94">
        <v>419</v>
      </c>
      <c r="G1091" s="90">
        <v>152</v>
      </c>
    </row>
    <row r="1092" spans="2:7" x14ac:dyDescent="0.45">
      <c r="B1092" s="99" t="s">
        <v>114</v>
      </c>
      <c r="C1092" s="90"/>
      <c r="D1092" s="90">
        <f>IFERROR(VLOOKUP(B1092,Localities!$B$2:$D$1876,3,0),"Not Found")</f>
        <v>27</v>
      </c>
      <c r="E1092" s="90" t="str">
        <f>IFERROR(VLOOKUP(C1092,Localities!$B$2:$D$1876,3,0),"Not Found")</f>
        <v>Not Found</v>
      </c>
      <c r="F1092" s="94">
        <v>873</v>
      </c>
      <c r="G1092" s="90">
        <v>142</v>
      </c>
    </row>
    <row r="1093" spans="2:7" x14ac:dyDescent="0.45">
      <c r="B1093" s="99" t="s">
        <v>73</v>
      </c>
      <c r="C1093" s="90" t="s">
        <v>49</v>
      </c>
      <c r="D1093" s="90">
        <f>IFERROR(VLOOKUP(B1093,Localities!$B$2:$D$1876,3,0),"Not Found")</f>
        <v>61</v>
      </c>
      <c r="E1093" s="90">
        <f>IFERROR(VLOOKUP(C1093,Localities!$B$2:$D$1876,3,0),"Not Found")</f>
        <v>32</v>
      </c>
      <c r="F1093" s="94">
        <v>766</v>
      </c>
      <c r="G1093" s="90">
        <v>77</v>
      </c>
    </row>
    <row r="1094" spans="2:7" x14ac:dyDescent="0.45">
      <c r="B1094" s="99" t="s">
        <v>61</v>
      </c>
      <c r="C1094" s="90"/>
      <c r="D1094" s="90">
        <f>IFERROR(VLOOKUP(B1094,Localities!$B$2:$D$1876,3,0),"Not Found")</f>
        <v>47</v>
      </c>
      <c r="E1094" s="90" t="str">
        <f>IFERROR(VLOOKUP(C1094,Localities!$B$2:$D$1876,3,0),"Not Found")</f>
        <v>Not Found</v>
      </c>
      <c r="F1094" s="94">
        <v>574</v>
      </c>
      <c r="G1094" s="90">
        <v>222</v>
      </c>
    </row>
    <row r="1095" spans="2:7" x14ac:dyDescent="0.45">
      <c r="B1095" s="99" t="s">
        <v>114</v>
      </c>
      <c r="C1095" s="90" t="s">
        <v>171</v>
      </c>
      <c r="D1095" s="90">
        <f>IFERROR(VLOOKUP(B1095,Localities!$B$2:$D$1876,3,0),"Not Found")</f>
        <v>27</v>
      </c>
      <c r="E1095" s="90" t="str">
        <f>IFERROR(VLOOKUP(C1095,Localities!$B$2:$D$1876,3,0),"Not Found")</f>
        <v>Not Found</v>
      </c>
      <c r="F1095" s="94">
        <v>374</v>
      </c>
      <c r="G1095" s="90">
        <v>153</v>
      </c>
    </row>
    <row r="1096" spans="2:7" x14ac:dyDescent="0.45">
      <c r="B1096" s="99" t="s">
        <v>95</v>
      </c>
      <c r="C1096" s="90" t="s">
        <v>266</v>
      </c>
      <c r="D1096" s="90">
        <f>IFERROR(VLOOKUP(B1096,Localities!$B$2:$D$1876,3,0),"Not Found")</f>
        <v>62</v>
      </c>
      <c r="E1096" s="90">
        <f>IFERROR(VLOOKUP(C1096,Localities!$B$2:$D$1876,3,0),"Not Found")</f>
        <v>47</v>
      </c>
      <c r="F1096" s="94">
        <v>377</v>
      </c>
      <c r="G1096" s="90">
        <v>260</v>
      </c>
    </row>
    <row r="1097" spans="2:7" x14ac:dyDescent="0.45">
      <c r="B1097" s="99"/>
      <c r="C1097" s="90"/>
      <c r="D1097" s="90" t="str">
        <f>IFERROR(VLOOKUP(B1097,Localities!$B$2:$D$1876,3,0),"Not Found")</f>
        <v>Not Found</v>
      </c>
      <c r="E1097" s="90" t="str">
        <f>IFERROR(VLOOKUP(C1097,Localities!$B$2:$D$1876,3,0),"Not Found")</f>
        <v>Not Found</v>
      </c>
      <c r="F1097" s="94">
        <v>331</v>
      </c>
      <c r="G1097" s="90">
        <v>141</v>
      </c>
    </row>
    <row r="1098" spans="2:7" x14ac:dyDescent="0.45">
      <c r="B1098" s="99" t="s">
        <v>116</v>
      </c>
      <c r="C1098" s="90" t="s">
        <v>35</v>
      </c>
      <c r="D1098" s="90">
        <f>IFERROR(VLOOKUP(B1098,Localities!$B$2:$D$1876,3,0),"Not Found")</f>
        <v>74</v>
      </c>
      <c r="E1098" s="90">
        <f>IFERROR(VLOOKUP(C1098,Localities!$B$2:$D$1876,3,0),"Not Found")</f>
        <v>43</v>
      </c>
      <c r="F1098" s="94">
        <v>264</v>
      </c>
      <c r="G1098" s="90">
        <v>19</v>
      </c>
    </row>
    <row r="1099" spans="2:7" x14ac:dyDescent="0.45">
      <c r="B1099" s="99" t="s">
        <v>1630</v>
      </c>
      <c r="C1099" s="90" t="s">
        <v>1343</v>
      </c>
      <c r="D1099" s="90">
        <f>IFERROR(VLOOKUP(B1099,Localities!$B$2:$D$1876,3,0),"Not Found")</f>
        <v>73</v>
      </c>
      <c r="E1099" s="90">
        <f>IFERROR(VLOOKUP(C1099,Localities!$B$2:$D$1876,3,0),"Not Found")</f>
        <v>45</v>
      </c>
      <c r="F1099" s="94">
        <v>667</v>
      </c>
      <c r="G1099" s="90">
        <v>132</v>
      </c>
    </row>
    <row r="1100" spans="2:7" x14ac:dyDescent="0.45">
      <c r="B1100" s="99" t="s">
        <v>1630</v>
      </c>
      <c r="C1100" s="90" t="s">
        <v>1343</v>
      </c>
      <c r="D1100" s="90">
        <f>IFERROR(VLOOKUP(B1100,Localities!$B$2:$D$1876,3,0),"Not Found")</f>
        <v>73</v>
      </c>
      <c r="E1100" s="90">
        <f>IFERROR(VLOOKUP(C1100,Localities!$B$2:$D$1876,3,0),"Not Found")</f>
        <v>45</v>
      </c>
      <c r="F1100" s="94">
        <v>570</v>
      </c>
      <c r="G1100" s="90">
        <v>95</v>
      </c>
    </row>
    <row r="1101" spans="2:7" x14ac:dyDescent="0.45">
      <c r="B1101" s="99" t="s">
        <v>35</v>
      </c>
      <c r="C1101" s="90" t="s">
        <v>209</v>
      </c>
      <c r="D1101" s="90">
        <f>IFERROR(VLOOKUP(B1101,Localities!$B$2:$D$1876,3,0),"Not Found")</f>
        <v>43</v>
      </c>
      <c r="E1101" s="90">
        <f>IFERROR(VLOOKUP(C1101,Localities!$B$2:$D$1876,3,0),"Not Found")</f>
        <v>47</v>
      </c>
      <c r="F1101" s="94">
        <v>731</v>
      </c>
      <c r="G1101" s="90">
        <v>182</v>
      </c>
    </row>
    <row r="1102" spans="2:7" x14ac:dyDescent="0.45">
      <c r="B1102" s="99" t="s">
        <v>1634</v>
      </c>
      <c r="C1102" s="90" t="s">
        <v>488</v>
      </c>
      <c r="D1102" s="90">
        <f>IFERROR(VLOOKUP(B1102,Localities!$B$2:$D$1876,3,0),"Not Found")</f>
        <v>38</v>
      </c>
      <c r="E1102" s="90">
        <f>IFERROR(VLOOKUP(C1102,Localities!$B$2:$D$1876,3,0),"Not Found")</f>
        <v>28</v>
      </c>
      <c r="F1102" s="94">
        <v>862</v>
      </c>
      <c r="G1102" s="90">
        <v>35</v>
      </c>
    </row>
    <row r="1103" spans="2:7" x14ac:dyDescent="0.45">
      <c r="B1103" s="99" t="s">
        <v>1636</v>
      </c>
      <c r="C1103" s="90" t="s">
        <v>35</v>
      </c>
      <c r="D1103" s="90">
        <f>IFERROR(VLOOKUP(B1103,Localities!$B$2:$D$1876,3,0),"Not Found")</f>
        <v>48</v>
      </c>
      <c r="E1103" s="90">
        <f>IFERROR(VLOOKUP(C1103,Localities!$B$2:$D$1876,3,0),"Not Found")</f>
        <v>43</v>
      </c>
      <c r="F1103" s="94">
        <v>639</v>
      </c>
      <c r="G1103" s="90">
        <v>85</v>
      </c>
    </row>
    <row r="1104" spans="2:7" x14ac:dyDescent="0.45">
      <c r="B1104" s="99" t="s">
        <v>1638</v>
      </c>
      <c r="C1104" s="90" t="s">
        <v>114</v>
      </c>
      <c r="D1104" s="90">
        <f>IFERROR(VLOOKUP(B1104,Localities!$B$2:$D$1876,3,0),"Not Found")</f>
        <v>66</v>
      </c>
      <c r="E1104" s="90">
        <f>IFERROR(VLOOKUP(C1104,Localities!$B$2:$D$1876,3,0),"Not Found")</f>
        <v>27</v>
      </c>
      <c r="F1104" s="94">
        <v>274</v>
      </c>
      <c r="G1104" s="90">
        <v>248</v>
      </c>
    </row>
    <row r="1105" spans="2:7" x14ac:dyDescent="0.45">
      <c r="B1105" s="99" t="s">
        <v>61</v>
      </c>
      <c r="C1105" s="90" t="s">
        <v>725</v>
      </c>
      <c r="D1105" s="90">
        <f>IFERROR(VLOOKUP(B1105,Localities!$B$2:$D$1876,3,0),"Not Found")</f>
        <v>47</v>
      </c>
      <c r="E1105" s="90">
        <f>IFERROR(VLOOKUP(C1105,Localities!$B$2:$D$1876,3,0),"Not Found")</f>
        <v>61</v>
      </c>
      <c r="F1105" s="94">
        <v>384</v>
      </c>
      <c r="G1105" s="90">
        <v>38</v>
      </c>
    </row>
    <row r="1106" spans="2:7" x14ac:dyDescent="0.45">
      <c r="B1106" s="99" t="s">
        <v>274</v>
      </c>
      <c r="C1106" s="90" t="s">
        <v>35</v>
      </c>
      <c r="D1106" s="90">
        <f>IFERROR(VLOOKUP(B1106,Localities!$B$2:$D$1876,3,0),"Not Found")</f>
        <v>53</v>
      </c>
      <c r="E1106" s="90">
        <f>IFERROR(VLOOKUP(C1106,Localities!$B$2:$D$1876,3,0),"Not Found")</f>
        <v>43</v>
      </c>
      <c r="F1106" s="94">
        <v>747</v>
      </c>
      <c r="G1106" s="90">
        <v>254</v>
      </c>
    </row>
    <row r="1107" spans="2:7" x14ac:dyDescent="0.45">
      <c r="B1107" s="99" t="s">
        <v>67</v>
      </c>
      <c r="C1107" s="90" t="s">
        <v>61</v>
      </c>
      <c r="D1107" s="90">
        <f>IFERROR(VLOOKUP(B1107,Localities!$B$2:$D$1876,3,0),"Not Found")</f>
        <v>42</v>
      </c>
      <c r="E1107" s="90">
        <f>IFERROR(VLOOKUP(C1107,Localities!$B$2:$D$1876,3,0),"Not Found")</f>
        <v>47</v>
      </c>
      <c r="F1107" s="94">
        <v>796</v>
      </c>
      <c r="G1107" s="90">
        <v>83</v>
      </c>
    </row>
    <row r="1108" spans="2:7" x14ac:dyDescent="0.45">
      <c r="B1108" s="99" t="s">
        <v>67</v>
      </c>
      <c r="C1108" s="90" t="s">
        <v>35</v>
      </c>
      <c r="D1108" s="90">
        <f>IFERROR(VLOOKUP(B1108,Localities!$B$2:$D$1876,3,0),"Not Found")</f>
        <v>42</v>
      </c>
      <c r="E1108" s="90">
        <f>IFERROR(VLOOKUP(C1108,Localities!$B$2:$D$1876,3,0),"Not Found")</f>
        <v>43</v>
      </c>
      <c r="F1108" s="94">
        <v>816</v>
      </c>
      <c r="G1108" s="90">
        <v>193</v>
      </c>
    </row>
    <row r="1109" spans="2:7" x14ac:dyDescent="0.45">
      <c r="B1109" s="99" t="s">
        <v>35</v>
      </c>
      <c r="C1109" s="90" t="s">
        <v>465</v>
      </c>
      <c r="D1109" s="90">
        <f>IFERROR(VLOOKUP(B1109,Localities!$B$2:$D$1876,3,0),"Not Found")</f>
        <v>43</v>
      </c>
      <c r="E1109" s="90">
        <f>IFERROR(VLOOKUP(C1109,Localities!$B$2:$D$1876,3,0),"Not Found")</f>
        <v>71</v>
      </c>
      <c r="F1109" s="94">
        <v>512</v>
      </c>
      <c r="G1109" s="90">
        <v>142</v>
      </c>
    </row>
    <row r="1110" spans="2:7" x14ac:dyDescent="0.45">
      <c r="B1110" s="99" t="s">
        <v>114</v>
      </c>
      <c r="C1110" s="90" t="s">
        <v>1036</v>
      </c>
      <c r="D1110" s="90">
        <f>IFERROR(VLOOKUP(B1110,Localities!$B$2:$D$1876,3,0),"Not Found")</f>
        <v>27</v>
      </c>
      <c r="E1110" s="90">
        <f>IFERROR(VLOOKUP(C1110,Localities!$B$2:$D$1876,3,0),"Not Found")</f>
        <v>71</v>
      </c>
      <c r="F1110" s="94">
        <v>894</v>
      </c>
      <c r="G1110" s="90">
        <v>170</v>
      </c>
    </row>
    <row r="1111" spans="2:7" x14ac:dyDescent="0.45">
      <c r="B1111" s="99" t="s">
        <v>51</v>
      </c>
      <c r="C1111" s="90" t="s">
        <v>1036</v>
      </c>
      <c r="D1111" s="90">
        <f>IFERROR(VLOOKUP(B1111,Localities!$B$2:$D$1876,3,0),"Not Found")</f>
        <v>51</v>
      </c>
      <c r="E1111" s="90">
        <f>IFERROR(VLOOKUP(C1111,Localities!$B$2:$D$1876,3,0),"Not Found")</f>
        <v>71</v>
      </c>
      <c r="F1111" s="94">
        <v>967</v>
      </c>
      <c r="G1111" s="90">
        <v>285</v>
      </c>
    </row>
    <row r="1112" spans="2:7" x14ac:dyDescent="0.45">
      <c r="B1112" s="99" t="s">
        <v>43</v>
      </c>
      <c r="C1112" s="90"/>
      <c r="D1112" s="90">
        <f>IFERROR(VLOOKUP(B1112,Localities!$B$2:$D$1876,3,0),"Not Found")</f>
        <v>60</v>
      </c>
      <c r="E1112" s="90" t="str">
        <f>IFERROR(VLOOKUP(C1112,Localities!$B$2:$D$1876,3,0),"Not Found")</f>
        <v>Not Found</v>
      </c>
      <c r="F1112" s="94">
        <v>503</v>
      </c>
      <c r="G1112" s="90">
        <v>247</v>
      </c>
    </row>
    <row r="1113" spans="2:7" x14ac:dyDescent="0.45">
      <c r="B1113" s="99" t="s">
        <v>150</v>
      </c>
      <c r="C1113" s="90" t="s">
        <v>61</v>
      </c>
      <c r="D1113" s="90">
        <f>IFERROR(VLOOKUP(B1113,Localities!$B$2:$D$1876,3,0),"Not Found")</f>
        <v>66</v>
      </c>
      <c r="E1113" s="90">
        <f>IFERROR(VLOOKUP(C1113,Localities!$B$2:$D$1876,3,0),"Not Found")</f>
        <v>47</v>
      </c>
      <c r="F1113" s="94">
        <v>952</v>
      </c>
      <c r="G1113" s="90">
        <v>100</v>
      </c>
    </row>
    <row r="1114" spans="2:7" x14ac:dyDescent="0.45">
      <c r="B1114" s="99" t="s">
        <v>150</v>
      </c>
      <c r="C1114" s="90" t="s">
        <v>51</v>
      </c>
      <c r="D1114" s="90">
        <f>IFERROR(VLOOKUP(B1114,Localities!$B$2:$D$1876,3,0),"Not Found")</f>
        <v>66</v>
      </c>
      <c r="E1114" s="90">
        <f>IFERROR(VLOOKUP(C1114,Localities!$B$2:$D$1876,3,0),"Not Found")</f>
        <v>51</v>
      </c>
      <c r="F1114" s="94">
        <v>957</v>
      </c>
      <c r="G1114" s="90">
        <v>218</v>
      </c>
    </row>
    <row r="1115" spans="2:7" x14ac:dyDescent="0.45">
      <c r="B1115" s="99" t="s">
        <v>255</v>
      </c>
      <c r="C1115" s="90" t="s">
        <v>1650</v>
      </c>
      <c r="D1115" s="90">
        <f>IFERROR(VLOOKUP(B1115,Localities!$B$2:$D$1876,3,0),"Not Found")</f>
        <v>47</v>
      </c>
      <c r="E1115" s="90">
        <f>IFERROR(VLOOKUP(C1115,Localities!$B$2:$D$1876,3,0),"Not Found")</f>
        <v>42</v>
      </c>
      <c r="F1115" s="94">
        <v>766</v>
      </c>
      <c r="G1115" s="90">
        <v>40</v>
      </c>
    </row>
    <row r="1116" spans="2:7" x14ac:dyDescent="0.45">
      <c r="B1116" s="99" t="s">
        <v>1652</v>
      </c>
      <c r="C1116" s="90" t="s">
        <v>114</v>
      </c>
      <c r="D1116" s="90">
        <f>IFERROR(VLOOKUP(B1116,Localities!$B$2:$D$1876,3,0),"Not Found")</f>
        <v>73</v>
      </c>
      <c r="E1116" s="90">
        <f>IFERROR(VLOOKUP(C1116,Localities!$B$2:$D$1876,3,0),"Not Found")</f>
        <v>27</v>
      </c>
      <c r="F1116" s="94">
        <v>253</v>
      </c>
      <c r="G1116" s="90">
        <v>17</v>
      </c>
    </row>
    <row r="1117" spans="2:7" x14ac:dyDescent="0.45">
      <c r="B1117" s="99" t="s">
        <v>436</v>
      </c>
      <c r="C1117" s="90" t="s">
        <v>1654</v>
      </c>
      <c r="D1117" s="90">
        <f>IFERROR(VLOOKUP(B1117,Localities!$B$2:$D$1876,3,0),"Not Found")</f>
        <v>61</v>
      </c>
      <c r="E1117" s="90">
        <f>IFERROR(VLOOKUP(C1117,Localities!$B$2:$D$1876,3,0),"Not Found")</f>
        <v>62</v>
      </c>
      <c r="F1117" s="94">
        <v>885</v>
      </c>
      <c r="G1117" s="90">
        <v>206</v>
      </c>
    </row>
    <row r="1118" spans="2:7" x14ac:dyDescent="0.45">
      <c r="B1118" s="99" t="s">
        <v>209</v>
      </c>
      <c r="C1118" s="90" t="s">
        <v>753</v>
      </c>
      <c r="D1118" s="90">
        <f>IFERROR(VLOOKUP(B1118,Localities!$B$2:$D$1876,3,0),"Not Found")</f>
        <v>47</v>
      </c>
      <c r="E1118" s="90">
        <f>IFERROR(VLOOKUP(C1118,Localities!$B$2:$D$1876,3,0),"Not Found")</f>
        <v>28</v>
      </c>
      <c r="F1118" s="94">
        <v>957</v>
      </c>
      <c r="G1118" s="90">
        <v>34</v>
      </c>
    </row>
    <row r="1119" spans="2:7" x14ac:dyDescent="0.45">
      <c r="B1119" s="99" t="s">
        <v>1657</v>
      </c>
      <c r="C1119" s="90"/>
      <c r="D1119" s="90">
        <f>IFERROR(VLOOKUP(B1119,Localities!$B$2:$D$1876,3,0),"Not Found")</f>
        <v>73</v>
      </c>
      <c r="E1119" s="90" t="str">
        <f>IFERROR(VLOOKUP(C1119,Localities!$B$2:$D$1876,3,0),"Not Found")</f>
        <v>Not Found</v>
      </c>
      <c r="F1119" s="94">
        <v>549</v>
      </c>
      <c r="G1119" s="90">
        <v>61</v>
      </c>
    </row>
    <row r="1120" spans="2:7" x14ac:dyDescent="0.45">
      <c r="B1120" s="99" t="s">
        <v>313</v>
      </c>
      <c r="C1120" s="90" t="s">
        <v>1659</v>
      </c>
      <c r="D1120" s="90">
        <f>IFERROR(VLOOKUP(B1120,Localities!$B$2:$D$1876,3,0),"Not Found")</f>
        <v>40</v>
      </c>
      <c r="E1120" s="90">
        <f>IFERROR(VLOOKUP(C1120,Localities!$B$2:$D$1876,3,0),"Not Found")</f>
        <v>65</v>
      </c>
      <c r="F1120" s="94">
        <v>780</v>
      </c>
      <c r="G1120" s="90">
        <v>160</v>
      </c>
    </row>
    <row r="1121" spans="2:7" x14ac:dyDescent="0.45">
      <c r="B1121" s="99" t="s">
        <v>55</v>
      </c>
      <c r="C1121" s="90" t="s">
        <v>1098</v>
      </c>
      <c r="D1121" s="90">
        <f>IFERROR(VLOOKUP(B1121,Localities!$B$2:$D$1876,3,0),"Not Found")</f>
        <v>39</v>
      </c>
      <c r="E1121" s="90">
        <f>IFERROR(VLOOKUP(C1121,Localities!$B$2:$D$1876,3,0),"Not Found")</f>
        <v>51</v>
      </c>
      <c r="F1121" s="94">
        <v>259</v>
      </c>
      <c r="G1121" s="90">
        <v>287</v>
      </c>
    </row>
    <row r="1122" spans="2:7" x14ac:dyDescent="0.45">
      <c r="B1122" s="99" t="s">
        <v>55</v>
      </c>
      <c r="C1122" s="90" t="s">
        <v>1098</v>
      </c>
      <c r="D1122" s="90">
        <f>IFERROR(VLOOKUP(B1122,Localities!$B$2:$D$1876,3,0),"Not Found")</f>
        <v>39</v>
      </c>
      <c r="E1122" s="90">
        <f>IFERROR(VLOOKUP(C1122,Localities!$B$2:$D$1876,3,0),"Not Found")</f>
        <v>51</v>
      </c>
      <c r="F1122" s="94">
        <v>247</v>
      </c>
      <c r="G1122" s="90">
        <v>264</v>
      </c>
    </row>
    <row r="1123" spans="2:7" x14ac:dyDescent="0.45">
      <c r="B1123" s="99" t="s">
        <v>597</v>
      </c>
      <c r="C1123" s="90" t="s">
        <v>1270</v>
      </c>
      <c r="D1123" s="90">
        <f>IFERROR(VLOOKUP(B1123,Localities!$B$2:$D$1876,3,0),"Not Found")</f>
        <v>45</v>
      </c>
      <c r="E1123" s="90">
        <f>IFERROR(VLOOKUP(C1123,Localities!$B$2:$D$1876,3,0),"Not Found")</f>
        <v>37</v>
      </c>
      <c r="F1123" s="94">
        <v>668</v>
      </c>
      <c r="G1123" s="90">
        <v>200</v>
      </c>
    </row>
    <row r="1124" spans="2:7" x14ac:dyDescent="0.45">
      <c r="B1124" s="99" t="s">
        <v>102</v>
      </c>
      <c r="C1124" s="90" t="s">
        <v>1353</v>
      </c>
      <c r="D1124" s="90">
        <f>IFERROR(VLOOKUP(B1124,Localities!$B$2:$D$1876,3,0),"Not Found")</f>
        <v>47</v>
      </c>
      <c r="E1124" s="90">
        <f>IFERROR(VLOOKUP(C1124,Localities!$B$2:$D$1876,3,0),"Not Found")</f>
        <v>47</v>
      </c>
      <c r="F1124" s="94">
        <v>281</v>
      </c>
      <c r="G1124" s="90">
        <v>279</v>
      </c>
    </row>
    <row r="1125" spans="2:7" x14ac:dyDescent="0.45">
      <c r="B1125" s="99" t="s">
        <v>102</v>
      </c>
      <c r="C1125" s="90" t="s">
        <v>1353</v>
      </c>
      <c r="D1125" s="90">
        <f>IFERROR(VLOOKUP(B1125,Localities!$B$2:$D$1876,3,0),"Not Found")</f>
        <v>47</v>
      </c>
      <c r="E1125" s="90">
        <f>IFERROR(VLOOKUP(C1125,Localities!$B$2:$D$1876,3,0),"Not Found")</f>
        <v>47</v>
      </c>
      <c r="F1125" s="94">
        <v>648</v>
      </c>
      <c r="G1125" s="90">
        <v>102</v>
      </c>
    </row>
    <row r="1126" spans="2:7" x14ac:dyDescent="0.45">
      <c r="B1126" s="99" t="s">
        <v>274</v>
      </c>
      <c r="C1126" s="90"/>
      <c r="D1126" s="90">
        <f>IFERROR(VLOOKUP(B1126,Localities!$B$2:$D$1876,3,0),"Not Found")</f>
        <v>53</v>
      </c>
      <c r="E1126" s="90" t="str">
        <f>IFERROR(VLOOKUP(C1126,Localities!$B$2:$D$1876,3,0),"Not Found")</f>
        <v>Not Found</v>
      </c>
      <c r="F1126" s="94">
        <v>209</v>
      </c>
      <c r="G1126" s="90">
        <v>185</v>
      </c>
    </row>
    <row r="1127" spans="2:7" x14ac:dyDescent="0.45">
      <c r="B1127" s="99"/>
      <c r="C1127" s="90"/>
      <c r="D1127" s="90" t="str">
        <f>IFERROR(VLOOKUP(B1127,Localities!$B$2:$D$1876,3,0),"Not Found")</f>
        <v>Not Found</v>
      </c>
      <c r="E1127" s="90" t="str">
        <f>IFERROR(VLOOKUP(C1127,Localities!$B$2:$D$1876,3,0),"Not Found")</f>
        <v>Not Found</v>
      </c>
      <c r="F1127" s="94">
        <v>570</v>
      </c>
      <c r="G1127" s="90">
        <v>216</v>
      </c>
    </row>
    <row r="1128" spans="2:7" x14ac:dyDescent="0.45">
      <c r="B1128" s="99" t="s">
        <v>350</v>
      </c>
      <c r="C1128" s="90" t="s">
        <v>114</v>
      </c>
      <c r="D1128" s="90">
        <f>IFERROR(VLOOKUP(B1128,Localities!$B$2:$D$1876,3,0),"Not Found")</f>
        <v>50</v>
      </c>
      <c r="E1128" s="90">
        <f>IFERROR(VLOOKUP(C1128,Localities!$B$2:$D$1876,3,0),"Not Found")</f>
        <v>27</v>
      </c>
      <c r="F1128" s="94">
        <v>833</v>
      </c>
      <c r="G1128" s="90">
        <v>281</v>
      </c>
    </row>
    <row r="1129" spans="2:7" x14ac:dyDescent="0.45">
      <c r="B1129" s="99" t="s">
        <v>114</v>
      </c>
      <c r="C1129" s="90" t="s">
        <v>1669</v>
      </c>
      <c r="D1129" s="90">
        <f>IFERROR(VLOOKUP(B1129,Localities!$B$2:$D$1876,3,0),"Not Found")</f>
        <v>27</v>
      </c>
      <c r="E1129" s="90">
        <f>IFERROR(VLOOKUP(C1129,Localities!$B$2:$D$1876,3,0),"Not Found")</f>
        <v>45</v>
      </c>
      <c r="F1129" s="94">
        <v>693</v>
      </c>
      <c r="G1129" s="90">
        <v>253</v>
      </c>
    </row>
    <row r="1130" spans="2:7" x14ac:dyDescent="0.45">
      <c r="B1130" s="99" t="s">
        <v>375</v>
      </c>
      <c r="C1130" s="90" t="s">
        <v>61</v>
      </c>
      <c r="D1130" s="90">
        <f>IFERROR(VLOOKUP(B1130,Localities!$B$2:$D$1876,3,0),"Not Found")</f>
        <v>47</v>
      </c>
      <c r="E1130" s="90">
        <f>IFERROR(VLOOKUP(C1130,Localities!$B$2:$D$1876,3,0),"Not Found")</f>
        <v>47</v>
      </c>
      <c r="F1130" s="94">
        <v>820</v>
      </c>
      <c r="G1130" s="90">
        <v>59</v>
      </c>
    </row>
    <row r="1131" spans="2:7" x14ac:dyDescent="0.45">
      <c r="B1131" s="99" t="s">
        <v>1672</v>
      </c>
      <c r="C1131" s="90" t="s">
        <v>1672</v>
      </c>
      <c r="D1131" s="90">
        <f>IFERROR(VLOOKUP(B1131,Localities!$B$2:$D$1876,3,0),"Not Found")</f>
        <v>30</v>
      </c>
      <c r="E1131" s="90">
        <f>IFERROR(VLOOKUP(C1131,Localities!$B$2:$D$1876,3,0),"Not Found")</f>
        <v>30</v>
      </c>
      <c r="F1131" s="94">
        <v>375</v>
      </c>
      <c r="G1131" s="90">
        <v>284</v>
      </c>
    </row>
    <row r="1132" spans="2:7" x14ac:dyDescent="0.45">
      <c r="B1132" s="99" t="s">
        <v>1674</v>
      </c>
      <c r="C1132" s="90" t="s">
        <v>35</v>
      </c>
      <c r="D1132" s="90">
        <f>IFERROR(VLOOKUP(B1132,Localities!$B$2:$D$1876,3,0),"Not Found")</f>
        <v>52</v>
      </c>
      <c r="E1132" s="90">
        <f>IFERROR(VLOOKUP(C1132,Localities!$B$2:$D$1876,3,0),"Not Found")</f>
        <v>43</v>
      </c>
      <c r="F1132" s="94">
        <v>867</v>
      </c>
      <c r="G1132" s="90">
        <v>33</v>
      </c>
    </row>
    <row r="1133" spans="2:7" x14ac:dyDescent="0.45">
      <c r="B1133" s="99" t="s">
        <v>194</v>
      </c>
      <c r="C1133" s="90" t="s">
        <v>114</v>
      </c>
      <c r="D1133" s="90">
        <f>IFERROR(VLOOKUP(B1133,Localities!$B$2:$D$1876,3,0),"Not Found")</f>
        <v>42</v>
      </c>
      <c r="E1133" s="90">
        <f>IFERROR(VLOOKUP(C1133,Localities!$B$2:$D$1876,3,0),"Not Found")</f>
        <v>27</v>
      </c>
      <c r="F1133" s="94">
        <v>907</v>
      </c>
      <c r="G1133" s="90">
        <v>132</v>
      </c>
    </row>
    <row r="1134" spans="2:7" x14ac:dyDescent="0.45">
      <c r="B1134" s="99" t="s">
        <v>51</v>
      </c>
      <c r="C1134" s="90" t="s">
        <v>219</v>
      </c>
      <c r="D1134" s="90">
        <f>IFERROR(VLOOKUP(B1134,Localities!$B$2:$D$1876,3,0),"Not Found")</f>
        <v>51</v>
      </c>
      <c r="E1134" s="90">
        <f>IFERROR(VLOOKUP(C1134,Localities!$B$2:$D$1876,3,0),"Not Found")</f>
        <v>66</v>
      </c>
      <c r="F1134" s="94">
        <v>915</v>
      </c>
      <c r="G1134" s="90">
        <v>115</v>
      </c>
    </row>
    <row r="1135" spans="2:7" x14ac:dyDescent="0.45">
      <c r="B1135" s="99" t="s">
        <v>409</v>
      </c>
      <c r="C1135" s="90" t="s">
        <v>35</v>
      </c>
      <c r="D1135" s="90">
        <f>IFERROR(VLOOKUP(B1135,Localities!$B$2:$D$1876,3,0),"Not Found")</f>
        <v>62</v>
      </c>
      <c r="E1135" s="90">
        <f>IFERROR(VLOOKUP(C1135,Localities!$B$2:$D$1876,3,0),"Not Found")</f>
        <v>43</v>
      </c>
      <c r="F1135" s="94">
        <v>446</v>
      </c>
      <c r="G1135" s="90">
        <v>125</v>
      </c>
    </row>
    <row r="1136" spans="2:7" x14ac:dyDescent="0.45">
      <c r="B1136" s="99" t="s">
        <v>693</v>
      </c>
      <c r="C1136" s="90" t="s">
        <v>35</v>
      </c>
      <c r="D1136" s="90">
        <f>IFERROR(VLOOKUP(B1136,Localities!$B$2:$D$1876,3,0),"Not Found")</f>
        <v>44</v>
      </c>
      <c r="E1136" s="90">
        <f>IFERROR(VLOOKUP(C1136,Localities!$B$2:$D$1876,3,0),"Not Found")</f>
        <v>43</v>
      </c>
      <c r="F1136" s="94">
        <v>483</v>
      </c>
      <c r="G1136" s="90">
        <v>269</v>
      </c>
    </row>
    <row r="1137" spans="2:7" x14ac:dyDescent="0.45">
      <c r="B1137" s="99" t="s">
        <v>409</v>
      </c>
      <c r="C1137" s="90" t="s">
        <v>1680</v>
      </c>
      <c r="D1137" s="90">
        <f>IFERROR(VLOOKUP(B1137,Localities!$B$2:$D$1876,3,0),"Not Found")</f>
        <v>62</v>
      </c>
      <c r="E1137" s="90">
        <f>IFERROR(VLOOKUP(C1137,Localities!$B$2:$D$1876,3,0),"Not Found")</f>
        <v>28</v>
      </c>
      <c r="F1137" s="94">
        <v>421</v>
      </c>
      <c r="G1137" s="90">
        <v>71</v>
      </c>
    </row>
    <row r="1138" spans="2:7" x14ac:dyDescent="0.45">
      <c r="B1138" s="99" t="s">
        <v>35</v>
      </c>
      <c r="C1138" s="90" t="s">
        <v>283</v>
      </c>
      <c r="D1138" s="90">
        <f>IFERROR(VLOOKUP(B1138,Localities!$B$2:$D$1876,3,0),"Not Found")</f>
        <v>43</v>
      </c>
      <c r="E1138" s="90">
        <f>IFERROR(VLOOKUP(C1138,Localities!$B$2:$D$1876,3,0),"Not Found")</f>
        <v>28</v>
      </c>
      <c r="F1138" s="94">
        <v>911</v>
      </c>
      <c r="G1138" s="90">
        <v>232</v>
      </c>
    </row>
    <row r="1139" spans="2:7" x14ac:dyDescent="0.45">
      <c r="B1139" s="99" t="s">
        <v>219</v>
      </c>
      <c r="C1139" s="90" t="s">
        <v>114</v>
      </c>
      <c r="D1139" s="90">
        <f>IFERROR(VLOOKUP(B1139,Localities!$B$2:$D$1876,3,0),"Not Found")</f>
        <v>66</v>
      </c>
      <c r="E1139" s="90">
        <f>IFERROR(VLOOKUP(C1139,Localities!$B$2:$D$1876,3,0),"Not Found")</f>
        <v>27</v>
      </c>
      <c r="F1139" s="94">
        <v>752</v>
      </c>
      <c r="G1139" s="90">
        <v>83</v>
      </c>
    </row>
    <row r="1140" spans="2:7" x14ac:dyDescent="0.45">
      <c r="B1140" s="99" t="s">
        <v>1684</v>
      </c>
      <c r="C1140" s="90" t="s">
        <v>219</v>
      </c>
      <c r="D1140" s="90">
        <f>IFERROR(VLOOKUP(B1140,Localities!$B$2:$D$1876,3,0),"Not Found")</f>
        <v>47</v>
      </c>
      <c r="E1140" s="90">
        <f>IFERROR(VLOOKUP(C1140,Localities!$B$2:$D$1876,3,0),"Not Found")</f>
        <v>66</v>
      </c>
      <c r="F1140" s="94">
        <v>823</v>
      </c>
      <c r="G1140" s="90">
        <v>111</v>
      </c>
    </row>
    <row r="1141" spans="2:7" x14ac:dyDescent="0.45">
      <c r="B1141" s="99" t="s">
        <v>946</v>
      </c>
      <c r="C1141" s="90" t="s">
        <v>111</v>
      </c>
      <c r="D1141" s="90">
        <f>IFERROR(VLOOKUP(B1141,Localities!$B$2:$D$1876,3,0),"Not Found")</f>
        <v>54</v>
      </c>
      <c r="E1141" s="90">
        <f>IFERROR(VLOOKUP(C1141,Localities!$B$2:$D$1876,3,0),"Not Found")</f>
        <v>45</v>
      </c>
      <c r="F1141" s="94">
        <v>895</v>
      </c>
      <c r="G1141" s="90">
        <v>62</v>
      </c>
    </row>
    <row r="1142" spans="2:7" x14ac:dyDescent="0.45">
      <c r="B1142" s="99" t="s">
        <v>633</v>
      </c>
      <c r="C1142" s="90" t="s">
        <v>1687</v>
      </c>
      <c r="D1142" s="90">
        <f>IFERROR(VLOOKUP(B1142,Localities!$B$2:$D$1876,3,0),"Not Found")</f>
        <v>30</v>
      </c>
      <c r="E1142" s="90">
        <f>IFERROR(VLOOKUP(C1142,Localities!$B$2:$D$1876,3,0),"Not Found")</f>
        <v>50</v>
      </c>
      <c r="F1142" s="94">
        <v>839</v>
      </c>
      <c r="G1142" s="90">
        <v>199</v>
      </c>
    </row>
    <row r="1143" spans="2:7" x14ac:dyDescent="0.45">
      <c r="B1143" s="99" t="s">
        <v>114</v>
      </c>
      <c r="C1143" s="90" t="s">
        <v>158</v>
      </c>
      <c r="D1143" s="90">
        <f>IFERROR(VLOOKUP(B1143,Localities!$B$2:$D$1876,3,0),"Not Found")</f>
        <v>27</v>
      </c>
      <c r="E1143" s="90">
        <f>IFERROR(VLOOKUP(C1143,Localities!$B$2:$D$1876,3,0),"Not Found")</f>
        <v>42</v>
      </c>
      <c r="F1143" s="94">
        <v>859</v>
      </c>
      <c r="G1143" s="90">
        <v>12</v>
      </c>
    </row>
    <row r="1144" spans="2:7" x14ac:dyDescent="0.45">
      <c r="B1144" s="99" t="s">
        <v>278</v>
      </c>
      <c r="C1144" s="90" t="s">
        <v>35</v>
      </c>
      <c r="D1144" s="90">
        <f>IFERROR(VLOOKUP(B1144,Localities!$B$2:$D$1876,3,0),"Not Found")</f>
        <v>70</v>
      </c>
      <c r="E1144" s="90">
        <f>IFERROR(VLOOKUP(C1144,Localities!$B$2:$D$1876,3,0),"Not Found")</f>
        <v>43</v>
      </c>
      <c r="F1144" s="94">
        <v>348</v>
      </c>
      <c r="G1144" s="90">
        <v>255</v>
      </c>
    </row>
    <row r="1145" spans="2:7" x14ac:dyDescent="0.45">
      <c r="B1145" s="99" t="s">
        <v>513</v>
      </c>
      <c r="C1145" s="90" t="s">
        <v>61</v>
      </c>
      <c r="D1145" s="90">
        <f>IFERROR(VLOOKUP(B1145,Localities!$B$2:$D$1876,3,0),"Not Found")</f>
        <v>59</v>
      </c>
      <c r="E1145" s="90">
        <f>IFERROR(VLOOKUP(C1145,Localities!$B$2:$D$1876,3,0),"Not Found")</f>
        <v>47</v>
      </c>
      <c r="F1145" s="94">
        <v>871</v>
      </c>
      <c r="G1145" s="90">
        <v>272</v>
      </c>
    </row>
    <row r="1146" spans="2:7" x14ac:dyDescent="0.45">
      <c r="B1146" s="99" t="s">
        <v>1361</v>
      </c>
      <c r="C1146" s="90" t="s">
        <v>1557</v>
      </c>
      <c r="D1146" s="90">
        <f>IFERROR(VLOOKUP(B1146,Localities!$B$2:$D$1876,3,0),"Not Found")</f>
        <v>70</v>
      </c>
      <c r="E1146" s="90">
        <f>IFERROR(VLOOKUP(C1146,Localities!$B$2:$D$1876,3,0),"Not Found")</f>
        <v>45</v>
      </c>
      <c r="F1146" s="94">
        <v>854</v>
      </c>
      <c r="G1146" s="90">
        <v>241</v>
      </c>
    </row>
    <row r="1147" spans="2:7" x14ac:dyDescent="0.45">
      <c r="B1147" s="99" t="s">
        <v>139</v>
      </c>
      <c r="C1147" s="90" t="s">
        <v>35</v>
      </c>
      <c r="D1147" s="90">
        <f>IFERROR(VLOOKUP(B1147,Localities!$B$2:$D$1876,3,0),"Not Found")</f>
        <v>61</v>
      </c>
      <c r="E1147" s="90">
        <f>IFERROR(VLOOKUP(C1147,Localities!$B$2:$D$1876,3,0),"Not Found")</f>
        <v>43</v>
      </c>
      <c r="F1147" s="94">
        <v>815</v>
      </c>
      <c r="G1147" s="90">
        <v>123</v>
      </c>
    </row>
    <row r="1148" spans="2:7" x14ac:dyDescent="0.45">
      <c r="B1148" s="99" t="s">
        <v>51</v>
      </c>
      <c r="C1148" s="90" t="s">
        <v>796</v>
      </c>
      <c r="D1148" s="90">
        <f>IFERROR(VLOOKUP(B1148,Localities!$B$2:$D$1876,3,0),"Not Found")</f>
        <v>51</v>
      </c>
      <c r="E1148" s="90">
        <f>IFERROR(VLOOKUP(C1148,Localities!$B$2:$D$1876,3,0),"Not Found")</f>
        <v>66</v>
      </c>
      <c r="F1148" s="94">
        <v>761</v>
      </c>
      <c r="G1148" s="90">
        <v>48</v>
      </c>
    </row>
    <row r="1149" spans="2:7" x14ac:dyDescent="0.45">
      <c r="B1149" s="99" t="s">
        <v>1695</v>
      </c>
      <c r="C1149" s="90" t="s">
        <v>61</v>
      </c>
      <c r="D1149" s="90">
        <f>IFERROR(VLOOKUP(B1149,Localities!$B$2:$D$1876,3,0),"Not Found")</f>
        <v>66</v>
      </c>
      <c r="E1149" s="90">
        <f>IFERROR(VLOOKUP(C1149,Localities!$B$2:$D$1876,3,0),"Not Found")</f>
        <v>47</v>
      </c>
      <c r="F1149" s="94">
        <v>726</v>
      </c>
      <c r="G1149" s="90">
        <v>88</v>
      </c>
    </row>
    <row r="1150" spans="2:7" x14ac:dyDescent="0.45">
      <c r="B1150" s="99" t="s">
        <v>1697</v>
      </c>
      <c r="C1150" s="90" t="s">
        <v>35</v>
      </c>
      <c r="D1150" s="90" t="str">
        <f>IFERROR(VLOOKUP(B1150,Localities!$B$2:$D$1876,3,0),"Not Found")</f>
        <v>Not Found</v>
      </c>
      <c r="E1150" s="90">
        <f>IFERROR(VLOOKUP(C1150,Localities!$B$2:$D$1876,3,0),"Not Found")</f>
        <v>43</v>
      </c>
      <c r="F1150" s="94">
        <v>458</v>
      </c>
      <c r="G1150" s="90">
        <v>274</v>
      </c>
    </row>
    <row r="1151" spans="2:7" x14ac:dyDescent="0.45">
      <c r="B1151" s="99" t="s">
        <v>114</v>
      </c>
      <c r="C1151" s="90" t="s">
        <v>111</v>
      </c>
      <c r="D1151" s="90">
        <f>IFERROR(VLOOKUP(B1151,Localities!$B$2:$D$1876,3,0),"Not Found")</f>
        <v>27</v>
      </c>
      <c r="E1151" s="90">
        <f>IFERROR(VLOOKUP(C1151,Localities!$B$2:$D$1876,3,0),"Not Found")</f>
        <v>45</v>
      </c>
      <c r="F1151" s="94">
        <v>802</v>
      </c>
      <c r="G1151" s="90">
        <v>298</v>
      </c>
    </row>
    <row r="1152" spans="2:7" x14ac:dyDescent="0.45">
      <c r="B1152" s="99" t="s">
        <v>513</v>
      </c>
      <c r="C1152" s="90" t="s">
        <v>114</v>
      </c>
      <c r="D1152" s="90">
        <f>IFERROR(VLOOKUP(B1152,Localities!$B$2:$D$1876,3,0),"Not Found")</f>
        <v>59</v>
      </c>
      <c r="E1152" s="90">
        <f>IFERROR(VLOOKUP(C1152,Localities!$B$2:$D$1876,3,0),"Not Found")</f>
        <v>27</v>
      </c>
      <c r="F1152" s="94">
        <v>418</v>
      </c>
      <c r="G1152" s="90">
        <v>138</v>
      </c>
    </row>
    <row r="1153" spans="2:7" x14ac:dyDescent="0.45">
      <c r="B1153" s="99" t="s">
        <v>488</v>
      </c>
      <c r="C1153" s="90" t="s">
        <v>51</v>
      </c>
      <c r="D1153" s="90">
        <f>IFERROR(VLOOKUP(B1153,Localities!$B$2:$D$1876,3,0),"Not Found")</f>
        <v>28</v>
      </c>
      <c r="E1153" s="90">
        <f>IFERROR(VLOOKUP(C1153,Localities!$B$2:$D$1876,3,0),"Not Found")</f>
        <v>51</v>
      </c>
      <c r="F1153" s="94">
        <v>676</v>
      </c>
      <c r="G1153" s="90">
        <v>151</v>
      </c>
    </row>
    <row r="1154" spans="2:7" x14ac:dyDescent="0.45">
      <c r="B1154" s="99" t="s">
        <v>1702</v>
      </c>
      <c r="C1154" s="90" t="s">
        <v>1703</v>
      </c>
      <c r="D1154" s="90" t="str">
        <f>IFERROR(VLOOKUP(B1154,Localities!$B$2:$D$1876,3,0),"Not Found")</f>
        <v>Not Found</v>
      </c>
      <c r="E1154" s="90" t="str">
        <f>IFERROR(VLOOKUP(C1154,Localities!$B$2:$D$1876,3,0),"Not Found")</f>
        <v>Not Found</v>
      </c>
      <c r="F1154" s="94">
        <v>288</v>
      </c>
      <c r="G1154" s="90">
        <v>23</v>
      </c>
    </row>
    <row r="1155" spans="2:7" x14ac:dyDescent="0.45">
      <c r="B1155" s="99" t="s">
        <v>35</v>
      </c>
      <c r="C1155" s="90" t="s">
        <v>1705</v>
      </c>
      <c r="D1155" s="90">
        <f>IFERROR(VLOOKUP(B1155,Localities!$B$2:$D$1876,3,0),"Not Found")</f>
        <v>43</v>
      </c>
      <c r="E1155" s="90">
        <f>IFERROR(VLOOKUP(C1155,Localities!$B$2:$D$1876,3,0),"Not Found")</f>
        <v>65</v>
      </c>
      <c r="F1155" s="94">
        <v>612</v>
      </c>
      <c r="G1155" s="90">
        <v>69</v>
      </c>
    </row>
    <row r="1156" spans="2:7" x14ac:dyDescent="0.45">
      <c r="B1156" s="99" t="s">
        <v>35</v>
      </c>
      <c r="C1156" s="90" t="s">
        <v>375</v>
      </c>
      <c r="D1156" s="90">
        <f>IFERROR(VLOOKUP(B1156,Localities!$B$2:$D$1876,3,0),"Not Found")</f>
        <v>43</v>
      </c>
      <c r="E1156" s="90">
        <f>IFERROR(VLOOKUP(C1156,Localities!$B$2:$D$1876,3,0),"Not Found")</f>
        <v>47</v>
      </c>
      <c r="F1156" s="94">
        <v>661</v>
      </c>
      <c r="G1156" s="90">
        <v>78</v>
      </c>
    </row>
    <row r="1157" spans="2:7" x14ac:dyDescent="0.45">
      <c r="B1157" s="99"/>
      <c r="C1157" s="90"/>
      <c r="D1157" s="90" t="str">
        <f>IFERROR(VLOOKUP(B1157,Localities!$B$2:$D$1876,3,0),"Not Found")</f>
        <v>Not Found</v>
      </c>
      <c r="E1157" s="90" t="str">
        <f>IFERROR(VLOOKUP(C1157,Localities!$B$2:$D$1876,3,0),"Not Found")</f>
        <v>Not Found</v>
      </c>
      <c r="F1157" s="94">
        <v>915</v>
      </c>
      <c r="G1157" s="90">
        <v>145</v>
      </c>
    </row>
    <row r="1158" spans="2:7" x14ac:dyDescent="0.45">
      <c r="B1158" s="99" t="s">
        <v>51</v>
      </c>
      <c r="C1158" s="90" t="s">
        <v>966</v>
      </c>
      <c r="D1158" s="90">
        <f>IFERROR(VLOOKUP(B1158,Localities!$B$2:$D$1876,3,0),"Not Found")</f>
        <v>51</v>
      </c>
      <c r="E1158" s="90">
        <f>IFERROR(VLOOKUP(C1158,Localities!$B$2:$D$1876,3,0),"Not Found")</f>
        <v>38</v>
      </c>
      <c r="F1158" s="94">
        <v>271</v>
      </c>
      <c r="G1158" s="90">
        <v>19</v>
      </c>
    </row>
    <row r="1159" spans="2:7" x14ac:dyDescent="0.45">
      <c r="B1159" s="99" t="s">
        <v>569</v>
      </c>
      <c r="C1159" s="90" t="s">
        <v>114</v>
      </c>
      <c r="D1159" s="90">
        <f>IFERROR(VLOOKUP(B1159,Localities!$B$2:$D$1876,3,0),"Not Found")</f>
        <v>73</v>
      </c>
      <c r="E1159" s="90">
        <f>IFERROR(VLOOKUP(C1159,Localities!$B$2:$D$1876,3,0),"Not Found")</f>
        <v>27</v>
      </c>
      <c r="F1159" s="94">
        <v>715</v>
      </c>
      <c r="G1159" s="90">
        <v>298</v>
      </c>
    </row>
    <row r="1160" spans="2:7" x14ac:dyDescent="0.45">
      <c r="B1160" s="99" t="s">
        <v>294</v>
      </c>
      <c r="C1160" s="90" t="s">
        <v>375</v>
      </c>
      <c r="D1160" s="90">
        <f>IFERROR(VLOOKUP(B1160,Localities!$B$2:$D$1876,3,0),"Not Found")</f>
        <v>54</v>
      </c>
      <c r="E1160" s="90">
        <f>IFERROR(VLOOKUP(C1160,Localities!$B$2:$D$1876,3,0),"Not Found")</f>
        <v>47</v>
      </c>
      <c r="F1160" s="94">
        <v>352</v>
      </c>
      <c r="G1160" s="90">
        <v>286</v>
      </c>
    </row>
    <row r="1161" spans="2:7" x14ac:dyDescent="0.45">
      <c r="B1161" s="99" t="s">
        <v>407</v>
      </c>
      <c r="C1161" s="90" t="s">
        <v>51</v>
      </c>
      <c r="D1161" s="90">
        <f>IFERROR(VLOOKUP(B1161,Localities!$B$2:$D$1876,3,0),"Not Found")</f>
        <v>70</v>
      </c>
      <c r="E1161" s="90">
        <f>IFERROR(VLOOKUP(C1161,Localities!$B$2:$D$1876,3,0),"Not Found")</f>
        <v>51</v>
      </c>
      <c r="F1161" s="94">
        <v>954</v>
      </c>
      <c r="G1161" s="90">
        <v>140</v>
      </c>
    </row>
    <row r="1162" spans="2:7" x14ac:dyDescent="0.45">
      <c r="B1162" s="99" t="s">
        <v>1713</v>
      </c>
      <c r="C1162" s="90" t="s">
        <v>114</v>
      </c>
      <c r="D1162" s="90">
        <f>IFERROR(VLOOKUP(B1162,Localities!$B$2:$D$1876,3,0),"Not Found")</f>
        <v>42</v>
      </c>
      <c r="E1162" s="90">
        <f>IFERROR(VLOOKUP(C1162,Localities!$B$2:$D$1876,3,0),"Not Found")</f>
        <v>27</v>
      </c>
      <c r="F1162" s="94">
        <v>970</v>
      </c>
      <c r="G1162" s="90">
        <v>11</v>
      </c>
    </row>
    <row r="1163" spans="2:7" x14ac:dyDescent="0.45">
      <c r="B1163" s="99" t="s">
        <v>55</v>
      </c>
      <c r="C1163" s="90" t="s">
        <v>35</v>
      </c>
      <c r="D1163" s="90">
        <f>IFERROR(VLOOKUP(B1163,Localities!$B$2:$D$1876,3,0),"Not Found")</f>
        <v>39</v>
      </c>
      <c r="E1163" s="90">
        <f>IFERROR(VLOOKUP(C1163,Localities!$B$2:$D$1876,3,0),"Not Found")</f>
        <v>43</v>
      </c>
      <c r="F1163" s="94">
        <v>859</v>
      </c>
      <c r="G1163" s="90">
        <v>96</v>
      </c>
    </row>
    <row r="1164" spans="2:7" x14ac:dyDescent="0.45">
      <c r="B1164" s="99" t="s">
        <v>35</v>
      </c>
      <c r="C1164" s="90" t="s">
        <v>375</v>
      </c>
      <c r="D1164" s="90">
        <f>IFERROR(VLOOKUP(B1164,Localities!$B$2:$D$1876,3,0),"Not Found")</f>
        <v>43</v>
      </c>
      <c r="E1164" s="90">
        <f>IFERROR(VLOOKUP(C1164,Localities!$B$2:$D$1876,3,0),"Not Found")</f>
        <v>47</v>
      </c>
      <c r="F1164" s="94">
        <v>510</v>
      </c>
      <c r="G1164" s="90">
        <v>278</v>
      </c>
    </row>
    <row r="1165" spans="2:7" x14ac:dyDescent="0.45">
      <c r="B1165" s="99" t="s">
        <v>114</v>
      </c>
      <c r="C1165" s="90" t="s">
        <v>39</v>
      </c>
      <c r="D1165" s="90">
        <f>IFERROR(VLOOKUP(B1165,Localities!$B$2:$D$1876,3,0),"Not Found")</f>
        <v>27</v>
      </c>
      <c r="E1165" s="90">
        <f>IFERROR(VLOOKUP(C1165,Localities!$B$2:$D$1876,3,0),"Not Found")</f>
        <v>28</v>
      </c>
      <c r="F1165" s="94">
        <v>952</v>
      </c>
      <c r="G1165" s="90">
        <v>274</v>
      </c>
    </row>
    <row r="1166" spans="2:7" x14ac:dyDescent="0.45">
      <c r="B1166" s="99" t="s">
        <v>595</v>
      </c>
      <c r="C1166" s="90" t="s">
        <v>51</v>
      </c>
      <c r="D1166" s="90">
        <f>IFERROR(VLOOKUP(B1166,Localities!$B$2:$D$1876,3,0),"Not Found")</f>
        <v>46</v>
      </c>
      <c r="E1166" s="90">
        <f>IFERROR(VLOOKUP(C1166,Localities!$B$2:$D$1876,3,0),"Not Found")</f>
        <v>51</v>
      </c>
      <c r="F1166" s="94">
        <v>529</v>
      </c>
      <c r="G1166" s="90">
        <v>56</v>
      </c>
    </row>
    <row r="1167" spans="2:7" x14ac:dyDescent="0.45">
      <c r="B1167" s="99" t="s">
        <v>595</v>
      </c>
      <c r="C1167" s="90" t="s">
        <v>61</v>
      </c>
      <c r="D1167" s="90">
        <f>IFERROR(VLOOKUP(B1167,Localities!$B$2:$D$1876,3,0),"Not Found")</f>
        <v>46</v>
      </c>
      <c r="E1167" s="90">
        <f>IFERROR(VLOOKUP(C1167,Localities!$B$2:$D$1876,3,0),"Not Found")</f>
        <v>47</v>
      </c>
      <c r="F1167" s="94">
        <v>602</v>
      </c>
      <c r="G1167" s="90">
        <v>112</v>
      </c>
    </row>
    <row r="1168" spans="2:7" x14ac:dyDescent="0.45">
      <c r="B1168" s="99" t="s">
        <v>1695</v>
      </c>
      <c r="C1168" s="90" t="s">
        <v>1497</v>
      </c>
      <c r="D1168" s="90">
        <f>IFERROR(VLOOKUP(B1168,Localities!$B$2:$D$1876,3,0),"Not Found")</f>
        <v>66</v>
      </c>
      <c r="E1168" s="90">
        <f>IFERROR(VLOOKUP(C1168,Localities!$B$2:$D$1876,3,0),"Not Found")</f>
        <v>50</v>
      </c>
      <c r="F1168" s="94">
        <v>814</v>
      </c>
      <c r="G1168" s="90">
        <v>273</v>
      </c>
    </row>
    <row r="1169" spans="2:7" x14ac:dyDescent="0.45">
      <c r="B1169" s="99" t="s">
        <v>529</v>
      </c>
      <c r="C1169" s="90" t="s">
        <v>35</v>
      </c>
      <c r="D1169" s="90">
        <f>IFERROR(VLOOKUP(B1169,Localities!$B$2:$D$1876,3,0),"Not Found")</f>
        <v>72</v>
      </c>
      <c r="E1169" s="90">
        <f>IFERROR(VLOOKUP(C1169,Localities!$B$2:$D$1876,3,0),"Not Found")</f>
        <v>43</v>
      </c>
      <c r="F1169" s="94">
        <v>364</v>
      </c>
      <c r="G1169" s="90">
        <v>242</v>
      </c>
    </row>
    <row r="1170" spans="2:7" x14ac:dyDescent="0.45">
      <c r="B1170" s="99" t="s">
        <v>114</v>
      </c>
      <c r="C1170" s="90" t="s">
        <v>114</v>
      </c>
      <c r="D1170" s="90">
        <f>IFERROR(VLOOKUP(B1170,Localities!$B$2:$D$1876,3,0),"Not Found")</f>
        <v>27</v>
      </c>
      <c r="E1170" s="90">
        <f>IFERROR(VLOOKUP(C1170,Localities!$B$2:$D$1876,3,0),"Not Found")</f>
        <v>27</v>
      </c>
      <c r="F1170" s="94">
        <v>603</v>
      </c>
      <c r="G1170" s="90">
        <v>3</v>
      </c>
    </row>
    <row r="1171" spans="2:7" x14ac:dyDescent="0.45">
      <c r="B1171" s="99" t="s">
        <v>1723</v>
      </c>
      <c r="C1171" s="90" t="s">
        <v>35</v>
      </c>
      <c r="D1171" s="90">
        <f>IFERROR(VLOOKUP(B1171,Localities!$B$2:$D$1876,3,0),"Not Found")</f>
        <v>59</v>
      </c>
      <c r="E1171" s="90">
        <f>IFERROR(VLOOKUP(C1171,Localities!$B$2:$D$1876,3,0),"Not Found")</f>
        <v>43</v>
      </c>
      <c r="F1171" s="94">
        <v>921</v>
      </c>
      <c r="G1171" s="90">
        <v>224</v>
      </c>
    </row>
    <row r="1172" spans="2:7" x14ac:dyDescent="0.45">
      <c r="B1172" s="99"/>
      <c r="C1172" s="90"/>
      <c r="D1172" s="90" t="str">
        <f>IFERROR(VLOOKUP(B1172,Localities!$B$2:$D$1876,3,0),"Not Found")</f>
        <v>Not Found</v>
      </c>
      <c r="E1172" s="90" t="str">
        <f>IFERROR(VLOOKUP(C1172,Localities!$B$2:$D$1876,3,0),"Not Found")</f>
        <v>Not Found</v>
      </c>
      <c r="F1172" s="94">
        <v>253</v>
      </c>
      <c r="G1172" s="90">
        <v>153</v>
      </c>
    </row>
    <row r="1173" spans="2:7" x14ac:dyDescent="0.45">
      <c r="B1173" s="99" t="s">
        <v>595</v>
      </c>
      <c r="C1173" s="90" t="s">
        <v>51</v>
      </c>
      <c r="D1173" s="90">
        <f>IFERROR(VLOOKUP(B1173,Localities!$B$2:$D$1876,3,0),"Not Found")</f>
        <v>46</v>
      </c>
      <c r="E1173" s="90">
        <f>IFERROR(VLOOKUP(C1173,Localities!$B$2:$D$1876,3,0),"Not Found")</f>
        <v>51</v>
      </c>
      <c r="F1173" s="94">
        <v>482</v>
      </c>
      <c r="G1173" s="90">
        <v>262</v>
      </c>
    </row>
    <row r="1174" spans="2:7" x14ac:dyDescent="0.45">
      <c r="B1174" s="99" t="s">
        <v>1454</v>
      </c>
      <c r="C1174" s="90" t="s">
        <v>35</v>
      </c>
      <c r="D1174" s="90">
        <f>IFERROR(VLOOKUP(B1174,Localities!$B$2:$D$1876,3,0),"Not Found")</f>
        <v>61</v>
      </c>
      <c r="E1174" s="90">
        <f>IFERROR(VLOOKUP(C1174,Localities!$B$2:$D$1876,3,0),"Not Found")</f>
        <v>43</v>
      </c>
      <c r="F1174" s="94">
        <v>301</v>
      </c>
      <c r="G1174" s="90">
        <v>110</v>
      </c>
    </row>
    <row r="1175" spans="2:7" x14ac:dyDescent="0.45">
      <c r="B1175" s="99" t="s">
        <v>35</v>
      </c>
      <c r="C1175" s="90" t="s">
        <v>1454</v>
      </c>
      <c r="D1175" s="90">
        <f>IFERROR(VLOOKUP(B1175,Localities!$B$2:$D$1876,3,0),"Not Found")</f>
        <v>43</v>
      </c>
      <c r="E1175" s="90">
        <f>IFERROR(VLOOKUP(C1175,Localities!$B$2:$D$1876,3,0),"Not Found")</f>
        <v>61</v>
      </c>
      <c r="F1175" s="94">
        <v>729</v>
      </c>
      <c r="G1175" s="90">
        <v>177</v>
      </c>
    </row>
    <row r="1176" spans="2:7" x14ac:dyDescent="0.45">
      <c r="B1176" s="99" t="s">
        <v>1672</v>
      </c>
      <c r="C1176" s="90" t="s">
        <v>61</v>
      </c>
      <c r="D1176" s="90">
        <f>IFERROR(VLOOKUP(B1176,Localities!$B$2:$D$1876,3,0),"Not Found")</f>
        <v>30</v>
      </c>
      <c r="E1176" s="90">
        <f>IFERROR(VLOOKUP(C1176,Localities!$B$2:$D$1876,3,0),"Not Found")</f>
        <v>47</v>
      </c>
      <c r="F1176" s="94">
        <v>839</v>
      </c>
      <c r="G1176" s="90">
        <v>267</v>
      </c>
    </row>
    <row r="1177" spans="2:7" x14ac:dyDescent="0.45">
      <c r="B1177" s="99" t="s">
        <v>571</v>
      </c>
      <c r="C1177" s="90" t="s">
        <v>61</v>
      </c>
      <c r="D1177" s="90">
        <f>IFERROR(VLOOKUP(B1177,Localities!$B$2:$D$1876,3,0),"Not Found")</f>
        <v>27</v>
      </c>
      <c r="E1177" s="90">
        <f>IFERROR(VLOOKUP(C1177,Localities!$B$2:$D$1876,3,0),"Not Found")</f>
        <v>47</v>
      </c>
      <c r="F1177" s="94">
        <v>268</v>
      </c>
      <c r="G1177" s="90">
        <v>122</v>
      </c>
    </row>
    <row r="1178" spans="2:7" x14ac:dyDescent="0.45">
      <c r="B1178" s="99" t="s">
        <v>61</v>
      </c>
      <c r="C1178" s="90" t="s">
        <v>61</v>
      </c>
      <c r="D1178" s="90">
        <f>IFERROR(VLOOKUP(B1178,Localities!$B$2:$D$1876,3,0),"Not Found")</f>
        <v>47</v>
      </c>
      <c r="E1178" s="90">
        <f>IFERROR(VLOOKUP(C1178,Localities!$B$2:$D$1876,3,0),"Not Found")</f>
        <v>47</v>
      </c>
      <c r="F1178" s="94">
        <v>455</v>
      </c>
      <c r="G1178" s="90">
        <v>78</v>
      </c>
    </row>
    <row r="1179" spans="2:7" x14ac:dyDescent="0.45">
      <c r="B1179" s="99" t="s">
        <v>513</v>
      </c>
      <c r="C1179" s="90" t="s">
        <v>102</v>
      </c>
      <c r="D1179" s="90">
        <f>IFERROR(VLOOKUP(B1179,Localities!$B$2:$D$1876,3,0),"Not Found")</f>
        <v>59</v>
      </c>
      <c r="E1179" s="90">
        <f>IFERROR(VLOOKUP(C1179,Localities!$B$2:$D$1876,3,0),"Not Found")</f>
        <v>47</v>
      </c>
      <c r="F1179" s="94">
        <v>288</v>
      </c>
      <c r="G1179" s="90">
        <v>140</v>
      </c>
    </row>
    <row r="1180" spans="2:7" x14ac:dyDescent="0.45">
      <c r="B1180" s="99" t="s">
        <v>53</v>
      </c>
      <c r="C1180" s="90" t="s">
        <v>114</v>
      </c>
      <c r="D1180" s="90">
        <f>IFERROR(VLOOKUP(B1180,Localities!$B$2:$D$1876,3,0),"Not Found")</f>
        <v>70</v>
      </c>
      <c r="E1180" s="90">
        <f>IFERROR(VLOOKUP(C1180,Localities!$B$2:$D$1876,3,0),"Not Found")</f>
        <v>27</v>
      </c>
      <c r="F1180" s="94">
        <v>816</v>
      </c>
      <c r="G1180" s="90">
        <v>90</v>
      </c>
    </row>
    <row r="1181" spans="2:7" x14ac:dyDescent="0.45">
      <c r="B1181" s="99" t="s">
        <v>114</v>
      </c>
      <c r="C1181" s="90" t="s">
        <v>1557</v>
      </c>
      <c r="D1181" s="90">
        <f>IFERROR(VLOOKUP(B1181,Localities!$B$2:$D$1876,3,0),"Not Found")</f>
        <v>27</v>
      </c>
      <c r="E1181" s="90">
        <f>IFERROR(VLOOKUP(C1181,Localities!$B$2:$D$1876,3,0),"Not Found")</f>
        <v>45</v>
      </c>
      <c r="F1181" s="94">
        <v>304</v>
      </c>
      <c r="G1181" s="90">
        <v>74</v>
      </c>
    </row>
    <row r="1182" spans="2:7" x14ac:dyDescent="0.45">
      <c r="B1182" s="99"/>
      <c r="C1182" s="90"/>
      <c r="D1182" s="90" t="str">
        <f>IFERROR(VLOOKUP(B1182,Localities!$B$2:$D$1876,3,0),"Not Found")</f>
        <v>Not Found</v>
      </c>
      <c r="E1182" s="90" t="str">
        <f>IFERROR(VLOOKUP(C1182,Localities!$B$2:$D$1876,3,0),"Not Found")</f>
        <v>Not Found</v>
      </c>
      <c r="F1182" s="94">
        <v>696</v>
      </c>
      <c r="G1182" s="90">
        <v>179</v>
      </c>
    </row>
    <row r="1183" spans="2:7" x14ac:dyDescent="0.45">
      <c r="B1183" s="99" t="s">
        <v>114</v>
      </c>
      <c r="C1183" s="90" t="s">
        <v>111</v>
      </c>
      <c r="D1183" s="90">
        <f>IFERROR(VLOOKUP(B1183,Localities!$B$2:$D$1876,3,0),"Not Found")</f>
        <v>27</v>
      </c>
      <c r="E1183" s="90">
        <f>IFERROR(VLOOKUP(C1183,Localities!$B$2:$D$1876,3,0),"Not Found")</f>
        <v>45</v>
      </c>
      <c r="F1183" s="94">
        <v>620</v>
      </c>
      <c r="G1183" s="90">
        <v>96</v>
      </c>
    </row>
    <row r="1184" spans="2:7" x14ac:dyDescent="0.45">
      <c r="B1184" s="99" t="s">
        <v>1737</v>
      </c>
      <c r="C1184" s="90" t="s">
        <v>1447</v>
      </c>
      <c r="D1184" s="90">
        <f>IFERROR(VLOOKUP(B1184,Localities!$B$2:$D$1876,3,0),"Not Found")</f>
        <v>47</v>
      </c>
      <c r="E1184" s="90">
        <f>IFERROR(VLOOKUP(C1184,Localities!$B$2:$D$1876,3,0),"Not Found")</f>
        <v>45</v>
      </c>
      <c r="F1184" s="94">
        <v>851</v>
      </c>
      <c r="G1184" s="90">
        <v>222</v>
      </c>
    </row>
    <row r="1185" spans="2:7" x14ac:dyDescent="0.45">
      <c r="B1185" s="99" t="s">
        <v>122</v>
      </c>
      <c r="C1185" s="90" t="s">
        <v>61</v>
      </c>
      <c r="D1185" s="90">
        <f>IFERROR(VLOOKUP(B1185,Localities!$B$2:$D$1876,3,0),"Not Found")</f>
        <v>38</v>
      </c>
      <c r="E1185" s="90">
        <f>IFERROR(VLOOKUP(C1185,Localities!$B$2:$D$1876,3,0),"Not Found")</f>
        <v>47</v>
      </c>
      <c r="F1185" s="94">
        <v>1000</v>
      </c>
      <c r="G1185" s="90">
        <v>50</v>
      </c>
    </row>
    <row r="1186" spans="2:7" x14ac:dyDescent="0.45">
      <c r="B1186" s="99" t="s">
        <v>162</v>
      </c>
      <c r="C1186" s="90" t="s">
        <v>555</v>
      </c>
      <c r="D1186" s="90">
        <f>IFERROR(VLOOKUP(B1186,Localities!$B$2:$D$1876,3,0),"Not Found")</f>
        <v>60</v>
      </c>
      <c r="E1186" s="90">
        <f>IFERROR(VLOOKUP(C1186,Localities!$B$2:$D$1876,3,0),"Not Found")</f>
        <v>28</v>
      </c>
      <c r="F1186" s="94">
        <v>706</v>
      </c>
      <c r="G1186" s="90">
        <v>202</v>
      </c>
    </row>
    <row r="1187" spans="2:7" x14ac:dyDescent="0.45">
      <c r="B1187" s="99" t="s">
        <v>529</v>
      </c>
      <c r="C1187" s="90" t="s">
        <v>61</v>
      </c>
      <c r="D1187" s="90">
        <f>IFERROR(VLOOKUP(B1187,Localities!$B$2:$D$1876,3,0),"Not Found")</f>
        <v>72</v>
      </c>
      <c r="E1187" s="90">
        <f>IFERROR(VLOOKUP(C1187,Localities!$B$2:$D$1876,3,0),"Not Found")</f>
        <v>47</v>
      </c>
      <c r="F1187" s="94">
        <v>424</v>
      </c>
      <c r="G1187" s="90">
        <v>8</v>
      </c>
    </row>
    <row r="1188" spans="2:7" x14ac:dyDescent="0.45">
      <c r="B1188" s="99" t="s">
        <v>1742</v>
      </c>
      <c r="C1188" s="90" t="s">
        <v>1743</v>
      </c>
      <c r="D1188" s="90">
        <f>IFERROR(VLOOKUP(B1188,Localities!$B$2:$D$1876,3,0),"Not Found")</f>
        <v>60</v>
      </c>
      <c r="E1188" s="90">
        <f>IFERROR(VLOOKUP(C1188,Localities!$B$2:$D$1876,3,0),"Not Found")</f>
        <v>64</v>
      </c>
      <c r="F1188" s="94">
        <v>434</v>
      </c>
      <c r="G1188" s="90">
        <v>293</v>
      </c>
    </row>
    <row r="1189" spans="2:7" x14ac:dyDescent="0.45">
      <c r="B1189" s="99" t="s">
        <v>672</v>
      </c>
      <c r="C1189" s="90" t="s">
        <v>1745</v>
      </c>
      <c r="D1189" s="90">
        <f>IFERROR(VLOOKUP(B1189,Localities!$B$2:$D$1876,3,0),"Not Found")</f>
        <v>30</v>
      </c>
      <c r="E1189" s="90">
        <f>IFERROR(VLOOKUP(C1189,Localities!$B$2:$D$1876,3,0),"Not Found")</f>
        <v>40</v>
      </c>
      <c r="F1189" s="94">
        <v>259</v>
      </c>
      <c r="G1189" s="90">
        <v>45</v>
      </c>
    </row>
    <row r="1190" spans="2:7" x14ac:dyDescent="0.45">
      <c r="B1190" s="99" t="s">
        <v>35</v>
      </c>
      <c r="C1190" s="90" t="s">
        <v>496</v>
      </c>
      <c r="D1190" s="90">
        <f>IFERROR(VLOOKUP(B1190,Localities!$B$2:$D$1876,3,0),"Not Found")</f>
        <v>43</v>
      </c>
      <c r="E1190" s="90">
        <f>IFERROR(VLOOKUP(C1190,Localities!$B$2:$D$1876,3,0),"Not Found")</f>
        <v>60</v>
      </c>
      <c r="F1190" s="94">
        <v>386</v>
      </c>
      <c r="G1190" s="90">
        <v>236</v>
      </c>
    </row>
    <row r="1191" spans="2:7" x14ac:dyDescent="0.45">
      <c r="B1191" s="99" t="s">
        <v>120</v>
      </c>
      <c r="C1191" s="90" t="s">
        <v>141</v>
      </c>
      <c r="D1191" s="90">
        <f>IFERROR(VLOOKUP(B1191,Localities!$B$2:$D$1876,3,0),"Not Found")</f>
        <v>50</v>
      </c>
      <c r="E1191" s="90">
        <f>IFERROR(VLOOKUP(C1191,Localities!$B$2:$D$1876,3,0),"Not Found")</f>
        <v>46</v>
      </c>
      <c r="F1191" s="94">
        <v>267</v>
      </c>
      <c r="G1191" s="90">
        <v>81</v>
      </c>
    </row>
    <row r="1192" spans="2:7" x14ac:dyDescent="0.45">
      <c r="B1192" s="99" t="s">
        <v>1749</v>
      </c>
      <c r="C1192" s="90" t="s">
        <v>114</v>
      </c>
      <c r="D1192" s="90">
        <f>IFERROR(VLOOKUP(B1192,Localities!$B$2:$D$1876,3,0),"Not Found")</f>
        <v>72</v>
      </c>
      <c r="E1192" s="90">
        <f>IFERROR(VLOOKUP(C1192,Localities!$B$2:$D$1876,3,0),"Not Found")</f>
        <v>27</v>
      </c>
      <c r="F1192" s="94">
        <v>699</v>
      </c>
      <c r="G1192" s="90">
        <v>70</v>
      </c>
    </row>
    <row r="1193" spans="2:7" x14ac:dyDescent="0.45">
      <c r="B1193" s="99" t="s">
        <v>1098</v>
      </c>
      <c r="C1193" s="90" t="s">
        <v>35</v>
      </c>
      <c r="D1193" s="90">
        <f>IFERROR(VLOOKUP(B1193,Localities!$B$2:$D$1876,3,0),"Not Found")</f>
        <v>51</v>
      </c>
      <c r="E1193" s="90">
        <f>IFERROR(VLOOKUP(C1193,Localities!$B$2:$D$1876,3,0),"Not Found")</f>
        <v>43</v>
      </c>
      <c r="F1193" s="94">
        <v>259</v>
      </c>
      <c r="G1193" s="90">
        <v>58</v>
      </c>
    </row>
    <row r="1194" spans="2:7" x14ac:dyDescent="0.45">
      <c r="B1194" s="99" t="s">
        <v>35</v>
      </c>
      <c r="C1194" s="90" t="s">
        <v>333</v>
      </c>
      <c r="D1194" s="90">
        <f>IFERROR(VLOOKUP(B1194,Localities!$B$2:$D$1876,3,0),"Not Found")</f>
        <v>43</v>
      </c>
      <c r="E1194" s="90">
        <f>IFERROR(VLOOKUP(C1194,Localities!$B$2:$D$1876,3,0),"Not Found")</f>
        <v>52</v>
      </c>
      <c r="F1194" s="94">
        <v>536</v>
      </c>
      <c r="G1194" s="90">
        <v>162</v>
      </c>
    </row>
    <row r="1195" spans="2:7" x14ac:dyDescent="0.45">
      <c r="B1195" s="99" t="s">
        <v>278</v>
      </c>
      <c r="C1195" s="90" t="s">
        <v>61</v>
      </c>
      <c r="D1195" s="90">
        <f>IFERROR(VLOOKUP(B1195,Localities!$B$2:$D$1876,3,0),"Not Found")</f>
        <v>70</v>
      </c>
      <c r="E1195" s="90">
        <f>IFERROR(VLOOKUP(C1195,Localities!$B$2:$D$1876,3,0),"Not Found")</f>
        <v>47</v>
      </c>
      <c r="F1195" s="94">
        <v>342</v>
      </c>
      <c r="G1195" s="90">
        <v>196</v>
      </c>
    </row>
    <row r="1196" spans="2:7" x14ac:dyDescent="0.45">
      <c r="B1196" s="99" t="s">
        <v>643</v>
      </c>
      <c r="C1196" s="90" t="s">
        <v>107</v>
      </c>
      <c r="D1196" s="90">
        <f>IFERROR(VLOOKUP(B1196,Localities!$B$2:$D$1876,3,0),"Not Found")</f>
        <v>50</v>
      </c>
      <c r="E1196" s="90">
        <f>IFERROR(VLOOKUP(C1196,Localities!$B$2:$D$1876,3,0),"Not Found")</f>
        <v>42</v>
      </c>
      <c r="F1196" s="94">
        <v>838</v>
      </c>
      <c r="G1196" s="90">
        <v>183</v>
      </c>
    </row>
    <row r="1197" spans="2:7" x14ac:dyDescent="0.45">
      <c r="B1197" s="99" t="s">
        <v>1755</v>
      </c>
      <c r="C1197" s="90" t="s">
        <v>51</v>
      </c>
      <c r="D1197" s="90">
        <f>IFERROR(VLOOKUP(B1197,Localities!$B$2:$D$1876,3,0),"Not Found")</f>
        <v>50</v>
      </c>
      <c r="E1197" s="90">
        <f>IFERROR(VLOOKUP(C1197,Localities!$B$2:$D$1876,3,0),"Not Found")</f>
        <v>51</v>
      </c>
      <c r="F1197" s="94">
        <v>524</v>
      </c>
      <c r="G1197" s="90">
        <v>269</v>
      </c>
    </row>
    <row r="1198" spans="2:7" x14ac:dyDescent="0.45">
      <c r="B1198" s="99" t="s">
        <v>35</v>
      </c>
      <c r="C1198" s="90" t="s">
        <v>1757</v>
      </c>
      <c r="D1198" s="90">
        <f>IFERROR(VLOOKUP(B1198,Localities!$B$2:$D$1876,3,0),"Not Found")</f>
        <v>43</v>
      </c>
      <c r="E1198" s="90">
        <f>IFERROR(VLOOKUP(C1198,Localities!$B$2:$D$1876,3,0),"Not Found")</f>
        <v>73</v>
      </c>
      <c r="F1198" s="94">
        <v>303</v>
      </c>
      <c r="G1198" s="90">
        <v>78</v>
      </c>
    </row>
    <row r="1199" spans="2:7" x14ac:dyDescent="0.45">
      <c r="B1199" s="99" t="s">
        <v>294</v>
      </c>
      <c r="C1199" s="90" t="s">
        <v>61</v>
      </c>
      <c r="D1199" s="90">
        <f>IFERROR(VLOOKUP(B1199,Localities!$B$2:$D$1876,3,0),"Not Found")</f>
        <v>54</v>
      </c>
      <c r="E1199" s="90">
        <f>IFERROR(VLOOKUP(C1199,Localities!$B$2:$D$1876,3,0),"Not Found")</f>
        <v>47</v>
      </c>
      <c r="F1199" s="94">
        <v>881</v>
      </c>
      <c r="G1199" s="90">
        <v>53</v>
      </c>
    </row>
    <row r="1200" spans="2:7" x14ac:dyDescent="0.45">
      <c r="B1200" s="99" t="s">
        <v>35</v>
      </c>
      <c r="C1200" s="90" t="s">
        <v>171</v>
      </c>
      <c r="D1200" s="90">
        <f>IFERROR(VLOOKUP(B1200,Localities!$B$2:$D$1876,3,0),"Not Found")</f>
        <v>43</v>
      </c>
      <c r="E1200" s="90" t="str">
        <f>IFERROR(VLOOKUP(C1200,Localities!$B$2:$D$1876,3,0),"Not Found")</f>
        <v>Not Found</v>
      </c>
      <c r="F1200" s="94">
        <v>369</v>
      </c>
      <c r="G1200" s="90">
        <v>131</v>
      </c>
    </row>
    <row r="1201" spans="2:7" x14ac:dyDescent="0.45">
      <c r="B1201" s="99" t="s">
        <v>1761</v>
      </c>
      <c r="C1201" s="90" t="s">
        <v>107</v>
      </c>
      <c r="D1201" s="90">
        <f>IFERROR(VLOOKUP(B1201,Localities!$B$2:$D$1876,3,0),"Not Found")</f>
        <v>27</v>
      </c>
      <c r="E1201" s="90">
        <f>IFERROR(VLOOKUP(C1201,Localities!$B$2:$D$1876,3,0),"Not Found")</f>
        <v>42</v>
      </c>
      <c r="F1201" s="94">
        <v>276</v>
      </c>
      <c r="G1201" s="90">
        <v>176</v>
      </c>
    </row>
    <row r="1202" spans="2:7" x14ac:dyDescent="0.45">
      <c r="B1202" s="99" t="s">
        <v>1763</v>
      </c>
      <c r="C1202" s="90"/>
      <c r="D1202" s="90" t="str">
        <f>IFERROR(VLOOKUP(B1202,Localities!$B$2:$D$1876,3,0),"Not Found")</f>
        <v>Not Found</v>
      </c>
      <c r="E1202" s="90" t="str">
        <f>IFERROR(VLOOKUP(C1202,Localities!$B$2:$D$1876,3,0),"Not Found")</f>
        <v>Not Found</v>
      </c>
      <c r="F1202" s="94">
        <v>378</v>
      </c>
      <c r="G1202" s="90">
        <v>223</v>
      </c>
    </row>
    <row r="1203" spans="2:7" x14ac:dyDescent="0.45">
      <c r="B1203" s="99"/>
      <c r="C1203" s="90"/>
      <c r="D1203" s="90" t="str">
        <f>IFERROR(VLOOKUP(B1203,Localities!$B$2:$D$1876,3,0),"Not Found")</f>
        <v>Not Found</v>
      </c>
      <c r="E1203" s="90" t="str">
        <f>IFERROR(VLOOKUP(C1203,Localities!$B$2:$D$1876,3,0),"Not Found")</f>
        <v>Not Found</v>
      </c>
      <c r="F1203" s="94">
        <v>728</v>
      </c>
      <c r="G1203" s="90">
        <v>50</v>
      </c>
    </row>
    <row r="1204" spans="2:7" x14ac:dyDescent="0.45">
      <c r="B1204" s="99" t="s">
        <v>1766</v>
      </c>
      <c r="C1204" s="90" t="s">
        <v>102</v>
      </c>
      <c r="D1204" s="90">
        <f>IFERROR(VLOOKUP(B1204,Localities!$B$2:$D$1876,3,0),"Not Found")</f>
        <v>44</v>
      </c>
      <c r="E1204" s="90">
        <f>IFERROR(VLOOKUP(C1204,Localities!$B$2:$D$1876,3,0),"Not Found")</f>
        <v>47</v>
      </c>
      <c r="F1204" s="94">
        <v>822</v>
      </c>
      <c r="G1204" s="90">
        <v>158</v>
      </c>
    </row>
    <row r="1205" spans="2:7" x14ac:dyDescent="0.45">
      <c r="B1205" s="99" t="s">
        <v>796</v>
      </c>
      <c r="C1205" s="90" t="s">
        <v>61</v>
      </c>
      <c r="D1205" s="90">
        <f>IFERROR(VLOOKUP(B1205,Localities!$B$2:$D$1876,3,0),"Not Found")</f>
        <v>66</v>
      </c>
      <c r="E1205" s="90">
        <f>IFERROR(VLOOKUP(C1205,Localities!$B$2:$D$1876,3,0),"Not Found")</f>
        <v>47</v>
      </c>
      <c r="F1205" s="94">
        <v>574</v>
      </c>
      <c r="G1205" s="90">
        <v>74</v>
      </c>
    </row>
    <row r="1206" spans="2:7" x14ac:dyDescent="0.45">
      <c r="B1206" s="99" t="s">
        <v>35</v>
      </c>
      <c r="C1206" s="90" t="s">
        <v>171</v>
      </c>
      <c r="D1206" s="90">
        <f>IFERROR(VLOOKUP(B1206,Localities!$B$2:$D$1876,3,0),"Not Found")</f>
        <v>43</v>
      </c>
      <c r="E1206" s="90" t="str">
        <f>IFERROR(VLOOKUP(C1206,Localities!$B$2:$D$1876,3,0),"Not Found")</f>
        <v>Not Found</v>
      </c>
      <c r="F1206" s="94">
        <v>733</v>
      </c>
      <c r="G1206" s="90">
        <v>243</v>
      </c>
    </row>
    <row r="1207" spans="2:7" x14ac:dyDescent="0.45">
      <c r="B1207" s="99" t="s">
        <v>1770</v>
      </c>
      <c r="C1207" s="90" t="s">
        <v>35</v>
      </c>
      <c r="D1207" s="90">
        <f>IFERROR(VLOOKUP(B1207,Localities!$B$2:$D$1876,3,0),"Not Found")</f>
        <v>32</v>
      </c>
      <c r="E1207" s="90">
        <f>IFERROR(VLOOKUP(C1207,Localities!$B$2:$D$1876,3,0),"Not Found")</f>
        <v>43</v>
      </c>
      <c r="F1207" s="94">
        <v>429</v>
      </c>
      <c r="G1207" s="90">
        <v>1</v>
      </c>
    </row>
    <row r="1208" spans="2:7" x14ac:dyDescent="0.45">
      <c r="B1208" s="99" t="s">
        <v>1772</v>
      </c>
      <c r="C1208" s="90" t="s">
        <v>1773</v>
      </c>
      <c r="D1208" s="90">
        <f>IFERROR(VLOOKUP(B1208,Localities!$B$2:$D$1876,3,0),"Not Found")</f>
        <v>61</v>
      </c>
      <c r="E1208" s="90">
        <f>IFERROR(VLOOKUP(C1208,Localities!$B$2:$D$1876,3,0),"Not Found")</f>
        <v>50</v>
      </c>
      <c r="F1208" s="94">
        <v>692</v>
      </c>
      <c r="G1208" s="90">
        <v>12</v>
      </c>
    </row>
    <row r="1209" spans="2:7" x14ac:dyDescent="0.45">
      <c r="B1209" s="99" t="s">
        <v>950</v>
      </c>
      <c r="C1209" s="90" t="s">
        <v>107</v>
      </c>
      <c r="D1209" s="90">
        <f>IFERROR(VLOOKUP(B1209,Localities!$B$2:$D$1876,3,0),"Not Found")</f>
        <v>61</v>
      </c>
      <c r="E1209" s="90">
        <f>IFERROR(VLOOKUP(C1209,Localities!$B$2:$D$1876,3,0),"Not Found")</f>
        <v>42</v>
      </c>
      <c r="F1209" s="94">
        <v>485</v>
      </c>
      <c r="G1209" s="90">
        <v>239</v>
      </c>
    </row>
    <row r="1210" spans="2:7" x14ac:dyDescent="0.45">
      <c r="B1210" s="99" t="s">
        <v>51</v>
      </c>
      <c r="C1210" s="90" t="s">
        <v>375</v>
      </c>
      <c r="D1210" s="90">
        <f>IFERROR(VLOOKUP(B1210,Localities!$B$2:$D$1876,3,0),"Not Found")</f>
        <v>51</v>
      </c>
      <c r="E1210" s="90">
        <f>IFERROR(VLOOKUP(C1210,Localities!$B$2:$D$1876,3,0),"Not Found")</f>
        <v>47</v>
      </c>
      <c r="F1210" s="94">
        <v>407</v>
      </c>
      <c r="G1210" s="90">
        <v>226</v>
      </c>
    </row>
    <row r="1211" spans="2:7" x14ac:dyDescent="0.45">
      <c r="B1211" s="99" t="s">
        <v>35</v>
      </c>
      <c r="C1211" s="90" t="s">
        <v>166</v>
      </c>
      <c r="D1211" s="90">
        <f>IFERROR(VLOOKUP(B1211,Localities!$B$2:$D$1876,3,0),"Not Found")</f>
        <v>43</v>
      </c>
      <c r="E1211" s="90">
        <f>IFERROR(VLOOKUP(C1211,Localities!$B$2:$D$1876,3,0),"Not Found")</f>
        <v>53</v>
      </c>
      <c r="F1211" s="94">
        <v>903</v>
      </c>
      <c r="G1211" s="90">
        <v>159</v>
      </c>
    </row>
    <row r="1212" spans="2:7" x14ac:dyDescent="0.45">
      <c r="B1212" s="99" t="s">
        <v>1778</v>
      </c>
      <c r="C1212" s="90" t="s">
        <v>35</v>
      </c>
      <c r="D1212" s="90">
        <f>IFERROR(VLOOKUP(B1212,Localities!$B$2:$D$1876,3,0),"Not Found")</f>
        <v>51</v>
      </c>
      <c r="E1212" s="90">
        <f>IFERROR(VLOOKUP(C1212,Localities!$B$2:$D$1876,3,0),"Not Found")</f>
        <v>43</v>
      </c>
      <c r="F1212" s="94">
        <v>942</v>
      </c>
      <c r="G1212" s="90">
        <v>213</v>
      </c>
    </row>
    <row r="1213" spans="2:7" x14ac:dyDescent="0.45">
      <c r="B1213" s="99" t="s">
        <v>35</v>
      </c>
      <c r="C1213" s="90"/>
      <c r="D1213" s="90">
        <f>IFERROR(VLOOKUP(B1213,Localities!$B$2:$D$1876,3,0),"Not Found")</f>
        <v>43</v>
      </c>
      <c r="E1213" s="90" t="str">
        <f>IFERROR(VLOOKUP(C1213,Localities!$B$2:$D$1876,3,0),"Not Found")</f>
        <v>Not Found</v>
      </c>
      <c r="F1213" s="94">
        <v>860</v>
      </c>
      <c r="G1213" s="90">
        <v>287</v>
      </c>
    </row>
    <row r="1214" spans="2:7" x14ac:dyDescent="0.45">
      <c r="B1214" s="99" t="s">
        <v>114</v>
      </c>
      <c r="C1214" s="90" t="s">
        <v>39</v>
      </c>
      <c r="D1214" s="90">
        <f>IFERROR(VLOOKUP(B1214,Localities!$B$2:$D$1876,3,0),"Not Found")</f>
        <v>27</v>
      </c>
      <c r="E1214" s="90">
        <f>IFERROR(VLOOKUP(C1214,Localities!$B$2:$D$1876,3,0),"Not Found")</f>
        <v>28</v>
      </c>
      <c r="F1214" s="94">
        <v>504</v>
      </c>
      <c r="G1214" s="90">
        <v>246</v>
      </c>
    </row>
    <row r="1215" spans="2:7" x14ac:dyDescent="0.45">
      <c r="B1215" s="99" t="s">
        <v>1782</v>
      </c>
      <c r="C1215" s="90" t="s">
        <v>107</v>
      </c>
      <c r="D1215" s="90" t="str">
        <f>IFERROR(VLOOKUP(B1215,Localities!$B$2:$D$1876,3,0),"Not Found")</f>
        <v>Not Found</v>
      </c>
      <c r="E1215" s="90">
        <f>IFERROR(VLOOKUP(C1215,Localities!$B$2:$D$1876,3,0),"Not Found")</f>
        <v>42</v>
      </c>
      <c r="F1215" s="94">
        <v>992</v>
      </c>
      <c r="G1215" s="90">
        <v>292</v>
      </c>
    </row>
    <row r="1216" spans="2:7" x14ac:dyDescent="0.45">
      <c r="B1216" s="99" t="s">
        <v>1497</v>
      </c>
      <c r="C1216" s="90" t="s">
        <v>61</v>
      </c>
      <c r="D1216" s="90">
        <f>IFERROR(VLOOKUP(B1216,Localities!$B$2:$D$1876,3,0),"Not Found")</f>
        <v>50</v>
      </c>
      <c r="E1216" s="90">
        <f>IFERROR(VLOOKUP(C1216,Localities!$B$2:$D$1876,3,0),"Not Found")</f>
        <v>47</v>
      </c>
      <c r="F1216" s="94">
        <v>574</v>
      </c>
      <c r="G1216" s="90">
        <v>225</v>
      </c>
    </row>
    <row r="1217" spans="2:7" x14ac:dyDescent="0.45">
      <c r="B1217" s="99" t="s">
        <v>266</v>
      </c>
      <c r="C1217" s="90" t="s">
        <v>1497</v>
      </c>
      <c r="D1217" s="90">
        <f>IFERROR(VLOOKUP(B1217,Localities!$B$2:$D$1876,3,0),"Not Found")</f>
        <v>47</v>
      </c>
      <c r="E1217" s="90">
        <f>IFERROR(VLOOKUP(C1217,Localities!$B$2:$D$1876,3,0),"Not Found")</f>
        <v>50</v>
      </c>
      <c r="F1217" s="94">
        <v>684</v>
      </c>
      <c r="G1217" s="90">
        <v>157</v>
      </c>
    </row>
    <row r="1218" spans="2:7" x14ac:dyDescent="0.45">
      <c r="B1218" s="99" t="s">
        <v>1650</v>
      </c>
      <c r="C1218" s="90"/>
      <c r="D1218" s="90">
        <f>IFERROR(VLOOKUP(B1218,Localities!$B$2:$D$1876,3,0),"Not Found")</f>
        <v>42</v>
      </c>
      <c r="E1218" s="90" t="str">
        <f>IFERROR(VLOOKUP(C1218,Localities!$B$2:$D$1876,3,0),"Not Found")</f>
        <v>Not Found</v>
      </c>
      <c r="F1218" s="94">
        <v>552</v>
      </c>
      <c r="G1218" s="90">
        <v>195</v>
      </c>
    </row>
    <row r="1219" spans="2:7" x14ac:dyDescent="0.45">
      <c r="B1219" s="99" t="s">
        <v>950</v>
      </c>
      <c r="C1219" s="90" t="s">
        <v>107</v>
      </c>
      <c r="D1219" s="90">
        <f>IFERROR(VLOOKUP(B1219,Localities!$B$2:$D$1876,3,0),"Not Found")</f>
        <v>61</v>
      </c>
      <c r="E1219" s="90">
        <f>IFERROR(VLOOKUP(C1219,Localities!$B$2:$D$1876,3,0),"Not Found")</f>
        <v>42</v>
      </c>
      <c r="F1219" s="94">
        <v>833</v>
      </c>
      <c r="G1219" s="90">
        <v>86</v>
      </c>
    </row>
    <row r="1220" spans="2:7" x14ac:dyDescent="0.45">
      <c r="B1220" s="99" t="s">
        <v>973</v>
      </c>
      <c r="C1220" s="90" t="s">
        <v>255</v>
      </c>
      <c r="D1220" s="90">
        <f>IFERROR(VLOOKUP(B1220,Localities!$B$2:$D$1876,3,0),"Not Found")</f>
        <v>60</v>
      </c>
      <c r="E1220" s="90">
        <f>IFERROR(VLOOKUP(C1220,Localities!$B$2:$D$1876,3,0),"Not Found")</f>
        <v>47</v>
      </c>
      <c r="F1220" s="94">
        <v>708</v>
      </c>
      <c r="G1220" s="90">
        <v>237</v>
      </c>
    </row>
    <row r="1221" spans="2:7" x14ac:dyDescent="0.45">
      <c r="B1221" s="99" t="s">
        <v>1789</v>
      </c>
      <c r="C1221" s="90" t="s">
        <v>1703</v>
      </c>
      <c r="D1221" s="90" t="str">
        <f>IFERROR(VLOOKUP(B1221,Localities!$B$2:$D$1876,3,0),"Not Found")</f>
        <v>Not Found</v>
      </c>
      <c r="E1221" s="90" t="str">
        <f>IFERROR(VLOOKUP(C1221,Localities!$B$2:$D$1876,3,0),"Not Found")</f>
        <v>Not Found</v>
      </c>
      <c r="F1221" s="94">
        <v>553</v>
      </c>
      <c r="G1221" s="90">
        <v>204</v>
      </c>
    </row>
    <row r="1222" spans="2:7" x14ac:dyDescent="0.45">
      <c r="B1222" s="99" t="s">
        <v>213</v>
      </c>
      <c r="C1222" s="90" t="s">
        <v>171</v>
      </c>
      <c r="D1222" s="90" t="str">
        <f>IFERROR(VLOOKUP(B1222,Localities!$B$2:$D$1876,3,0),"Not Found")</f>
        <v>Not Found</v>
      </c>
      <c r="E1222" s="90" t="str">
        <f>IFERROR(VLOOKUP(C1222,Localities!$B$2:$D$1876,3,0),"Not Found")</f>
        <v>Not Found</v>
      </c>
      <c r="F1222" s="94">
        <v>572</v>
      </c>
      <c r="G1222" s="90">
        <v>229</v>
      </c>
    </row>
    <row r="1223" spans="2:7" x14ac:dyDescent="0.45">
      <c r="B1223" s="99" t="s">
        <v>141</v>
      </c>
      <c r="C1223" s="90" t="s">
        <v>61</v>
      </c>
      <c r="D1223" s="90">
        <f>IFERROR(VLOOKUP(B1223,Localities!$B$2:$D$1876,3,0),"Not Found")</f>
        <v>46</v>
      </c>
      <c r="E1223" s="90">
        <f>IFERROR(VLOOKUP(C1223,Localities!$B$2:$D$1876,3,0),"Not Found")</f>
        <v>47</v>
      </c>
      <c r="F1223" s="94">
        <v>490</v>
      </c>
      <c r="G1223" s="90">
        <v>121</v>
      </c>
    </row>
    <row r="1224" spans="2:7" x14ac:dyDescent="0.45">
      <c r="B1224" s="99" t="s">
        <v>114</v>
      </c>
      <c r="C1224" s="90" t="s">
        <v>335</v>
      </c>
      <c r="D1224" s="90">
        <f>IFERROR(VLOOKUP(B1224,Localities!$B$2:$D$1876,3,0),"Not Found")</f>
        <v>27</v>
      </c>
      <c r="E1224" s="90">
        <f>IFERROR(VLOOKUP(C1224,Localities!$B$2:$D$1876,3,0),"Not Found")</f>
        <v>70</v>
      </c>
      <c r="F1224" s="94">
        <v>571</v>
      </c>
      <c r="G1224" s="90">
        <v>198</v>
      </c>
    </row>
    <row r="1225" spans="2:7" x14ac:dyDescent="0.45">
      <c r="B1225" s="99" t="s">
        <v>146</v>
      </c>
      <c r="C1225" s="90" t="s">
        <v>35</v>
      </c>
      <c r="D1225" s="90">
        <f>IFERROR(VLOOKUP(B1225,Localities!$B$2:$D$1876,3,0),"Not Found")</f>
        <v>70</v>
      </c>
      <c r="E1225" s="90">
        <f>IFERROR(VLOOKUP(C1225,Localities!$B$2:$D$1876,3,0),"Not Found")</f>
        <v>43</v>
      </c>
      <c r="F1225" s="94">
        <v>601</v>
      </c>
      <c r="G1225" s="90">
        <v>291</v>
      </c>
    </row>
    <row r="1226" spans="2:7" x14ac:dyDescent="0.45">
      <c r="B1226" s="99" t="s">
        <v>804</v>
      </c>
      <c r="C1226" s="90" t="s">
        <v>51</v>
      </c>
      <c r="D1226" s="90">
        <f>IFERROR(VLOOKUP(B1226,Localities!$B$2:$D$1876,3,0),"Not Found")</f>
        <v>66</v>
      </c>
      <c r="E1226" s="90">
        <f>IFERROR(VLOOKUP(C1226,Localities!$B$2:$D$1876,3,0),"Not Found")</f>
        <v>51</v>
      </c>
      <c r="F1226" s="94">
        <v>833</v>
      </c>
      <c r="G1226" s="90">
        <v>82</v>
      </c>
    </row>
    <row r="1227" spans="2:7" x14ac:dyDescent="0.45">
      <c r="B1227" s="99" t="s">
        <v>485</v>
      </c>
      <c r="C1227" s="90" t="s">
        <v>1796</v>
      </c>
      <c r="D1227" s="90">
        <f>IFERROR(VLOOKUP(B1227,Localities!$B$2:$D$1876,3,0),"Not Found")</f>
        <v>40</v>
      </c>
      <c r="E1227" s="90">
        <f>IFERROR(VLOOKUP(C1227,Localities!$B$2:$D$1876,3,0),"Not Found")</f>
        <v>38</v>
      </c>
      <c r="F1227" s="94">
        <v>722</v>
      </c>
      <c r="G1227" s="90">
        <v>148</v>
      </c>
    </row>
    <row r="1228" spans="2:7" x14ac:dyDescent="0.45">
      <c r="B1228" s="99" t="s">
        <v>613</v>
      </c>
      <c r="C1228" s="90" t="s">
        <v>375</v>
      </c>
      <c r="D1228" s="90">
        <f>IFERROR(VLOOKUP(B1228,Localities!$B$2:$D$1876,3,0),"Not Found")</f>
        <v>74</v>
      </c>
      <c r="E1228" s="90">
        <f>IFERROR(VLOOKUP(C1228,Localities!$B$2:$D$1876,3,0),"Not Found")</f>
        <v>47</v>
      </c>
      <c r="F1228" s="94">
        <v>469</v>
      </c>
      <c r="G1228" s="90">
        <v>142</v>
      </c>
    </row>
    <row r="1229" spans="2:7" x14ac:dyDescent="0.45">
      <c r="B1229" s="99" t="s">
        <v>1799</v>
      </c>
      <c r="C1229" s="90" t="s">
        <v>35</v>
      </c>
      <c r="D1229" s="90">
        <f>IFERROR(VLOOKUP(B1229,Localities!$B$2:$D$1876,3,0),"Not Found")</f>
        <v>54</v>
      </c>
      <c r="E1229" s="90">
        <f>IFERROR(VLOOKUP(C1229,Localities!$B$2:$D$1876,3,0),"Not Found")</f>
        <v>43</v>
      </c>
      <c r="F1229" s="94">
        <v>661</v>
      </c>
      <c r="G1229" s="90">
        <v>199</v>
      </c>
    </row>
    <row r="1230" spans="2:7" x14ac:dyDescent="0.45">
      <c r="B1230" s="99" t="s">
        <v>581</v>
      </c>
      <c r="C1230" s="90" t="s">
        <v>35</v>
      </c>
      <c r="D1230" s="90">
        <f>IFERROR(VLOOKUP(B1230,Localities!$B$2:$D$1876,3,0),"Not Found")</f>
        <v>33</v>
      </c>
      <c r="E1230" s="90">
        <f>IFERROR(VLOOKUP(C1230,Localities!$B$2:$D$1876,3,0),"Not Found")</f>
        <v>43</v>
      </c>
      <c r="F1230" s="94">
        <v>838</v>
      </c>
      <c r="G1230" s="90">
        <v>138</v>
      </c>
    </row>
    <row r="1231" spans="2:7" x14ac:dyDescent="0.45">
      <c r="B1231" s="99" t="s">
        <v>41</v>
      </c>
      <c r="C1231" s="90" t="s">
        <v>1616</v>
      </c>
      <c r="D1231" s="90">
        <f>IFERROR(VLOOKUP(B1231,Localities!$B$2:$D$1876,3,0),"Not Found")</f>
        <v>50</v>
      </c>
      <c r="E1231" s="90">
        <f>IFERROR(VLOOKUP(C1231,Localities!$B$2:$D$1876,3,0),"Not Found")</f>
        <v>59</v>
      </c>
      <c r="F1231" s="94">
        <v>861</v>
      </c>
      <c r="G1231" s="90">
        <v>243</v>
      </c>
    </row>
    <row r="1232" spans="2:7" x14ac:dyDescent="0.45">
      <c r="B1232" s="99" t="s">
        <v>294</v>
      </c>
      <c r="C1232" s="90" t="s">
        <v>1803</v>
      </c>
      <c r="D1232" s="90">
        <f>IFERROR(VLOOKUP(B1232,Localities!$B$2:$D$1876,3,0),"Not Found")</f>
        <v>54</v>
      </c>
      <c r="E1232" s="90">
        <f>IFERROR(VLOOKUP(C1232,Localities!$B$2:$D$1876,3,0),"Not Found")</f>
        <v>51</v>
      </c>
      <c r="F1232" s="94">
        <v>719</v>
      </c>
      <c r="G1232" s="90">
        <v>299</v>
      </c>
    </row>
    <row r="1233" spans="2:7" x14ac:dyDescent="0.45">
      <c r="B1233" s="99" t="s">
        <v>35</v>
      </c>
      <c r="C1233" s="90" t="s">
        <v>160</v>
      </c>
      <c r="D1233" s="90">
        <f>IFERROR(VLOOKUP(B1233,Localities!$B$2:$D$1876,3,0),"Not Found")</f>
        <v>43</v>
      </c>
      <c r="E1233" s="90">
        <f>IFERROR(VLOOKUP(C1233,Localities!$B$2:$D$1876,3,0),"Not Found")</f>
        <v>32</v>
      </c>
      <c r="F1233" s="94">
        <v>912</v>
      </c>
      <c r="G1233" s="90">
        <v>51</v>
      </c>
    </row>
    <row r="1234" spans="2:7" x14ac:dyDescent="0.45">
      <c r="B1234" s="99" t="s">
        <v>1806</v>
      </c>
      <c r="C1234" s="90" t="s">
        <v>171</v>
      </c>
      <c r="D1234" s="90" t="str">
        <f>IFERROR(VLOOKUP(B1234,Localities!$B$2:$D$1876,3,0),"Not Found")</f>
        <v>Not Found</v>
      </c>
      <c r="E1234" s="90" t="str">
        <f>IFERROR(VLOOKUP(C1234,Localities!$B$2:$D$1876,3,0),"Not Found")</f>
        <v>Not Found</v>
      </c>
      <c r="F1234" s="94">
        <v>369</v>
      </c>
      <c r="G1234" s="90">
        <v>221</v>
      </c>
    </row>
    <row r="1235" spans="2:7" x14ac:dyDescent="0.45">
      <c r="B1235" s="99" t="s">
        <v>114</v>
      </c>
      <c r="C1235" s="90" t="s">
        <v>160</v>
      </c>
      <c r="D1235" s="90">
        <f>IFERROR(VLOOKUP(B1235,Localities!$B$2:$D$1876,3,0),"Not Found")</f>
        <v>27</v>
      </c>
      <c r="E1235" s="90">
        <f>IFERROR(VLOOKUP(C1235,Localities!$B$2:$D$1876,3,0),"Not Found")</f>
        <v>32</v>
      </c>
      <c r="F1235" s="94">
        <v>593</v>
      </c>
      <c r="G1235" s="90">
        <v>180</v>
      </c>
    </row>
    <row r="1236" spans="2:7" x14ac:dyDescent="0.45">
      <c r="B1236" s="99" t="s">
        <v>226</v>
      </c>
      <c r="C1236" s="90" t="s">
        <v>51</v>
      </c>
      <c r="D1236" s="90">
        <f>IFERROR(VLOOKUP(B1236,Localities!$B$2:$D$1876,3,0),"Not Found")</f>
        <v>60</v>
      </c>
      <c r="E1236" s="90">
        <f>IFERROR(VLOOKUP(C1236,Localities!$B$2:$D$1876,3,0),"Not Found")</f>
        <v>51</v>
      </c>
      <c r="F1236" s="94">
        <v>652</v>
      </c>
      <c r="G1236" s="90">
        <v>73</v>
      </c>
    </row>
    <row r="1237" spans="2:7" x14ac:dyDescent="0.45">
      <c r="B1237" s="99" t="s">
        <v>1810</v>
      </c>
      <c r="C1237" s="90" t="s">
        <v>984</v>
      </c>
      <c r="D1237" s="90">
        <f>IFERROR(VLOOKUP(B1237,Localities!$B$2:$D$1876,3,0),"Not Found")</f>
        <v>66</v>
      </c>
      <c r="E1237" s="90">
        <f>IFERROR(VLOOKUP(C1237,Localities!$B$2:$D$1876,3,0),"Not Found")</f>
        <v>31</v>
      </c>
      <c r="F1237" s="94">
        <v>463</v>
      </c>
      <c r="G1237" s="90">
        <v>193</v>
      </c>
    </row>
    <row r="1238" spans="2:7" x14ac:dyDescent="0.45">
      <c r="B1238" s="99" t="s">
        <v>35</v>
      </c>
      <c r="C1238" s="90"/>
      <c r="D1238" s="90">
        <f>IFERROR(VLOOKUP(B1238,Localities!$B$2:$D$1876,3,0),"Not Found")</f>
        <v>43</v>
      </c>
      <c r="E1238" s="90" t="str">
        <f>IFERROR(VLOOKUP(C1238,Localities!$B$2:$D$1876,3,0),"Not Found")</f>
        <v>Not Found</v>
      </c>
      <c r="F1238" s="94">
        <v>860</v>
      </c>
      <c r="G1238" s="90">
        <v>98</v>
      </c>
    </row>
    <row r="1239" spans="2:7" x14ac:dyDescent="0.45">
      <c r="B1239" s="99" t="s">
        <v>984</v>
      </c>
      <c r="C1239" s="90" t="s">
        <v>1810</v>
      </c>
      <c r="D1239" s="90">
        <f>IFERROR(VLOOKUP(B1239,Localities!$B$2:$D$1876,3,0),"Not Found")</f>
        <v>31</v>
      </c>
      <c r="E1239" s="90">
        <f>IFERROR(VLOOKUP(C1239,Localities!$B$2:$D$1876,3,0),"Not Found")</f>
        <v>66</v>
      </c>
      <c r="F1239" s="94">
        <v>238</v>
      </c>
      <c r="G1239" s="90">
        <v>16</v>
      </c>
    </row>
    <row r="1240" spans="2:7" x14ac:dyDescent="0.45">
      <c r="B1240" s="99" t="s">
        <v>51</v>
      </c>
      <c r="C1240" s="90"/>
      <c r="D1240" s="90">
        <f>IFERROR(VLOOKUP(B1240,Localities!$B$2:$D$1876,3,0),"Not Found")</f>
        <v>51</v>
      </c>
      <c r="E1240" s="90" t="str">
        <f>IFERROR(VLOOKUP(C1240,Localities!$B$2:$D$1876,3,0),"Not Found")</f>
        <v>Not Found</v>
      </c>
      <c r="F1240" s="94">
        <v>990</v>
      </c>
      <c r="G1240" s="90">
        <v>281</v>
      </c>
    </row>
    <row r="1241" spans="2:7" x14ac:dyDescent="0.45">
      <c r="B1241" s="99" t="s">
        <v>146</v>
      </c>
      <c r="C1241" s="90" t="s">
        <v>35</v>
      </c>
      <c r="D1241" s="90">
        <f>IFERROR(VLOOKUP(B1241,Localities!$B$2:$D$1876,3,0),"Not Found")</f>
        <v>70</v>
      </c>
      <c r="E1241" s="90">
        <f>IFERROR(VLOOKUP(C1241,Localities!$B$2:$D$1876,3,0),"Not Found")</f>
        <v>43</v>
      </c>
      <c r="F1241" s="94">
        <v>989</v>
      </c>
      <c r="G1241" s="90">
        <v>12</v>
      </c>
    </row>
    <row r="1242" spans="2:7" x14ac:dyDescent="0.45">
      <c r="B1242" s="99" t="s">
        <v>114</v>
      </c>
      <c r="C1242" s="90" t="s">
        <v>1816</v>
      </c>
      <c r="D1242" s="90">
        <f>IFERROR(VLOOKUP(B1242,Localities!$B$2:$D$1876,3,0),"Not Found")</f>
        <v>27</v>
      </c>
      <c r="E1242" s="90">
        <f>IFERROR(VLOOKUP(C1242,Localities!$B$2:$D$1876,3,0),"Not Found")</f>
        <v>40</v>
      </c>
      <c r="F1242" s="94">
        <v>848</v>
      </c>
      <c r="G1242" s="90">
        <v>256</v>
      </c>
    </row>
    <row r="1243" spans="2:7" x14ac:dyDescent="0.45">
      <c r="B1243" s="99" t="s">
        <v>1818</v>
      </c>
      <c r="C1243" s="90" t="s">
        <v>61</v>
      </c>
      <c r="D1243" s="90">
        <f>IFERROR(VLOOKUP(B1243,Localities!$B$2:$D$1876,3,0),"Not Found")</f>
        <v>66</v>
      </c>
      <c r="E1243" s="90">
        <f>IFERROR(VLOOKUP(C1243,Localities!$B$2:$D$1876,3,0),"Not Found")</f>
        <v>47</v>
      </c>
      <c r="F1243" s="94">
        <v>275</v>
      </c>
      <c r="G1243" s="90">
        <v>25</v>
      </c>
    </row>
    <row r="1244" spans="2:7" x14ac:dyDescent="0.45">
      <c r="B1244" s="99" t="s">
        <v>35</v>
      </c>
      <c r="C1244" s="90" t="s">
        <v>116</v>
      </c>
      <c r="D1244" s="90">
        <f>IFERROR(VLOOKUP(B1244,Localities!$B$2:$D$1876,3,0),"Not Found")</f>
        <v>43</v>
      </c>
      <c r="E1244" s="90">
        <f>IFERROR(VLOOKUP(C1244,Localities!$B$2:$D$1876,3,0),"Not Found")</f>
        <v>74</v>
      </c>
      <c r="F1244" s="94">
        <v>433</v>
      </c>
      <c r="G1244" s="90">
        <v>52</v>
      </c>
    </row>
    <row r="1245" spans="2:7" x14ac:dyDescent="0.45">
      <c r="B1245" s="99" t="s">
        <v>1821</v>
      </c>
      <c r="C1245" s="90" t="s">
        <v>171</v>
      </c>
      <c r="D1245" s="90" t="str">
        <f>IFERROR(VLOOKUP(B1245,Localities!$B$2:$D$1876,3,0),"Not Found")</f>
        <v>Not Found</v>
      </c>
      <c r="E1245" s="90" t="str">
        <f>IFERROR(VLOOKUP(C1245,Localities!$B$2:$D$1876,3,0),"Not Found")</f>
        <v>Not Found</v>
      </c>
      <c r="F1245" s="94">
        <v>261</v>
      </c>
      <c r="G1245" s="90">
        <v>91</v>
      </c>
    </row>
    <row r="1246" spans="2:7" x14ac:dyDescent="0.45">
      <c r="B1246" s="99" t="s">
        <v>114</v>
      </c>
      <c r="C1246" s="90" t="s">
        <v>804</v>
      </c>
      <c r="D1246" s="90">
        <f>IFERROR(VLOOKUP(B1246,Localities!$B$2:$D$1876,3,0),"Not Found")</f>
        <v>27</v>
      </c>
      <c r="E1246" s="90">
        <f>IFERROR(VLOOKUP(C1246,Localities!$B$2:$D$1876,3,0),"Not Found")</f>
        <v>66</v>
      </c>
      <c r="F1246" s="94">
        <v>970</v>
      </c>
      <c r="G1246" s="90">
        <v>107</v>
      </c>
    </row>
    <row r="1247" spans="2:7" x14ac:dyDescent="0.45">
      <c r="B1247" s="99" t="s">
        <v>1824</v>
      </c>
      <c r="C1247" s="90" t="s">
        <v>61</v>
      </c>
      <c r="D1247" s="90">
        <f>IFERROR(VLOOKUP(B1247,Localities!$B$2:$D$1876,3,0),"Not Found")</f>
        <v>49</v>
      </c>
      <c r="E1247" s="90">
        <f>IFERROR(VLOOKUP(C1247,Localities!$B$2:$D$1876,3,0),"Not Found")</f>
        <v>47</v>
      </c>
      <c r="F1247" s="94">
        <v>247</v>
      </c>
      <c r="G1247" s="90">
        <v>170</v>
      </c>
    </row>
    <row r="1248" spans="2:7" x14ac:dyDescent="0.45">
      <c r="B1248" s="99" t="s">
        <v>1826</v>
      </c>
      <c r="C1248" s="90" t="s">
        <v>114</v>
      </c>
      <c r="D1248" s="90">
        <f>IFERROR(VLOOKUP(B1248,Localities!$B$2:$D$1876,3,0),"Not Found")</f>
        <v>45</v>
      </c>
      <c r="E1248" s="90">
        <f>IFERROR(VLOOKUP(C1248,Localities!$B$2:$D$1876,3,0),"Not Found")</f>
        <v>27</v>
      </c>
      <c r="F1248" s="94">
        <v>883</v>
      </c>
      <c r="G1248" s="90">
        <v>60</v>
      </c>
    </row>
    <row r="1249" spans="2:7" x14ac:dyDescent="0.45">
      <c r="B1249" s="99" t="s">
        <v>613</v>
      </c>
      <c r="C1249" s="90" t="s">
        <v>35</v>
      </c>
      <c r="D1249" s="90">
        <f>IFERROR(VLOOKUP(B1249,Localities!$B$2:$D$1876,3,0),"Not Found")</f>
        <v>74</v>
      </c>
      <c r="E1249" s="90">
        <f>IFERROR(VLOOKUP(C1249,Localities!$B$2:$D$1876,3,0),"Not Found")</f>
        <v>43</v>
      </c>
      <c r="F1249" s="94">
        <v>790</v>
      </c>
      <c r="G1249" s="90">
        <v>41</v>
      </c>
    </row>
    <row r="1250" spans="2:7" x14ac:dyDescent="0.45">
      <c r="B1250" s="99" t="s">
        <v>1824</v>
      </c>
      <c r="C1250" s="90" t="s">
        <v>113</v>
      </c>
      <c r="D1250" s="90">
        <f>IFERROR(VLOOKUP(B1250,Localities!$B$2:$D$1876,3,0),"Not Found")</f>
        <v>49</v>
      </c>
      <c r="E1250" s="90">
        <f>IFERROR(VLOOKUP(C1250,Localities!$B$2:$D$1876,3,0),"Not Found")</f>
        <v>52</v>
      </c>
      <c r="F1250" s="94">
        <v>395</v>
      </c>
      <c r="G1250" s="90">
        <v>183</v>
      </c>
    </row>
    <row r="1251" spans="2:7" x14ac:dyDescent="0.45">
      <c r="B1251" s="99" t="s">
        <v>113</v>
      </c>
      <c r="C1251" s="90" t="s">
        <v>1824</v>
      </c>
      <c r="D1251" s="90">
        <f>IFERROR(VLOOKUP(B1251,Localities!$B$2:$D$1876,3,0),"Not Found")</f>
        <v>52</v>
      </c>
      <c r="E1251" s="90">
        <f>IFERROR(VLOOKUP(C1251,Localities!$B$2:$D$1876,3,0),"Not Found")</f>
        <v>49</v>
      </c>
      <c r="F1251" s="94">
        <v>402</v>
      </c>
      <c r="G1251" s="90">
        <v>144</v>
      </c>
    </row>
    <row r="1252" spans="2:7" x14ac:dyDescent="0.45">
      <c r="B1252" s="99" t="s">
        <v>126</v>
      </c>
      <c r="C1252" s="90" t="s">
        <v>35</v>
      </c>
      <c r="D1252" s="90">
        <f>IFERROR(VLOOKUP(B1252,Localities!$B$2:$D$1876,3,0),"Not Found")</f>
        <v>60</v>
      </c>
      <c r="E1252" s="90">
        <f>IFERROR(VLOOKUP(C1252,Localities!$B$2:$D$1876,3,0),"Not Found")</f>
        <v>43</v>
      </c>
      <c r="F1252" s="94">
        <v>648</v>
      </c>
      <c r="G1252" s="90">
        <v>207</v>
      </c>
    </row>
    <row r="1253" spans="2:7" x14ac:dyDescent="0.45">
      <c r="B1253" s="99" t="s">
        <v>35</v>
      </c>
      <c r="C1253" s="90" t="s">
        <v>111</v>
      </c>
      <c r="D1253" s="90">
        <f>IFERROR(VLOOKUP(B1253,Localities!$B$2:$D$1876,3,0),"Not Found")</f>
        <v>43</v>
      </c>
      <c r="E1253" s="90">
        <f>IFERROR(VLOOKUP(C1253,Localities!$B$2:$D$1876,3,0),"Not Found")</f>
        <v>45</v>
      </c>
      <c r="F1253" s="94">
        <v>884</v>
      </c>
      <c r="G1253" s="90">
        <v>24</v>
      </c>
    </row>
    <row r="1254" spans="2:7" x14ac:dyDescent="0.45">
      <c r="B1254" s="99"/>
      <c r="C1254" s="90"/>
      <c r="D1254" s="90" t="str">
        <f>IFERROR(VLOOKUP(B1254,Localities!$B$2:$D$1876,3,0),"Not Found")</f>
        <v>Not Found</v>
      </c>
      <c r="E1254" s="90" t="str">
        <f>IFERROR(VLOOKUP(C1254,Localities!$B$2:$D$1876,3,0),"Not Found")</f>
        <v>Not Found</v>
      </c>
      <c r="F1254" s="94">
        <v>823</v>
      </c>
      <c r="G1254" s="90">
        <v>132</v>
      </c>
    </row>
    <row r="1255" spans="2:7" x14ac:dyDescent="0.45">
      <c r="B1255" s="99" t="s">
        <v>114</v>
      </c>
      <c r="C1255" s="90" t="s">
        <v>102</v>
      </c>
      <c r="D1255" s="90">
        <f>IFERROR(VLOOKUP(B1255,Localities!$B$2:$D$1876,3,0),"Not Found")</f>
        <v>27</v>
      </c>
      <c r="E1255" s="90">
        <f>IFERROR(VLOOKUP(C1255,Localities!$B$2:$D$1876,3,0),"Not Found")</f>
        <v>47</v>
      </c>
      <c r="F1255" s="94">
        <v>728</v>
      </c>
      <c r="G1255" s="90">
        <v>232</v>
      </c>
    </row>
    <row r="1256" spans="2:7" x14ac:dyDescent="0.45">
      <c r="B1256" s="99" t="s">
        <v>268</v>
      </c>
      <c r="C1256" s="90" t="s">
        <v>102</v>
      </c>
      <c r="D1256" s="90">
        <f>IFERROR(VLOOKUP(B1256,Localities!$B$2:$D$1876,3,0),"Not Found")</f>
        <v>52</v>
      </c>
      <c r="E1256" s="90">
        <f>IFERROR(VLOOKUP(C1256,Localities!$B$2:$D$1876,3,0),"Not Found")</f>
        <v>47</v>
      </c>
      <c r="F1256" s="94">
        <v>278</v>
      </c>
      <c r="G1256" s="90">
        <v>278</v>
      </c>
    </row>
    <row r="1257" spans="2:7" x14ac:dyDescent="0.45">
      <c r="B1257" s="99" t="s">
        <v>51</v>
      </c>
      <c r="C1257" s="90"/>
      <c r="D1257" s="90">
        <f>IFERROR(VLOOKUP(B1257,Localities!$B$2:$D$1876,3,0),"Not Found")</f>
        <v>51</v>
      </c>
      <c r="E1257" s="90" t="str">
        <f>IFERROR(VLOOKUP(C1257,Localities!$B$2:$D$1876,3,0),"Not Found")</f>
        <v>Not Found</v>
      </c>
      <c r="F1257" s="94">
        <v>528</v>
      </c>
      <c r="G1257" s="90">
        <v>190</v>
      </c>
    </row>
    <row r="1258" spans="2:7" x14ac:dyDescent="0.45">
      <c r="B1258" s="99" t="s">
        <v>333</v>
      </c>
      <c r="C1258" s="90" t="s">
        <v>61</v>
      </c>
      <c r="D1258" s="90">
        <f>IFERROR(VLOOKUP(B1258,Localities!$B$2:$D$1876,3,0),"Not Found")</f>
        <v>52</v>
      </c>
      <c r="E1258" s="90">
        <f>IFERROR(VLOOKUP(C1258,Localities!$B$2:$D$1876,3,0),"Not Found")</f>
        <v>47</v>
      </c>
      <c r="F1258" s="94">
        <v>760</v>
      </c>
      <c r="G1258" s="90">
        <v>90</v>
      </c>
    </row>
    <row r="1259" spans="2:7" x14ac:dyDescent="0.45">
      <c r="B1259" s="99" t="s">
        <v>569</v>
      </c>
      <c r="C1259" s="90" t="s">
        <v>61</v>
      </c>
      <c r="D1259" s="90">
        <f>IFERROR(VLOOKUP(B1259,Localities!$B$2:$D$1876,3,0),"Not Found")</f>
        <v>73</v>
      </c>
      <c r="E1259" s="90">
        <f>IFERROR(VLOOKUP(C1259,Localities!$B$2:$D$1876,3,0),"Not Found")</f>
        <v>47</v>
      </c>
      <c r="F1259" s="94">
        <v>538</v>
      </c>
      <c r="G1259" s="90">
        <v>178</v>
      </c>
    </row>
    <row r="1260" spans="2:7" x14ac:dyDescent="0.45">
      <c r="B1260" s="99" t="s">
        <v>59</v>
      </c>
      <c r="C1260" s="90" t="s">
        <v>255</v>
      </c>
      <c r="D1260" s="90">
        <f>IFERROR(VLOOKUP(B1260,Localities!$B$2:$D$1876,3,0),"Not Found")</f>
        <v>52</v>
      </c>
      <c r="E1260" s="90">
        <f>IFERROR(VLOOKUP(C1260,Localities!$B$2:$D$1876,3,0),"Not Found")</f>
        <v>47</v>
      </c>
      <c r="F1260" s="94">
        <v>466</v>
      </c>
      <c r="G1260" s="90">
        <v>283</v>
      </c>
    </row>
    <row r="1261" spans="2:7" x14ac:dyDescent="0.45">
      <c r="B1261" s="99" t="s">
        <v>488</v>
      </c>
      <c r="C1261" s="90" t="s">
        <v>51</v>
      </c>
      <c r="D1261" s="90">
        <f>IFERROR(VLOOKUP(B1261,Localities!$B$2:$D$1876,3,0),"Not Found")</f>
        <v>28</v>
      </c>
      <c r="E1261" s="90">
        <f>IFERROR(VLOOKUP(C1261,Localities!$B$2:$D$1876,3,0),"Not Found")</f>
        <v>51</v>
      </c>
      <c r="F1261" s="94">
        <v>437</v>
      </c>
      <c r="G1261" s="90">
        <v>122</v>
      </c>
    </row>
    <row r="1262" spans="2:7" x14ac:dyDescent="0.45">
      <c r="B1262" s="99" t="s">
        <v>51</v>
      </c>
      <c r="C1262" s="90" t="s">
        <v>488</v>
      </c>
      <c r="D1262" s="90">
        <f>IFERROR(VLOOKUP(B1262,Localities!$B$2:$D$1876,3,0),"Not Found")</f>
        <v>51</v>
      </c>
      <c r="E1262" s="90">
        <f>IFERROR(VLOOKUP(C1262,Localities!$B$2:$D$1876,3,0),"Not Found")</f>
        <v>28</v>
      </c>
      <c r="F1262" s="94">
        <v>235</v>
      </c>
      <c r="G1262" s="90">
        <v>84</v>
      </c>
    </row>
    <row r="1263" spans="2:7" x14ac:dyDescent="0.45">
      <c r="B1263" s="99" t="s">
        <v>102</v>
      </c>
      <c r="C1263" s="90" t="s">
        <v>59</v>
      </c>
      <c r="D1263" s="90">
        <f>IFERROR(VLOOKUP(B1263,Localities!$B$2:$D$1876,3,0),"Not Found")</f>
        <v>47</v>
      </c>
      <c r="E1263" s="90">
        <f>IFERROR(VLOOKUP(C1263,Localities!$B$2:$D$1876,3,0),"Not Found")</f>
        <v>52</v>
      </c>
      <c r="F1263" s="94">
        <v>661</v>
      </c>
      <c r="G1263" s="90">
        <v>97</v>
      </c>
    </row>
    <row r="1264" spans="2:7" x14ac:dyDescent="0.45">
      <c r="B1264" s="99" t="s">
        <v>701</v>
      </c>
      <c r="C1264" s="90" t="s">
        <v>35</v>
      </c>
      <c r="D1264" s="90">
        <f>IFERROR(VLOOKUP(B1264,Localities!$B$2:$D$1876,3,0),"Not Found")</f>
        <v>60</v>
      </c>
      <c r="E1264" s="90">
        <f>IFERROR(VLOOKUP(C1264,Localities!$B$2:$D$1876,3,0),"Not Found")</f>
        <v>43</v>
      </c>
      <c r="F1264" s="94">
        <v>927</v>
      </c>
      <c r="G1264" s="90">
        <v>15</v>
      </c>
    </row>
    <row r="1265" spans="2:7" x14ac:dyDescent="0.45">
      <c r="B1265" s="99" t="s">
        <v>65</v>
      </c>
      <c r="C1265" s="90" t="s">
        <v>51</v>
      </c>
      <c r="D1265" s="90">
        <f>IFERROR(VLOOKUP(B1265,Localities!$B$2:$D$1876,3,0),"Not Found")</f>
        <v>73</v>
      </c>
      <c r="E1265" s="90">
        <f>IFERROR(VLOOKUP(C1265,Localities!$B$2:$D$1876,3,0),"Not Found")</f>
        <v>51</v>
      </c>
      <c r="F1265" s="94">
        <v>605</v>
      </c>
      <c r="G1265" s="90">
        <v>211</v>
      </c>
    </row>
    <row r="1266" spans="2:7" x14ac:dyDescent="0.45">
      <c r="B1266" s="99" t="s">
        <v>102</v>
      </c>
      <c r="C1266" s="90" t="s">
        <v>73</v>
      </c>
      <c r="D1266" s="90">
        <f>IFERROR(VLOOKUP(B1266,Localities!$B$2:$D$1876,3,0),"Not Found")</f>
        <v>47</v>
      </c>
      <c r="E1266" s="90">
        <f>IFERROR(VLOOKUP(C1266,Localities!$B$2:$D$1876,3,0),"Not Found")</f>
        <v>61</v>
      </c>
      <c r="F1266" s="94">
        <v>698</v>
      </c>
      <c r="G1266" s="90">
        <v>255</v>
      </c>
    </row>
    <row r="1267" spans="2:7" x14ac:dyDescent="0.45">
      <c r="B1267" s="99" t="s">
        <v>488</v>
      </c>
      <c r="C1267" s="90" t="s">
        <v>59</v>
      </c>
      <c r="D1267" s="90">
        <f>IFERROR(VLOOKUP(B1267,Localities!$B$2:$D$1876,3,0),"Not Found")</f>
        <v>28</v>
      </c>
      <c r="E1267" s="90">
        <f>IFERROR(VLOOKUP(C1267,Localities!$B$2:$D$1876,3,0),"Not Found")</f>
        <v>52</v>
      </c>
      <c r="F1267" s="94">
        <v>770</v>
      </c>
      <c r="G1267" s="90">
        <v>208</v>
      </c>
    </row>
    <row r="1268" spans="2:7" x14ac:dyDescent="0.45">
      <c r="B1268" s="99" t="s">
        <v>1847</v>
      </c>
      <c r="C1268" s="90" t="s">
        <v>61</v>
      </c>
      <c r="D1268" s="90">
        <f>IFERROR(VLOOKUP(B1268,Localities!$B$2:$D$1876,3,0),"Not Found")</f>
        <v>60</v>
      </c>
      <c r="E1268" s="90">
        <f>IFERROR(VLOOKUP(C1268,Localities!$B$2:$D$1876,3,0),"Not Found")</f>
        <v>47</v>
      </c>
      <c r="F1268" s="94">
        <v>898</v>
      </c>
      <c r="G1268" s="90">
        <v>219</v>
      </c>
    </row>
    <row r="1269" spans="2:7" x14ac:dyDescent="0.45">
      <c r="B1269" s="99" t="s">
        <v>459</v>
      </c>
      <c r="C1269" s="90" t="s">
        <v>35</v>
      </c>
      <c r="D1269" s="90">
        <f>IFERROR(VLOOKUP(B1269,Localities!$B$2:$D$1876,3,0),"Not Found")</f>
        <v>61</v>
      </c>
      <c r="E1269" s="90">
        <f>IFERROR(VLOOKUP(C1269,Localities!$B$2:$D$1876,3,0),"Not Found")</f>
        <v>43</v>
      </c>
      <c r="F1269" s="94">
        <v>702</v>
      </c>
      <c r="G1269" s="90">
        <v>121</v>
      </c>
    </row>
    <row r="1270" spans="2:7" x14ac:dyDescent="0.45">
      <c r="B1270" s="99" t="s">
        <v>274</v>
      </c>
      <c r="C1270" s="90" t="s">
        <v>61</v>
      </c>
      <c r="D1270" s="90">
        <f>IFERROR(VLOOKUP(B1270,Localities!$B$2:$D$1876,3,0),"Not Found")</f>
        <v>53</v>
      </c>
      <c r="E1270" s="90">
        <f>IFERROR(VLOOKUP(C1270,Localities!$B$2:$D$1876,3,0),"Not Found")</f>
        <v>47</v>
      </c>
      <c r="F1270" s="94">
        <v>625</v>
      </c>
      <c r="G1270" s="90">
        <v>225</v>
      </c>
    </row>
    <row r="1271" spans="2:7" x14ac:dyDescent="0.45">
      <c r="B1271" s="99" t="s">
        <v>35</v>
      </c>
      <c r="C1271" s="90" t="s">
        <v>441</v>
      </c>
      <c r="D1271" s="90">
        <f>IFERROR(VLOOKUP(B1271,Localities!$B$2:$D$1876,3,0),"Not Found")</f>
        <v>43</v>
      </c>
      <c r="E1271" s="90">
        <f>IFERROR(VLOOKUP(C1271,Localities!$B$2:$D$1876,3,0),"Not Found")</f>
        <v>61</v>
      </c>
      <c r="F1271" s="94">
        <v>500</v>
      </c>
      <c r="G1271" s="90">
        <v>97</v>
      </c>
    </row>
    <row r="1272" spans="2:7" x14ac:dyDescent="0.45">
      <c r="B1272" s="99" t="s">
        <v>126</v>
      </c>
      <c r="C1272" s="90" t="s">
        <v>35</v>
      </c>
      <c r="D1272" s="90">
        <f>IFERROR(VLOOKUP(B1272,Localities!$B$2:$D$1876,3,0),"Not Found")</f>
        <v>60</v>
      </c>
      <c r="E1272" s="90">
        <f>IFERROR(VLOOKUP(C1272,Localities!$B$2:$D$1876,3,0),"Not Found")</f>
        <v>43</v>
      </c>
      <c r="F1272" s="94">
        <v>890</v>
      </c>
      <c r="G1272" s="90">
        <v>289</v>
      </c>
    </row>
    <row r="1273" spans="2:7" x14ac:dyDescent="0.45">
      <c r="B1273" s="99" t="s">
        <v>1853</v>
      </c>
      <c r="C1273" s="90" t="s">
        <v>116</v>
      </c>
      <c r="D1273" s="90">
        <f>IFERROR(VLOOKUP(B1273,Localities!$B$2:$D$1876,3,0),"Not Found")</f>
        <v>50</v>
      </c>
      <c r="E1273" s="90">
        <f>IFERROR(VLOOKUP(C1273,Localities!$B$2:$D$1876,3,0),"Not Found")</f>
        <v>74</v>
      </c>
      <c r="F1273" s="94">
        <v>666</v>
      </c>
      <c r="G1273" s="90">
        <v>100</v>
      </c>
    </row>
    <row r="1274" spans="2:7" x14ac:dyDescent="0.45">
      <c r="B1274" s="99" t="s">
        <v>209</v>
      </c>
      <c r="C1274" s="90"/>
      <c r="D1274" s="90">
        <f>IFERROR(VLOOKUP(B1274,Localities!$B$2:$D$1876,3,0),"Not Found")</f>
        <v>47</v>
      </c>
      <c r="E1274" s="90" t="str">
        <f>IFERROR(VLOOKUP(C1274,Localities!$B$2:$D$1876,3,0),"Not Found")</f>
        <v>Not Found</v>
      </c>
      <c r="F1274" s="94">
        <v>748</v>
      </c>
      <c r="G1274" s="90">
        <v>58</v>
      </c>
    </row>
    <row r="1275" spans="2:7" x14ac:dyDescent="0.45">
      <c r="B1275" s="99" t="s">
        <v>1468</v>
      </c>
      <c r="C1275" s="90" t="s">
        <v>61</v>
      </c>
      <c r="D1275" s="90">
        <f>IFERROR(VLOOKUP(B1275,Localities!$B$2:$D$1876,3,0),"Not Found")</f>
        <v>32</v>
      </c>
      <c r="E1275" s="90">
        <f>IFERROR(VLOOKUP(C1275,Localities!$B$2:$D$1876,3,0),"Not Found")</f>
        <v>47</v>
      </c>
      <c r="F1275" s="94">
        <v>954</v>
      </c>
      <c r="G1275" s="90">
        <v>166</v>
      </c>
    </row>
    <row r="1276" spans="2:7" x14ac:dyDescent="0.45">
      <c r="B1276" s="99" t="s">
        <v>853</v>
      </c>
      <c r="C1276" s="90" t="s">
        <v>207</v>
      </c>
      <c r="D1276" s="90">
        <f>IFERROR(VLOOKUP(B1276,Localities!$B$2:$D$1876,3,0),"Not Found")</f>
        <v>44</v>
      </c>
      <c r="E1276" s="90">
        <f>IFERROR(VLOOKUP(C1276,Localities!$B$2:$D$1876,3,0),"Not Found")</f>
        <v>60</v>
      </c>
      <c r="F1276" s="94">
        <v>778</v>
      </c>
      <c r="G1276" s="90">
        <v>61</v>
      </c>
    </row>
    <row r="1277" spans="2:7" x14ac:dyDescent="0.45">
      <c r="B1277" s="99" t="s">
        <v>1723</v>
      </c>
      <c r="C1277" s="90" t="s">
        <v>51</v>
      </c>
      <c r="D1277" s="90">
        <f>IFERROR(VLOOKUP(B1277,Localities!$B$2:$D$1876,3,0),"Not Found")</f>
        <v>59</v>
      </c>
      <c r="E1277" s="90">
        <f>IFERROR(VLOOKUP(C1277,Localities!$B$2:$D$1876,3,0),"Not Found")</f>
        <v>51</v>
      </c>
      <c r="F1277" s="94">
        <v>981</v>
      </c>
      <c r="G1277" s="90">
        <v>222</v>
      </c>
    </row>
    <row r="1278" spans="2:7" x14ac:dyDescent="0.45">
      <c r="B1278" s="99" t="s">
        <v>1859</v>
      </c>
      <c r="C1278" s="90" t="s">
        <v>1860</v>
      </c>
      <c r="D1278" s="90">
        <f>IFERROR(VLOOKUP(B1278,Localities!$B$2:$D$1876,3,0),"Not Found")</f>
        <v>50</v>
      </c>
      <c r="E1278" s="90">
        <f>IFERROR(VLOOKUP(C1278,Localities!$B$2:$D$1876,3,0),"Not Found")</f>
        <v>52</v>
      </c>
      <c r="F1278" s="94">
        <v>586</v>
      </c>
      <c r="G1278" s="90">
        <v>189</v>
      </c>
    </row>
    <row r="1279" spans="2:7" x14ac:dyDescent="0.45">
      <c r="B1279" s="99" t="s">
        <v>1433</v>
      </c>
      <c r="C1279" s="90" t="s">
        <v>61</v>
      </c>
      <c r="D1279" s="90">
        <f>IFERROR(VLOOKUP(B1279,Localities!$B$2:$D$1876,3,0),"Not Found")</f>
        <v>66</v>
      </c>
      <c r="E1279" s="90">
        <f>IFERROR(VLOOKUP(C1279,Localities!$B$2:$D$1876,3,0),"Not Found")</f>
        <v>47</v>
      </c>
      <c r="F1279" s="94">
        <v>221</v>
      </c>
      <c r="G1279" s="90">
        <v>265</v>
      </c>
    </row>
    <row r="1280" spans="2:7" x14ac:dyDescent="0.45">
      <c r="B1280" s="99" t="s">
        <v>231</v>
      </c>
      <c r="C1280" s="90" t="s">
        <v>114</v>
      </c>
      <c r="D1280" s="90">
        <f>IFERROR(VLOOKUP(B1280,Localities!$B$2:$D$1876,3,0),"Not Found")</f>
        <v>52</v>
      </c>
      <c r="E1280" s="90">
        <f>IFERROR(VLOOKUP(C1280,Localities!$B$2:$D$1876,3,0),"Not Found")</f>
        <v>27</v>
      </c>
      <c r="F1280" s="94">
        <v>227</v>
      </c>
      <c r="G1280" s="90">
        <v>235</v>
      </c>
    </row>
    <row r="1281" spans="2:7" x14ac:dyDescent="0.45">
      <c r="B1281" s="99" t="s">
        <v>35</v>
      </c>
      <c r="C1281" s="90" t="s">
        <v>1864</v>
      </c>
      <c r="D1281" s="90">
        <f>IFERROR(VLOOKUP(B1281,Localities!$B$2:$D$1876,3,0),"Not Found")</f>
        <v>43</v>
      </c>
      <c r="E1281" s="90">
        <f>IFERROR(VLOOKUP(C1281,Localities!$B$2:$D$1876,3,0),"Not Found")</f>
        <v>42</v>
      </c>
      <c r="F1281" s="94">
        <v>394</v>
      </c>
      <c r="G1281" s="90">
        <v>242</v>
      </c>
    </row>
    <row r="1282" spans="2:7" x14ac:dyDescent="0.45">
      <c r="B1282" s="99" t="s">
        <v>1866</v>
      </c>
      <c r="C1282" s="90" t="s">
        <v>457</v>
      </c>
      <c r="D1282" s="90">
        <f>IFERROR(VLOOKUP(B1282,Localities!$B$2:$D$1876,3,0),"Not Found")</f>
        <v>62</v>
      </c>
      <c r="E1282" s="90">
        <f>IFERROR(VLOOKUP(C1282,Localities!$B$2:$D$1876,3,0),"Not Found")</f>
        <v>40</v>
      </c>
      <c r="F1282" s="94">
        <v>326</v>
      </c>
      <c r="G1282" s="90">
        <v>159</v>
      </c>
    </row>
    <row r="1283" spans="2:7" x14ac:dyDescent="0.45">
      <c r="B1283" s="99" t="s">
        <v>114</v>
      </c>
      <c r="C1283" s="90" t="s">
        <v>73</v>
      </c>
      <c r="D1283" s="90">
        <f>IFERROR(VLOOKUP(B1283,Localities!$B$2:$D$1876,3,0),"Not Found")</f>
        <v>27</v>
      </c>
      <c r="E1283" s="90">
        <f>IFERROR(VLOOKUP(C1283,Localities!$B$2:$D$1876,3,0),"Not Found")</f>
        <v>61</v>
      </c>
      <c r="F1283" s="94">
        <v>422</v>
      </c>
      <c r="G1283" s="90">
        <v>52</v>
      </c>
    </row>
    <row r="1284" spans="2:7" x14ac:dyDescent="0.45">
      <c r="B1284" s="99" t="s">
        <v>114</v>
      </c>
      <c r="C1284" s="90" t="s">
        <v>171</v>
      </c>
      <c r="D1284" s="90">
        <f>IFERROR(VLOOKUP(B1284,Localities!$B$2:$D$1876,3,0),"Not Found")</f>
        <v>27</v>
      </c>
      <c r="E1284" s="90" t="str">
        <f>IFERROR(VLOOKUP(C1284,Localities!$B$2:$D$1876,3,0),"Not Found")</f>
        <v>Not Found</v>
      </c>
      <c r="F1284" s="94">
        <v>351</v>
      </c>
      <c r="G1284" s="90">
        <v>173</v>
      </c>
    </row>
    <row r="1285" spans="2:7" x14ac:dyDescent="0.45">
      <c r="B1285" s="99" t="s">
        <v>586</v>
      </c>
      <c r="C1285" s="90" t="s">
        <v>61</v>
      </c>
      <c r="D1285" s="90">
        <f>IFERROR(VLOOKUP(B1285,Localities!$B$2:$D$1876,3,0),"Not Found")</f>
        <v>42</v>
      </c>
      <c r="E1285" s="90">
        <f>IFERROR(VLOOKUP(C1285,Localities!$B$2:$D$1876,3,0),"Not Found")</f>
        <v>47</v>
      </c>
      <c r="F1285" s="94">
        <v>482</v>
      </c>
      <c r="G1285" s="90">
        <v>283</v>
      </c>
    </row>
    <row r="1286" spans="2:7" x14ac:dyDescent="0.45">
      <c r="B1286" s="99" t="s">
        <v>1871</v>
      </c>
      <c r="C1286" s="90" t="s">
        <v>35</v>
      </c>
      <c r="D1286" s="90">
        <f>IFERROR(VLOOKUP(B1286,Localities!$B$2:$D$1876,3,0),"Not Found")</f>
        <v>64</v>
      </c>
      <c r="E1286" s="90">
        <f>IFERROR(VLOOKUP(C1286,Localities!$B$2:$D$1876,3,0),"Not Found")</f>
        <v>43</v>
      </c>
      <c r="F1286" s="94">
        <v>470</v>
      </c>
      <c r="G1286" s="90">
        <v>261</v>
      </c>
    </row>
    <row r="1287" spans="2:7" x14ac:dyDescent="0.45">
      <c r="B1287" s="99" t="s">
        <v>1873</v>
      </c>
      <c r="C1287" s="90" t="s">
        <v>61</v>
      </c>
      <c r="D1287" s="90">
        <f>IFERROR(VLOOKUP(B1287,Localities!$B$2:$D$1876,3,0),"Not Found")</f>
        <v>64</v>
      </c>
      <c r="E1287" s="90">
        <f>IFERROR(VLOOKUP(C1287,Localities!$B$2:$D$1876,3,0),"Not Found")</f>
        <v>47</v>
      </c>
      <c r="F1287" s="94">
        <v>243</v>
      </c>
      <c r="G1287" s="90">
        <v>23</v>
      </c>
    </row>
    <row r="1288" spans="2:7" x14ac:dyDescent="0.45">
      <c r="B1288" s="99" t="s">
        <v>43</v>
      </c>
      <c r="C1288" s="90" t="s">
        <v>35</v>
      </c>
      <c r="D1288" s="90">
        <f>IFERROR(VLOOKUP(B1288,Localities!$B$2:$D$1876,3,0),"Not Found")</f>
        <v>60</v>
      </c>
      <c r="E1288" s="90">
        <f>IFERROR(VLOOKUP(C1288,Localities!$B$2:$D$1876,3,0),"Not Found")</f>
        <v>43</v>
      </c>
      <c r="F1288" s="94">
        <v>633</v>
      </c>
      <c r="G1288" s="90">
        <v>59</v>
      </c>
    </row>
    <row r="1289" spans="2:7" x14ac:dyDescent="0.45">
      <c r="B1289" s="99" t="s">
        <v>43</v>
      </c>
      <c r="C1289" s="90" t="s">
        <v>51</v>
      </c>
      <c r="D1289" s="90">
        <f>IFERROR(VLOOKUP(B1289,Localities!$B$2:$D$1876,3,0),"Not Found")</f>
        <v>60</v>
      </c>
      <c r="E1289" s="90">
        <f>IFERROR(VLOOKUP(C1289,Localities!$B$2:$D$1876,3,0),"Not Found")</f>
        <v>51</v>
      </c>
      <c r="F1289" s="94">
        <v>901</v>
      </c>
      <c r="G1289" s="90">
        <v>95</v>
      </c>
    </row>
    <row r="1290" spans="2:7" x14ac:dyDescent="0.45">
      <c r="B1290" s="99"/>
      <c r="C1290" s="90"/>
      <c r="D1290" s="90" t="str">
        <f>IFERROR(VLOOKUP(B1290,Localities!$B$2:$D$1876,3,0),"Not Found")</f>
        <v>Not Found</v>
      </c>
      <c r="E1290" s="90" t="str">
        <f>IFERROR(VLOOKUP(C1290,Localities!$B$2:$D$1876,3,0),"Not Found")</f>
        <v>Not Found</v>
      </c>
      <c r="F1290" s="94">
        <v>958</v>
      </c>
      <c r="G1290" s="90">
        <v>48</v>
      </c>
    </row>
    <row r="1291" spans="2:7" x14ac:dyDescent="0.45">
      <c r="B1291" s="99" t="s">
        <v>294</v>
      </c>
      <c r="C1291" s="90" t="s">
        <v>61</v>
      </c>
      <c r="D1291" s="90">
        <f>IFERROR(VLOOKUP(B1291,Localities!$B$2:$D$1876,3,0),"Not Found")</f>
        <v>54</v>
      </c>
      <c r="E1291" s="90">
        <f>IFERROR(VLOOKUP(C1291,Localities!$B$2:$D$1876,3,0),"Not Found")</f>
        <v>47</v>
      </c>
      <c r="F1291" s="94">
        <v>602</v>
      </c>
      <c r="G1291" s="90">
        <v>127</v>
      </c>
    </row>
    <row r="1292" spans="2:7" x14ac:dyDescent="0.45">
      <c r="B1292" s="99" t="s">
        <v>653</v>
      </c>
      <c r="C1292" s="90" t="s">
        <v>266</v>
      </c>
      <c r="D1292" s="90">
        <f>IFERROR(VLOOKUP(B1292,Localities!$B$2:$D$1876,3,0),"Not Found")</f>
        <v>66</v>
      </c>
      <c r="E1292" s="90">
        <f>IFERROR(VLOOKUP(C1292,Localities!$B$2:$D$1876,3,0),"Not Found")</f>
        <v>47</v>
      </c>
      <c r="F1292" s="94">
        <v>930</v>
      </c>
      <c r="G1292" s="90">
        <v>24</v>
      </c>
    </row>
    <row r="1293" spans="2:7" x14ac:dyDescent="0.45">
      <c r="B1293" s="99" t="s">
        <v>1880</v>
      </c>
      <c r="C1293" s="90" t="s">
        <v>35</v>
      </c>
      <c r="D1293" s="90">
        <f>IFERROR(VLOOKUP(B1293,Localities!$B$2:$D$1876,3,0),"Not Found")</f>
        <v>51</v>
      </c>
      <c r="E1293" s="90">
        <f>IFERROR(VLOOKUP(C1293,Localities!$B$2:$D$1876,3,0),"Not Found")</f>
        <v>43</v>
      </c>
      <c r="F1293" s="94">
        <v>800</v>
      </c>
      <c r="G1293" s="90">
        <v>196</v>
      </c>
    </row>
    <row r="1294" spans="2:7" x14ac:dyDescent="0.45">
      <c r="B1294" s="99" t="s">
        <v>1680</v>
      </c>
      <c r="C1294" s="90" t="s">
        <v>111</v>
      </c>
      <c r="D1294" s="90">
        <f>IFERROR(VLOOKUP(B1294,Localities!$B$2:$D$1876,3,0),"Not Found")</f>
        <v>28</v>
      </c>
      <c r="E1294" s="90">
        <f>IFERROR(VLOOKUP(C1294,Localities!$B$2:$D$1876,3,0),"Not Found")</f>
        <v>45</v>
      </c>
      <c r="F1294" s="94">
        <v>404</v>
      </c>
      <c r="G1294" s="90">
        <v>147</v>
      </c>
    </row>
    <row r="1295" spans="2:7" x14ac:dyDescent="0.45">
      <c r="B1295" s="99" t="s">
        <v>35</v>
      </c>
      <c r="C1295" s="90" t="s">
        <v>146</v>
      </c>
      <c r="D1295" s="90">
        <f>IFERROR(VLOOKUP(B1295,Localities!$B$2:$D$1876,3,0),"Not Found")</f>
        <v>43</v>
      </c>
      <c r="E1295" s="90">
        <f>IFERROR(VLOOKUP(C1295,Localities!$B$2:$D$1876,3,0),"Not Found")</f>
        <v>70</v>
      </c>
      <c r="F1295" s="94">
        <v>399</v>
      </c>
      <c r="G1295" s="90">
        <v>205</v>
      </c>
    </row>
    <row r="1296" spans="2:7" x14ac:dyDescent="0.45">
      <c r="B1296" s="99" t="s">
        <v>1884</v>
      </c>
      <c r="C1296" s="90" t="s">
        <v>569</v>
      </c>
      <c r="D1296" s="90">
        <f>IFERROR(VLOOKUP(B1296,Localities!$B$2:$D$1876,3,0),"Not Found")</f>
        <v>48</v>
      </c>
      <c r="E1296" s="90">
        <f>IFERROR(VLOOKUP(C1296,Localities!$B$2:$D$1876,3,0),"Not Found")</f>
        <v>73</v>
      </c>
      <c r="F1296" s="94">
        <v>681</v>
      </c>
      <c r="G1296" s="90">
        <v>115</v>
      </c>
    </row>
    <row r="1297" spans="2:7" x14ac:dyDescent="0.45">
      <c r="B1297" s="99" t="s">
        <v>1886</v>
      </c>
      <c r="C1297" s="90" t="s">
        <v>35</v>
      </c>
      <c r="D1297" s="90">
        <f>IFERROR(VLOOKUP(B1297,Localities!$B$2:$D$1876,3,0),"Not Found")</f>
        <v>61</v>
      </c>
      <c r="E1297" s="90">
        <f>IFERROR(VLOOKUP(C1297,Localities!$B$2:$D$1876,3,0),"Not Found")</f>
        <v>43</v>
      </c>
      <c r="F1297" s="94">
        <v>258</v>
      </c>
      <c r="G1297" s="90">
        <v>235</v>
      </c>
    </row>
    <row r="1298" spans="2:7" x14ac:dyDescent="0.45">
      <c r="B1298" s="99" t="s">
        <v>65</v>
      </c>
      <c r="C1298" s="90" t="s">
        <v>335</v>
      </c>
      <c r="D1298" s="90">
        <f>IFERROR(VLOOKUP(B1298,Localities!$B$2:$D$1876,3,0),"Not Found")</f>
        <v>73</v>
      </c>
      <c r="E1298" s="90">
        <f>IFERROR(VLOOKUP(C1298,Localities!$B$2:$D$1876,3,0),"Not Found")</f>
        <v>70</v>
      </c>
      <c r="F1298" s="94">
        <v>223</v>
      </c>
      <c r="G1298" s="90">
        <v>226</v>
      </c>
    </row>
    <row r="1299" spans="2:7" x14ac:dyDescent="0.45">
      <c r="B1299" s="99" t="s">
        <v>1886</v>
      </c>
      <c r="C1299" s="90" t="s">
        <v>35</v>
      </c>
      <c r="D1299" s="90">
        <f>IFERROR(VLOOKUP(B1299,Localities!$B$2:$D$1876,3,0),"Not Found")</f>
        <v>61</v>
      </c>
      <c r="E1299" s="90">
        <f>IFERROR(VLOOKUP(C1299,Localities!$B$2:$D$1876,3,0),"Not Found")</f>
        <v>43</v>
      </c>
      <c r="F1299" s="94">
        <v>657</v>
      </c>
      <c r="G1299" s="90">
        <v>269</v>
      </c>
    </row>
    <row r="1300" spans="2:7" x14ac:dyDescent="0.45">
      <c r="B1300" s="99" t="s">
        <v>286</v>
      </c>
      <c r="C1300" s="90" t="s">
        <v>61</v>
      </c>
      <c r="D1300" s="90">
        <f>IFERROR(VLOOKUP(B1300,Localities!$B$2:$D$1876,3,0),"Not Found")</f>
        <v>66</v>
      </c>
      <c r="E1300" s="90">
        <f>IFERROR(VLOOKUP(C1300,Localities!$B$2:$D$1876,3,0),"Not Found")</f>
        <v>47</v>
      </c>
      <c r="F1300" s="94">
        <v>662</v>
      </c>
      <c r="G1300" s="90">
        <v>172</v>
      </c>
    </row>
    <row r="1301" spans="2:7" x14ac:dyDescent="0.45">
      <c r="B1301" s="99" t="s">
        <v>55</v>
      </c>
      <c r="C1301" s="90" t="s">
        <v>114</v>
      </c>
      <c r="D1301" s="90">
        <f>IFERROR(VLOOKUP(B1301,Localities!$B$2:$D$1876,3,0),"Not Found")</f>
        <v>39</v>
      </c>
      <c r="E1301" s="90">
        <f>IFERROR(VLOOKUP(C1301,Localities!$B$2:$D$1876,3,0),"Not Found")</f>
        <v>27</v>
      </c>
      <c r="F1301" s="94">
        <v>733</v>
      </c>
      <c r="G1301" s="90">
        <v>59</v>
      </c>
    </row>
    <row r="1302" spans="2:7" x14ac:dyDescent="0.45">
      <c r="B1302" s="99" t="s">
        <v>1544</v>
      </c>
      <c r="C1302" s="90" t="s">
        <v>35</v>
      </c>
      <c r="D1302" s="90">
        <f>IFERROR(VLOOKUP(B1302,Localities!$B$2:$D$1876,3,0),"Not Found")</f>
        <v>27</v>
      </c>
      <c r="E1302" s="90">
        <f>IFERROR(VLOOKUP(C1302,Localities!$B$2:$D$1876,3,0),"Not Found")</f>
        <v>43</v>
      </c>
      <c r="F1302" s="94">
        <v>676</v>
      </c>
      <c r="G1302" s="90">
        <v>254</v>
      </c>
    </row>
    <row r="1303" spans="2:7" x14ac:dyDescent="0.45">
      <c r="B1303" s="99" t="s">
        <v>1893</v>
      </c>
      <c r="C1303" s="90" t="s">
        <v>1657</v>
      </c>
      <c r="D1303" s="90">
        <f>IFERROR(VLOOKUP(B1303,Localities!$B$2:$D$1876,3,0),"Not Found")</f>
        <v>50</v>
      </c>
      <c r="E1303" s="90">
        <f>IFERROR(VLOOKUP(C1303,Localities!$B$2:$D$1876,3,0),"Not Found")</f>
        <v>73</v>
      </c>
      <c r="F1303" s="94">
        <v>714</v>
      </c>
    </row>
    <row r="1304" spans="2:7" x14ac:dyDescent="0.45">
      <c r="B1304" s="99" t="s">
        <v>409</v>
      </c>
      <c r="C1304" s="90" t="s">
        <v>35</v>
      </c>
      <c r="D1304" s="90">
        <f>IFERROR(VLOOKUP(B1304,Localities!$B$2:$D$1876,3,0),"Not Found")</f>
        <v>62</v>
      </c>
      <c r="E1304" s="90">
        <f>IFERROR(VLOOKUP(C1304,Localities!$B$2:$D$1876,3,0),"Not Found")</f>
        <v>43</v>
      </c>
      <c r="F1304" s="94">
        <v>909</v>
      </c>
      <c r="G1304" s="90">
        <v>9818352642</v>
      </c>
    </row>
    <row r="1305" spans="2:7" x14ac:dyDescent="0.45">
      <c r="B1305" s="99" t="s">
        <v>544</v>
      </c>
      <c r="C1305" s="90" t="s">
        <v>114</v>
      </c>
      <c r="D1305" s="90">
        <f>IFERROR(VLOOKUP(B1305,Localities!$B$2:$D$1876,3,0),"Not Found")</f>
        <v>27</v>
      </c>
      <c r="E1305" s="90">
        <f>IFERROR(VLOOKUP(C1305,Localities!$B$2:$D$1876,3,0),"Not Found")</f>
        <v>27</v>
      </c>
      <c r="F1305" s="94">
        <v>444</v>
      </c>
      <c r="G1305" s="90">
        <v>9650904574</v>
      </c>
    </row>
    <row r="1306" spans="2:7" x14ac:dyDescent="0.45">
      <c r="B1306" s="99" t="s">
        <v>61</v>
      </c>
      <c r="C1306" s="90" t="s">
        <v>409</v>
      </c>
      <c r="D1306" s="90">
        <f>IFERROR(VLOOKUP(B1306,Localities!$B$2:$D$1876,3,0),"Not Found")</f>
        <v>47</v>
      </c>
      <c r="E1306" s="90">
        <f>IFERROR(VLOOKUP(C1306,Localities!$B$2:$D$1876,3,0),"Not Found")</f>
        <v>62</v>
      </c>
      <c r="F1306" s="94">
        <v>517</v>
      </c>
      <c r="G1306" s="90">
        <v>9911565798</v>
      </c>
    </row>
    <row r="1307" spans="2:7" x14ac:dyDescent="0.45">
      <c r="B1307" s="99" t="s">
        <v>65</v>
      </c>
      <c r="C1307" s="90" t="s">
        <v>335</v>
      </c>
      <c r="D1307" s="90">
        <f>IFERROR(VLOOKUP(B1307,Localities!$B$2:$D$1876,3,0),"Not Found")</f>
        <v>73</v>
      </c>
      <c r="E1307" s="90">
        <f>IFERROR(VLOOKUP(C1307,Localities!$B$2:$D$1876,3,0),"Not Found")</f>
        <v>70</v>
      </c>
      <c r="F1307" s="94">
        <v>864</v>
      </c>
      <c r="G1307" s="90">
        <v>8010080603</v>
      </c>
    </row>
    <row r="1308" spans="2:7" x14ac:dyDescent="0.45">
      <c r="B1308" s="99" t="s">
        <v>116</v>
      </c>
      <c r="C1308" s="90" t="s">
        <v>146</v>
      </c>
      <c r="D1308" s="90">
        <f>IFERROR(VLOOKUP(B1308,Localities!$B$2:$D$1876,3,0),"Not Found")</f>
        <v>74</v>
      </c>
      <c r="E1308" s="90">
        <f>IFERROR(VLOOKUP(C1308,Localities!$B$2:$D$1876,3,0),"Not Found")</f>
        <v>70</v>
      </c>
      <c r="F1308" s="94">
        <v>831</v>
      </c>
      <c r="G1308" s="90" t="s">
        <v>81</v>
      </c>
    </row>
    <row r="1309" spans="2:7" x14ac:dyDescent="0.45">
      <c r="B1309" s="99" t="s">
        <v>1772</v>
      </c>
      <c r="C1309" s="90" t="s">
        <v>51</v>
      </c>
      <c r="D1309" s="90">
        <f>IFERROR(VLOOKUP(B1309,Localities!$B$2:$D$1876,3,0),"Not Found")</f>
        <v>61</v>
      </c>
      <c r="E1309" s="90">
        <f>IFERROR(VLOOKUP(C1309,Localities!$B$2:$D$1876,3,0),"Not Found")</f>
        <v>51</v>
      </c>
      <c r="F1309" s="94">
        <v>303</v>
      </c>
      <c r="G1309" s="90">
        <v>9654382703</v>
      </c>
    </row>
    <row r="1310" spans="2:7" x14ac:dyDescent="0.45">
      <c r="B1310" s="99" t="s">
        <v>903</v>
      </c>
      <c r="C1310" s="90" t="s">
        <v>102</v>
      </c>
      <c r="D1310" s="90">
        <f>IFERROR(VLOOKUP(B1310,Localities!$B$2:$D$1876,3,0),"Not Found")</f>
        <v>51</v>
      </c>
      <c r="E1310" s="90">
        <f>IFERROR(VLOOKUP(C1310,Localities!$B$2:$D$1876,3,0),"Not Found")</f>
        <v>47</v>
      </c>
      <c r="F1310" s="94">
        <v>235</v>
      </c>
      <c r="G1310" s="90">
        <v>8826960570</v>
      </c>
    </row>
    <row r="1311" spans="2:7" x14ac:dyDescent="0.45">
      <c r="B1311" s="99" t="s">
        <v>55</v>
      </c>
      <c r="C1311" s="90" t="s">
        <v>302</v>
      </c>
      <c r="D1311" s="90">
        <f>IFERROR(VLOOKUP(B1311,Localities!$B$2:$D$1876,3,0),"Not Found")</f>
        <v>39</v>
      </c>
      <c r="E1311" s="90">
        <f>IFERROR(VLOOKUP(C1311,Localities!$B$2:$D$1876,3,0),"Not Found")</f>
        <v>71</v>
      </c>
      <c r="F1311" s="94">
        <v>865</v>
      </c>
      <c r="G1311" s="90" t="s">
        <v>81</v>
      </c>
    </row>
    <row r="1312" spans="2:7" x14ac:dyDescent="0.45">
      <c r="B1312" s="99" t="s">
        <v>106</v>
      </c>
      <c r="C1312" s="90" t="s">
        <v>255</v>
      </c>
      <c r="D1312" s="90">
        <f>IFERROR(VLOOKUP(B1312,Localities!$B$2:$D$1876,3,0),"Not Found")</f>
        <v>45</v>
      </c>
      <c r="E1312" s="90">
        <f>IFERROR(VLOOKUP(C1312,Localities!$B$2:$D$1876,3,0),"Not Found")</f>
        <v>47</v>
      </c>
      <c r="F1312" s="94">
        <v>944</v>
      </c>
      <c r="G1312" s="90">
        <v>8826224370</v>
      </c>
    </row>
    <row r="1313" spans="2:7" x14ac:dyDescent="0.45">
      <c r="B1313" s="99" t="s">
        <v>114</v>
      </c>
      <c r="C1313" s="90" t="s">
        <v>171</v>
      </c>
      <c r="D1313" s="90">
        <f>IFERROR(VLOOKUP(B1313,Localities!$B$2:$D$1876,3,0),"Not Found")</f>
        <v>27</v>
      </c>
      <c r="E1313" s="90" t="str">
        <f>IFERROR(VLOOKUP(C1313,Localities!$B$2:$D$1876,3,0),"Not Found")</f>
        <v>Not Found</v>
      </c>
      <c r="F1313" s="94">
        <v>340</v>
      </c>
      <c r="G1313" s="90">
        <v>9211423004</v>
      </c>
    </row>
    <row r="1314" spans="2:7" x14ac:dyDescent="0.45">
      <c r="B1314" s="99" t="s">
        <v>35</v>
      </c>
      <c r="C1314" s="90" t="s">
        <v>65</v>
      </c>
      <c r="D1314" s="90">
        <f>IFERROR(VLOOKUP(B1314,Localities!$B$2:$D$1876,3,0),"Not Found")</f>
        <v>43</v>
      </c>
      <c r="E1314" s="90">
        <f>IFERROR(VLOOKUP(C1314,Localities!$B$2:$D$1876,3,0),"Not Found")</f>
        <v>73</v>
      </c>
      <c r="F1314" s="94">
        <v>650</v>
      </c>
      <c r="G1314" s="90">
        <v>8826146148</v>
      </c>
    </row>
    <row r="1315" spans="2:7" x14ac:dyDescent="0.45">
      <c r="B1315" s="99" t="s">
        <v>1906</v>
      </c>
      <c r="C1315" s="90" t="s">
        <v>35</v>
      </c>
      <c r="D1315" s="90">
        <f>IFERROR(VLOOKUP(B1315,Localities!$B$2:$D$1876,3,0),"Not Found")</f>
        <v>64</v>
      </c>
      <c r="E1315" s="90">
        <f>IFERROR(VLOOKUP(C1315,Localities!$B$2:$D$1876,3,0),"Not Found")</f>
        <v>43</v>
      </c>
      <c r="F1315" s="94">
        <v>865</v>
      </c>
      <c r="G1315" s="90">
        <v>8285145607</v>
      </c>
    </row>
    <row r="1316" spans="2:7" x14ac:dyDescent="0.45">
      <c r="B1316" s="99" t="s">
        <v>35</v>
      </c>
      <c r="C1316" s="90" t="s">
        <v>1906</v>
      </c>
      <c r="D1316" s="90">
        <f>IFERROR(VLOOKUP(B1316,Localities!$B$2:$D$1876,3,0),"Not Found")</f>
        <v>43</v>
      </c>
      <c r="E1316" s="90">
        <f>IFERROR(VLOOKUP(C1316,Localities!$B$2:$D$1876,3,0),"Not Found")</f>
        <v>64</v>
      </c>
      <c r="F1316" s="94">
        <v>531</v>
      </c>
      <c r="G1316" s="90">
        <v>8826807421</v>
      </c>
    </row>
    <row r="1317" spans="2:7" x14ac:dyDescent="0.45">
      <c r="B1317" s="99" t="s">
        <v>695</v>
      </c>
      <c r="C1317" s="90" t="s">
        <v>114</v>
      </c>
      <c r="D1317" s="90">
        <f>IFERROR(VLOOKUP(B1317,Localities!$B$2:$D$1876,3,0),"Not Found")</f>
        <v>72</v>
      </c>
      <c r="E1317" s="90">
        <f>IFERROR(VLOOKUP(C1317,Localities!$B$2:$D$1876,3,0),"Not Found")</f>
        <v>27</v>
      </c>
      <c r="F1317" s="94">
        <v>934</v>
      </c>
      <c r="G1317" s="90">
        <v>9873948599</v>
      </c>
    </row>
    <row r="1318" spans="2:7" x14ac:dyDescent="0.45">
      <c r="B1318" s="99" t="s">
        <v>1772</v>
      </c>
      <c r="C1318" s="90"/>
      <c r="D1318" s="90">
        <f>IFERROR(VLOOKUP(B1318,Localities!$B$2:$D$1876,3,0),"Not Found")</f>
        <v>61</v>
      </c>
      <c r="E1318" s="90" t="str">
        <f>IFERROR(VLOOKUP(C1318,Localities!$B$2:$D$1876,3,0),"Not Found")</f>
        <v>Not Found</v>
      </c>
      <c r="F1318" s="94">
        <v>947</v>
      </c>
      <c r="G1318" s="90" t="s">
        <v>81</v>
      </c>
    </row>
    <row r="1319" spans="2:7" x14ac:dyDescent="0.45">
      <c r="B1319" s="99" t="s">
        <v>496</v>
      </c>
      <c r="C1319" s="90" t="s">
        <v>61</v>
      </c>
      <c r="D1319" s="90">
        <f>IFERROR(VLOOKUP(B1319,Localities!$B$2:$D$1876,3,0),"Not Found")</f>
        <v>60</v>
      </c>
      <c r="E1319" s="90">
        <f>IFERROR(VLOOKUP(C1319,Localities!$B$2:$D$1876,3,0),"Not Found")</f>
        <v>47</v>
      </c>
      <c r="F1319" s="94">
        <v>992</v>
      </c>
      <c r="G1319" s="90" t="s">
        <v>81</v>
      </c>
    </row>
    <row r="1320" spans="2:7" x14ac:dyDescent="0.45">
      <c r="B1320" s="99" t="s">
        <v>725</v>
      </c>
      <c r="C1320" s="90" t="s">
        <v>61</v>
      </c>
      <c r="D1320" s="90">
        <f>IFERROR(VLOOKUP(B1320,Localities!$B$2:$D$1876,3,0),"Not Found")</f>
        <v>61</v>
      </c>
      <c r="E1320" s="90">
        <f>IFERROR(VLOOKUP(C1320,Localities!$B$2:$D$1876,3,0),"Not Found")</f>
        <v>47</v>
      </c>
      <c r="F1320" s="94">
        <v>591</v>
      </c>
      <c r="G1320" s="90">
        <v>9818669750</v>
      </c>
    </row>
    <row r="1321" spans="2:7" x14ac:dyDescent="0.45">
      <c r="B1321" s="99" t="s">
        <v>1913</v>
      </c>
      <c r="C1321" s="90" t="s">
        <v>114</v>
      </c>
      <c r="D1321" s="90">
        <f>IFERROR(VLOOKUP(B1321,Localities!$B$2:$D$1876,3,0),"Not Found")</f>
        <v>53</v>
      </c>
      <c r="E1321" s="90">
        <f>IFERROR(VLOOKUP(C1321,Localities!$B$2:$D$1876,3,0),"Not Found")</f>
        <v>27</v>
      </c>
      <c r="F1321" s="94">
        <v>778</v>
      </c>
      <c r="G1321" s="90" t="s">
        <v>81</v>
      </c>
    </row>
    <row r="1322" spans="2:7" x14ac:dyDescent="0.45">
      <c r="B1322" s="99" t="s">
        <v>206</v>
      </c>
      <c r="C1322" s="90" t="s">
        <v>35</v>
      </c>
      <c r="D1322" s="90">
        <f>IFERROR(VLOOKUP(B1322,Localities!$B$2:$D$1876,3,0),"Not Found")</f>
        <v>50</v>
      </c>
      <c r="E1322" s="90">
        <f>IFERROR(VLOOKUP(C1322,Localities!$B$2:$D$1876,3,0),"Not Found")</f>
        <v>43</v>
      </c>
      <c r="F1322" s="94">
        <v>592</v>
      </c>
      <c r="G1322" s="90" t="s">
        <v>81</v>
      </c>
    </row>
    <row r="1323" spans="2:7" x14ac:dyDescent="0.45">
      <c r="B1323" s="99" t="s">
        <v>35</v>
      </c>
      <c r="C1323" s="90" t="s">
        <v>1916</v>
      </c>
      <c r="D1323" s="90">
        <f>IFERROR(VLOOKUP(B1323,Localities!$B$2:$D$1876,3,0),"Not Found")</f>
        <v>43</v>
      </c>
      <c r="E1323" s="90">
        <f>IFERROR(VLOOKUP(C1323,Localities!$B$2:$D$1876,3,0),"Not Found")</f>
        <v>73</v>
      </c>
      <c r="F1323" s="94">
        <v>990</v>
      </c>
      <c r="G1323" s="90">
        <v>9818302742</v>
      </c>
    </row>
    <row r="1324" spans="2:7" x14ac:dyDescent="0.45">
      <c r="B1324" s="99" t="s">
        <v>618</v>
      </c>
      <c r="C1324" s="90" t="s">
        <v>35</v>
      </c>
      <c r="D1324" s="90">
        <f>IFERROR(VLOOKUP(B1324,Localities!$B$2:$D$1876,3,0),"Not Found")</f>
        <v>59</v>
      </c>
      <c r="E1324" s="90">
        <f>IFERROR(VLOOKUP(C1324,Localities!$B$2:$D$1876,3,0),"Not Found")</f>
        <v>43</v>
      </c>
      <c r="F1324" s="94">
        <v>473</v>
      </c>
      <c r="G1324" s="90" t="s">
        <v>81</v>
      </c>
    </row>
    <row r="1325" spans="2:7" x14ac:dyDescent="0.45">
      <c r="B1325" s="99" t="s">
        <v>35</v>
      </c>
      <c r="C1325" s="90" t="s">
        <v>139</v>
      </c>
      <c r="D1325" s="90">
        <f>IFERROR(VLOOKUP(B1325,Localities!$B$2:$D$1876,3,0),"Not Found")</f>
        <v>43</v>
      </c>
      <c r="E1325" s="90">
        <f>IFERROR(VLOOKUP(C1325,Localities!$B$2:$D$1876,3,0),"Not Found")</f>
        <v>61</v>
      </c>
      <c r="F1325" s="94">
        <v>338</v>
      </c>
      <c r="G1325" s="90">
        <v>9718177509</v>
      </c>
    </row>
    <row r="1326" spans="2:7" x14ac:dyDescent="0.45">
      <c r="B1326" s="99" t="s">
        <v>297</v>
      </c>
      <c r="C1326" s="90" t="s">
        <v>35</v>
      </c>
      <c r="D1326" s="90">
        <f>IFERROR(VLOOKUP(B1326,Localities!$B$2:$D$1876,3,0),"Not Found")</f>
        <v>45</v>
      </c>
      <c r="E1326" s="90">
        <f>IFERROR(VLOOKUP(C1326,Localities!$B$2:$D$1876,3,0),"Not Found")</f>
        <v>43</v>
      </c>
      <c r="F1326" s="94">
        <v>645</v>
      </c>
      <c r="G1326" s="90" t="s">
        <v>81</v>
      </c>
    </row>
    <row r="1327" spans="2:7" x14ac:dyDescent="0.45">
      <c r="B1327" s="99" t="s">
        <v>343</v>
      </c>
      <c r="C1327" s="90" t="s">
        <v>61</v>
      </c>
      <c r="D1327" s="90">
        <f>IFERROR(VLOOKUP(B1327,Localities!$B$2:$D$1876,3,0),"Not Found")</f>
        <v>72</v>
      </c>
      <c r="E1327" s="90">
        <f>IFERROR(VLOOKUP(C1327,Localities!$B$2:$D$1876,3,0),"Not Found")</f>
        <v>47</v>
      </c>
      <c r="F1327" s="94">
        <v>862</v>
      </c>
      <c r="G1327" s="90">
        <v>9582645829</v>
      </c>
    </row>
    <row r="1328" spans="2:7" x14ac:dyDescent="0.45">
      <c r="B1328" s="99" t="s">
        <v>465</v>
      </c>
      <c r="C1328" s="90" t="s">
        <v>35</v>
      </c>
      <c r="D1328" s="90">
        <f>IFERROR(VLOOKUP(B1328,Localities!$B$2:$D$1876,3,0),"Not Found")</f>
        <v>71</v>
      </c>
      <c r="E1328" s="90">
        <f>IFERROR(VLOOKUP(C1328,Localities!$B$2:$D$1876,3,0),"Not Found")</f>
        <v>43</v>
      </c>
      <c r="F1328" s="94">
        <v>447</v>
      </c>
      <c r="G1328" s="90">
        <v>8376915304</v>
      </c>
    </row>
    <row r="1329" spans="2:7" x14ac:dyDescent="0.45">
      <c r="B1329" s="99" t="s">
        <v>1923</v>
      </c>
      <c r="C1329" s="90" t="s">
        <v>61</v>
      </c>
      <c r="D1329" s="90">
        <f>IFERROR(VLOOKUP(B1329,Localities!$B$2:$D$1876,3,0),"Not Found")</f>
        <v>51</v>
      </c>
      <c r="E1329" s="90">
        <f>IFERROR(VLOOKUP(C1329,Localities!$B$2:$D$1876,3,0),"Not Found")</f>
        <v>47</v>
      </c>
      <c r="F1329" s="94">
        <v>592</v>
      </c>
      <c r="G1329" s="90">
        <v>8800379395</v>
      </c>
    </row>
    <row r="1330" spans="2:7" x14ac:dyDescent="0.45">
      <c r="B1330" s="99" t="s">
        <v>723</v>
      </c>
      <c r="C1330" s="90" t="s">
        <v>35</v>
      </c>
      <c r="D1330" s="90">
        <f>IFERROR(VLOOKUP(B1330,Localities!$B$2:$D$1876,3,0),"Not Found")</f>
        <v>60</v>
      </c>
      <c r="E1330" s="90">
        <f>IFERROR(VLOOKUP(C1330,Localities!$B$2:$D$1876,3,0),"Not Found")</f>
        <v>43</v>
      </c>
      <c r="F1330" s="94">
        <v>664</v>
      </c>
      <c r="G1330" s="90">
        <v>9266631133</v>
      </c>
    </row>
    <row r="1331" spans="2:7" x14ac:dyDescent="0.45">
      <c r="B1331" s="99" t="s">
        <v>859</v>
      </c>
      <c r="C1331" s="90" t="s">
        <v>114</v>
      </c>
      <c r="D1331" s="90">
        <f>IFERROR(VLOOKUP(B1331,Localities!$B$2:$D$1876,3,0),"Not Found")</f>
        <v>66</v>
      </c>
      <c r="E1331" s="90">
        <f>IFERROR(VLOOKUP(C1331,Localities!$B$2:$D$1876,3,0),"Not Found")</f>
        <v>27</v>
      </c>
      <c r="F1331" s="94">
        <v>984</v>
      </c>
      <c r="G1331" s="90" t="s">
        <v>81</v>
      </c>
    </row>
    <row r="1332" spans="2:7" x14ac:dyDescent="0.45">
      <c r="B1332" s="99" t="s">
        <v>1927</v>
      </c>
      <c r="C1332" s="90" t="s">
        <v>114</v>
      </c>
      <c r="D1332" s="90">
        <f>IFERROR(VLOOKUP(B1332,Localities!$B$2:$D$1876,3,0),"Not Found")</f>
        <v>74</v>
      </c>
      <c r="E1332" s="90">
        <f>IFERROR(VLOOKUP(C1332,Localities!$B$2:$D$1876,3,0),"Not Found")</f>
        <v>27</v>
      </c>
      <c r="F1332" s="94">
        <v>811</v>
      </c>
      <c r="G1332" s="90" t="s">
        <v>81</v>
      </c>
    </row>
    <row r="1333" spans="2:7" x14ac:dyDescent="0.45">
      <c r="B1333" s="99" t="s">
        <v>61</v>
      </c>
      <c r="C1333" s="90" t="s">
        <v>343</v>
      </c>
      <c r="D1333" s="90">
        <f>IFERROR(VLOOKUP(B1333,Localities!$B$2:$D$1876,3,0),"Not Found")</f>
        <v>47</v>
      </c>
      <c r="E1333" s="90">
        <f>IFERROR(VLOOKUP(C1333,Localities!$B$2:$D$1876,3,0),"Not Found")</f>
        <v>72</v>
      </c>
      <c r="F1333" s="94">
        <v>501</v>
      </c>
      <c r="G1333" s="90">
        <v>9560068792</v>
      </c>
    </row>
    <row r="1334" spans="2:7" x14ac:dyDescent="0.45">
      <c r="B1334" s="99" t="s">
        <v>114</v>
      </c>
      <c r="C1334" s="90" t="s">
        <v>1143</v>
      </c>
      <c r="D1334" s="90">
        <f>IFERROR(VLOOKUP(B1334,Localities!$B$2:$D$1876,3,0),"Not Found")</f>
        <v>27</v>
      </c>
      <c r="E1334" s="90">
        <f>IFERROR(VLOOKUP(C1334,Localities!$B$2:$D$1876,3,0),"Not Found")</f>
        <v>66</v>
      </c>
      <c r="F1334" s="94">
        <v>968</v>
      </c>
      <c r="G1334" s="90">
        <v>9871788485</v>
      </c>
    </row>
    <row r="1335" spans="2:7" x14ac:dyDescent="0.45">
      <c r="B1335" s="99" t="s">
        <v>1931</v>
      </c>
      <c r="C1335" s="90" t="s">
        <v>35</v>
      </c>
      <c r="D1335" s="90">
        <f>IFERROR(VLOOKUP(B1335,Localities!$B$2:$D$1876,3,0),"Not Found")</f>
        <v>53</v>
      </c>
      <c r="E1335" s="90">
        <f>IFERROR(VLOOKUP(C1335,Localities!$B$2:$D$1876,3,0),"Not Found")</f>
        <v>43</v>
      </c>
      <c r="F1335" s="94">
        <v>500</v>
      </c>
      <c r="G1335" s="90">
        <v>9891469512</v>
      </c>
    </row>
    <row r="1336" spans="2:7" x14ac:dyDescent="0.45">
      <c r="B1336" s="99" t="s">
        <v>725</v>
      </c>
      <c r="C1336" s="90" t="s">
        <v>1695</v>
      </c>
      <c r="D1336" s="90">
        <f>IFERROR(VLOOKUP(B1336,Localities!$B$2:$D$1876,3,0),"Not Found")</f>
        <v>61</v>
      </c>
      <c r="E1336" s="90">
        <f>IFERROR(VLOOKUP(C1336,Localities!$B$2:$D$1876,3,0),"Not Found")</f>
        <v>66</v>
      </c>
      <c r="F1336" s="94">
        <v>239</v>
      </c>
      <c r="G1336" s="90">
        <v>9953557944</v>
      </c>
    </row>
    <row r="1337" spans="2:7" x14ac:dyDescent="0.45">
      <c r="B1337" s="99" t="s">
        <v>114</v>
      </c>
      <c r="C1337" s="90" t="s">
        <v>889</v>
      </c>
      <c r="D1337" s="90">
        <f>IFERROR(VLOOKUP(B1337,Localities!$B$2:$D$1876,3,0),"Not Found")</f>
        <v>27</v>
      </c>
      <c r="E1337" s="90">
        <f>IFERROR(VLOOKUP(C1337,Localities!$B$2:$D$1876,3,0),"Not Found")</f>
        <v>53</v>
      </c>
      <c r="F1337" s="94">
        <v>553</v>
      </c>
      <c r="G1337" s="90">
        <v>9810479871</v>
      </c>
    </row>
    <row r="1338" spans="2:7" x14ac:dyDescent="0.45">
      <c r="B1338" s="99" t="s">
        <v>1935</v>
      </c>
      <c r="C1338" s="90" t="s">
        <v>35</v>
      </c>
      <c r="D1338" s="90">
        <f>IFERROR(VLOOKUP(B1338,Localities!$B$2:$D$1876,3,0),"Not Found")</f>
        <v>74</v>
      </c>
      <c r="E1338" s="90">
        <f>IFERROR(VLOOKUP(C1338,Localities!$B$2:$D$1876,3,0),"Not Found")</f>
        <v>43</v>
      </c>
      <c r="F1338" s="94">
        <v>259</v>
      </c>
      <c r="G1338" s="90">
        <v>8800379395</v>
      </c>
    </row>
    <row r="1339" spans="2:7" x14ac:dyDescent="0.45">
      <c r="B1339" s="99" t="s">
        <v>903</v>
      </c>
      <c r="C1339" s="90" t="s">
        <v>35</v>
      </c>
      <c r="D1339" s="90">
        <f>IFERROR(VLOOKUP(B1339,Localities!$B$2:$D$1876,3,0),"Not Found")</f>
        <v>51</v>
      </c>
      <c r="E1339" s="90">
        <f>IFERROR(VLOOKUP(C1339,Localities!$B$2:$D$1876,3,0),"Not Found")</f>
        <v>43</v>
      </c>
      <c r="F1339" s="94">
        <v>420</v>
      </c>
      <c r="G1339" s="90">
        <v>9811386335</v>
      </c>
    </row>
    <row r="1340" spans="2:7" x14ac:dyDescent="0.45">
      <c r="B1340" s="99" t="s">
        <v>1884</v>
      </c>
      <c r="C1340" s="90" t="s">
        <v>569</v>
      </c>
      <c r="D1340" s="90">
        <f>IFERROR(VLOOKUP(B1340,Localities!$B$2:$D$1876,3,0),"Not Found")</f>
        <v>48</v>
      </c>
      <c r="E1340" s="90">
        <f>IFERROR(VLOOKUP(C1340,Localities!$B$2:$D$1876,3,0),"Not Found")</f>
        <v>73</v>
      </c>
      <c r="F1340" s="94">
        <v>802</v>
      </c>
      <c r="G1340" s="90" t="s">
        <v>81</v>
      </c>
    </row>
    <row r="1341" spans="2:7" x14ac:dyDescent="0.45">
      <c r="B1341" s="99" t="s">
        <v>120</v>
      </c>
      <c r="C1341" s="90" t="s">
        <v>1939</v>
      </c>
      <c r="D1341" s="90">
        <f>IFERROR(VLOOKUP(B1341,Localities!$B$2:$D$1876,3,0),"Not Found")</f>
        <v>50</v>
      </c>
      <c r="E1341" s="90">
        <f>IFERROR(VLOOKUP(C1341,Localities!$B$2:$D$1876,3,0),"Not Found")</f>
        <v>53</v>
      </c>
      <c r="F1341" s="94">
        <v>395</v>
      </c>
      <c r="G1341" s="90">
        <v>9711303231</v>
      </c>
    </row>
    <row r="1342" spans="2:7" x14ac:dyDescent="0.45">
      <c r="B1342" s="99" t="s">
        <v>1941</v>
      </c>
      <c r="C1342" s="90" t="s">
        <v>237</v>
      </c>
      <c r="D1342" s="90">
        <f>IFERROR(VLOOKUP(B1342,Localities!$B$2:$D$1876,3,0),"Not Found")</f>
        <v>47</v>
      </c>
      <c r="E1342" s="90">
        <f>IFERROR(VLOOKUP(C1342,Localities!$B$2:$D$1876,3,0),"Not Found")</f>
        <v>38</v>
      </c>
      <c r="F1342" s="94">
        <v>920</v>
      </c>
      <c r="G1342" s="90">
        <v>9136036548</v>
      </c>
    </row>
    <row r="1343" spans="2:7" x14ac:dyDescent="0.45">
      <c r="B1343" s="99" t="s">
        <v>1884</v>
      </c>
      <c r="C1343" s="90" t="s">
        <v>569</v>
      </c>
      <c r="D1343" s="90">
        <f>IFERROR(VLOOKUP(B1343,Localities!$B$2:$D$1876,3,0),"Not Found")</f>
        <v>48</v>
      </c>
      <c r="E1343" s="90">
        <f>IFERROR(VLOOKUP(C1343,Localities!$B$2:$D$1876,3,0),"Not Found")</f>
        <v>73</v>
      </c>
      <c r="F1343" s="94">
        <v>340</v>
      </c>
      <c r="G1343" s="90" t="s">
        <v>81</v>
      </c>
    </row>
    <row r="1344" spans="2:7" x14ac:dyDescent="0.45">
      <c r="B1344" s="99" t="s">
        <v>51</v>
      </c>
      <c r="C1344" s="90" t="s">
        <v>1944</v>
      </c>
      <c r="D1344" s="90">
        <f>IFERROR(VLOOKUP(B1344,Localities!$B$2:$D$1876,3,0),"Not Found")</f>
        <v>51</v>
      </c>
      <c r="E1344" s="90">
        <f>IFERROR(VLOOKUP(C1344,Localities!$B$2:$D$1876,3,0),"Not Found")</f>
        <v>42</v>
      </c>
      <c r="F1344" s="94">
        <v>597</v>
      </c>
      <c r="G1344" s="90">
        <v>9899128417</v>
      </c>
    </row>
    <row r="1345" spans="2:7" x14ac:dyDescent="0.45">
      <c r="B1345" s="99" t="s">
        <v>1946</v>
      </c>
      <c r="C1345" s="90" t="s">
        <v>35</v>
      </c>
      <c r="D1345" s="90">
        <f>IFERROR(VLOOKUP(B1345,Localities!$B$2:$D$1876,3,0),"Not Found")</f>
        <v>59</v>
      </c>
      <c r="E1345" s="90">
        <f>IFERROR(VLOOKUP(C1345,Localities!$B$2:$D$1876,3,0),"Not Found")</f>
        <v>43</v>
      </c>
      <c r="F1345" s="94">
        <v>768</v>
      </c>
      <c r="G1345" s="90">
        <v>8586852472</v>
      </c>
    </row>
    <row r="1346" spans="2:7" x14ac:dyDescent="0.45">
      <c r="B1346" s="99" t="s">
        <v>1818</v>
      </c>
      <c r="C1346" s="90" t="s">
        <v>61</v>
      </c>
      <c r="D1346" s="90">
        <f>IFERROR(VLOOKUP(B1346,Localities!$B$2:$D$1876,3,0),"Not Found")</f>
        <v>66</v>
      </c>
      <c r="E1346" s="90">
        <f>IFERROR(VLOOKUP(C1346,Localities!$B$2:$D$1876,3,0),"Not Found")</f>
        <v>47</v>
      </c>
      <c r="F1346" s="94">
        <v>486</v>
      </c>
      <c r="G1346" s="90">
        <v>9213869819</v>
      </c>
    </row>
    <row r="1347" spans="2:7" x14ac:dyDescent="0.45">
      <c r="B1347" s="99" t="s">
        <v>1949</v>
      </c>
      <c r="C1347" s="90" t="s">
        <v>171</v>
      </c>
      <c r="D1347" s="90" t="str">
        <f>IFERROR(VLOOKUP(B1347,Localities!$B$2:$D$1876,3,0),"Not Found")</f>
        <v>Not Found</v>
      </c>
      <c r="E1347" s="90" t="str">
        <f>IFERROR(VLOOKUP(C1347,Localities!$B$2:$D$1876,3,0),"Not Found")</f>
        <v>Not Found</v>
      </c>
      <c r="F1347" s="94">
        <v>350</v>
      </c>
      <c r="G1347" s="90" t="s">
        <v>81</v>
      </c>
    </row>
    <row r="1348" spans="2:7" x14ac:dyDescent="0.45">
      <c r="B1348" s="99" t="s">
        <v>226</v>
      </c>
      <c r="C1348" s="90"/>
      <c r="D1348" s="90">
        <f>IFERROR(VLOOKUP(B1348,Localities!$B$2:$D$1876,3,0),"Not Found")</f>
        <v>60</v>
      </c>
      <c r="E1348" s="90" t="str">
        <f>IFERROR(VLOOKUP(C1348,Localities!$B$2:$D$1876,3,0),"Not Found")</f>
        <v>Not Found</v>
      </c>
      <c r="F1348" s="94">
        <v>427</v>
      </c>
      <c r="G1348" s="90">
        <v>8375063829</v>
      </c>
    </row>
    <row r="1349" spans="2:7" x14ac:dyDescent="0.45">
      <c r="B1349" s="99" t="s">
        <v>1884</v>
      </c>
      <c r="C1349" s="90" t="s">
        <v>569</v>
      </c>
      <c r="D1349" s="90">
        <f>IFERROR(VLOOKUP(B1349,Localities!$B$2:$D$1876,3,0),"Not Found")</f>
        <v>48</v>
      </c>
      <c r="E1349" s="90">
        <f>IFERROR(VLOOKUP(C1349,Localities!$B$2:$D$1876,3,0),"Not Found")</f>
        <v>73</v>
      </c>
      <c r="F1349" s="94">
        <v>776</v>
      </c>
      <c r="G1349" s="90">
        <v>9958534337</v>
      </c>
    </row>
    <row r="1350" spans="2:7" x14ac:dyDescent="0.45">
      <c r="B1350" s="99" t="s">
        <v>1334</v>
      </c>
      <c r="C1350" s="90" t="s">
        <v>255</v>
      </c>
      <c r="D1350" s="90">
        <f>IFERROR(VLOOKUP(B1350,Localities!$B$2:$D$1876,3,0),"Not Found")</f>
        <v>73</v>
      </c>
      <c r="E1350" s="90">
        <f>IFERROR(VLOOKUP(C1350,Localities!$B$2:$D$1876,3,0),"Not Found")</f>
        <v>47</v>
      </c>
      <c r="F1350" s="94">
        <v>738</v>
      </c>
      <c r="G1350" s="90">
        <v>9971253346</v>
      </c>
    </row>
    <row r="1351" spans="2:7" x14ac:dyDescent="0.45">
      <c r="B1351" s="99" t="s">
        <v>35</v>
      </c>
      <c r="C1351" s="90"/>
      <c r="D1351" s="90">
        <f>IFERROR(VLOOKUP(B1351,Localities!$B$2:$D$1876,3,0),"Not Found")</f>
        <v>43</v>
      </c>
      <c r="E1351" s="90" t="str">
        <f>IFERROR(VLOOKUP(C1351,Localities!$B$2:$D$1876,3,0),"Not Found")</f>
        <v>Not Found</v>
      </c>
      <c r="F1351" s="94">
        <v>871</v>
      </c>
      <c r="G1351" s="90">
        <v>9560131497</v>
      </c>
    </row>
    <row r="1352" spans="2:7" x14ac:dyDescent="0.45">
      <c r="B1352" s="99" t="s">
        <v>1884</v>
      </c>
      <c r="C1352" s="90" t="s">
        <v>569</v>
      </c>
      <c r="D1352" s="90">
        <f>IFERROR(VLOOKUP(B1352,Localities!$B$2:$D$1876,3,0),"Not Found")</f>
        <v>48</v>
      </c>
      <c r="E1352" s="90">
        <f>IFERROR(VLOOKUP(C1352,Localities!$B$2:$D$1876,3,0),"Not Found")</f>
        <v>73</v>
      </c>
      <c r="F1352" s="94">
        <v>584</v>
      </c>
      <c r="G1352" s="90">
        <v>9953173604</v>
      </c>
    </row>
    <row r="1353" spans="2:7" x14ac:dyDescent="0.45">
      <c r="B1353" s="99" t="s">
        <v>1956</v>
      </c>
      <c r="C1353" s="90" t="s">
        <v>1957</v>
      </c>
      <c r="D1353" s="90">
        <f>IFERROR(VLOOKUP(B1353,Localities!$B$2:$D$1876,3,0),"Not Found")</f>
        <v>38</v>
      </c>
      <c r="E1353" s="90">
        <f>IFERROR(VLOOKUP(C1353,Localities!$B$2:$D$1876,3,0),"Not Found")</f>
        <v>47</v>
      </c>
      <c r="F1353" s="94">
        <v>271</v>
      </c>
      <c r="G1353" s="90" t="s">
        <v>81</v>
      </c>
    </row>
    <row r="1354" spans="2:7" x14ac:dyDescent="0.45">
      <c r="B1354" s="99" t="s">
        <v>1772</v>
      </c>
      <c r="C1354" s="90" t="s">
        <v>114</v>
      </c>
      <c r="D1354" s="90">
        <f>IFERROR(VLOOKUP(B1354,Localities!$B$2:$D$1876,3,0),"Not Found")</f>
        <v>61</v>
      </c>
      <c r="E1354" s="90">
        <f>IFERROR(VLOOKUP(C1354,Localities!$B$2:$D$1876,3,0),"Not Found")</f>
        <v>27</v>
      </c>
      <c r="F1354" s="94">
        <v>632</v>
      </c>
      <c r="G1354" s="90">
        <v>9958238809</v>
      </c>
    </row>
    <row r="1355" spans="2:7" x14ac:dyDescent="0.45">
      <c r="B1355" s="99" t="s">
        <v>35</v>
      </c>
      <c r="C1355" s="90" t="s">
        <v>375</v>
      </c>
      <c r="D1355" s="90">
        <f>IFERROR(VLOOKUP(B1355,Localities!$B$2:$D$1876,3,0),"Not Found")</f>
        <v>43</v>
      </c>
      <c r="E1355" s="90">
        <f>IFERROR(VLOOKUP(C1355,Localities!$B$2:$D$1876,3,0),"Not Found")</f>
        <v>47</v>
      </c>
      <c r="F1355" s="94">
        <v>882</v>
      </c>
      <c r="G1355" s="90">
        <v>9211711348</v>
      </c>
    </row>
    <row r="1356" spans="2:7" x14ac:dyDescent="0.45">
      <c r="B1356" s="99" t="s">
        <v>209</v>
      </c>
      <c r="C1356" s="90" t="s">
        <v>35</v>
      </c>
      <c r="D1356" s="90">
        <f>IFERROR(VLOOKUP(B1356,Localities!$B$2:$D$1876,3,0),"Not Found")</f>
        <v>47</v>
      </c>
      <c r="E1356" s="90">
        <f>IFERROR(VLOOKUP(C1356,Localities!$B$2:$D$1876,3,0),"Not Found")</f>
        <v>43</v>
      </c>
      <c r="F1356" s="94">
        <v>706</v>
      </c>
      <c r="G1356" s="90">
        <v>9891026455</v>
      </c>
    </row>
    <row r="1357" spans="2:7" x14ac:dyDescent="0.45">
      <c r="B1357" s="99" t="s">
        <v>496</v>
      </c>
      <c r="C1357" s="90" t="s">
        <v>73</v>
      </c>
      <c r="D1357" s="90">
        <f>IFERROR(VLOOKUP(B1357,Localities!$B$2:$D$1876,3,0),"Not Found")</f>
        <v>60</v>
      </c>
      <c r="E1357" s="90">
        <f>IFERROR(VLOOKUP(C1357,Localities!$B$2:$D$1876,3,0),"Not Found")</f>
        <v>61</v>
      </c>
      <c r="F1357" s="94">
        <v>803</v>
      </c>
      <c r="G1357" s="90" t="s">
        <v>81</v>
      </c>
    </row>
    <row r="1358" spans="2:7" x14ac:dyDescent="0.45">
      <c r="B1358" s="99" t="s">
        <v>1963</v>
      </c>
      <c r="C1358" s="90" t="s">
        <v>61</v>
      </c>
      <c r="D1358" s="90">
        <f>IFERROR(VLOOKUP(B1358,Localities!$B$2:$D$1876,3,0),"Not Found")</f>
        <v>61</v>
      </c>
      <c r="E1358" s="90">
        <f>IFERROR(VLOOKUP(C1358,Localities!$B$2:$D$1876,3,0),"Not Found")</f>
        <v>47</v>
      </c>
      <c r="F1358" s="94">
        <v>320</v>
      </c>
      <c r="G1358" s="90">
        <v>9990924589</v>
      </c>
    </row>
    <row r="1359" spans="2:7" x14ac:dyDescent="0.45">
      <c r="B1359" s="99" t="s">
        <v>1965</v>
      </c>
      <c r="C1359" s="90" t="s">
        <v>379</v>
      </c>
      <c r="D1359" s="90">
        <f>IFERROR(VLOOKUP(B1359,Localities!$B$2:$D$1876,3,0),"Not Found")</f>
        <v>70</v>
      </c>
      <c r="E1359" s="90">
        <f>IFERROR(VLOOKUP(C1359,Localities!$B$2:$D$1876,3,0),"Not Found")</f>
        <v>66</v>
      </c>
      <c r="F1359" s="94">
        <v>254</v>
      </c>
      <c r="G1359" s="90">
        <v>9871744119</v>
      </c>
    </row>
    <row r="1360" spans="2:7" x14ac:dyDescent="0.45">
      <c r="B1360" s="99" t="s">
        <v>1818</v>
      </c>
      <c r="C1360" s="90" t="s">
        <v>114</v>
      </c>
      <c r="D1360" s="90">
        <f>IFERROR(VLOOKUP(B1360,Localities!$B$2:$D$1876,3,0),"Not Found")</f>
        <v>66</v>
      </c>
      <c r="E1360" s="90">
        <f>IFERROR(VLOOKUP(C1360,Localities!$B$2:$D$1876,3,0),"Not Found")</f>
        <v>27</v>
      </c>
      <c r="F1360" s="94">
        <v>320</v>
      </c>
      <c r="G1360" s="90">
        <v>9953173604</v>
      </c>
    </row>
    <row r="1361" spans="2:7" x14ac:dyDescent="0.45">
      <c r="B1361" s="99" t="s">
        <v>379</v>
      </c>
      <c r="C1361" s="90" t="s">
        <v>35</v>
      </c>
      <c r="D1361" s="90">
        <f>IFERROR(VLOOKUP(B1361,Localities!$B$2:$D$1876,3,0),"Not Found")</f>
        <v>66</v>
      </c>
      <c r="E1361" s="90">
        <f>IFERROR(VLOOKUP(C1361,Localities!$B$2:$D$1876,3,0),"Not Found")</f>
        <v>43</v>
      </c>
      <c r="F1361" s="94">
        <v>809</v>
      </c>
      <c r="G1361" s="90">
        <v>9213869819</v>
      </c>
    </row>
    <row r="1362" spans="2:7" x14ac:dyDescent="0.45">
      <c r="B1362" s="99" t="s">
        <v>1969</v>
      </c>
      <c r="C1362" s="90" t="s">
        <v>1557</v>
      </c>
      <c r="D1362" s="90">
        <f>IFERROR(VLOOKUP(B1362,Localities!$B$2:$D$1876,3,0),"Not Found")</f>
        <v>28</v>
      </c>
      <c r="E1362" s="90">
        <f>IFERROR(VLOOKUP(C1362,Localities!$B$2:$D$1876,3,0),"Not Found")</f>
        <v>45</v>
      </c>
      <c r="F1362" s="94">
        <v>693</v>
      </c>
      <c r="G1362" s="90">
        <v>8287823311</v>
      </c>
    </row>
    <row r="1363" spans="2:7" x14ac:dyDescent="0.45">
      <c r="B1363" s="99" t="s">
        <v>207</v>
      </c>
      <c r="C1363" s="90" t="s">
        <v>61</v>
      </c>
      <c r="D1363" s="90">
        <f>IFERROR(VLOOKUP(B1363,Localities!$B$2:$D$1876,3,0),"Not Found")</f>
        <v>60</v>
      </c>
      <c r="E1363" s="90">
        <f>IFERROR(VLOOKUP(C1363,Localities!$B$2:$D$1876,3,0),"Not Found")</f>
        <v>47</v>
      </c>
      <c r="F1363" s="94">
        <v>929</v>
      </c>
      <c r="G1363" s="90" t="s">
        <v>81</v>
      </c>
    </row>
    <row r="1364" spans="2:7" x14ac:dyDescent="0.45">
      <c r="B1364" s="99" t="s">
        <v>61</v>
      </c>
      <c r="C1364" s="90" t="s">
        <v>114</v>
      </c>
      <c r="D1364" s="90">
        <f>IFERROR(VLOOKUP(B1364,Localities!$B$2:$D$1876,3,0),"Not Found")</f>
        <v>47</v>
      </c>
      <c r="E1364" s="90">
        <f>IFERROR(VLOOKUP(C1364,Localities!$B$2:$D$1876,3,0),"Not Found")</f>
        <v>27</v>
      </c>
      <c r="F1364" s="94">
        <v>377</v>
      </c>
      <c r="G1364" s="90">
        <v>9990924589</v>
      </c>
    </row>
    <row r="1365" spans="2:7" x14ac:dyDescent="0.45">
      <c r="B1365" s="99" t="s">
        <v>753</v>
      </c>
      <c r="C1365" s="90" t="s">
        <v>61</v>
      </c>
      <c r="D1365" s="90">
        <f>IFERROR(VLOOKUP(B1365,Localities!$B$2:$D$1876,3,0),"Not Found")</f>
        <v>28</v>
      </c>
      <c r="E1365" s="90">
        <f>IFERROR(VLOOKUP(C1365,Localities!$B$2:$D$1876,3,0),"Not Found")</f>
        <v>47</v>
      </c>
      <c r="F1365" s="94">
        <v>866</v>
      </c>
      <c r="G1365" s="90">
        <v>8586852472</v>
      </c>
    </row>
    <row r="1366" spans="2:7" x14ac:dyDescent="0.45">
      <c r="B1366" s="99" t="s">
        <v>1974</v>
      </c>
      <c r="C1366" s="90"/>
      <c r="D1366" s="90">
        <f>IFERROR(VLOOKUP(B1366,Localities!$B$2:$D$1876,3,0),"Not Found")</f>
        <v>50</v>
      </c>
      <c r="E1366" s="90" t="str">
        <f>IFERROR(VLOOKUP(C1366,Localities!$B$2:$D$1876,3,0),"Not Found")</f>
        <v>Not Found</v>
      </c>
      <c r="F1366" s="94">
        <v>362</v>
      </c>
      <c r="G1366" s="90" t="s">
        <v>81</v>
      </c>
    </row>
    <row r="1367" spans="2:7" x14ac:dyDescent="0.45">
      <c r="B1367" s="99" t="s">
        <v>61</v>
      </c>
      <c r="C1367" s="90" t="s">
        <v>1976</v>
      </c>
      <c r="D1367" s="90">
        <f>IFERROR(VLOOKUP(B1367,Localities!$B$2:$D$1876,3,0),"Not Found")</f>
        <v>47</v>
      </c>
      <c r="E1367" s="90">
        <f>IFERROR(VLOOKUP(C1367,Localities!$B$2:$D$1876,3,0),"Not Found")</f>
        <v>64</v>
      </c>
      <c r="F1367" s="94">
        <v>842</v>
      </c>
      <c r="G1367" s="90">
        <v>8447706888</v>
      </c>
    </row>
    <row r="1368" spans="2:7" x14ac:dyDescent="0.45">
      <c r="B1368" s="99" t="s">
        <v>59</v>
      </c>
      <c r="C1368" s="90" t="s">
        <v>1557</v>
      </c>
      <c r="D1368" s="90">
        <f>IFERROR(VLOOKUP(B1368,Localities!$B$2:$D$1876,3,0),"Not Found")</f>
        <v>52</v>
      </c>
      <c r="E1368" s="90">
        <f>IFERROR(VLOOKUP(C1368,Localities!$B$2:$D$1876,3,0),"Not Found")</f>
        <v>45</v>
      </c>
      <c r="F1368" s="94">
        <v>879</v>
      </c>
      <c r="G1368" s="90" t="s">
        <v>81</v>
      </c>
    </row>
    <row r="1369" spans="2:7" x14ac:dyDescent="0.45">
      <c r="B1369" s="99" t="s">
        <v>278</v>
      </c>
      <c r="C1369" s="90"/>
      <c r="D1369" s="90">
        <f>IFERROR(VLOOKUP(B1369,Localities!$B$2:$D$1876,3,0),"Not Found")</f>
        <v>70</v>
      </c>
      <c r="E1369" s="90" t="str">
        <f>IFERROR(VLOOKUP(C1369,Localities!$B$2:$D$1876,3,0),"Not Found")</f>
        <v>Not Found</v>
      </c>
      <c r="F1369" s="94">
        <v>238</v>
      </c>
      <c r="G1369" s="90">
        <v>8826248941</v>
      </c>
    </row>
    <row r="1370" spans="2:7" x14ac:dyDescent="0.45">
      <c r="B1370" s="99" t="s">
        <v>199</v>
      </c>
      <c r="C1370" s="90" t="s">
        <v>1654</v>
      </c>
      <c r="D1370" s="90">
        <f>IFERROR(VLOOKUP(B1370,Localities!$B$2:$D$1876,3,0),"Not Found")</f>
        <v>61</v>
      </c>
      <c r="E1370" s="90">
        <f>IFERROR(VLOOKUP(C1370,Localities!$B$2:$D$1876,3,0),"Not Found")</f>
        <v>62</v>
      </c>
      <c r="F1370" s="94">
        <v>897</v>
      </c>
      <c r="G1370" s="90">
        <v>8826709338</v>
      </c>
    </row>
    <row r="1371" spans="2:7" x14ac:dyDescent="0.45">
      <c r="B1371" s="99" t="s">
        <v>988</v>
      </c>
      <c r="C1371" s="90" t="s">
        <v>255</v>
      </c>
      <c r="D1371" s="90">
        <f>IFERROR(VLOOKUP(B1371,Localities!$B$2:$D$1876,3,0),"Not Found")</f>
        <v>59</v>
      </c>
      <c r="E1371" s="90">
        <f>IFERROR(VLOOKUP(C1371,Localities!$B$2:$D$1876,3,0),"Not Found")</f>
        <v>47</v>
      </c>
      <c r="F1371" s="94">
        <v>375</v>
      </c>
      <c r="G1371" s="90">
        <v>9818946408</v>
      </c>
    </row>
    <row r="1372" spans="2:7" x14ac:dyDescent="0.45">
      <c r="B1372" s="99" t="s">
        <v>640</v>
      </c>
      <c r="C1372" s="90"/>
      <c r="D1372" s="90">
        <f>IFERROR(VLOOKUP(B1372,Localities!$B$2:$D$1876,3,0),"Not Found")</f>
        <v>66</v>
      </c>
      <c r="E1372" s="90" t="str">
        <f>IFERROR(VLOOKUP(C1372,Localities!$B$2:$D$1876,3,0),"Not Found")</f>
        <v>Not Found</v>
      </c>
      <c r="F1372" s="94">
        <v>318</v>
      </c>
      <c r="G1372" s="90">
        <v>9711847673</v>
      </c>
    </row>
    <row r="1373" spans="2:7" x14ac:dyDescent="0.45">
      <c r="B1373" s="99" t="s">
        <v>1544</v>
      </c>
      <c r="C1373" s="90" t="s">
        <v>111</v>
      </c>
      <c r="D1373" s="90">
        <f>IFERROR(VLOOKUP(B1373,Localities!$B$2:$D$1876,3,0),"Not Found")</f>
        <v>27</v>
      </c>
      <c r="E1373" s="90">
        <f>IFERROR(VLOOKUP(C1373,Localities!$B$2:$D$1876,3,0),"Not Found")</f>
        <v>45</v>
      </c>
      <c r="F1373" s="94">
        <v>865</v>
      </c>
      <c r="G1373" s="90">
        <v>9818086180</v>
      </c>
    </row>
    <row r="1374" spans="2:7" x14ac:dyDescent="0.45">
      <c r="B1374" s="99" t="s">
        <v>111</v>
      </c>
      <c r="C1374" s="90" t="s">
        <v>1544</v>
      </c>
      <c r="D1374" s="90">
        <f>IFERROR(VLOOKUP(B1374,Localities!$B$2:$D$1876,3,0),"Not Found")</f>
        <v>45</v>
      </c>
      <c r="E1374" s="90">
        <f>IFERROR(VLOOKUP(C1374,Localities!$B$2:$D$1876,3,0),"Not Found")</f>
        <v>27</v>
      </c>
      <c r="F1374" s="94">
        <v>773</v>
      </c>
      <c r="G1374" s="90">
        <v>9958646493</v>
      </c>
    </row>
    <row r="1375" spans="2:7" x14ac:dyDescent="0.45">
      <c r="B1375" s="99" t="s">
        <v>35</v>
      </c>
      <c r="C1375" s="90" t="s">
        <v>544</v>
      </c>
      <c r="D1375" s="90">
        <f>IFERROR(VLOOKUP(B1375,Localities!$B$2:$D$1876,3,0),"Not Found")</f>
        <v>43</v>
      </c>
      <c r="E1375" s="90">
        <f>IFERROR(VLOOKUP(C1375,Localities!$B$2:$D$1876,3,0),"Not Found")</f>
        <v>27</v>
      </c>
      <c r="F1375" s="94">
        <v>948</v>
      </c>
      <c r="G1375" s="90">
        <v>9999471540</v>
      </c>
    </row>
    <row r="1376" spans="2:7" x14ac:dyDescent="0.45">
      <c r="B1376" s="99" t="s">
        <v>496</v>
      </c>
      <c r="C1376" s="90" t="s">
        <v>114</v>
      </c>
      <c r="D1376" s="90">
        <f>IFERROR(VLOOKUP(B1376,Localities!$B$2:$D$1876,3,0),"Not Found")</f>
        <v>60</v>
      </c>
      <c r="E1376" s="90">
        <f>IFERROR(VLOOKUP(C1376,Localities!$B$2:$D$1876,3,0),"Not Found")</f>
        <v>27</v>
      </c>
      <c r="F1376" s="94">
        <v>937</v>
      </c>
      <c r="G1376" s="90">
        <v>7838464769</v>
      </c>
    </row>
    <row r="1377" spans="2:7" x14ac:dyDescent="0.45">
      <c r="B1377" s="99" t="s">
        <v>859</v>
      </c>
      <c r="C1377" s="90" t="s">
        <v>114</v>
      </c>
      <c r="D1377" s="90">
        <f>IFERROR(VLOOKUP(B1377,Localities!$B$2:$D$1876,3,0),"Not Found")</f>
        <v>66</v>
      </c>
      <c r="E1377" s="90">
        <f>IFERROR(VLOOKUP(C1377,Localities!$B$2:$D$1876,3,0),"Not Found")</f>
        <v>27</v>
      </c>
      <c r="F1377" s="94">
        <v>921</v>
      </c>
      <c r="G1377" s="90">
        <v>9810740034</v>
      </c>
    </row>
    <row r="1378" spans="2:7" x14ac:dyDescent="0.45">
      <c r="B1378" s="99" t="s">
        <v>35</v>
      </c>
      <c r="C1378" s="90" t="s">
        <v>65</v>
      </c>
      <c r="D1378" s="90">
        <f>IFERROR(VLOOKUP(B1378,Localities!$B$2:$D$1876,3,0),"Not Found")</f>
        <v>43</v>
      </c>
      <c r="E1378" s="90">
        <f>IFERROR(VLOOKUP(C1378,Localities!$B$2:$D$1876,3,0),"Not Found")</f>
        <v>73</v>
      </c>
      <c r="F1378" s="94">
        <v>940</v>
      </c>
      <c r="G1378" s="90">
        <v>9136535400</v>
      </c>
    </row>
    <row r="1379" spans="2:7" x14ac:dyDescent="0.45">
      <c r="B1379" s="99" t="s">
        <v>1989</v>
      </c>
      <c r="C1379" s="90" t="s">
        <v>61</v>
      </c>
      <c r="D1379" s="90">
        <f>IFERROR(VLOOKUP(B1379,Localities!$B$2:$D$1876,3,0),"Not Found")</f>
        <v>74</v>
      </c>
      <c r="E1379" s="90">
        <f>IFERROR(VLOOKUP(C1379,Localities!$B$2:$D$1876,3,0),"Not Found")</f>
        <v>47</v>
      </c>
      <c r="F1379" s="94">
        <v>681</v>
      </c>
      <c r="G1379" s="90">
        <v>9582645829</v>
      </c>
    </row>
    <row r="1380" spans="2:7" x14ac:dyDescent="0.45">
      <c r="B1380" s="99" t="s">
        <v>43</v>
      </c>
      <c r="C1380" s="90" t="s">
        <v>67</v>
      </c>
      <c r="D1380" s="90">
        <f>IFERROR(VLOOKUP(B1380,Localities!$B$2:$D$1876,3,0),"Not Found")</f>
        <v>60</v>
      </c>
      <c r="E1380" s="90">
        <f>IFERROR(VLOOKUP(C1380,Localities!$B$2:$D$1876,3,0),"Not Found")</f>
        <v>42</v>
      </c>
      <c r="F1380" s="94">
        <v>631</v>
      </c>
      <c r="G1380" s="90">
        <v>9971934936</v>
      </c>
    </row>
    <row r="1381" spans="2:7" x14ac:dyDescent="0.45">
      <c r="B1381" s="99" t="s">
        <v>496</v>
      </c>
      <c r="C1381" s="90" t="s">
        <v>114</v>
      </c>
      <c r="D1381" s="90">
        <f>IFERROR(VLOOKUP(B1381,Localities!$B$2:$D$1876,3,0),"Not Found")</f>
        <v>60</v>
      </c>
      <c r="E1381" s="90">
        <f>IFERROR(VLOOKUP(C1381,Localities!$B$2:$D$1876,3,0),"Not Found")</f>
        <v>27</v>
      </c>
      <c r="F1381" s="94">
        <v>592</v>
      </c>
      <c r="G1381" s="90" t="s">
        <v>81</v>
      </c>
    </row>
    <row r="1382" spans="2:7" x14ac:dyDescent="0.45">
      <c r="B1382" s="99" t="s">
        <v>903</v>
      </c>
      <c r="C1382" s="90" t="s">
        <v>51</v>
      </c>
      <c r="D1382" s="90">
        <f>IFERROR(VLOOKUP(B1382,Localities!$B$2:$D$1876,3,0),"Not Found")</f>
        <v>51</v>
      </c>
      <c r="E1382" s="90">
        <f>IFERROR(VLOOKUP(C1382,Localities!$B$2:$D$1876,3,0),"Not Found")</f>
        <v>51</v>
      </c>
      <c r="F1382" s="94">
        <v>346</v>
      </c>
      <c r="G1382" s="90">
        <v>9891225629</v>
      </c>
    </row>
    <row r="1383" spans="2:7" x14ac:dyDescent="0.45">
      <c r="B1383" s="99" t="s">
        <v>114</v>
      </c>
      <c r="C1383" s="90" t="s">
        <v>114</v>
      </c>
      <c r="D1383" s="90">
        <f>IFERROR(VLOOKUP(B1383,Localities!$B$2:$D$1876,3,0),"Not Found")</f>
        <v>27</v>
      </c>
      <c r="E1383" s="90">
        <f>IFERROR(VLOOKUP(C1383,Localities!$B$2:$D$1876,3,0),"Not Found")</f>
        <v>27</v>
      </c>
      <c r="F1383" s="94">
        <v>916</v>
      </c>
      <c r="G1383" s="90">
        <v>8287823311</v>
      </c>
    </row>
    <row r="1384" spans="2:7" x14ac:dyDescent="0.45">
      <c r="B1384" s="99" t="s">
        <v>1995</v>
      </c>
      <c r="C1384" s="90" t="s">
        <v>35</v>
      </c>
      <c r="D1384" s="90">
        <f>IFERROR(VLOOKUP(B1384,Localities!$B$2:$D$1876,3,0),"Not Found")</f>
        <v>60</v>
      </c>
      <c r="E1384" s="90">
        <f>IFERROR(VLOOKUP(C1384,Localities!$B$2:$D$1876,3,0),"Not Found")</f>
        <v>43</v>
      </c>
      <c r="F1384" s="94">
        <v>469</v>
      </c>
      <c r="G1384" s="90">
        <v>7838784524</v>
      </c>
    </row>
    <row r="1385" spans="2:7" x14ac:dyDescent="0.45">
      <c r="B1385" s="99" t="s">
        <v>1995</v>
      </c>
      <c r="C1385" s="90" t="s">
        <v>35</v>
      </c>
      <c r="D1385" s="90">
        <f>IFERROR(VLOOKUP(B1385,Localities!$B$2:$D$1876,3,0),"Not Found")</f>
        <v>60</v>
      </c>
      <c r="E1385" s="90">
        <f>IFERROR(VLOOKUP(C1385,Localities!$B$2:$D$1876,3,0),"Not Found")</f>
        <v>43</v>
      </c>
      <c r="F1385" s="94">
        <v>649</v>
      </c>
      <c r="G1385" s="90">
        <v>9958127656</v>
      </c>
    </row>
    <row r="1386" spans="2:7" x14ac:dyDescent="0.45">
      <c r="B1386" s="99" t="s">
        <v>529</v>
      </c>
      <c r="C1386" s="90" t="s">
        <v>114</v>
      </c>
      <c r="D1386" s="90">
        <f>IFERROR(VLOOKUP(B1386,Localities!$B$2:$D$1876,3,0),"Not Found")</f>
        <v>72</v>
      </c>
      <c r="E1386" s="90">
        <f>IFERROR(VLOOKUP(C1386,Localities!$B$2:$D$1876,3,0),"Not Found")</f>
        <v>27</v>
      </c>
      <c r="F1386" s="94">
        <v>873</v>
      </c>
      <c r="G1386" s="90" t="s">
        <v>81</v>
      </c>
    </row>
    <row r="1387" spans="2:7" x14ac:dyDescent="0.45">
      <c r="B1387" s="99" t="s">
        <v>207</v>
      </c>
      <c r="C1387" s="90" t="s">
        <v>114</v>
      </c>
      <c r="D1387" s="90">
        <f>IFERROR(VLOOKUP(B1387,Localities!$B$2:$D$1876,3,0),"Not Found")</f>
        <v>60</v>
      </c>
      <c r="E1387" s="90">
        <f>IFERROR(VLOOKUP(C1387,Localities!$B$2:$D$1876,3,0),"Not Found")</f>
        <v>27</v>
      </c>
      <c r="F1387" s="94">
        <v>632</v>
      </c>
      <c r="G1387" s="90">
        <v>9654820467</v>
      </c>
    </row>
    <row r="1388" spans="2:7" x14ac:dyDescent="0.45">
      <c r="B1388" s="99" t="s">
        <v>1772</v>
      </c>
      <c r="C1388" s="90" t="s">
        <v>1654</v>
      </c>
      <c r="D1388" s="90">
        <f>IFERROR(VLOOKUP(B1388,Localities!$B$2:$D$1876,3,0),"Not Found")</f>
        <v>61</v>
      </c>
      <c r="E1388" s="90">
        <f>IFERROR(VLOOKUP(C1388,Localities!$B$2:$D$1876,3,0),"Not Found")</f>
        <v>62</v>
      </c>
      <c r="F1388" s="94">
        <v>222</v>
      </c>
      <c r="G1388" s="90" t="s">
        <v>81</v>
      </c>
    </row>
    <row r="1389" spans="2:7" x14ac:dyDescent="0.45">
      <c r="B1389" s="99" t="s">
        <v>231</v>
      </c>
      <c r="C1389" s="90" t="s">
        <v>35</v>
      </c>
      <c r="D1389" s="90">
        <f>IFERROR(VLOOKUP(B1389,Localities!$B$2:$D$1876,3,0),"Not Found")</f>
        <v>52</v>
      </c>
      <c r="E1389" s="90">
        <f>IFERROR(VLOOKUP(C1389,Localities!$B$2:$D$1876,3,0),"Not Found")</f>
        <v>43</v>
      </c>
      <c r="F1389" s="94">
        <v>784</v>
      </c>
      <c r="G1389" s="90">
        <v>9717691875</v>
      </c>
    </row>
    <row r="1390" spans="2:7" x14ac:dyDescent="0.45">
      <c r="B1390" s="99" t="s">
        <v>725</v>
      </c>
      <c r="C1390" s="90" t="s">
        <v>61</v>
      </c>
      <c r="D1390" s="90">
        <f>IFERROR(VLOOKUP(B1390,Localities!$B$2:$D$1876,3,0),"Not Found")</f>
        <v>61</v>
      </c>
      <c r="E1390" s="90">
        <f>IFERROR(VLOOKUP(C1390,Localities!$B$2:$D$1876,3,0),"Not Found")</f>
        <v>47</v>
      </c>
      <c r="F1390" s="94">
        <v>316</v>
      </c>
      <c r="G1390" s="90">
        <v>9136013841</v>
      </c>
    </row>
    <row r="1391" spans="2:7" x14ac:dyDescent="0.45">
      <c r="B1391" s="99" t="s">
        <v>608</v>
      </c>
      <c r="C1391" s="90" t="s">
        <v>35</v>
      </c>
      <c r="D1391" s="90">
        <f>IFERROR(VLOOKUP(B1391,Localities!$B$2:$D$1876,3,0),"Not Found")</f>
        <v>61</v>
      </c>
      <c r="E1391" s="90">
        <f>IFERROR(VLOOKUP(C1391,Localities!$B$2:$D$1876,3,0),"Not Found")</f>
        <v>43</v>
      </c>
      <c r="F1391" s="94">
        <v>618</v>
      </c>
      <c r="G1391" s="90">
        <v>9582786778</v>
      </c>
    </row>
    <row r="1392" spans="2:7" x14ac:dyDescent="0.45">
      <c r="B1392" s="99" t="s">
        <v>784</v>
      </c>
      <c r="C1392" s="90" t="s">
        <v>2004</v>
      </c>
      <c r="D1392" s="90">
        <f>IFERROR(VLOOKUP(B1392,Localities!$B$2:$D$1876,3,0),"Not Found")</f>
        <v>53</v>
      </c>
      <c r="E1392" s="90">
        <f>IFERROR(VLOOKUP(C1392,Localities!$B$2:$D$1876,3,0),"Not Found")</f>
        <v>73</v>
      </c>
      <c r="F1392" s="94">
        <v>752</v>
      </c>
      <c r="G1392" s="90">
        <v>7827294803</v>
      </c>
    </row>
    <row r="1393" spans="2:7" x14ac:dyDescent="0.45">
      <c r="B1393" s="99" t="s">
        <v>753</v>
      </c>
      <c r="C1393" s="90" t="s">
        <v>114</v>
      </c>
      <c r="D1393" s="90">
        <f>IFERROR(VLOOKUP(B1393,Localities!$B$2:$D$1876,3,0),"Not Found")</f>
        <v>28</v>
      </c>
      <c r="E1393" s="90">
        <f>IFERROR(VLOOKUP(C1393,Localities!$B$2:$D$1876,3,0),"Not Found")</f>
        <v>27</v>
      </c>
      <c r="F1393" s="94">
        <v>633</v>
      </c>
      <c r="G1393" s="90">
        <v>9650904574</v>
      </c>
    </row>
    <row r="1394" spans="2:7" x14ac:dyDescent="0.45">
      <c r="B1394" s="99" t="s">
        <v>2007</v>
      </c>
      <c r="C1394" s="90" t="s">
        <v>114</v>
      </c>
      <c r="D1394" s="90" t="str">
        <f>IFERROR(VLOOKUP(B1394,Localities!$B$2:$D$1876,3,0),"Not Found")</f>
        <v>Not Found</v>
      </c>
      <c r="E1394" s="90">
        <f>IFERROR(VLOOKUP(C1394,Localities!$B$2:$D$1876,3,0),"Not Found")</f>
        <v>27</v>
      </c>
      <c r="F1394" s="94">
        <v>330</v>
      </c>
      <c r="G1394" s="90" t="s">
        <v>81</v>
      </c>
    </row>
    <row r="1395" spans="2:7" x14ac:dyDescent="0.45">
      <c r="B1395" s="99" t="s">
        <v>401</v>
      </c>
      <c r="C1395" s="90" t="s">
        <v>39</v>
      </c>
      <c r="D1395" s="90">
        <f>IFERROR(VLOOKUP(B1395,Localities!$B$2:$D$1876,3,0),"Not Found")</f>
        <v>53</v>
      </c>
      <c r="E1395" s="90">
        <f>IFERROR(VLOOKUP(C1395,Localities!$B$2:$D$1876,3,0),"Not Found")</f>
        <v>28</v>
      </c>
      <c r="F1395" s="94">
        <v>820</v>
      </c>
      <c r="G1395" s="90">
        <v>8285735939</v>
      </c>
    </row>
    <row r="1396" spans="2:7" x14ac:dyDescent="0.45">
      <c r="B1396" s="99" t="s">
        <v>1521</v>
      </c>
      <c r="C1396" s="90" t="s">
        <v>278</v>
      </c>
      <c r="D1396" s="90">
        <f>IFERROR(VLOOKUP(B1396,Localities!$B$2:$D$1876,3,0),"Not Found")</f>
        <v>71</v>
      </c>
      <c r="E1396" s="90">
        <f>IFERROR(VLOOKUP(C1396,Localities!$B$2:$D$1876,3,0),"Not Found")</f>
        <v>70</v>
      </c>
      <c r="F1396" s="94">
        <v>944</v>
      </c>
      <c r="G1396" s="90">
        <v>9311601997</v>
      </c>
    </row>
    <row r="1397" spans="2:7" x14ac:dyDescent="0.45">
      <c r="B1397" s="99" t="s">
        <v>2011</v>
      </c>
      <c r="C1397" s="90" t="s">
        <v>51</v>
      </c>
      <c r="D1397" s="90">
        <f>IFERROR(VLOOKUP(B1397,Localities!$B$2:$D$1876,3,0),"Not Found")</f>
        <v>60</v>
      </c>
      <c r="E1397" s="90">
        <f>IFERROR(VLOOKUP(C1397,Localities!$B$2:$D$1876,3,0),"Not Found")</f>
        <v>51</v>
      </c>
      <c r="F1397" s="94">
        <v>425</v>
      </c>
      <c r="G1397" s="90">
        <v>9582786778</v>
      </c>
    </row>
    <row r="1398" spans="2:7" x14ac:dyDescent="0.45">
      <c r="B1398" s="99" t="s">
        <v>898</v>
      </c>
      <c r="C1398" s="90" t="s">
        <v>35</v>
      </c>
      <c r="D1398" s="90">
        <f>IFERROR(VLOOKUP(B1398,Localities!$B$2:$D$1876,3,0),"Not Found")</f>
        <v>60</v>
      </c>
      <c r="E1398" s="90">
        <f>IFERROR(VLOOKUP(C1398,Localities!$B$2:$D$1876,3,0),"Not Found")</f>
        <v>43</v>
      </c>
      <c r="F1398" s="94">
        <v>264</v>
      </c>
      <c r="G1398" s="90">
        <v>9971773466</v>
      </c>
    </row>
    <row r="1399" spans="2:7" x14ac:dyDescent="0.45">
      <c r="B1399" s="99" t="s">
        <v>2014</v>
      </c>
      <c r="C1399" s="90" t="s">
        <v>111</v>
      </c>
      <c r="D1399" s="90">
        <f>IFERROR(VLOOKUP(B1399,Localities!$B$2:$D$1876,3,0),"Not Found")</f>
        <v>52</v>
      </c>
      <c r="E1399" s="90">
        <f>IFERROR(VLOOKUP(C1399,Localities!$B$2:$D$1876,3,0),"Not Found")</f>
        <v>45</v>
      </c>
      <c r="F1399" s="94">
        <v>327</v>
      </c>
      <c r="G1399" s="90">
        <v>9910741751</v>
      </c>
    </row>
    <row r="1400" spans="2:7" x14ac:dyDescent="0.45">
      <c r="B1400" s="99" t="s">
        <v>35</v>
      </c>
      <c r="C1400" s="90" t="s">
        <v>898</v>
      </c>
      <c r="D1400" s="90">
        <f>IFERROR(VLOOKUP(B1400,Localities!$B$2:$D$1876,3,0),"Not Found")</f>
        <v>43</v>
      </c>
      <c r="E1400" s="90">
        <f>IFERROR(VLOOKUP(C1400,Localities!$B$2:$D$1876,3,0),"Not Found")</f>
        <v>60</v>
      </c>
      <c r="F1400" s="94">
        <v>603</v>
      </c>
      <c r="G1400" s="90">
        <v>8743085400</v>
      </c>
    </row>
    <row r="1401" spans="2:7" x14ac:dyDescent="0.45">
      <c r="B1401" s="99" t="s">
        <v>714</v>
      </c>
      <c r="C1401" s="90" t="s">
        <v>61</v>
      </c>
      <c r="D1401" s="90">
        <f>IFERROR(VLOOKUP(B1401,Localities!$B$2:$D$1876,3,0),"Not Found")</f>
        <v>28</v>
      </c>
      <c r="E1401" s="90">
        <f>IFERROR(VLOOKUP(C1401,Localities!$B$2:$D$1876,3,0),"Not Found")</f>
        <v>47</v>
      </c>
      <c r="F1401" s="94">
        <v>442</v>
      </c>
      <c r="G1401" s="90">
        <v>7503749384</v>
      </c>
    </row>
    <row r="1402" spans="2:7" x14ac:dyDescent="0.45">
      <c r="B1402" s="99" t="s">
        <v>2018</v>
      </c>
      <c r="C1402" s="90" t="s">
        <v>35</v>
      </c>
      <c r="D1402" s="90" t="str">
        <f>IFERROR(VLOOKUP(B1402,Localities!$B$2:$D$1876,3,0),"Not Found")</f>
        <v>Not Found</v>
      </c>
      <c r="E1402" s="90">
        <f>IFERROR(VLOOKUP(C1402,Localities!$B$2:$D$1876,3,0),"Not Found")</f>
        <v>43</v>
      </c>
      <c r="F1402" s="94">
        <v>571</v>
      </c>
      <c r="G1402" s="90">
        <v>8802634181</v>
      </c>
    </row>
    <row r="1403" spans="2:7" x14ac:dyDescent="0.45">
      <c r="B1403" s="99" t="s">
        <v>2020</v>
      </c>
      <c r="C1403" s="90" t="s">
        <v>114</v>
      </c>
      <c r="D1403" s="90">
        <f>IFERROR(VLOOKUP(B1403,Localities!$B$2:$D$1876,3,0),"Not Found")</f>
        <v>52</v>
      </c>
      <c r="E1403" s="90">
        <f>IFERROR(VLOOKUP(C1403,Localities!$B$2:$D$1876,3,0),"Not Found")</f>
        <v>27</v>
      </c>
      <c r="F1403" s="94">
        <v>289</v>
      </c>
      <c r="G1403" s="90">
        <v>8285804508</v>
      </c>
    </row>
    <row r="1404" spans="2:7" x14ac:dyDescent="0.45">
      <c r="B1404" s="99" t="s">
        <v>2022</v>
      </c>
      <c r="C1404" s="90" t="s">
        <v>687</v>
      </c>
      <c r="D1404" s="90">
        <f>IFERROR(VLOOKUP(B1404,Localities!$B$2:$D$1876,3,0),"Not Found")</f>
        <v>65</v>
      </c>
      <c r="E1404" s="90">
        <f>IFERROR(VLOOKUP(C1404,Localities!$B$2:$D$1876,3,0),"Not Found")</f>
        <v>48</v>
      </c>
      <c r="F1404" s="94">
        <v>424</v>
      </c>
      <c r="G1404" s="90">
        <v>8285145607</v>
      </c>
    </row>
    <row r="1405" spans="2:7" x14ac:dyDescent="0.45">
      <c r="B1405" s="99" t="s">
        <v>35</v>
      </c>
      <c r="C1405" s="90" t="s">
        <v>1976</v>
      </c>
      <c r="D1405" s="90">
        <f>IFERROR(VLOOKUP(B1405,Localities!$B$2:$D$1876,3,0),"Not Found")</f>
        <v>43</v>
      </c>
      <c r="E1405" s="90">
        <f>IFERROR(VLOOKUP(C1405,Localities!$B$2:$D$1876,3,0),"Not Found")</f>
        <v>64</v>
      </c>
      <c r="F1405" s="94">
        <v>455</v>
      </c>
      <c r="G1405" s="90">
        <v>9212450772</v>
      </c>
    </row>
    <row r="1406" spans="2:7" x14ac:dyDescent="0.45">
      <c r="B1406" s="99" t="s">
        <v>139</v>
      </c>
      <c r="C1406" s="90" t="s">
        <v>61</v>
      </c>
      <c r="D1406" s="90">
        <f>IFERROR(VLOOKUP(B1406,Localities!$B$2:$D$1876,3,0),"Not Found")</f>
        <v>61</v>
      </c>
      <c r="E1406" s="90">
        <f>IFERROR(VLOOKUP(C1406,Localities!$B$2:$D$1876,3,0),"Not Found")</f>
        <v>47</v>
      </c>
      <c r="F1406" s="94">
        <v>924</v>
      </c>
      <c r="G1406" s="90">
        <v>9717046870</v>
      </c>
    </row>
    <row r="1407" spans="2:7" x14ac:dyDescent="0.45">
      <c r="B1407" s="99" t="s">
        <v>268</v>
      </c>
      <c r="C1407" s="90" t="s">
        <v>114</v>
      </c>
      <c r="D1407" s="90">
        <f>IFERROR(VLOOKUP(B1407,Localities!$B$2:$D$1876,3,0),"Not Found")</f>
        <v>52</v>
      </c>
      <c r="E1407" s="90">
        <f>IFERROR(VLOOKUP(C1407,Localities!$B$2:$D$1876,3,0),"Not Found")</f>
        <v>27</v>
      </c>
      <c r="F1407" s="94">
        <v>324</v>
      </c>
      <c r="G1407" s="90">
        <v>9210695920</v>
      </c>
    </row>
    <row r="1408" spans="2:7" x14ac:dyDescent="0.45">
      <c r="B1408" s="99" t="s">
        <v>1544</v>
      </c>
      <c r="C1408" s="90" t="s">
        <v>1478</v>
      </c>
      <c r="D1408" s="90">
        <f>IFERROR(VLOOKUP(B1408,Localities!$B$2:$D$1876,3,0),"Not Found")</f>
        <v>27</v>
      </c>
      <c r="E1408" s="90">
        <f>IFERROR(VLOOKUP(C1408,Localities!$B$2:$D$1876,3,0),"Not Found")</f>
        <v>44</v>
      </c>
      <c r="F1408" s="94">
        <v>387</v>
      </c>
      <c r="G1408" s="90" t="s">
        <v>81</v>
      </c>
    </row>
    <row r="1409" spans="2:7" x14ac:dyDescent="0.45">
      <c r="B1409" s="99" t="s">
        <v>207</v>
      </c>
      <c r="C1409" s="90" t="s">
        <v>41</v>
      </c>
      <c r="D1409" s="90">
        <f>IFERROR(VLOOKUP(B1409,Localities!$B$2:$D$1876,3,0),"Not Found")</f>
        <v>60</v>
      </c>
      <c r="E1409" s="90">
        <f>IFERROR(VLOOKUP(C1409,Localities!$B$2:$D$1876,3,0),"Not Found")</f>
        <v>50</v>
      </c>
      <c r="F1409" s="94">
        <v>950</v>
      </c>
      <c r="G1409" s="90">
        <v>8882374317</v>
      </c>
    </row>
    <row r="1410" spans="2:7" x14ac:dyDescent="0.45">
      <c r="B1410" s="99" t="s">
        <v>59</v>
      </c>
      <c r="C1410" s="90" t="s">
        <v>102</v>
      </c>
      <c r="D1410" s="90">
        <f>IFERROR(VLOOKUP(B1410,Localities!$B$2:$D$1876,3,0),"Not Found")</f>
        <v>52</v>
      </c>
      <c r="E1410" s="90">
        <f>IFERROR(VLOOKUP(C1410,Localities!$B$2:$D$1876,3,0),"Not Found")</f>
        <v>47</v>
      </c>
      <c r="F1410" s="94">
        <v>417</v>
      </c>
      <c r="G1410" s="90">
        <v>8826709338</v>
      </c>
    </row>
    <row r="1411" spans="2:7" x14ac:dyDescent="0.45">
      <c r="B1411" s="99" t="s">
        <v>555</v>
      </c>
      <c r="C1411" s="90" t="s">
        <v>61</v>
      </c>
      <c r="D1411" s="90">
        <f>IFERROR(VLOOKUP(B1411,Localities!$B$2:$D$1876,3,0),"Not Found")</f>
        <v>28</v>
      </c>
      <c r="E1411" s="90">
        <f>IFERROR(VLOOKUP(C1411,Localities!$B$2:$D$1876,3,0),"Not Found")</f>
        <v>47</v>
      </c>
      <c r="F1411" s="94">
        <v>398</v>
      </c>
      <c r="G1411" s="90">
        <v>9911229001</v>
      </c>
    </row>
    <row r="1412" spans="2:7" x14ac:dyDescent="0.45">
      <c r="B1412" s="99" t="s">
        <v>496</v>
      </c>
      <c r="C1412" s="90" t="s">
        <v>35</v>
      </c>
      <c r="D1412" s="90">
        <f>IFERROR(VLOOKUP(B1412,Localities!$B$2:$D$1876,3,0),"Not Found")</f>
        <v>60</v>
      </c>
      <c r="E1412" s="90">
        <f>IFERROR(VLOOKUP(C1412,Localities!$B$2:$D$1876,3,0),"Not Found")</f>
        <v>43</v>
      </c>
      <c r="F1412" s="94">
        <v>864</v>
      </c>
      <c r="G1412" s="90">
        <v>9717691875</v>
      </c>
    </row>
    <row r="1413" spans="2:7" x14ac:dyDescent="0.45">
      <c r="B1413" s="99" t="s">
        <v>2032</v>
      </c>
      <c r="C1413" s="90" t="s">
        <v>2033</v>
      </c>
      <c r="D1413" s="90" t="str">
        <f>IFERROR(VLOOKUP(B1413,Localities!$B$2:$D$1876,3,0),"Not Found")</f>
        <v>Not Found</v>
      </c>
      <c r="E1413" s="90" t="str">
        <f>IFERROR(VLOOKUP(C1413,Localities!$B$2:$D$1876,3,0),"Not Found")</f>
        <v>Not Found</v>
      </c>
      <c r="F1413" s="94">
        <v>792</v>
      </c>
      <c r="G1413" s="90" t="s">
        <v>81</v>
      </c>
    </row>
    <row r="1414" spans="2:7" x14ac:dyDescent="0.45">
      <c r="B1414" s="99" t="s">
        <v>35</v>
      </c>
      <c r="C1414" s="90" t="s">
        <v>2035</v>
      </c>
      <c r="D1414" s="90">
        <f>IFERROR(VLOOKUP(B1414,Localities!$B$2:$D$1876,3,0),"Not Found")</f>
        <v>43</v>
      </c>
      <c r="E1414" s="90">
        <f>IFERROR(VLOOKUP(C1414,Localities!$B$2:$D$1876,3,0),"Not Found")</f>
        <v>50</v>
      </c>
      <c r="F1414" s="94">
        <v>349</v>
      </c>
      <c r="G1414" s="90">
        <v>9810981674</v>
      </c>
    </row>
    <row r="1415" spans="2:7" x14ac:dyDescent="0.45">
      <c r="B1415" s="99" t="s">
        <v>1462</v>
      </c>
      <c r="C1415" s="90" t="s">
        <v>313</v>
      </c>
      <c r="D1415" s="90">
        <f>IFERROR(VLOOKUP(B1415,Localities!$B$2:$D$1876,3,0),"Not Found")</f>
        <v>50</v>
      </c>
      <c r="E1415" s="90">
        <f>IFERROR(VLOOKUP(C1415,Localities!$B$2:$D$1876,3,0),"Not Found")</f>
        <v>40</v>
      </c>
      <c r="F1415" s="94">
        <v>443</v>
      </c>
      <c r="G1415" s="90">
        <v>9818874994</v>
      </c>
    </row>
    <row r="1416" spans="2:7" x14ac:dyDescent="0.45">
      <c r="B1416" s="99" t="s">
        <v>2035</v>
      </c>
      <c r="C1416" s="90" t="s">
        <v>2035</v>
      </c>
      <c r="D1416" s="90">
        <f>IFERROR(VLOOKUP(B1416,Localities!$B$2:$D$1876,3,0),"Not Found")</f>
        <v>50</v>
      </c>
      <c r="E1416" s="90">
        <f>IFERROR(VLOOKUP(C1416,Localities!$B$2:$D$1876,3,0),"Not Found")</f>
        <v>50</v>
      </c>
      <c r="F1416" s="94">
        <v>721</v>
      </c>
      <c r="G1416" s="90">
        <v>9818874994</v>
      </c>
    </row>
    <row r="1417" spans="2:7" x14ac:dyDescent="0.45">
      <c r="B1417" s="99" t="s">
        <v>1269</v>
      </c>
      <c r="C1417" s="90" t="s">
        <v>903</v>
      </c>
      <c r="D1417" s="90">
        <f>IFERROR(VLOOKUP(B1417,Localities!$B$2:$D$1876,3,0),"Not Found")</f>
        <v>61</v>
      </c>
      <c r="E1417" s="90">
        <f>IFERROR(VLOOKUP(C1417,Localities!$B$2:$D$1876,3,0),"Not Found")</f>
        <v>51</v>
      </c>
      <c r="F1417" s="94">
        <v>331</v>
      </c>
      <c r="G1417" s="90">
        <v>9818352642</v>
      </c>
    </row>
    <row r="1418" spans="2:7" x14ac:dyDescent="0.45">
      <c r="B1418" s="99" t="s">
        <v>65</v>
      </c>
      <c r="C1418" s="90" t="s">
        <v>114</v>
      </c>
      <c r="D1418" s="90">
        <f>IFERROR(VLOOKUP(B1418,Localities!$B$2:$D$1876,3,0),"Not Found")</f>
        <v>73</v>
      </c>
      <c r="E1418" s="90">
        <f>IFERROR(VLOOKUP(C1418,Localities!$B$2:$D$1876,3,0),"Not Found")</f>
        <v>27</v>
      </c>
      <c r="F1418" s="94">
        <v>876</v>
      </c>
      <c r="G1418" s="90" t="s">
        <v>81</v>
      </c>
    </row>
    <row r="1419" spans="2:7" x14ac:dyDescent="0.45">
      <c r="B1419" s="99" t="s">
        <v>903</v>
      </c>
      <c r="C1419" s="90" t="s">
        <v>1269</v>
      </c>
      <c r="D1419" s="90">
        <f>IFERROR(VLOOKUP(B1419,Localities!$B$2:$D$1876,3,0),"Not Found")</f>
        <v>51</v>
      </c>
      <c r="E1419" s="90">
        <f>IFERROR(VLOOKUP(C1419,Localities!$B$2:$D$1876,3,0),"Not Found")</f>
        <v>61</v>
      </c>
      <c r="F1419" s="94">
        <v>229</v>
      </c>
      <c r="G1419" s="90">
        <v>9718823872</v>
      </c>
    </row>
    <row r="1420" spans="2:7" x14ac:dyDescent="0.45">
      <c r="B1420" s="99" t="s">
        <v>2042</v>
      </c>
      <c r="C1420" s="90" t="s">
        <v>35</v>
      </c>
      <c r="D1420" s="90">
        <f>IFERROR(VLOOKUP(B1420,Localities!$B$2:$D$1876,3,0),"Not Found")</f>
        <v>32</v>
      </c>
      <c r="E1420" s="90">
        <f>IFERROR(VLOOKUP(C1420,Localities!$B$2:$D$1876,3,0),"Not Found")</f>
        <v>43</v>
      </c>
      <c r="F1420" s="94">
        <v>668</v>
      </c>
      <c r="G1420" s="90">
        <v>8860232478</v>
      </c>
    </row>
    <row r="1421" spans="2:7" x14ac:dyDescent="0.45">
      <c r="B1421" s="99" t="s">
        <v>1361</v>
      </c>
      <c r="C1421" s="90" t="s">
        <v>2044</v>
      </c>
      <c r="D1421" s="90">
        <f>IFERROR(VLOOKUP(B1421,Localities!$B$2:$D$1876,3,0),"Not Found")</f>
        <v>70</v>
      </c>
      <c r="E1421" s="90">
        <f>IFERROR(VLOOKUP(C1421,Localities!$B$2:$D$1876,3,0),"Not Found")</f>
        <v>59</v>
      </c>
      <c r="F1421" s="94">
        <v>409</v>
      </c>
      <c r="G1421" s="90">
        <v>9654382703</v>
      </c>
    </row>
    <row r="1422" spans="2:7" x14ac:dyDescent="0.45">
      <c r="B1422" s="99" t="s">
        <v>1263</v>
      </c>
      <c r="C1422" s="90" t="s">
        <v>114</v>
      </c>
      <c r="D1422" s="90">
        <f>IFERROR(VLOOKUP(B1422,Localities!$B$2:$D$1876,3,0),"Not Found")</f>
        <v>66</v>
      </c>
      <c r="E1422" s="90">
        <f>IFERROR(VLOOKUP(C1422,Localities!$B$2:$D$1876,3,0),"Not Found")</f>
        <v>27</v>
      </c>
      <c r="F1422" s="94">
        <v>810</v>
      </c>
      <c r="G1422" s="90">
        <v>7827294803</v>
      </c>
    </row>
    <row r="1423" spans="2:7" x14ac:dyDescent="0.45">
      <c r="B1423" s="99" t="s">
        <v>362</v>
      </c>
      <c r="C1423" s="90" t="s">
        <v>1518</v>
      </c>
      <c r="D1423" s="90">
        <f>IFERROR(VLOOKUP(B1423,Localities!$B$2:$D$1876,3,0),"Not Found")</f>
        <v>37</v>
      </c>
      <c r="E1423" s="90">
        <f>IFERROR(VLOOKUP(C1423,Localities!$B$2:$D$1876,3,0),"Not Found")</f>
        <v>54</v>
      </c>
      <c r="F1423" s="94">
        <v>902</v>
      </c>
      <c r="G1423" s="90">
        <v>8826709338</v>
      </c>
    </row>
    <row r="1424" spans="2:7" x14ac:dyDescent="0.45">
      <c r="B1424" s="99" t="s">
        <v>55</v>
      </c>
      <c r="C1424" s="90" t="s">
        <v>35</v>
      </c>
      <c r="D1424" s="90">
        <f>IFERROR(VLOOKUP(B1424,Localities!$B$2:$D$1876,3,0),"Not Found")</f>
        <v>39</v>
      </c>
      <c r="E1424" s="90">
        <f>IFERROR(VLOOKUP(C1424,Localities!$B$2:$D$1876,3,0),"Not Found")</f>
        <v>43</v>
      </c>
      <c r="F1424" s="94">
        <v>615</v>
      </c>
      <c r="G1424" s="90">
        <v>9540071120</v>
      </c>
    </row>
    <row r="1425" spans="2:7" x14ac:dyDescent="0.45">
      <c r="B1425" s="99" t="s">
        <v>1512</v>
      </c>
      <c r="C1425" s="90" t="s">
        <v>2049</v>
      </c>
      <c r="D1425" s="90">
        <f>IFERROR(VLOOKUP(B1425,Localities!$B$2:$D$1876,3,0),"Not Found")</f>
        <v>52</v>
      </c>
      <c r="E1425" s="90">
        <f>IFERROR(VLOOKUP(C1425,Localities!$B$2:$D$1876,3,0),"Not Found")</f>
        <v>65</v>
      </c>
      <c r="F1425" s="94">
        <v>732</v>
      </c>
      <c r="G1425" s="90">
        <v>9313164292</v>
      </c>
    </row>
    <row r="1426" spans="2:7" x14ac:dyDescent="0.45">
      <c r="B1426" s="99" t="s">
        <v>811</v>
      </c>
      <c r="C1426" s="90" t="s">
        <v>61</v>
      </c>
      <c r="D1426" s="90">
        <f>IFERROR(VLOOKUP(B1426,Localities!$B$2:$D$1876,3,0),"Not Found")</f>
        <v>66</v>
      </c>
      <c r="E1426" s="90">
        <f>IFERROR(VLOOKUP(C1426,Localities!$B$2:$D$1876,3,0),"Not Found")</f>
        <v>47</v>
      </c>
      <c r="F1426" s="94">
        <v>347</v>
      </c>
      <c r="G1426" s="90">
        <v>9582574388</v>
      </c>
    </row>
    <row r="1427" spans="2:7" x14ac:dyDescent="0.45">
      <c r="B1427" s="99" t="s">
        <v>701</v>
      </c>
      <c r="C1427" s="90" t="s">
        <v>114</v>
      </c>
      <c r="D1427" s="90">
        <f>IFERROR(VLOOKUP(B1427,Localities!$B$2:$D$1876,3,0),"Not Found")</f>
        <v>60</v>
      </c>
      <c r="E1427" s="90">
        <f>IFERROR(VLOOKUP(C1427,Localities!$B$2:$D$1876,3,0),"Not Found")</f>
        <v>27</v>
      </c>
      <c r="F1427" s="94">
        <v>224</v>
      </c>
      <c r="G1427" s="90">
        <v>9718082613</v>
      </c>
    </row>
    <row r="1428" spans="2:7" x14ac:dyDescent="0.45">
      <c r="B1428" s="99" t="s">
        <v>35</v>
      </c>
      <c r="C1428" s="90" t="s">
        <v>35</v>
      </c>
      <c r="D1428" s="90">
        <f>IFERROR(VLOOKUP(B1428,Localities!$B$2:$D$1876,3,0),"Not Found")</f>
        <v>43</v>
      </c>
      <c r="E1428" s="90">
        <f>IFERROR(VLOOKUP(C1428,Localities!$B$2:$D$1876,3,0),"Not Found")</f>
        <v>43</v>
      </c>
      <c r="F1428" s="94">
        <v>570</v>
      </c>
      <c r="G1428" s="90">
        <v>9971783630</v>
      </c>
    </row>
    <row r="1429" spans="2:7" x14ac:dyDescent="0.45">
      <c r="B1429" s="99" t="s">
        <v>513</v>
      </c>
      <c r="C1429" s="90" t="s">
        <v>35</v>
      </c>
      <c r="D1429" s="90">
        <f>IFERROR(VLOOKUP(B1429,Localities!$B$2:$D$1876,3,0),"Not Found")</f>
        <v>59</v>
      </c>
      <c r="E1429" s="90">
        <f>IFERROR(VLOOKUP(C1429,Localities!$B$2:$D$1876,3,0),"Not Found")</f>
        <v>43</v>
      </c>
      <c r="F1429" s="94">
        <v>491</v>
      </c>
      <c r="G1429" s="90">
        <v>9716241219</v>
      </c>
    </row>
    <row r="1430" spans="2:7" x14ac:dyDescent="0.45">
      <c r="B1430" s="99" t="s">
        <v>255</v>
      </c>
      <c r="C1430" s="90" t="s">
        <v>2055</v>
      </c>
      <c r="D1430" s="90">
        <f>IFERROR(VLOOKUP(B1430,Localities!$B$2:$D$1876,3,0),"Not Found")</f>
        <v>47</v>
      </c>
      <c r="E1430" s="90">
        <f>IFERROR(VLOOKUP(C1430,Localities!$B$2:$D$1876,3,0),"Not Found")</f>
        <v>62</v>
      </c>
      <c r="F1430" s="94">
        <v>756</v>
      </c>
      <c r="G1430" s="90">
        <v>9910082826</v>
      </c>
    </row>
    <row r="1431" spans="2:7" x14ac:dyDescent="0.45">
      <c r="B1431" s="99" t="s">
        <v>126</v>
      </c>
      <c r="C1431" s="90" t="s">
        <v>67</v>
      </c>
      <c r="D1431" s="90">
        <f>IFERROR(VLOOKUP(B1431,Localities!$B$2:$D$1876,3,0),"Not Found")</f>
        <v>60</v>
      </c>
      <c r="E1431" s="90">
        <f>IFERROR(VLOOKUP(C1431,Localities!$B$2:$D$1876,3,0),"Not Found")</f>
        <v>42</v>
      </c>
      <c r="F1431" s="94">
        <v>958</v>
      </c>
      <c r="G1431" s="90" t="s">
        <v>81</v>
      </c>
    </row>
    <row r="1432" spans="2:7" x14ac:dyDescent="0.45">
      <c r="B1432" s="99" t="s">
        <v>984</v>
      </c>
      <c r="C1432" s="90" t="s">
        <v>903</v>
      </c>
      <c r="D1432" s="90">
        <f>IFERROR(VLOOKUP(B1432,Localities!$B$2:$D$1876,3,0),"Not Found")</f>
        <v>31</v>
      </c>
      <c r="E1432" s="90">
        <f>IFERROR(VLOOKUP(C1432,Localities!$B$2:$D$1876,3,0),"Not Found")</f>
        <v>51</v>
      </c>
      <c r="F1432" s="94">
        <v>407</v>
      </c>
      <c r="G1432" s="90">
        <v>9718177509</v>
      </c>
    </row>
    <row r="1433" spans="2:7" x14ac:dyDescent="0.45">
      <c r="B1433" s="99" t="s">
        <v>223</v>
      </c>
      <c r="C1433" s="90" t="s">
        <v>114</v>
      </c>
      <c r="D1433" s="90">
        <f>IFERROR(VLOOKUP(B1433,Localities!$B$2:$D$1876,3,0),"Not Found")</f>
        <v>53</v>
      </c>
      <c r="E1433" s="90">
        <f>IFERROR(VLOOKUP(C1433,Localities!$B$2:$D$1876,3,0),"Not Found")</f>
        <v>27</v>
      </c>
      <c r="F1433" s="94">
        <v>865</v>
      </c>
      <c r="G1433" s="90">
        <v>9910787261</v>
      </c>
    </row>
    <row r="1434" spans="2:7" x14ac:dyDescent="0.45">
      <c r="B1434" s="99" t="s">
        <v>114</v>
      </c>
      <c r="C1434" s="90" t="s">
        <v>465</v>
      </c>
      <c r="D1434" s="90">
        <f>IFERROR(VLOOKUP(B1434,Localities!$B$2:$D$1876,3,0),"Not Found")</f>
        <v>27</v>
      </c>
      <c r="E1434" s="90">
        <f>IFERROR(VLOOKUP(C1434,Localities!$B$2:$D$1876,3,0),"Not Found")</f>
        <v>71</v>
      </c>
      <c r="F1434" s="94">
        <v>564</v>
      </c>
      <c r="G1434" s="90">
        <v>9015328029</v>
      </c>
    </row>
    <row r="1435" spans="2:7" x14ac:dyDescent="0.45">
      <c r="B1435" s="99" t="s">
        <v>35</v>
      </c>
      <c r="C1435" s="90" t="s">
        <v>171</v>
      </c>
      <c r="D1435" s="90">
        <f>IFERROR(VLOOKUP(B1435,Localities!$B$2:$D$1876,3,0),"Not Found")</f>
        <v>43</v>
      </c>
      <c r="E1435" s="90" t="str">
        <f>IFERROR(VLOOKUP(C1435,Localities!$B$2:$D$1876,3,0),"Not Found")</f>
        <v>Not Found</v>
      </c>
      <c r="F1435" s="94">
        <v>428</v>
      </c>
      <c r="G1435" s="90">
        <v>9871371055</v>
      </c>
    </row>
    <row r="1436" spans="2:7" x14ac:dyDescent="0.45">
      <c r="B1436" s="99" t="s">
        <v>114</v>
      </c>
      <c r="C1436" s="90" t="s">
        <v>465</v>
      </c>
      <c r="D1436" s="90">
        <f>IFERROR(VLOOKUP(B1436,Localities!$B$2:$D$1876,3,0),"Not Found")</f>
        <v>27</v>
      </c>
      <c r="E1436" s="90">
        <f>IFERROR(VLOOKUP(C1436,Localities!$B$2:$D$1876,3,0),"Not Found")</f>
        <v>71</v>
      </c>
      <c r="F1436" s="94">
        <v>586</v>
      </c>
      <c r="G1436" s="90">
        <v>9953568421</v>
      </c>
    </row>
    <row r="1437" spans="2:7" x14ac:dyDescent="0.45">
      <c r="B1437" s="99" t="s">
        <v>2063</v>
      </c>
      <c r="C1437" s="90" t="s">
        <v>1579</v>
      </c>
      <c r="D1437" s="90">
        <f>IFERROR(VLOOKUP(B1437,Localities!$B$2:$D$1876,3,0),"Not Found")</f>
        <v>53</v>
      </c>
      <c r="E1437" s="90">
        <f>IFERROR(VLOOKUP(C1437,Localities!$B$2:$D$1876,3,0),"Not Found")</f>
        <v>62</v>
      </c>
      <c r="F1437" s="94">
        <v>883</v>
      </c>
      <c r="G1437" s="90">
        <v>8826960570</v>
      </c>
    </row>
    <row r="1438" spans="2:7" x14ac:dyDescent="0.45">
      <c r="B1438" s="99" t="s">
        <v>1579</v>
      </c>
      <c r="C1438" s="90" t="s">
        <v>2063</v>
      </c>
      <c r="D1438" s="90">
        <f>IFERROR(VLOOKUP(B1438,Localities!$B$2:$D$1876,3,0),"Not Found")</f>
        <v>62</v>
      </c>
      <c r="E1438" s="90">
        <f>IFERROR(VLOOKUP(C1438,Localities!$B$2:$D$1876,3,0),"Not Found")</f>
        <v>53</v>
      </c>
      <c r="F1438" s="94">
        <v>742</v>
      </c>
      <c r="G1438" s="90">
        <v>9891392331</v>
      </c>
    </row>
    <row r="1439" spans="2:7" x14ac:dyDescent="0.45">
      <c r="B1439" s="99" t="s">
        <v>2063</v>
      </c>
      <c r="C1439" s="90" t="s">
        <v>35</v>
      </c>
      <c r="D1439" s="90">
        <f>IFERROR(VLOOKUP(B1439,Localities!$B$2:$D$1876,3,0),"Not Found")</f>
        <v>53</v>
      </c>
      <c r="E1439" s="90">
        <f>IFERROR(VLOOKUP(C1439,Localities!$B$2:$D$1876,3,0),"Not Found")</f>
        <v>43</v>
      </c>
      <c r="F1439" s="94">
        <v>532</v>
      </c>
      <c r="G1439" s="90">
        <v>9958534337</v>
      </c>
    </row>
    <row r="1440" spans="2:7" x14ac:dyDescent="0.45">
      <c r="B1440" s="99" t="s">
        <v>61</v>
      </c>
      <c r="C1440" s="90" t="s">
        <v>41</v>
      </c>
      <c r="D1440" s="90">
        <f>IFERROR(VLOOKUP(B1440,Localities!$B$2:$D$1876,3,0),"Not Found")</f>
        <v>47</v>
      </c>
      <c r="E1440" s="90">
        <f>IFERROR(VLOOKUP(C1440,Localities!$B$2:$D$1876,3,0),"Not Found")</f>
        <v>50</v>
      </c>
      <c r="F1440" s="94">
        <v>709</v>
      </c>
      <c r="G1440" s="90">
        <v>8750949451</v>
      </c>
    </row>
    <row r="1441" spans="2:7" x14ac:dyDescent="0.45">
      <c r="B1441" s="99" t="s">
        <v>597</v>
      </c>
      <c r="C1441" s="90" t="s">
        <v>35</v>
      </c>
      <c r="D1441" s="90">
        <f>IFERROR(VLOOKUP(B1441,Localities!$B$2:$D$1876,3,0),"Not Found")</f>
        <v>45</v>
      </c>
      <c r="E1441" s="90">
        <f>IFERROR(VLOOKUP(C1441,Localities!$B$2:$D$1876,3,0),"Not Found")</f>
        <v>43</v>
      </c>
      <c r="F1441" s="94">
        <v>832</v>
      </c>
      <c r="G1441" s="90">
        <v>9716241219</v>
      </c>
    </row>
    <row r="1442" spans="2:7" x14ac:dyDescent="0.45">
      <c r="B1442" s="99" t="s">
        <v>2069</v>
      </c>
      <c r="C1442" s="90" t="s">
        <v>35</v>
      </c>
      <c r="D1442" s="90">
        <f>IFERROR(VLOOKUP(B1442,Localities!$B$2:$D$1876,3,0),"Not Found")</f>
        <v>66</v>
      </c>
      <c r="E1442" s="90">
        <f>IFERROR(VLOOKUP(C1442,Localities!$B$2:$D$1876,3,0),"Not Found")</f>
        <v>43</v>
      </c>
      <c r="F1442" s="94">
        <v>890</v>
      </c>
      <c r="G1442" s="90">
        <v>9560286907</v>
      </c>
    </row>
    <row r="1443" spans="2:7" x14ac:dyDescent="0.45">
      <c r="B1443" s="99" t="s">
        <v>283</v>
      </c>
      <c r="C1443" s="90" t="s">
        <v>343</v>
      </c>
      <c r="D1443" s="90">
        <f>IFERROR(VLOOKUP(B1443,Localities!$B$2:$D$1876,3,0),"Not Found")</f>
        <v>28</v>
      </c>
      <c r="E1443" s="90">
        <f>IFERROR(VLOOKUP(C1443,Localities!$B$2:$D$1876,3,0),"Not Found")</f>
        <v>72</v>
      </c>
      <c r="F1443" s="94">
        <v>603</v>
      </c>
      <c r="G1443" s="90">
        <v>9810878574</v>
      </c>
    </row>
    <row r="1444" spans="2:7" x14ac:dyDescent="0.45">
      <c r="B1444" s="99" t="s">
        <v>2072</v>
      </c>
      <c r="C1444" s="90" t="s">
        <v>61</v>
      </c>
      <c r="D1444" s="90">
        <f>IFERROR(VLOOKUP(B1444,Localities!$B$2:$D$1876,3,0),"Not Found")</f>
        <v>62</v>
      </c>
      <c r="E1444" s="90">
        <f>IFERROR(VLOOKUP(C1444,Localities!$B$2:$D$1876,3,0),"Not Found")</f>
        <v>47</v>
      </c>
      <c r="F1444" s="94">
        <v>956</v>
      </c>
      <c r="G1444" s="90">
        <v>9650305675</v>
      </c>
    </row>
    <row r="1445" spans="2:7" x14ac:dyDescent="0.45">
      <c r="B1445" s="99" t="s">
        <v>114</v>
      </c>
      <c r="C1445" s="90" t="s">
        <v>63</v>
      </c>
      <c r="D1445" s="90">
        <f>IFERROR(VLOOKUP(B1445,Localities!$B$2:$D$1876,3,0),"Not Found")</f>
        <v>27</v>
      </c>
      <c r="E1445" s="90">
        <f>IFERROR(VLOOKUP(C1445,Localities!$B$2:$D$1876,3,0),"Not Found")</f>
        <v>66</v>
      </c>
      <c r="F1445" s="94">
        <v>946</v>
      </c>
      <c r="G1445" s="90">
        <v>9871489624</v>
      </c>
    </row>
    <row r="1446" spans="2:7" x14ac:dyDescent="0.45">
      <c r="B1446" s="99" t="s">
        <v>459</v>
      </c>
      <c r="C1446" s="90" t="s">
        <v>61</v>
      </c>
      <c r="D1446" s="90">
        <f>IFERROR(VLOOKUP(B1446,Localities!$B$2:$D$1876,3,0),"Not Found")</f>
        <v>61</v>
      </c>
      <c r="E1446" s="90">
        <f>IFERROR(VLOOKUP(C1446,Localities!$B$2:$D$1876,3,0),"Not Found")</f>
        <v>47</v>
      </c>
      <c r="F1446" s="94">
        <v>925</v>
      </c>
      <c r="G1446" s="90">
        <v>9891821042</v>
      </c>
    </row>
    <row r="1447" spans="2:7" x14ac:dyDescent="0.45">
      <c r="B1447" s="99" t="s">
        <v>1557</v>
      </c>
      <c r="C1447" s="90" t="s">
        <v>188</v>
      </c>
      <c r="D1447" s="90">
        <f>IFERROR(VLOOKUP(B1447,Localities!$B$2:$D$1876,3,0),"Not Found")</f>
        <v>45</v>
      </c>
      <c r="E1447" s="90">
        <f>IFERROR(VLOOKUP(C1447,Localities!$B$2:$D$1876,3,0),"Not Found")</f>
        <v>51</v>
      </c>
      <c r="F1447" s="94">
        <v>802</v>
      </c>
      <c r="G1447" s="90">
        <v>9654092914</v>
      </c>
    </row>
    <row r="1448" spans="2:7" x14ac:dyDescent="0.45">
      <c r="B1448" s="99" t="s">
        <v>59</v>
      </c>
      <c r="C1448" s="90" t="s">
        <v>1047</v>
      </c>
      <c r="D1448" s="90">
        <f>IFERROR(VLOOKUP(B1448,Localities!$B$2:$D$1876,3,0),"Not Found")</f>
        <v>52</v>
      </c>
      <c r="E1448" s="90">
        <f>IFERROR(VLOOKUP(C1448,Localities!$B$2:$D$1876,3,0),"Not Found")</f>
        <v>64</v>
      </c>
      <c r="F1448" s="94">
        <v>360</v>
      </c>
      <c r="G1448" s="90" t="s">
        <v>81</v>
      </c>
    </row>
    <row r="1449" spans="2:7" x14ac:dyDescent="0.45">
      <c r="B1449" s="99" t="s">
        <v>943</v>
      </c>
      <c r="C1449" s="90" t="s">
        <v>43</v>
      </c>
      <c r="D1449" s="90">
        <f>IFERROR(VLOOKUP(B1449,Localities!$B$2:$D$1876,3,0),"Not Found")</f>
        <v>62</v>
      </c>
      <c r="E1449" s="90">
        <f>IFERROR(VLOOKUP(C1449,Localities!$B$2:$D$1876,3,0),"Not Found")</f>
        <v>60</v>
      </c>
      <c r="F1449" s="94">
        <v>378</v>
      </c>
      <c r="G1449" s="90">
        <v>9810057186</v>
      </c>
    </row>
    <row r="1450" spans="2:7" x14ac:dyDescent="0.45">
      <c r="B1450" s="99" t="s">
        <v>496</v>
      </c>
      <c r="C1450" s="90" t="s">
        <v>35</v>
      </c>
      <c r="D1450" s="90">
        <f>IFERROR(VLOOKUP(B1450,Localities!$B$2:$D$1876,3,0),"Not Found")</f>
        <v>60</v>
      </c>
      <c r="E1450" s="90">
        <f>IFERROR(VLOOKUP(C1450,Localities!$B$2:$D$1876,3,0),"Not Found")</f>
        <v>43</v>
      </c>
      <c r="F1450" s="94">
        <v>909</v>
      </c>
      <c r="G1450" s="90">
        <v>9716241219</v>
      </c>
    </row>
    <row r="1451" spans="2:7" x14ac:dyDescent="0.45">
      <c r="B1451" s="99" t="s">
        <v>47</v>
      </c>
      <c r="C1451" s="90" t="s">
        <v>51</v>
      </c>
      <c r="D1451" s="90">
        <f>IFERROR(VLOOKUP(B1451,Localities!$B$2:$D$1876,3,0),"Not Found")</f>
        <v>59</v>
      </c>
      <c r="E1451" s="90">
        <f>IFERROR(VLOOKUP(C1451,Localities!$B$2:$D$1876,3,0),"Not Found")</f>
        <v>51</v>
      </c>
      <c r="F1451" s="94">
        <v>248</v>
      </c>
      <c r="G1451" s="90">
        <v>9971253346</v>
      </c>
    </row>
    <row r="1452" spans="2:7" x14ac:dyDescent="0.45">
      <c r="B1452" s="99" t="s">
        <v>152</v>
      </c>
      <c r="C1452" s="90" t="s">
        <v>1616</v>
      </c>
      <c r="D1452" s="90">
        <f>IFERROR(VLOOKUP(B1452,Localities!$B$2:$D$1876,3,0),"Not Found")</f>
        <v>27</v>
      </c>
      <c r="E1452" s="90">
        <f>IFERROR(VLOOKUP(C1452,Localities!$B$2:$D$1876,3,0),"Not Found")</f>
        <v>59</v>
      </c>
      <c r="F1452" s="94">
        <v>480</v>
      </c>
      <c r="G1452" s="90">
        <v>9818352642</v>
      </c>
    </row>
    <row r="1453" spans="2:7" x14ac:dyDescent="0.45">
      <c r="B1453" s="99" t="s">
        <v>2082</v>
      </c>
      <c r="C1453" s="90" t="s">
        <v>1036</v>
      </c>
      <c r="D1453" s="90">
        <f>IFERROR(VLOOKUP(B1453,Localities!$B$2:$D$1876,3,0),"Not Found")</f>
        <v>40</v>
      </c>
      <c r="E1453" s="90">
        <f>IFERROR(VLOOKUP(C1453,Localities!$B$2:$D$1876,3,0),"Not Found")</f>
        <v>71</v>
      </c>
      <c r="F1453" s="94">
        <v>707</v>
      </c>
      <c r="G1453" s="90">
        <v>9311601997</v>
      </c>
    </row>
    <row r="1454" spans="2:7" x14ac:dyDescent="0.45">
      <c r="B1454" s="99" t="s">
        <v>73</v>
      </c>
      <c r="C1454" s="90" t="s">
        <v>61</v>
      </c>
      <c r="D1454" s="90">
        <f>IFERROR(VLOOKUP(B1454,Localities!$B$2:$D$1876,3,0),"Not Found")</f>
        <v>61</v>
      </c>
      <c r="E1454" s="90">
        <f>IFERROR(VLOOKUP(C1454,Localities!$B$2:$D$1876,3,0),"Not Found")</f>
        <v>47</v>
      </c>
      <c r="F1454" s="94">
        <v>884</v>
      </c>
      <c r="G1454" s="90">
        <v>9910787261</v>
      </c>
    </row>
    <row r="1455" spans="2:7" x14ac:dyDescent="0.45">
      <c r="B1455" s="99" t="s">
        <v>128</v>
      </c>
      <c r="C1455" s="90" t="s">
        <v>51</v>
      </c>
      <c r="D1455" s="90">
        <f>IFERROR(VLOOKUP(B1455,Localities!$B$2:$D$1876,3,0),"Not Found")</f>
        <v>70</v>
      </c>
      <c r="E1455" s="90">
        <f>IFERROR(VLOOKUP(C1455,Localities!$B$2:$D$1876,3,0),"Not Found")</f>
        <v>51</v>
      </c>
      <c r="F1455" s="94">
        <v>497</v>
      </c>
      <c r="G1455" s="90">
        <v>9711303231</v>
      </c>
    </row>
    <row r="1456" spans="2:7" x14ac:dyDescent="0.45">
      <c r="B1456" s="99" t="s">
        <v>2086</v>
      </c>
      <c r="C1456" s="90" t="s">
        <v>120</v>
      </c>
      <c r="D1456" s="90">
        <f>IFERROR(VLOOKUP(B1456,Localities!$B$2:$D$1876,3,0),"Not Found")</f>
        <v>70</v>
      </c>
      <c r="E1456" s="90">
        <f>IFERROR(VLOOKUP(C1456,Localities!$B$2:$D$1876,3,0),"Not Found")</f>
        <v>50</v>
      </c>
      <c r="F1456" s="94">
        <v>687</v>
      </c>
      <c r="G1456" s="90">
        <v>9313066312</v>
      </c>
    </row>
    <row r="1457" spans="2:7" x14ac:dyDescent="0.45">
      <c r="B1457" s="99" t="s">
        <v>114</v>
      </c>
      <c r="C1457" s="90" t="s">
        <v>162</v>
      </c>
      <c r="D1457" s="90">
        <f>IFERROR(VLOOKUP(B1457,Localities!$B$2:$D$1876,3,0),"Not Found")</f>
        <v>27</v>
      </c>
      <c r="E1457" s="90">
        <f>IFERROR(VLOOKUP(C1457,Localities!$B$2:$D$1876,3,0),"Not Found")</f>
        <v>60</v>
      </c>
      <c r="F1457" s="94">
        <v>676</v>
      </c>
      <c r="G1457" s="90">
        <v>8826224370</v>
      </c>
    </row>
    <row r="1458" spans="2:7" x14ac:dyDescent="0.45">
      <c r="B1458" s="99" t="s">
        <v>65</v>
      </c>
      <c r="C1458" s="90" t="s">
        <v>114</v>
      </c>
      <c r="D1458" s="90">
        <f>IFERROR(VLOOKUP(B1458,Localities!$B$2:$D$1876,3,0),"Not Found")</f>
        <v>73</v>
      </c>
      <c r="E1458" s="90">
        <f>IFERROR(VLOOKUP(C1458,Localities!$B$2:$D$1876,3,0),"Not Found")</f>
        <v>27</v>
      </c>
      <c r="F1458" s="94">
        <v>875</v>
      </c>
      <c r="G1458" s="90">
        <v>9971934936</v>
      </c>
    </row>
    <row r="1459" spans="2:7" x14ac:dyDescent="0.45">
      <c r="B1459" s="99" t="s">
        <v>209</v>
      </c>
      <c r="C1459" s="90" t="s">
        <v>2090</v>
      </c>
      <c r="D1459" s="90">
        <f>IFERROR(VLOOKUP(B1459,Localities!$B$2:$D$1876,3,0),"Not Found")</f>
        <v>47</v>
      </c>
      <c r="E1459" s="90">
        <f>IFERROR(VLOOKUP(C1459,Localities!$B$2:$D$1876,3,0),"Not Found")</f>
        <v>60</v>
      </c>
      <c r="F1459" s="94">
        <v>931</v>
      </c>
      <c r="G1459" s="90">
        <v>8826791584</v>
      </c>
    </row>
    <row r="1460" spans="2:7" x14ac:dyDescent="0.45">
      <c r="B1460" s="99" t="s">
        <v>513</v>
      </c>
      <c r="C1460" s="90" t="s">
        <v>1312</v>
      </c>
      <c r="D1460" s="90">
        <f>IFERROR(VLOOKUP(B1460,Localities!$B$2:$D$1876,3,0),"Not Found")</f>
        <v>59</v>
      </c>
      <c r="E1460" s="90">
        <f>IFERROR(VLOOKUP(C1460,Localities!$B$2:$D$1876,3,0),"Not Found")</f>
        <v>53</v>
      </c>
      <c r="F1460" s="94">
        <v>573</v>
      </c>
      <c r="G1460" s="90">
        <v>9899117785</v>
      </c>
    </row>
    <row r="1461" spans="2:7" x14ac:dyDescent="0.45">
      <c r="B1461" s="99" t="s">
        <v>1939</v>
      </c>
      <c r="C1461" s="90" t="s">
        <v>114</v>
      </c>
      <c r="D1461" s="90">
        <f>IFERROR(VLOOKUP(B1461,Localities!$B$2:$D$1876,3,0),"Not Found")</f>
        <v>53</v>
      </c>
      <c r="E1461" s="90">
        <f>IFERROR(VLOOKUP(C1461,Localities!$B$2:$D$1876,3,0),"Not Found")</f>
        <v>27</v>
      </c>
      <c r="F1461" s="94">
        <v>401</v>
      </c>
      <c r="G1461" s="90">
        <v>8375921013</v>
      </c>
    </row>
    <row r="1462" spans="2:7" x14ac:dyDescent="0.45">
      <c r="B1462" s="99" t="s">
        <v>723</v>
      </c>
      <c r="C1462" s="90" t="s">
        <v>35</v>
      </c>
      <c r="D1462" s="90">
        <f>IFERROR(VLOOKUP(B1462,Localities!$B$2:$D$1876,3,0),"Not Found")</f>
        <v>60</v>
      </c>
      <c r="E1462" s="90">
        <f>IFERROR(VLOOKUP(C1462,Localities!$B$2:$D$1876,3,0),"Not Found")</f>
        <v>43</v>
      </c>
      <c r="F1462" s="94">
        <v>406</v>
      </c>
      <c r="G1462" s="90">
        <v>9718082613</v>
      </c>
    </row>
    <row r="1463" spans="2:7" x14ac:dyDescent="0.45">
      <c r="B1463" s="99" t="s">
        <v>723</v>
      </c>
      <c r="C1463" s="90" t="s">
        <v>35</v>
      </c>
      <c r="D1463" s="90">
        <f>IFERROR(VLOOKUP(B1463,Localities!$B$2:$D$1876,3,0),"Not Found")</f>
        <v>60</v>
      </c>
      <c r="E1463" s="90">
        <f>IFERROR(VLOOKUP(C1463,Localities!$B$2:$D$1876,3,0),"Not Found")</f>
        <v>43</v>
      </c>
      <c r="F1463" s="94">
        <v>941</v>
      </c>
      <c r="G1463" s="90">
        <v>9650305675</v>
      </c>
    </row>
    <row r="1464" spans="2:7" x14ac:dyDescent="0.45">
      <c r="B1464" s="99" t="s">
        <v>2096</v>
      </c>
      <c r="C1464" s="90"/>
      <c r="D1464" s="90" t="str">
        <f>IFERROR(VLOOKUP(B1464,Localities!$B$2:$D$1876,3,0),"Not Found")</f>
        <v>Not Found</v>
      </c>
      <c r="E1464" s="90" t="str">
        <f>IFERROR(VLOOKUP(C1464,Localities!$B$2:$D$1876,3,0),"Not Found")</f>
        <v>Not Found</v>
      </c>
      <c r="F1464" s="94">
        <v>835</v>
      </c>
      <c r="G1464" s="90">
        <v>9911839985</v>
      </c>
    </row>
    <row r="1465" spans="2:7" x14ac:dyDescent="0.45">
      <c r="B1465" s="99" t="s">
        <v>150</v>
      </c>
      <c r="C1465" s="90" t="s">
        <v>114</v>
      </c>
      <c r="D1465" s="90">
        <f>IFERROR(VLOOKUP(B1465,Localities!$B$2:$D$1876,3,0),"Not Found")</f>
        <v>66</v>
      </c>
      <c r="E1465" s="90">
        <f>IFERROR(VLOOKUP(C1465,Localities!$B$2:$D$1876,3,0),"Not Found")</f>
        <v>27</v>
      </c>
      <c r="F1465" s="94">
        <v>382</v>
      </c>
      <c r="G1465" s="90">
        <v>9711847673</v>
      </c>
    </row>
    <row r="1466" spans="2:7" x14ac:dyDescent="0.45">
      <c r="B1466" s="99" t="s">
        <v>1579</v>
      </c>
      <c r="C1466" s="90" t="s">
        <v>35</v>
      </c>
      <c r="D1466" s="90">
        <f>IFERROR(VLOOKUP(B1466,Localities!$B$2:$D$1876,3,0),"Not Found")</f>
        <v>62</v>
      </c>
      <c r="E1466" s="90">
        <f>IFERROR(VLOOKUP(C1466,Localities!$B$2:$D$1876,3,0),"Not Found")</f>
        <v>43</v>
      </c>
      <c r="F1466" s="94">
        <v>773</v>
      </c>
      <c r="G1466" s="90">
        <v>9971773466</v>
      </c>
    </row>
    <row r="1467" spans="2:7" x14ac:dyDescent="0.45">
      <c r="B1467" s="99" t="s">
        <v>409</v>
      </c>
      <c r="C1467" s="90"/>
      <c r="D1467" s="90">
        <f>IFERROR(VLOOKUP(B1467,Localities!$B$2:$D$1876,3,0),"Not Found")</f>
        <v>62</v>
      </c>
      <c r="E1467" s="90" t="str">
        <f>IFERROR(VLOOKUP(C1467,Localities!$B$2:$D$1876,3,0),"Not Found")</f>
        <v>Not Found</v>
      </c>
      <c r="F1467" s="94">
        <v>365</v>
      </c>
      <c r="G1467" s="90">
        <v>8744859277</v>
      </c>
    </row>
    <row r="1468" spans="2:7" x14ac:dyDescent="0.45">
      <c r="B1468" s="99" t="s">
        <v>45</v>
      </c>
      <c r="C1468" s="90" t="s">
        <v>102</v>
      </c>
      <c r="D1468" s="90">
        <f>IFERROR(VLOOKUP(B1468,Localities!$B$2:$D$1876,3,0),"Not Found")</f>
        <v>62</v>
      </c>
      <c r="E1468" s="90">
        <f>IFERROR(VLOOKUP(C1468,Localities!$B$2:$D$1876,3,0),"Not Found")</f>
        <v>47</v>
      </c>
      <c r="F1468" s="94">
        <v>939</v>
      </c>
      <c r="G1468" s="90">
        <v>9911218868</v>
      </c>
    </row>
    <row r="1469" spans="2:7" x14ac:dyDescent="0.45">
      <c r="B1469" s="99" t="s">
        <v>2102</v>
      </c>
      <c r="C1469" s="90" t="s">
        <v>1557</v>
      </c>
      <c r="D1469" s="90">
        <f>IFERROR(VLOOKUP(B1469,Localities!$B$2:$D$1876,3,0),"Not Found")</f>
        <v>62</v>
      </c>
      <c r="E1469" s="90">
        <f>IFERROR(VLOOKUP(C1469,Localities!$B$2:$D$1876,3,0),"Not Found")</f>
        <v>45</v>
      </c>
      <c r="F1469" s="94">
        <v>790</v>
      </c>
      <c r="G1469" s="90">
        <v>9711303231</v>
      </c>
    </row>
    <row r="1470" spans="2:7" x14ac:dyDescent="0.45">
      <c r="B1470" s="99" t="s">
        <v>731</v>
      </c>
      <c r="C1470" s="90" t="s">
        <v>1557</v>
      </c>
      <c r="D1470" s="90">
        <f>IFERROR(VLOOKUP(B1470,Localities!$B$2:$D$1876,3,0),"Not Found")</f>
        <v>66</v>
      </c>
      <c r="E1470" s="90">
        <f>IFERROR(VLOOKUP(C1470,Localities!$B$2:$D$1876,3,0),"Not Found")</f>
        <v>45</v>
      </c>
      <c r="F1470" s="94">
        <v>411</v>
      </c>
      <c r="G1470" s="90">
        <v>9811274381</v>
      </c>
    </row>
    <row r="1471" spans="2:7" x14ac:dyDescent="0.45">
      <c r="B1471" s="99" t="s">
        <v>1269</v>
      </c>
      <c r="C1471" s="90" t="s">
        <v>35</v>
      </c>
      <c r="D1471" s="90">
        <f>IFERROR(VLOOKUP(B1471,Localities!$B$2:$D$1876,3,0),"Not Found")</f>
        <v>61</v>
      </c>
      <c r="E1471" s="90">
        <f>IFERROR(VLOOKUP(C1471,Localities!$B$2:$D$1876,3,0),"Not Found")</f>
        <v>43</v>
      </c>
      <c r="F1471" s="94">
        <v>757</v>
      </c>
      <c r="G1471" s="90">
        <v>9990924589</v>
      </c>
    </row>
    <row r="1472" spans="2:7" x14ac:dyDescent="0.45">
      <c r="B1472" s="99" t="s">
        <v>126</v>
      </c>
      <c r="C1472" s="90" t="s">
        <v>35</v>
      </c>
      <c r="D1472" s="90">
        <f>IFERROR(VLOOKUP(B1472,Localities!$B$2:$D$1876,3,0),"Not Found")</f>
        <v>60</v>
      </c>
      <c r="E1472" s="90">
        <f>IFERROR(VLOOKUP(C1472,Localities!$B$2:$D$1876,3,0),"Not Found")</f>
        <v>43</v>
      </c>
      <c r="F1472" s="94">
        <v>857</v>
      </c>
      <c r="G1472" s="90">
        <v>9891180990</v>
      </c>
    </row>
    <row r="1473" spans="2:7" x14ac:dyDescent="0.45">
      <c r="B1473" s="99" t="s">
        <v>1654</v>
      </c>
      <c r="C1473" s="90" t="s">
        <v>424</v>
      </c>
      <c r="D1473" s="90">
        <f>IFERROR(VLOOKUP(B1473,Localities!$B$2:$D$1876,3,0),"Not Found")</f>
        <v>62</v>
      </c>
      <c r="E1473" s="90">
        <f>IFERROR(VLOOKUP(C1473,Localities!$B$2:$D$1876,3,0),"Not Found")</f>
        <v>60</v>
      </c>
      <c r="F1473" s="94">
        <v>564</v>
      </c>
      <c r="G1473" s="90" t="s">
        <v>81</v>
      </c>
    </row>
    <row r="1474" spans="2:7" x14ac:dyDescent="0.45">
      <c r="B1474" s="99" t="s">
        <v>2108</v>
      </c>
      <c r="C1474" s="90" t="s">
        <v>102</v>
      </c>
      <c r="D1474" s="90">
        <f>IFERROR(VLOOKUP(B1474,Localities!$B$2:$D$1876,3,0),"Not Found")</f>
        <v>51</v>
      </c>
      <c r="E1474" s="90">
        <f>IFERROR(VLOOKUP(C1474,Localities!$B$2:$D$1876,3,0),"Not Found")</f>
        <v>47</v>
      </c>
      <c r="F1474" s="94">
        <v>831</v>
      </c>
      <c r="G1474" s="90">
        <v>9891326017</v>
      </c>
    </row>
    <row r="1475" spans="2:7" x14ac:dyDescent="0.45">
      <c r="B1475" s="99" t="s">
        <v>228</v>
      </c>
      <c r="C1475" s="90" t="s">
        <v>61</v>
      </c>
      <c r="D1475" s="90">
        <f>IFERROR(VLOOKUP(B1475,Localities!$B$2:$D$1876,3,0),"Not Found")</f>
        <v>44</v>
      </c>
      <c r="E1475" s="90">
        <f>IFERROR(VLOOKUP(C1475,Localities!$B$2:$D$1876,3,0),"Not Found")</f>
        <v>47</v>
      </c>
      <c r="F1475" s="94">
        <v>848</v>
      </c>
      <c r="G1475" s="90">
        <v>8527564836</v>
      </c>
    </row>
    <row r="1476" spans="2:7" x14ac:dyDescent="0.45">
      <c r="B1476" s="99" t="s">
        <v>304</v>
      </c>
      <c r="C1476" s="90" t="s">
        <v>61</v>
      </c>
      <c r="D1476" s="90">
        <f>IFERROR(VLOOKUP(B1476,Localities!$B$2:$D$1876,3,0),"Not Found")</f>
        <v>42</v>
      </c>
      <c r="E1476" s="90">
        <f>IFERROR(VLOOKUP(C1476,Localities!$B$2:$D$1876,3,0),"Not Found")</f>
        <v>47</v>
      </c>
      <c r="F1476" s="94">
        <v>865</v>
      </c>
      <c r="G1476" s="90">
        <v>9210988952</v>
      </c>
    </row>
    <row r="1477" spans="2:7" x14ac:dyDescent="0.45">
      <c r="B1477" s="99" t="s">
        <v>1023</v>
      </c>
      <c r="C1477" s="90" t="s">
        <v>35</v>
      </c>
      <c r="D1477" s="90">
        <f>IFERROR(VLOOKUP(B1477,Localities!$B$2:$D$1876,3,0),"Not Found")</f>
        <v>42</v>
      </c>
      <c r="E1477" s="90">
        <f>IFERROR(VLOOKUP(C1477,Localities!$B$2:$D$1876,3,0),"Not Found")</f>
        <v>43</v>
      </c>
      <c r="F1477" s="94">
        <v>621</v>
      </c>
      <c r="G1477" s="90">
        <v>9650258061</v>
      </c>
    </row>
    <row r="1478" spans="2:7" x14ac:dyDescent="0.45">
      <c r="B1478" s="99" t="s">
        <v>2113</v>
      </c>
      <c r="C1478" s="90" t="s">
        <v>207</v>
      </c>
      <c r="D1478" s="90">
        <f>IFERROR(VLOOKUP(B1478,Localities!$B$2:$D$1876,3,0),"Not Found")</f>
        <v>60</v>
      </c>
      <c r="E1478" s="90">
        <f>IFERROR(VLOOKUP(C1478,Localities!$B$2:$D$1876,3,0),"Not Found")</f>
        <v>60</v>
      </c>
      <c r="F1478" s="94">
        <v>655</v>
      </c>
      <c r="G1478" s="90">
        <v>9136013841</v>
      </c>
    </row>
    <row r="1479" spans="2:7" x14ac:dyDescent="0.45">
      <c r="B1479" s="99" t="s">
        <v>65</v>
      </c>
      <c r="C1479" s="90" t="s">
        <v>51</v>
      </c>
      <c r="D1479" s="90">
        <f>IFERROR(VLOOKUP(B1479,Localities!$B$2:$D$1876,3,0),"Not Found")</f>
        <v>73</v>
      </c>
      <c r="E1479" s="90">
        <f>IFERROR(VLOOKUP(C1479,Localities!$B$2:$D$1876,3,0),"Not Found")</f>
        <v>51</v>
      </c>
      <c r="F1479" s="94">
        <v>320</v>
      </c>
      <c r="G1479" s="90">
        <v>9210695920</v>
      </c>
    </row>
    <row r="1480" spans="2:7" x14ac:dyDescent="0.45">
      <c r="B1480" s="99" t="s">
        <v>1468</v>
      </c>
      <c r="C1480" s="90" t="s">
        <v>37</v>
      </c>
      <c r="D1480" s="90">
        <f>IFERROR(VLOOKUP(B1480,Localities!$B$2:$D$1876,3,0),"Not Found")</f>
        <v>32</v>
      </c>
      <c r="E1480" s="90">
        <f>IFERROR(VLOOKUP(C1480,Localities!$B$2:$D$1876,3,0),"Not Found")</f>
        <v>48</v>
      </c>
      <c r="F1480" s="94">
        <v>789</v>
      </c>
      <c r="G1480" s="90">
        <v>8826791584</v>
      </c>
    </row>
    <row r="1481" spans="2:7" x14ac:dyDescent="0.45">
      <c r="B1481" s="99" t="s">
        <v>290</v>
      </c>
      <c r="C1481" s="90" t="s">
        <v>35</v>
      </c>
      <c r="D1481" s="90">
        <f>IFERROR(VLOOKUP(B1481,Localities!$B$2:$D$1876,3,0),"Not Found")</f>
        <v>42</v>
      </c>
      <c r="E1481" s="90">
        <f>IFERROR(VLOOKUP(C1481,Localities!$B$2:$D$1876,3,0),"Not Found")</f>
        <v>43</v>
      </c>
      <c r="F1481" s="94">
        <v>921</v>
      </c>
      <c r="G1481" s="90">
        <v>8800229399</v>
      </c>
    </row>
    <row r="1482" spans="2:7" x14ac:dyDescent="0.45">
      <c r="B1482" s="99" t="s">
        <v>43</v>
      </c>
      <c r="C1482" s="90" t="s">
        <v>51</v>
      </c>
      <c r="D1482" s="90">
        <f>IFERROR(VLOOKUP(B1482,Localities!$B$2:$D$1876,3,0),"Not Found")</f>
        <v>60</v>
      </c>
      <c r="E1482" s="90">
        <f>IFERROR(VLOOKUP(C1482,Localities!$B$2:$D$1876,3,0),"Not Found")</f>
        <v>51</v>
      </c>
      <c r="F1482" s="94">
        <v>535</v>
      </c>
      <c r="G1482" s="90">
        <v>8285804508</v>
      </c>
    </row>
    <row r="1483" spans="2:7" x14ac:dyDescent="0.45">
      <c r="B1483" s="99" t="s">
        <v>138</v>
      </c>
      <c r="C1483" s="90" t="s">
        <v>61</v>
      </c>
      <c r="D1483" s="90">
        <f>IFERROR(VLOOKUP(B1483,Localities!$B$2:$D$1876,3,0),"Not Found")</f>
        <v>59</v>
      </c>
      <c r="E1483" s="90">
        <f>IFERROR(VLOOKUP(C1483,Localities!$B$2:$D$1876,3,0),"Not Found")</f>
        <v>47</v>
      </c>
      <c r="F1483" s="94">
        <v>328</v>
      </c>
      <c r="G1483" s="90">
        <v>9958238809</v>
      </c>
    </row>
    <row r="1484" spans="2:7" x14ac:dyDescent="0.45">
      <c r="B1484" s="99" t="s">
        <v>2120</v>
      </c>
      <c r="C1484" s="90" t="s">
        <v>61</v>
      </c>
      <c r="D1484" s="90">
        <f>IFERROR(VLOOKUP(B1484,Localities!$B$2:$D$1876,3,0),"Not Found")</f>
        <v>28</v>
      </c>
      <c r="E1484" s="90">
        <f>IFERROR(VLOOKUP(C1484,Localities!$B$2:$D$1876,3,0),"Not Found")</f>
        <v>47</v>
      </c>
      <c r="F1484" s="94">
        <v>754</v>
      </c>
      <c r="G1484" s="90">
        <v>9868622263</v>
      </c>
    </row>
    <row r="1485" spans="2:7" x14ac:dyDescent="0.45">
      <c r="B1485" s="99" t="s">
        <v>59</v>
      </c>
      <c r="C1485" s="90" t="s">
        <v>111</v>
      </c>
      <c r="D1485" s="90">
        <f>IFERROR(VLOOKUP(B1485,Localities!$B$2:$D$1876,3,0),"Not Found")</f>
        <v>52</v>
      </c>
      <c r="E1485" s="90">
        <f>IFERROR(VLOOKUP(C1485,Localities!$B$2:$D$1876,3,0),"Not Found")</f>
        <v>45</v>
      </c>
      <c r="F1485" s="94">
        <v>709</v>
      </c>
      <c r="G1485" s="90">
        <v>8744970021</v>
      </c>
    </row>
    <row r="1486" spans="2:7" x14ac:dyDescent="0.45">
      <c r="B1486" s="99" t="s">
        <v>459</v>
      </c>
      <c r="C1486" s="90" t="s">
        <v>35</v>
      </c>
      <c r="D1486" s="90">
        <f>IFERROR(VLOOKUP(B1486,Localities!$B$2:$D$1876,3,0),"Not Found")</f>
        <v>61</v>
      </c>
      <c r="E1486" s="90">
        <f>IFERROR(VLOOKUP(C1486,Localities!$B$2:$D$1876,3,0),"Not Found")</f>
        <v>43</v>
      </c>
      <c r="F1486" s="94">
        <v>463</v>
      </c>
      <c r="G1486" s="90">
        <v>9818811856</v>
      </c>
    </row>
    <row r="1487" spans="2:7" x14ac:dyDescent="0.45">
      <c r="B1487" s="99" t="s">
        <v>204</v>
      </c>
      <c r="C1487" s="90" t="s">
        <v>51</v>
      </c>
      <c r="D1487" s="90">
        <f>IFERROR(VLOOKUP(B1487,Localities!$B$2:$D$1876,3,0),"Not Found")</f>
        <v>61</v>
      </c>
      <c r="E1487" s="90">
        <f>IFERROR(VLOOKUP(C1487,Localities!$B$2:$D$1876,3,0),"Not Found")</f>
        <v>51</v>
      </c>
      <c r="F1487" s="94">
        <v>264</v>
      </c>
      <c r="G1487" s="90">
        <v>9582574388</v>
      </c>
    </row>
    <row r="1488" spans="2:7" x14ac:dyDescent="0.45">
      <c r="B1488" s="99" t="s">
        <v>1939</v>
      </c>
      <c r="C1488" s="90" t="s">
        <v>35</v>
      </c>
      <c r="D1488" s="90">
        <f>IFERROR(VLOOKUP(B1488,Localities!$B$2:$D$1876,3,0),"Not Found")</f>
        <v>53</v>
      </c>
      <c r="E1488" s="90">
        <f>IFERROR(VLOOKUP(C1488,Localities!$B$2:$D$1876,3,0),"Not Found")</f>
        <v>43</v>
      </c>
      <c r="F1488" s="94">
        <v>626</v>
      </c>
      <c r="G1488" s="90">
        <v>9717691875</v>
      </c>
    </row>
    <row r="1489" spans="2:7" x14ac:dyDescent="0.45">
      <c r="B1489" s="99" t="s">
        <v>274</v>
      </c>
      <c r="C1489" s="90" t="s">
        <v>117</v>
      </c>
      <c r="D1489" s="90">
        <f>IFERROR(VLOOKUP(B1489,Localities!$B$2:$D$1876,3,0),"Not Found")</f>
        <v>53</v>
      </c>
      <c r="E1489" s="90">
        <f>IFERROR(VLOOKUP(C1489,Localities!$B$2:$D$1876,3,0),"Not Found")</f>
        <v>28</v>
      </c>
      <c r="F1489" s="94">
        <v>756</v>
      </c>
      <c r="G1489" s="90">
        <v>9958582194</v>
      </c>
    </row>
    <row r="1490" spans="2:7" x14ac:dyDescent="0.45">
      <c r="B1490" s="99" t="s">
        <v>1654</v>
      </c>
      <c r="C1490" s="90" t="s">
        <v>204</v>
      </c>
      <c r="D1490" s="90">
        <f>IFERROR(VLOOKUP(B1490,Localities!$B$2:$D$1876,3,0),"Not Found")</f>
        <v>62</v>
      </c>
      <c r="E1490" s="90">
        <f>IFERROR(VLOOKUP(C1490,Localities!$B$2:$D$1876,3,0),"Not Found")</f>
        <v>61</v>
      </c>
      <c r="F1490" s="94">
        <v>484</v>
      </c>
      <c r="G1490" s="90">
        <v>9911367173</v>
      </c>
    </row>
    <row r="1491" spans="2:7" x14ac:dyDescent="0.45">
      <c r="B1491" s="99" t="s">
        <v>35</v>
      </c>
      <c r="C1491" s="90" t="s">
        <v>35</v>
      </c>
      <c r="D1491" s="90">
        <f>IFERROR(VLOOKUP(B1491,Localities!$B$2:$D$1876,3,0),"Not Found")</f>
        <v>43</v>
      </c>
      <c r="E1491" s="90">
        <f>IFERROR(VLOOKUP(C1491,Localities!$B$2:$D$1876,3,0),"Not Found")</f>
        <v>43</v>
      </c>
      <c r="F1491" s="94">
        <v>874</v>
      </c>
      <c r="G1491" s="90" t="s">
        <v>81</v>
      </c>
    </row>
    <row r="1492" spans="2:7" x14ac:dyDescent="0.45">
      <c r="B1492" s="99" t="s">
        <v>35</v>
      </c>
      <c r="C1492" s="90" t="s">
        <v>122</v>
      </c>
      <c r="D1492" s="90">
        <f>IFERROR(VLOOKUP(B1492,Localities!$B$2:$D$1876,3,0),"Not Found")</f>
        <v>43</v>
      </c>
      <c r="E1492" s="90">
        <f>IFERROR(VLOOKUP(C1492,Localities!$B$2:$D$1876,3,0),"Not Found")</f>
        <v>38</v>
      </c>
      <c r="F1492" s="94">
        <v>487</v>
      </c>
      <c r="G1492" s="90">
        <v>9211634375</v>
      </c>
    </row>
    <row r="1493" spans="2:7" x14ac:dyDescent="0.45">
      <c r="B1493" s="99" t="s">
        <v>266</v>
      </c>
      <c r="C1493" s="90" t="s">
        <v>409</v>
      </c>
      <c r="D1493" s="90">
        <f>IFERROR(VLOOKUP(B1493,Localities!$B$2:$D$1876,3,0),"Not Found")</f>
        <v>47</v>
      </c>
      <c r="E1493" s="90">
        <f>IFERROR(VLOOKUP(C1493,Localities!$B$2:$D$1876,3,0),"Not Found")</f>
        <v>62</v>
      </c>
      <c r="F1493" s="94">
        <v>445</v>
      </c>
      <c r="G1493" s="90">
        <v>9718082613</v>
      </c>
    </row>
    <row r="1494" spans="2:7" x14ac:dyDescent="0.45">
      <c r="B1494" s="99" t="s">
        <v>409</v>
      </c>
      <c r="C1494" s="90" t="s">
        <v>266</v>
      </c>
      <c r="D1494" s="90">
        <f>IFERROR(VLOOKUP(B1494,Localities!$B$2:$D$1876,3,0),"Not Found")</f>
        <v>62</v>
      </c>
      <c r="E1494" s="90">
        <f>IFERROR(VLOOKUP(C1494,Localities!$B$2:$D$1876,3,0),"Not Found")</f>
        <v>47</v>
      </c>
      <c r="F1494" s="94">
        <v>377</v>
      </c>
      <c r="G1494" s="90">
        <v>9810740034</v>
      </c>
    </row>
    <row r="1495" spans="2:7" x14ac:dyDescent="0.45">
      <c r="B1495" s="99" t="s">
        <v>35</v>
      </c>
      <c r="C1495" s="90" t="s">
        <v>61</v>
      </c>
      <c r="D1495" s="90">
        <f>IFERROR(VLOOKUP(B1495,Localities!$B$2:$D$1876,3,0),"Not Found")</f>
        <v>43</v>
      </c>
      <c r="E1495" s="90">
        <f>IFERROR(VLOOKUP(C1495,Localities!$B$2:$D$1876,3,0),"Not Found")</f>
        <v>47</v>
      </c>
      <c r="F1495" s="94">
        <v>945</v>
      </c>
      <c r="G1495" s="90" t="s">
        <v>81</v>
      </c>
    </row>
    <row r="1496" spans="2:7" x14ac:dyDescent="0.45">
      <c r="B1496" s="99" t="s">
        <v>223</v>
      </c>
      <c r="C1496" s="90" t="s">
        <v>35</v>
      </c>
      <c r="D1496" s="90">
        <f>IFERROR(VLOOKUP(B1496,Localities!$B$2:$D$1876,3,0),"Not Found")</f>
        <v>53</v>
      </c>
      <c r="E1496" s="90">
        <f>IFERROR(VLOOKUP(C1496,Localities!$B$2:$D$1876,3,0),"Not Found")</f>
        <v>43</v>
      </c>
      <c r="F1496" s="94">
        <v>784</v>
      </c>
      <c r="G1496" s="90">
        <v>8285804508</v>
      </c>
    </row>
    <row r="1497" spans="2:7" x14ac:dyDescent="0.45">
      <c r="B1497" s="99" t="s">
        <v>2134</v>
      </c>
      <c r="C1497" s="90" t="s">
        <v>114</v>
      </c>
      <c r="D1497" s="90">
        <f>IFERROR(VLOOKUP(B1497,Localities!$B$2:$D$1876,3,0),"Not Found")</f>
        <v>59</v>
      </c>
      <c r="E1497" s="90">
        <f>IFERROR(VLOOKUP(C1497,Localities!$B$2:$D$1876,3,0),"Not Found")</f>
        <v>27</v>
      </c>
      <c r="F1497" s="94">
        <v>873</v>
      </c>
      <c r="G1497" s="90">
        <v>8860274117</v>
      </c>
    </row>
    <row r="1498" spans="2:7" x14ac:dyDescent="0.45">
      <c r="B1498" s="99" t="s">
        <v>61</v>
      </c>
      <c r="C1498" s="90" t="s">
        <v>2136</v>
      </c>
      <c r="D1498" s="90">
        <f>IFERROR(VLOOKUP(B1498,Localities!$B$2:$D$1876,3,0),"Not Found")</f>
        <v>47</v>
      </c>
      <c r="E1498" s="90">
        <f>IFERROR(VLOOKUP(C1498,Localities!$B$2:$D$1876,3,0),"Not Found")</f>
        <v>53</v>
      </c>
      <c r="F1498" s="94">
        <v>364</v>
      </c>
      <c r="G1498" s="90">
        <v>8588860949</v>
      </c>
    </row>
    <row r="1499" spans="2:7" x14ac:dyDescent="0.45">
      <c r="B1499" s="99" t="s">
        <v>604</v>
      </c>
      <c r="C1499" s="90" t="s">
        <v>61</v>
      </c>
      <c r="D1499" s="90">
        <f>IFERROR(VLOOKUP(B1499,Localities!$B$2:$D$1876,3,0),"Not Found")</f>
        <v>52</v>
      </c>
      <c r="E1499" s="90">
        <f>IFERROR(VLOOKUP(C1499,Localities!$B$2:$D$1876,3,0),"Not Found")</f>
        <v>47</v>
      </c>
      <c r="F1499" s="94">
        <v>230</v>
      </c>
      <c r="G1499" s="90">
        <v>9910741751</v>
      </c>
    </row>
    <row r="1500" spans="2:7" x14ac:dyDescent="0.45">
      <c r="B1500" s="99" t="s">
        <v>613</v>
      </c>
      <c r="C1500" s="90" t="s">
        <v>107</v>
      </c>
      <c r="D1500" s="90">
        <f>IFERROR(VLOOKUP(B1500,Localities!$B$2:$D$1876,3,0),"Not Found")</f>
        <v>74</v>
      </c>
      <c r="E1500" s="90">
        <f>IFERROR(VLOOKUP(C1500,Localities!$B$2:$D$1876,3,0),"Not Found")</f>
        <v>42</v>
      </c>
      <c r="F1500" s="94">
        <v>337</v>
      </c>
      <c r="G1500" s="90">
        <v>9911850138</v>
      </c>
    </row>
    <row r="1501" spans="2:7" x14ac:dyDescent="0.45">
      <c r="B1501" s="99" t="s">
        <v>496</v>
      </c>
      <c r="C1501" s="90" t="s">
        <v>51</v>
      </c>
      <c r="D1501" s="90">
        <f>IFERROR(VLOOKUP(B1501,Localities!$B$2:$D$1876,3,0),"Not Found")</f>
        <v>60</v>
      </c>
      <c r="E1501" s="90">
        <f>IFERROR(VLOOKUP(C1501,Localities!$B$2:$D$1876,3,0),"Not Found")</f>
        <v>51</v>
      </c>
      <c r="F1501" s="94">
        <v>373</v>
      </c>
      <c r="G1501" s="90">
        <v>8826960570</v>
      </c>
    </row>
    <row r="1502" spans="2:7" x14ac:dyDescent="0.45">
      <c r="B1502" s="99" t="s">
        <v>1548</v>
      </c>
      <c r="C1502" s="90" t="s">
        <v>35</v>
      </c>
      <c r="D1502" s="90">
        <f>IFERROR(VLOOKUP(B1502,Localities!$B$2:$D$1876,3,0),"Not Found")</f>
        <v>64</v>
      </c>
      <c r="E1502" s="90">
        <f>IFERROR(VLOOKUP(C1502,Localities!$B$2:$D$1876,3,0),"Not Found")</f>
        <v>43</v>
      </c>
      <c r="F1502" s="94">
        <v>978</v>
      </c>
      <c r="G1502" s="90">
        <v>9911839985</v>
      </c>
    </row>
    <row r="1503" spans="2:7" x14ac:dyDescent="0.45">
      <c r="B1503" s="99" t="s">
        <v>65</v>
      </c>
      <c r="C1503" s="90" t="s">
        <v>529</v>
      </c>
      <c r="D1503" s="90">
        <f>IFERROR(VLOOKUP(B1503,Localities!$B$2:$D$1876,3,0),"Not Found")</f>
        <v>73</v>
      </c>
      <c r="E1503" s="90">
        <f>IFERROR(VLOOKUP(C1503,Localities!$B$2:$D$1876,3,0),"Not Found")</f>
        <v>72</v>
      </c>
      <c r="F1503" s="94">
        <v>839</v>
      </c>
      <c r="G1503" s="90">
        <v>9582645829</v>
      </c>
    </row>
    <row r="1504" spans="2:7" x14ac:dyDescent="0.45">
      <c r="B1504" s="99" t="s">
        <v>529</v>
      </c>
      <c r="C1504" s="90" t="s">
        <v>61</v>
      </c>
      <c r="D1504" s="90">
        <f>IFERROR(VLOOKUP(B1504,Localities!$B$2:$D$1876,3,0),"Not Found")</f>
        <v>72</v>
      </c>
      <c r="E1504" s="90">
        <f>IFERROR(VLOOKUP(C1504,Localities!$B$2:$D$1876,3,0),"Not Found")</f>
        <v>47</v>
      </c>
      <c r="F1504" s="94">
        <v>441</v>
      </c>
      <c r="G1504" s="90">
        <v>9891467381</v>
      </c>
    </row>
    <row r="1505" spans="2:7" x14ac:dyDescent="0.45">
      <c r="B1505" s="99" t="s">
        <v>45</v>
      </c>
      <c r="C1505" s="90" t="s">
        <v>35</v>
      </c>
      <c r="D1505" s="90">
        <f>IFERROR(VLOOKUP(B1505,Localities!$B$2:$D$1876,3,0),"Not Found")</f>
        <v>62</v>
      </c>
      <c r="E1505" s="90">
        <f>IFERROR(VLOOKUP(C1505,Localities!$B$2:$D$1876,3,0),"Not Found")</f>
        <v>43</v>
      </c>
      <c r="F1505" s="94">
        <v>661</v>
      </c>
      <c r="G1505" s="90">
        <v>9810780321</v>
      </c>
    </row>
    <row r="1506" spans="2:7" x14ac:dyDescent="0.45">
      <c r="B1506" s="99" t="s">
        <v>186</v>
      </c>
      <c r="C1506" s="90" t="s">
        <v>114</v>
      </c>
      <c r="D1506" s="90">
        <f>IFERROR(VLOOKUP(B1506,Localities!$B$2:$D$1876,3,0),"Not Found")</f>
        <v>45</v>
      </c>
      <c r="E1506" s="90">
        <f>IFERROR(VLOOKUP(C1506,Localities!$B$2:$D$1876,3,0),"Not Found")</f>
        <v>27</v>
      </c>
      <c r="F1506" s="94">
        <v>586</v>
      </c>
      <c r="G1506" s="90">
        <v>9971123022</v>
      </c>
    </row>
    <row r="1507" spans="2:7" x14ac:dyDescent="0.45">
      <c r="B1507" s="99" t="s">
        <v>132</v>
      </c>
      <c r="C1507" s="90" t="s">
        <v>111</v>
      </c>
      <c r="D1507" s="90">
        <f>IFERROR(VLOOKUP(B1507,Localities!$B$2:$D$1876,3,0),"Not Found")</f>
        <v>39</v>
      </c>
      <c r="E1507" s="90">
        <f>IFERROR(VLOOKUP(C1507,Localities!$B$2:$D$1876,3,0),"Not Found")</f>
        <v>45</v>
      </c>
      <c r="F1507" s="94">
        <v>949</v>
      </c>
      <c r="G1507" s="90">
        <v>8826807421</v>
      </c>
    </row>
    <row r="1508" spans="2:7" x14ac:dyDescent="0.45">
      <c r="B1508" s="99" t="s">
        <v>61</v>
      </c>
      <c r="C1508" s="90" t="s">
        <v>116</v>
      </c>
      <c r="D1508" s="90">
        <f>IFERROR(VLOOKUP(B1508,Localities!$B$2:$D$1876,3,0),"Not Found")</f>
        <v>47</v>
      </c>
      <c r="E1508" s="90">
        <f>IFERROR(VLOOKUP(C1508,Localities!$B$2:$D$1876,3,0),"Not Found")</f>
        <v>74</v>
      </c>
      <c r="F1508" s="94">
        <v>968</v>
      </c>
      <c r="G1508" s="90">
        <v>9911850138</v>
      </c>
    </row>
    <row r="1509" spans="2:7" x14ac:dyDescent="0.45">
      <c r="B1509" s="99" t="s">
        <v>61</v>
      </c>
      <c r="C1509" s="90" t="s">
        <v>116</v>
      </c>
      <c r="D1509" s="90">
        <f>IFERROR(VLOOKUP(B1509,Localities!$B$2:$D$1876,3,0),"Not Found")</f>
        <v>47</v>
      </c>
      <c r="E1509" s="90">
        <f>IFERROR(VLOOKUP(C1509,Localities!$B$2:$D$1876,3,0),"Not Found")</f>
        <v>74</v>
      </c>
      <c r="F1509" s="94">
        <v>636</v>
      </c>
      <c r="G1509" s="90" t="s">
        <v>81</v>
      </c>
    </row>
    <row r="1510" spans="2:7" x14ac:dyDescent="0.45">
      <c r="B1510" s="99" t="s">
        <v>643</v>
      </c>
      <c r="C1510" s="90" t="s">
        <v>35</v>
      </c>
      <c r="D1510" s="90">
        <f>IFERROR(VLOOKUP(B1510,Localities!$B$2:$D$1876,3,0),"Not Found")</f>
        <v>50</v>
      </c>
      <c r="E1510" s="90">
        <f>IFERROR(VLOOKUP(C1510,Localities!$B$2:$D$1876,3,0),"Not Found")</f>
        <v>43</v>
      </c>
      <c r="F1510" s="94">
        <v>999</v>
      </c>
      <c r="G1510" s="90">
        <v>9958534337</v>
      </c>
    </row>
    <row r="1511" spans="2:7" x14ac:dyDescent="0.45">
      <c r="B1511" s="99" t="s">
        <v>643</v>
      </c>
      <c r="C1511" s="90" t="s">
        <v>35</v>
      </c>
      <c r="D1511" s="90">
        <f>IFERROR(VLOOKUP(B1511,Localities!$B$2:$D$1876,3,0),"Not Found")</f>
        <v>50</v>
      </c>
      <c r="E1511" s="90">
        <f>IFERROR(VLOOKUP(C1511,Localities!$B$2:$D$1876,3,0),"Not Found")</f>
        <v>43</v>
      </c>
      <c r="F1511" s="94">
        <v>253</v>
      </c>
      <c r="G1511" s="90">
        <v>8826930485</v>
      </c>
    </row>
    <row r="1512" spans="2:7" x14ac:dyDescent="0.45">
      <c r="B1512" s="99" t="s">
        <v>714</v>
      </c>
      <c r="C1512" s="90" t="s">
        <v>61</v>
      </c>
      <c r="D1512" s="90">
        <f>IFERROR(VLOOKUP(B1512,Localities!$B$2:$D$1876,3,0),"Not Found")</f>
        <v>28</v>
      </c>
      <c r="E1512" s="90">
        <f>IFERROR(VLOOKUP(C1512,Localities!$B$2:$D$1876,3,0),"Not Found")</f>
        <v>47</v>
      </c>
      <c r="F1512" s="94">
        <v>828</v>
      </c>
      <c r="G1512" s="90">
        <v>8010080603</v>
      </c>
    </row>
    <row r="1513" spans="2:7" x14ac:dyDescent="0.45">
      <c r="B1513" s="99" t="s">
        <v>274</v>
      </c>
      <c r="C1513" s="90" t="s">
        <v>114</v>
      </c>
      <c r="D1513" s="90">
        <f>IFERROR(VLOOKUP(B1513,Localities!$B$2:$D$1876,3,0),"Not Found")</f>
        <v>53</v>
      </c>
      <c r="E1513" s="90">
        <f>IFERROR(VLOOKUP(C1513,Localities!$B$2:$D$1876,3,0),"Not Found")</f>
        <v>27</v>
      </c>
      <c r="F1513" s="94">
        <v>359</v>
      </c>
      <c r="G1513" s="90">
        <v>9211634375</v>
      </c>
    </row>
    <row r="1514" spans="2:7" x14ac:dyDescent="0.45">
      <c r="B1514" s="99" t="s">
        <v>1749</v>
      </c>
      <c r="C1514" s="90" t="s">
        <v>375</v>
      </c>
      <c r="D1514" s="90">
        <f>IFERROR(VLOOKUP(B1514,Localities!$B$2:$D$1876,3,0),"Not Found")</f>
        <v>72</v>
      </c>
      <c r="E1514" s="90">
        <f>IFERROR(VLOOKUP(C1514,Localities!$B$2:$D$1876,3,0),"Not Found")</f>
        <v>47</v>
      </c>
      <c r="F1514" s="94">
        <v>627</v>
      </c>
      <c r="G1514" s="90">
        <v>9810780321</v>
      </c>
    </row>
    <row r="1515" spans="2:7" x14ac:dyDescent="0.45">
      <c r="B1515" s="99" t="s">
        <v>67</v>
      </c>
      <c r="C1515" s="90" t="s">
        <v>61</v>
      </c>
      <c r="D1515" s="90">
        <f>IFERROR(VLOOKUP(B1515,Localities!$B$2:$D$1876,3,0),"Not Found")</f>
        <v>42</v>
      </c>
      <c r="E1515" s="90">
        <f>IFERROR(VLOOKUP(C1515,Localities!$B$2:$D$1876,3,0),"Not Found")</f>
        <v>47</v>
      </c>
      <c r="F1515" s="94">
        <v>447</v>
      </c>
      <c r="G1515" s="90">
        <v>9211310178</v>
      </c>
    </row>
    <row r="1516" spans="2:7" x14ac:dyDescent="0.45">
      <c r="B1516" s="99" t="s">
        <v>146</v>
      </c>
      <c r="C1516" s="90" t="s">
        <v>35</v>
      </c>
      <c r="D1516" s="90">
        <f>IFERROR(VLOOKUP(B1516,Localities!$B$2:$D$1876,3,0),"Not Found")</f>
        <v>70</v>
      </c>
      <c r="E1516" s="90">
        <f>IFERROR(VLOOKUP(C1516,Localities!$B$2:$D$1876,3,0),"Not Found")</f>
        <v>43</v>
      </c>
      <c r="F1516" s="94">
        <v>942</v>
      </c>
      <c r="G1516" s="90">
        <v>9871489624</v>
      </c>
    </row>
    <row r="1517" spans="2:7" x14ac:dyDescent="0.45">
      <c r="B1517" s="99" t="s">
        <v>146</v>
      </c>
      <c r="C1517" s="90" t="s">
        <v>35</v>
      </c>
      <c r="D1517" s="90">
        <f>IFERROR(VLOOKUP(B1517,Localities!$B$2:$D$1876,3,0),"Not Found")</f>
        <v>70</v>
      </c>
      <c r="E1517" s="90">
        <f>IFERROR(VLOOKUP(C1517,Localities!$B$2:$D$1876,3,0),"Not Found")</f>
        <v>43</v>
      </c>
      <c r="F1517" s="94">
        <v>532</v>
      </c>
      <c r="G1517" s="90">
        <v>9540071120</v>
      </c>
    </row>
    <row r="1518" spans="2:7" x14ac:dyDescent="0.45">
      <c r="B1518" s="99" t="s">
        <v>124</v>
      </c>
      <c r="C1518" s="90" t="s">
        <v>61</v>
      </c>
      <c r="D1518" s="90">
        <f>IFERROR(VLOOKUP(B1518,Localities!$B$2:$D$1876,3,0),"Not Found")</f>
        <v>72</v>
      </c>
      <c r="E1518" s="90">
        <f>IFERROR(VLOOKUP(C1518,Localities!$B$2:$D$1876,3,0),"Not Found")</f>
        <v>47</v>
      </c>
      <c r="F1518" s="94">
        <v>420</v>
      </c>
      <c r="G1518" s="90">
        <v>8744970021</v>
      </c>
    </row>
    <row r="1519" spans="2:7" x14ac:dyDescent="0.45">
      <c r="B1519" s="99" t="s">
        <v>643</v>
      </c>
      <c r="C1519" s="90" t="s">
        <v>35</v>
      </c>
      <c r="D1519" s="90">
        <f>IFERROR(VLOOKUP(B1519,Localities!$B$2:$D$1876,3,0),"Not Found")</f>
        <v>50</v>
      </c>
      <c r="E1519" s="90">
        <f>IFERROR(VLOOKUP(C1519,Localities!$B$2:$D$1876,3,0),"Not Found")</f>
        <v>43</v>
      </c>
      <c r="F1519" s="94">
        <v>753</v>
      </c>
      <c r="G1519" s="90">
        <v>8826709338</v>
      </c>
    </row>
    <row r="1520" spans="2:7" x14ac:dyDescent="0.45">
      <c r="B1520" s="99" t="s">
        <v>2159</v>
      </c>
      <c r="C1520" s="90" t="s">
        <v>114</v>
      </c>
      <c r="D1520" s="90" t="str">
        <f>IFERROR(VLOOKUP(B1520,Localities!$B$2:$D$1876,3,0),"Not Found")</f>
        <v>Not Found</v>
      </c>
      <c r="E1520" s="90">
        <f>IFERROR(VLOOKUP(C1520,Localities!$B$2:$D$1876,3,0),"Not Found")</f>
        <v>27</v>
      </c>
      <c r="F1520" s="94">
        <v>989</v>
      </c>
      <c r="G1520" s="90">
        <v>7838873336</v>
      </c>
    </row>
    <row r="1521" spans="2:7" x14ac:dyDescent="0.45">
      <c r="B1521" s="99" t="s">
        <v>1270</v>
      </c>
      <c r="C1521" s="90" t="s">
        <v>35</v>
      </c>
      <c r="D1521" s="90">
        <f>IFERROR(VLOOKUP(B1521,Localities!$B$2:$D$1876,3,0),"Not Found")</f>
        <v>37</v>
      </c>
      <c r="E1521" s="90">
        <f>IFERROR(VLOOKUP(C1521,Localities!$B$2:$D$1876,3,0),"Not Found")</f>
        <v>43</v>
      </c>
      <c r="F1521" s="94">
        <v>920</v>
      </c>
      <c r="G1521" s="90">
        <v>8130713403</v>
      </c>
    </row>
    <row r="1522" spans="2:7" x14ac:dyDescent="0.45">
      <c r="B1522" s="99" t="s">
        <v>43</v>
      </c>
      <c r="C1522" s="90" t="s">
        <v>61</v>
      </c>
      <c r="D1522" s="90">
        <f>IFERROR(VLOOKUP(B1522,Localities!$B$2:$D$1876,3,0),"Not Found")</f>
        <v>60</v>
      </c>
      <c r="E1522" s="90">
        <f>IFERROR(VLOOKUP(C1522,Localities!$B$2:$D$1876,3,0),"Not Found")</f>
        <v>47</v>
      </c>
      <c r="F1522" s="94">
        <v>490</v>
      </c>
      <c r="G1522" s="90">
        <v>8826807421</v>
      </c>
    </row>
    <row r="1523" spans="2:7" x14ac:dyDescent="0.45">
      <c r="B1523" s="99" t="s">
        <v>784</v>
      </c>
      <c r="C1523" s="90" t="s">
        <v>111</v>
      </c>
      <c r="D1523" s="90">
        <f>IFERROR(VLOOKUP(B1523,Localities!$B$2:$D$1876,3,0),"Not Found")</f>
        <v>53</v>
      </c>
      <c r="E1523" s="90">
        <f>IFERROR(VLOOKUP(C1523,Localities!$B$2:$D$1876,3,0),"Not Found")</f>
        <v>45</v>
      </c>
      <c r="F1523" s="94">
        <v>201</v>
      </c>
      <c r="G1523" s="90" t="s">
        <v>81</v>
      </c>
    </row>
    <row r="1524" spans="2:7" x14ac:dyDescent="0.45">
      <c r="B1524" s="99" t="s">
        <v>343</v>
      </c>
      <c r="C1524" s="90" t="s">
        <v>61</v>
      </c>
      <c r="D1524" s="90">
        <f>IFERROR(VLOOKUP(B1524,Localities!$B$2:$D$1876,3,0),"Not Found")</f>
        <v>72</v>
      </c>
      <c r="E1524" s="90">
        <f>IFERROR(VLOOKUP(C1524,Localities!$B$2:$D$1876,3,0),"Not Found")</f>
        <v>47</v>
      </c>
      <c r="F1524" s="94">
        <v>317</v>
      </c>
      <c r="G1524" s="90">
        <v>9871489624</v>
      </c>
    </row>
    <row r="1525" spans="2:7" x14ac:dyDescent="0.45">
      <c r="B1525" s="99" t="s">
        <v>114</v>
      </c>
      <c r="C1525" s="90" t="s">
        <v>723</v>
      </c>
      <c r="D1525" s="90">
        <f>IFERROR(VLOOKUP(B1525,Localities!$B$2:$D$1876,3,0),"Not Found")</f>
        <v>27</v>
      </c>
      <c r="E1525" s="90">
        <f>IFERROR(VLOOKUP(C1525,Localities!$B$2:$D$1876,3,0),"Not Found")</f>
        <v>60</v>
      </c>
      <c r="F1525" s="94">
        <v>624</v>
      </c>
      <c r="G1525" s="90">
        <v>9013390102</v>
      </c>
    </row>
    <row r="1526" spans="2:7" x14ac:dyDescent="0.45">
      <c r="B1526" s="99" t="s">
        <v>2011</v>
      </c>
      <c r="C1526" s="90" t="s">
        <v>604</v>
      </c>
      <c r="D1526" s="90">
        <f>IFERROR(VLOOKUP(B1526,Localities!$B$2:$D$1876,3,0),"Not Found")</f>
        <v>60</v>
      </c>
      <c r="E1526" s="90">
        <f>IFERROR(VLOOKUP(C1526,Localities!$B$2:$D$1876,3,0),"Not Found")</f>
        <v>52</v>
      </c>
      <c r="F1526" s="94">
        <v>729</v>
      </c>
      <c r="G1526" s="90">
        <v>8802634181</v>
      </c>
    </row>
    <row r="1527" spans="2:7" x14ac:dyDescent="0.45">
      <c r="B1527" s="99" t="s">
        <v>126</v>
      </c>
      <c r="C1527" s="90" t="s">
        <v>35</v>
      </c>
      <c r="D1527" s="90">
        <f>IFERROR(VLOOKUP(B1527,Localities!$B$2:$D$1876,3,0),"Not Found")</f>
        <v>60</v>
      </c>
      <c r="E1527" s="90">
        <f>IFERROR(VLOOKUP(C1527,Localities!$B$2:$D$1876,3,0),"Not Found")</f>
        <v>43</v>
      </c>
      <c r="F1527" s="94">
        <v>281</v>
      </c>
      <c r="G1527" s="90">
        <v>8744859277</v>
      </c>
    </row>
    <row r="1528" spans="2:7" x14ac:dyDescent="0.45">
      <c r="B1528" s="99" t="s">
        <v>1859</v>
      </c>
      <c r="C1528" s="90" t="s">
        <v>2168</v>
      </c>
      <c r="D1528" s="90">
        <f>IFERROR(VLOOKUP(B1528,Localities!$B$2:$D$1876,3,0),"Not Found")</f>
        <v>50</v>
      </c>
      <c r="E1528" s="90">
        <f>IFERROR(VLOOKUP(C1528,Localities!$B$2:$D$1876,3,0),"Not Found")</f>
        <v>48</v>
      </c>
      <c r="F1528" s="94">
        <v>717</v>
      </c>
      <c r="G1528" s="90">
        <v>8860232478</v>
      </c>
    </row>
    <row r="1529" spans="2:7" x14ac:dyDescent="0.45">
      <c r="B1529" s="99" t="s">
        <v>725</v>
      </c>
      <c r="C1529" s="90" t="s">
        <v>51</v>
      </c>
      <c r="D1529" s="90">
        <f>IFERROR(VLOOKUP(B1529,Localities!$B$2:$D$1876,3,0),"Not Found")</f>
        <v>61</v>
      </c>
      <c r="E1529" s="90">
        <f>IFERROR(VLOOKUP(C1529,Localities!$B$2:$D$1876,3,0),"Not Found")</f>
        <v>51</v>
      </c>
      <c r="F1529" s="94">
        <v>916</v>
      </c>
      <c r="G1529" s="90">
        <v>9818811856</v>
      </c>
    </row>
    <row r="1530" spans="2:7" x14ac:dyDescent="0.45">
      <c r="B1530" s="99" t="s">
        <v>2171</v>
      </c>
      <c r="C1530" s="90" t="s">
        <v>61</v>
      </c>
      <c r="D1530" s="90">
        <f>IFERROR(VLOOKUP(B1530,Localities!$B$2:$D$1876,3,0),"Not Found")</f>
        <v>52</v>
      </c>
      <c r="E1530" s="90">
        <f>IFERROR(VLOOKUP(C1530,Localities!$B$2:$D$1876,3,0),"Not Found")</f>
        <v>47</v>
      </c>
      <c r="F1530" s="94">
        <v>805</v>
      </c>
      <c r="G1530" s="90">
        <v>8285735939</v>
      </c>
    </row>
    <row r="1531" spans="2:7" x14ac:dyDescent="0.45">
      <c r="B1531" s="99" t="s">
        <v>2173</v>
      </c>
      <c r="C1531" s="90" t="s">
        <v>2173</v>
      </c>
      <c r="D1531" s="90">
        <f>IFERROR(VLOOKUP(B1531,Localities!$B$2:$D$1876,3,0),"Not Found")</f>
        <v>42</v>
      </c>
      <c r="E1531" s="90">
        <f>IFERROR(VLOOKUP(C1531,Localities!$B$2:$D$1876,3,0),"Not Found")</f>
        <v>42</v>
      </c>
      <c r="F1531" s="94">
        <v>703</v>
      </c>
      <c r="G1531" s="90">
        <v>9899596818</v>
      </c>
    </row>
    <row r="1532" spans="2:7" x14ac:dyDescent="0.45">
      <c r="B1532" s="99" t="s">
        <v>132</v>
      </c>
      <c r="C1532" s="90" t="s">
        <v>35</v>
      </c>
      <c r="D1532" s="90">
        <f>IFERROR(VLOOKUP(B1532,Localities!$B$2:$D$1876,3,0),"Not Found")</f>
        <v>39</v>
      </c>
      <c r="E1532" s="90">
        <f>IFERROR(VLOOKUP(C1532,Localities!$B$2:$D$1876,3,0),"Not Found")</f>
        <v>43</v>
      </c>
      <c r="F1532" s="94">
        <v>466</v>
      </c>
      <c r="G1532" s="90">
        <v>9136036548</v>
      </c>
    </row>
    <row r="1533" spans="2:7" x14ac:dyDescent="0.45">
      <c r="B1533" s="99" t="s">
        <v>178</v>
      </c>
      <c r="C1533" s="90" t="s">
        <v>51</v>
      </c>
      <c r="D1533" s="90">
        <f>IFERROR(VLOOKUP(B1533,Localities!$B$2:$D$1876,3,0),"Not Found")</f>
        <v>66</v>
      </c>
      <c r="E1533" s="90">
        <f>IFERROR(VLOOKUP(C1533,Localities!$B$2:$D$1876,3,0),"Not Found")</f>
        <v>51</v>
      </c>
      <c r="F1533" s="94">
        <v>733</v>
      </c>
      <c r="G1533" s="90" t="s">
        <v>81</v>
      </c>
    </row>
    <row r="1534" spans="2:7" x14ac:dyDescent="0.45">
      <c r="B1534" s="99" t="s">
        <v>226</v>
      </c>
      <c r="C1534" s="90" t="s">
        <v>35</v>
      </c>
      <c r="D1534" s="90">
        <f>IFERROR(VLOOKUP(B1534,Localities!$B$2:$D$1876,3,0),"Not Found")</f>
        <v>60</v>
      </c>
      <c r="E1534" s="90">
        <f>IFERROR(VLOOKUP(C1534,Localities!$B$2:$D$1876,3,0),"Not Found")</f>
        <v>43</v>
      </c>
      <c r="F1534" s="94">
        <v>490</v>
      </c>
      <c r="G1534" s="90">
        <v>9990924589</v>
      </c>
    </row>
    <row r="1535" spans="2:7" x14ac:dyDescent="0.45">
      <c r="B1535" s="99" t="s">
        <v>2178</v>
      </c>
      <c r="C1535" s="90" t="s">
        <v>114</v>
      </c>
      <c r="D1535" s="90">
        <f>IFERROR(VLOOKUP(B1535,Localities!$B$2:$D$1876,3,0),"Not Found")</f>
        <v>47</v>
      </c>
      <c r="E1535" s="90">
        <f>IFERROR(VLOOKUP(C1535,Localities!$B$2:$D$1876,3,0),"Not Found")</f>
        <v>27</v>
      </c>
      <c r="F1535" s="94">
        <v>631</v>
      </c>
      <c r="G1535" s="90">
        <v>9650904574</v>
      </c>
    </row>
    <row r="1536" spans="2:7" x14ac:dyDescent="0.45">
      <c r="B1536" s="99" t="s">
        <v>35</v>
      </c>
      <c r="C1536" s="90" t="s">
        <v>111</v>
      </c>
      <c r="D1536" s="90">
        <f>IFERROR(VLOOKUP(B1536,Localities!$B$2:$D$1876,3,0),"Not Found")</f>
        <v>43</v>
      </c>
      <c r="E1536" s="90">
        <f>IFERROR(VLOOKUP(C1536,Localities!$B$2:$D$1876,3,0),"Not Found")</f>
        <v>45</v>
      </c>
      <c r="F1536" s="94">
        <v>326</v>
      </c>
      <c r="G1536" s="90">
        <v>8882374317</v>
      </c>
    </row>
    <row r="1537" spans="2:7" x14ac:dyDescent="0.45">
      <c r="B1537" s="99" t="s">
        <v>35</v>
      </c>
      <c r="C1537" s="90" t="s">
        <v>53</v>
      </c>
      <c r="D1537" s="90">
        <f>IFERROR(VLOOKUP(B1537,Localities!$B$2:$D$1876,3,0),"Not Found")</f>
        <v>43</v>
      </c>
      <c r="E1537" s="90">
        <f>IFERROR(VLOOKUP(C1537,Localities!$B$2:$D$1876,3,0),"Not Found")</f>
        <v>70</v>
      </c>
      <c r="F1537" s="94">
        <v>488</v>
      </c>
      <c r="G1537" s="90">
        <v>9971773466</v>
      </c>
    </row>
    <row r="1538" spans="2:7" x14ac:dyDescent="0.45">
      <c r="B1538" s="99" t="s">
        <v>2182</v>
      </c>
      <c r="C1538" s="90" t="s">
        <v>35</v>
      </c>
      <c r="D1538" s="90">
        <f>IFERROR(VLOOKUP(B1538,Localities!$B$2:$D$1876,3,0),"Not Found")</f>
        <v>60</v>
      </c>
      <c r="E1538" s="90">
        <f>IFERROR(VLOOKUP(C1538,Localities!$B$2:$D$1876,3,0),"Not Found")</f>
        <v>43</v>
      </c>
      <c r="F1538" s="94">
        <v>928</v>
      </c>
      <c r="G1538" s="90">
        <v>9810740034</v>
      </c>
    </row>
    <row r="1539" spans="2:7" x14ac:dyDescent="0.45">
      <c r="B1539" s="99" t="s">
        <v>146</v>
      </c>
      <c r="C1539" s="90" t="s">
        <v>61</v>
      </c>
      <c r="D1539" s="90">
        <f>IFERROR(VLOOKUP(B1539,Localities!$B$2:$D$1876,3,0),"Not Found")</f>
        <v>70</v>
      </c>
      <c r="E1539" s="90">
        <f>IFERROR(VLOOKUP(C1539,Localities!$B$2:$D$1876,3,0),"Not Found")</f>
        <v>47</v>
      </c>
      <c r="F1539" s="94">
        <v>387</v>
      </c>
      <c r="G1539" s="90">
        <v>9953860295</v>
      </c>
    </row>
    <row r="1540" spans="2:7" x14ac:dyDescent="0.45">
      <c r="B1540" s="99" t="s">
        <v>200</v>
      </c>
      <c r="C1540" s="90" t="s">
        <v>35</v>
      </c>
      <c r="D1540" s="90">
        <f>IFERROR(VLOOKUP(B1540,Localities!$B$2:$D$1876,3,0),"Not Found")</f>
        <v>36</v>
      </c>
      <c r="E1540" s="90">
        <f>IFERROR(VLOOKUP(C1540,Localities!$B$2:$D$1876,3,0),"Not Found")</f>
        <v>43</v>
      </c>
      <c r="F1540" s="94">
        <v>201</v>
      </c>
      <c r="G1540" s="90">
        <v>9911839985</v>
      </c>
    </row>
    <row r="1541" spans="2:7" x14ac:dyDescent="0.45">
      <c r="B1541" s="99" t="s">
        <v>120</v>
      </c>
      <c r="C1541" s="90" t="s">
        <v>2086</v>
      </c>
      <c r="D1541" s="90">
        <f>IFERROR(VLOOKUP(B1541,Localities!$B$2:$D$1876,3,0),"Not Found")</f>
        <v>50</v>
      </c>
      <c r="E1541" s="90">
        <f>IFERROR(VLOOKUP(C1541,Localities!$B$2:$D$1876,3,0),"Not Found")</f>
        <v>70</v>
      </c>
      <c r="F1541" s="94">
        <v>970</v>
      </c>
      <c r="G1541" s="90">
        <v>9811742745</v>
      </c>
    </row>
    <row r="1542" spans="2:7" x14ac:dyDescent="0.45">
      <c r="B1542" s="99" t="s">
        <v>141</v>
      </c>
      <c r="C1542" s="90" t="s">
        <v>1220</v>
      </c>
      <c r="D1542" s="90">
        <f>IFERROR(VLOOKUP(B1542,Localities!$B$2:$D$1876,3,0),"Not Found")</f>
        <v>46</v>
      </c>
      <c r="E1542" s="90">
        <f>IFERROR(VLOOKUP(C1542,Localities!$B$2:$D$1876,3,0),"Not Found")</f>
        <v>73</v>
      </c>
      <c r="F1542" s="94">
        <v>517</v>
      </c>
      <c r="G1542" s="90">
        <v>9211711348</v>
      </c>
    </row>
    <row r="1543" spans="2:7" x14ac:dyDescent="0.45">
      <c r="B1543" s="99" t="s">
        <v>1040</v>
      </c>
      <c r="C1543" s="90" t="s">
        <v>35</v>
      </c>
      <c r="D1543" s="90">
        <f>IFERROR(VLOOKUP(B1543,Localities!$B$2:$D$1876,3,0),"Not Found")</f>
        <v>60</v>
      </c>
      <c r="E1543" s="90">
        <f>IFERROR(VLOOKUP(C1543,Localities!$B$2:$D$1876,3,0),"Not Found")</f>
        <v>43</v>
      </c>
      <c r="F1543" s="94">
        <v>991</v>
      </c>
      <c r="G1543" s="90">
        <v>9810479871</v>
      </c>
    </row>
    <row r="1544" spans="2:7" x14ac:dyDescent="0.45">
      <c r="B1544" s="99" t="s">
        <v>529</v>
      </c>
      <c r="C1544" s="90" t="s">
        <v>114</v>
      </c>
      <c r="D1544" s="90">
        <f>IFERROR(VLOOKUP(B1544,Localities!$B$2:$D$1876,3,0),"Not Found")</f>
        <v>72</v>
      </c>
      <c r="E1544" s="90">
        <f>IFERROR(VLOOKUP(C1544,Localities!$B$2:$D$1876,3,0),"Not Found")</f>
        <v>27</v>
      </c>
      <c r="F1544" s="94">
        <v>882</v>
      </c>
      <c r="G1544" s="90">
        <v>8826835072</v>
      </c>
    </row>
    <row r="1545" spans="2:7" x14ac:dyDescent="0.45">
      <c r="B1545" s="99" t="s">
        <v>445</v>
      </c>
      <c r="C1545" s="90" t="s">
        <v>1557</v>
      </c>
      <c r="D1545" s="90">
        <f>IFERROR(VLOOKUP(B1545,Localities!$B$2:$D$1876,3,0),"Not Found")</f>
        <v>61</v>
      </c>
      <c r="E1545" s="90">
        <f>IFERROR(VLOOKUP(C1545,Localities!$B$2:$D$1876,3,0),"Not Found")</f>
        <v>45</v>
      </c>
      <c r="F1545" s="94">
        <v>721</v>
      </c>
      <c r="G1545" s="90">
        <v>9871744119</v>
      </c>
    </row>
    <row r="1546" spans="2:7" x14ac:dyDescent="0.45">
      <c r="B1546" s="99" t="s">
        <v>1416</v>
      </c>
      <c r="C1546" s="90" t="s">
        <v>984</v>
      </c>
      <c r="D1546" s="90">
        <f>IFERROR(VLOOKUP(B1546,Localities!$B$2:$D$1876,3,0),"Not Found")</f>
        <v>40</v>
      </c>
      <c r="E1546" s="90">
        <f>IFERROR(VLOOKUP(C1546,Localities!$B$2:$D$1876,3,0),"Not Found")</f>
        <v>31</v>
      </c>
      <c r="F1546" s="94">
        <v>847</v>
      </c>
      <c r="G1546" s="90">
        <v>9716235055</v>
      </c>
    </row>
    <row r="1547" spans="2:7" x14ac:dyDescent="0.45">
      <c r="B1547" s="99" t="s">
        <v>422</v>
      </c>
      <c r="C1547" s="90" t="s">
        <v>107</v>
      </c>
      <c r="D1547" s="90">
        <f>IFERROR(VLOOKUP(B1547,Localities!$B$2:$D$1876,3,0),"Not Found")</f>
        <v>66</v>
      </c>
      <c r="E1547" s="90">
        <f>IFERROR(VLOOKUP(C1547,Localities!$B$2:$D$1876,3,0),"Not Found")</f>
        <v>42</v>
      </c>
      <c r="F1547" s="94">
        <v>360</v>
      </c>
      <c r="G1547" s="90">
        <v>8750419132</v>
      </c>
    </row>
    <row r="1548" spans="2:7" x14ac:dyDescent="0.45">
      <c r="B1548" s="99" t="s">
        <v>371</v>
      </c>
      <c r="C1548" s="90" t="s">
        <v>35</v>
      </c>
      <c r="D1548" s="90">
        <f>IFERROR(VLOOKUP(B1548,Localities!$B$2:$D$1876,3,0),"Not Found")</f>
        <v>59</v>
      </c>
      <c r="E1548" s="90">
        <f>IFERROR(VLOOKUP(C1548,Localities!$B$2:$D$1876,3,0),"Not Found")</f>
        <v>43</v>
      </c>
      <c r="F1548" s="94">
        <v>991</v>
      </c>
      <c r="G1548" s="90">
        <v>9871647243</v>
      </c>
    </row>
    <row r="1549" spans="2:7" x14ac:dyDescent="0.45">
      <c r="B1549" s="99" t="s">
        <v>117</v>
      </c>
      <c r="C1549" s="90" t="s">
        <v>35</v>
      </c>
      <c r="D1549" s="90">
        <f>IFERROR(VLOOKUP(B1549,Localities!$B$2:$D$1876,3,0),"Not Found")</f>
        <v>28</v>
      </c>
      <c r="E1549" s="90">
        <f>IFERROR(VLOOKUP(C1549,Localities!$B$2:$D$1876,3,0),"Not Found")</f>
        <v>43</v>
      </c>
      <c r="F1549" s="94">
        <v>344</v>
      </c>
      <c r="G1549" s="90">
        <v>8285804508</v>
      </c>
    </row>
    <row r="1550" spans="2:7" x14ac:dyDescent="0.45">
      <c r="B1550" s="99" t="s">
        <v>114</v>
      </c>
      <c r="C1550" s="90" t="s">
        <v>950</v>
      </c>
      <c r="D1550" s="90">
        <f>IFERROR(VLOOKUP(B1550,Localities!$B$2:$D$1876,3,0),"Not Found")</f>
        <v>27</v>
      </c>
      <c r="E1550" s="90">
        <f>IFERROR(VLOOKUP(C1550,Localities!$B$2:$D$1876,3,0),"Not Found")</f>
        <v>61</v>
      </c>
      <c r="F1550" s="94">
        <v>816</v>
      </c>
      <c r="G1550" s="90">
        <v>9891326017</v>
      </c>
    </row>
    <row r="1551" spans="2:7" x14ac:dyDescent="0.45">
      <c r="B1551" s="99" t="s">
        <v>283</v>
      </c>
      <c r="C1551" s="90" t="s">
        <v>139</v>
      </c>
      <c r="D1551" s="90">
        <f>IFERROR(VLOOKUP(B1551,Localities!$B$2:$D$1876,3,0),"Not Found")</f>
        <v>28</v>
      </c>
      <c r="E1551" s="90">
        <f>IFERROR(VLOOKUP(C1551,Localities!$B$2:$D$1876,3,0),"Not Found")</f>
        <v>61</v>
      </c>
      <c r="F1551" s="94">
        <v>257</v>
      </c>
      <c r="G1551" s="90">
        <v>9818811856</v>
      </c>
    </row>
    <row r="1552" spans="2:7" x14ac:dyDescent="0.45">
      <c r="B1552" s="99" t="s">
        <v>274</v>
      </c>
      <c r="C1552" s="90" t="s">
        <v>61</v>
      </c>
      <c r="D1552" s="90">
        <f>IFERROR(VLOOKUP(B1552,Localities!$B$2:$D$1876,3,0),"Not Found")</f>
        <v>53</v>
      </c>
      <c r="E1552" s="90">
        <f>IFERROR(VLOOKUP(C1552,Localities!$B$2:$D$1876,3,0),"Not Found")</f>
        <v>47</v>
      </c>
      <c r="F1552" s="94">
        <v>362</v>
      </c>
      <c r="G1552" s="90">
        <v>9999570727</v>
      </c>
    </row>
    <row r="1553" spans="2:7" x14ac:dyDescent="0.45">
      <c r="B1553" s="99" t="s">
        <v>59</v>
      </c>
      <c r="C1553" s="90" t="s">
        <v>61</v>
      </c>
      <c r="D1553" s="90">
        <f>IFERROR(VLOOKUP(B1553,Localities!$B$2:$D$1876,3,0),"Not Found")</f>
        <v>52</v>
      </c>
      <c r="E1553" s="90">
        <f>IFERROR(VLOOKUP(C1553,Localities!$B$2:$D$1876,3,0),"Not Found")</f>
        <v>47</v>
      </c>
      <c r="F1553" s="94">
        <v>904</v>
      </c>
      <c r="G1553" s="90">
        <v>9910741751</v>
      </c>
    </row>
    <row r="1554" spans="2:7" x14ac:dyDescent="0.45">
      <c r="B1554" s="99" t="s">
        <v>496</v>
      </c>
      <c r="C1554" s="90" t="s">
        <v>35</v>
      </c>
      <c r="D1554" s="90">
        <f>IFERROR(VLOOKUP(B1554,Localities!$B$2:$D$1876,3,0),"Not Found")</f>
        <v>60</v>
      </c>
      <c r="E1554" s="90">
        <f>IFERROR(VLOOKUP(C1554,Localities!$B$2:$D$1876,3,0),"Not Found")</f>
        <v>43</v>
      </c>
      <c r="F1554" s="94">
        <v>652</v>
      </c>
      <c r="G1554" s="90">
        <v>9958127656</v>
      </c>
    </row>
    <row r="1555" spans="2:7" x14ac:dyDescent="0.45">
      <c r="B1555" s="99" t="s">
        <v>1072</v>
      </c>
      <c r="C1555" s="90" t="s">
        <v>35</v>
      </c>
      <c r="D1555" s="90">
        <f>IFERROR(VLOOKUP(B1555,Localities!$B$2:$D$1876,3,0),"Not Found")</f>
        <v>50</v>
      </c>
      <c r="E1555" s="90">
        <f>IFERROR(VLOOKUP(C1555,Localities!$B$2:$D$1876,3,0),"Not Found")</f>
        <v>43</v>
      </c>
      <c r="F1555" s="94">
        <v>449</v>
      </c>
      <c r="G1555" s="90">
        <v>8376915304</v>
      </c>
    </row>
    <row r="1556" spans="2:7" x14ac:dyDescent="0.45">
      <c r="B1556" s="99" t="s">
        <v>35</v>
      </c>
      <c r="C1556" s="90" t="s">
        <v>872</v>
      </c>
      <c r="D1556" s="90">
        <f>IFERROR(VLOOKUP(B1556,Localities!$B$2:$D$1876,3,0),"Not Found")</f>
        <v>43</v>
      </c>
      <c r="E1556" s="90">
        <f>IFERROR(VLOOKUP(C1556,Localities!$B$2:$D$1876,3,0),"Not Found")</f>
        <v>32</v>
      </c>
      <c r="F1556" s="94">
        <v>941</v>
      </c>
      <c r="G1556" s="90" t="s">
        <v>81</v>
      </c>
    </row>
    <row r="1557" spans="2:7" x14ac:dyDescent="0.45">
      <c r="B1557" s="99" t="s">
        <v>2202</v>
      </c>
      <c r="C1557" s="90" t="s">
        <v>61</v>
      </c>
      <c r="D1557" s="90">
        <f>IFERROR(VLOOKUP(B1557,Localities!$B$2:$D$1876,3,0),"Not Found")</f>
        <v>66</v>
      </c>
      <c r="E1557" s="90">
        <f>IFERROR(VLOOKUP(C1557,Localities!$B$2:$D$1876,3,0),"Not Found")</f>
        <v>47</v>
      </c>
      <c r="F1557" s="94">
        <v>314</v>
      </c>
      <c r="G1557" s="90" t="s">
        <v>81</v>
      </c>
    </row>
    <row r="1558" spans="2:7" x14ac:dyDescent="0.45">
      <c r="B1558" s="99" t="s">
        <v>45</v>
      </c>
      <c r="C1558" s="90" t="s">
        <v>51</v>
      </c>
      <c r="D1558" s="90">
        <f>IFERROR(VLOOKUP(B1558,Localities!$B$2:$D$1876,3,0),"Not Found")</f>
        <v>62</v>
      </c>
      <c r="E1558" s="90">
        <f>IFERROR(VLOOKUP(C1558,Localities!$B$2:$D$1876,3,0),"Not Found")</f>
        <v>51</v>
      </c>
      <c r="F1558" s="94">
        <v>520</v>
      </c>
      <c r="G1558" s="90">
        <v>9711303231</v>
      </c>
    </row>
    <row r="1559" spans="2:7" x14ac:dyDescent="0.45">
      <c r="B1559" s="99" t="s">
        <v>43</v>
      </c>
      <c r="C1559" s="90" t="s">
        <v>41</v>
      </c>
      <c r="D1559" s="90">
        <f>IFERROR(VLOOKUP(B1559,Localities!$B$2:$D$1876,3,0),"Not Found")</f>
        <v>60</v>
      </c>
      <c r="E1559" s="90">
        <f>IFERROR(VLOOKUP(C1559,Localities!$B$2:$D$1876,3,0),"Not Found")</f>
        <v>50</v>
      </c>
      <c r="F1559" s="94">
        <v>353</v>
      </c>
      <c r="G1559" s="90">
        <v>9953173604</v>
      </c>
    </row>
    <row r="1560" spans="2:7" x14ac:dyDescent="0.45">
      <c r="B1560" s="99" t="s">
        <v>1489</v>
      </c>
      <c r="C1560" s="90" t="s">
        <v>114</v>
      </c>
      <c r="D1560" s="90">
        <f>IFERROR(VLOOKUP(B1560,Localities!$B$2:$D$1876,3,0),"Not Found")</f>
        <v>61</v>
      </c>
      <c r="E1560" s="90">
        <f>IFERROR(VLOOKUP(C1560,Localities!$B$2:$D$1876,3,0),"Not Found")</f>
        <v>27</v>
      </c>
      <c r="F1560" s="94">
        <v>434</v>
      </c>
      <c r="G1560" s="90">
        <v>9711290118</v>
      </c>
    </row>
    <row r="1561" spans="2:7" x14ac:dyDescent="0.45">
      <c r="B1561" s="99" t="s">
        <v>2207</v>
      </c>
      <c r="C1561" s="90" t="s">
        <v>496</v>
      </c>
      <c r="D1561" s="90">
        <f>IFERROR(VLOOKUP(B1561,Localities!$B$2:$D$1876,3,0),"Not Found")</f>
        <v>66</v>
      </c>
      <c r="E1561" s="90">
        <f>IFERROR(VLOOKUP(C1561,Localities!$B$2:$D$1876,3,0),"Not Found")</f>
        <v>60</v>
      </c>
      <c r="F1561" s="94">
        <v>563</v>
      </c>
      <c r="G1561" s="90">
        <v>8010080603</v>
      </c>
    </row>
    <row r="1562" spans="2:7" x14ac:dyDescent="0.45">
      <c r="B1562" s="99" t="s">
        <v>687</v>
      </c>
      <c r="C1562" s="90" t="s">
        <v>1757</v>
      </c>
      <c r="D1562" s="90">
        <f>IFERROR(VLOOKUP(B1562,Localities!$B$2:$D$1876,3,0),"Not Found")</f>
        <v>48</v>
      </c>
      <c r="E1562" s="90">
        <f>IFERROR(VLOOKUP(C1562,Localities!$B$2:$D$1876,3,0),"Not Found")</f>
        <v>73</v>
      </c>
      <c r="F1562" s="94">
        <v>222</v>
      </c>
      <c r="G1562" s="90">
        <v>9811742745</v>
      </c>
    </row>
    <row r="1563" spans="2:7" x14ac:dyDescent="0.45">
      <c r="B1563" s="99" t="s">
        <v>784</v>
      </c>
      <c r="C1563" s="90" t="s">
        <v>604</v>
      </c>
      <c r="D1563" s="90">
        <f>IFERROR(VLOOKUP(B1563,Localities!$B$2:$D$1876,3,0),"Not Found")</f>
        <v>53</v>
      </c>
      <c r="E1563" s="90">
        <f>IFERROR(VLOOKUP(C1563,Localities!$B$2:$D$1876,3,0),"Not Found")</f>
        <v>52</v>
      </c>
      <c r="F1563" s="94">
        <v>370</v>
      </c>
      <c r="G1563" s="90">
        <v>9910641403</v>
      </c>
    </row>
    <row r="1564" spans="2:7" x14ac:dyDescent="0.45">
      <c r="B1564" s="99" t="s">
        <v>1116</v>
      </c>
      <c r="C1564" s="90" t="s">
        <v>35</v>
      </c>
      <c r="D1564" s="90">
        <f>IFERROR(VLOOKUP(B1564,Localities!$B$2:$D$1876,3,0),"Not Found")</f>
        <v>38</v>
      </c>
      <c r="E1564" s="90">
        <f>IFERROR(VLOOKUP(C1564,Localities!$B$2:$D$1876,3,0),"Not Found")</f>
        <v>43</v>
      </c>
      <c r="F1564" s="94">
        <v>505</v>
      </c>
      <c r="G1564" s="90">
        <v>9211634375</v>
      </c>
    </row>
    <row r="1565" spans="2:7" x14ac:dyDescent="0.45">
      <c r="B1565" s="99" t="s">
        <v>1023</v>
      </c>
      <c r="C1565" s="90" t="s">
        <v>111</v>
      </c>
      <c r="D1565" s="90">
        <f>IFERROR(VLOOKUP(B1565,Localities!$B$2:$D$1876,3,0),"Not Found")</f>
        <v>42</v>
      </c>
      <c r="E1565" s="90">
        <f>IFERROR(VLOOKUP(C1565,Localities!$B$2:$D$1876,3,0),"Not Found")</f>
        <v>45</v>
      </c>
      <c r="F1565" s="94">
        <v>203</v>
      </c>
      <c r="G1565" s="90">
        <v>9871744119</v>
      </c>
    </row>
    <row r="1566" spans="2:7" x14ac:dyDescent="0.45">
      <c r="B1566" s="99" t="s">
        <v>139</v>
      </c>
      <c r="C1566" s="90" t="s">
        <v>61</v>
      </c>
      <c r="D1566" s="90">
        <f>IFERROR(VLOOKUP(B1566,Localities!$B$2:$D$1876,3,0),"Not Found")</f>
        <v>61</v>
      </c>
      <c r="E1566" s="90">
        <f>IFERROR(VLOOKUP(C1566,Localities!$B$2:$D$1876,3,0),"Not Found")</f>
        <v>47</v>
      </c>
      <c r="F1566" s="94">
        <v>348</v>
      </c>
      <c r="G1566" s="90" t="s">
        <v>81</v>
      </c>
    </row>
    <row r="1567" spans="2:7" x14ac:dyDescent="0.45">
      <c r="B1567" s="99" t="s">
        <v>114</v>
      </c>
      <c r="C1567" s="90" t="s">
        <v>600</v>
      </c>
      <c r="D1567" s="90">
        <f>IFERROR(VLOOKUP(B1567,Localities!$B$2:$D$1876,3,0),"Not Found")</f>
        <v>27</v>
      </c>
      <c r="E1567" s="90">
        <f>IFERROR(VLOOKUP(C1567,Localities!$B$2:$D$1876,3,0),"Not Found")</f>
        <v>28</v>
      </c>
      <c r="F1567" s="94">
        <v>543</v>
      </c>
      <c r="G1567" s="90" t="s">
        <v>81</v>
      </c>
    </row>
    <row r="1568" spans="2:7" x14ac:dyDescent="0.45">
      <c r="B1568" s="99" t="s">
        <v>61</v>
      </c>
      <c r="C1568" s="90" t="s">
        <v>898</v>
      </c>
      <c r="D1568" s="90">
        <f>IFERROR(VLOOKUP(B1568,Localities!$B$2:$D$1876,3,0),"Not Found")</f>
        <v>47</v>
      </c>
      <c r="E1568" s="90">
        <f>IFERROR(VLOOKUP(C1568,Localities!$B$2:$D$1876,3,0),"Not Found")</f>
        <v>60</v>
      </c>
      <c r="F1568" s="94">
        <v>248</v>
      </c>
      <c r="G1568" s="90" t="s">
        <v>81</v>
      </c>
    </row>
    <row r="1569" spans="2:7" x14ac:dyDescent="0.45">
      <c r="B1569" s="99" t="s">
        <v>1859</v>
      </c>
      <c r="C1569" s="90" t="s">
        <v>114</v>
      </c>
      <c r="D1569" s="90">
        <f>IFERROR(VLOOKUP(B1569,Localities!$B$2:$D$1876,3,0),"Not Found")</f>
        <v>50</v>
      </c>
      <c r="E1569" s="90">
        <f>IFERROR(VLOOKUP(C1569,Localities!$B$2:$D$1876,3,0),"Not Found")</f>
        <v>27</v>
      </c>
      <c r="F1569" s="94">
        <v>987</v>
      </c>
      <c r="G1569" s="90">
        <v>9210695920</v>
      </c>
    </row>
    <row r="1570" spans="2:7" x14ac:dyDescent="0.45">
      <c r="B1570" s="99" t="s">
        <v>1579</v>
      </c>
      <c r="C1570" s="90" t="s">
        <v>43</v>
      </c>
      <c r="D1570" s="90">
        <f>IFERROR(VLOOKUP(B1570,Localities!$B$2:$D$1876,3,0),"Not Found")</f>
        <v>62</v>
      </c>
      <c r="E1570" s="90">
        <f>IFERROR(VLOOKUP(C1570,Localities!$B$2:$D$1876,3,0),"Not Found")</f>
        <v>60</v>
      </c>
      <c r="F1570" s="94">
        <v>361</v>
      </c>
      <c r="G1570" s="90">
        <v>9711847673</v>
      </c>
    </row>
    <row r="1571" spans="2:7" x14ac:dyDescent="0.45">
      <c r="B1571" s="99" t="s">
        <v>274</v>
      </c>
      <c r="C1571" s="90" t="s">
        <v>1847</v>
      </c>
      <c r="D1571" s="90">
        <f>IFERROR(VLOOKUP(B1571,Localities!$B$2:$D$1876,3,0),"Not Found")</f>
        <v>53</v>
      </c>
      <c r="E1571" s="90">
        <f>IFERROR(VLOOKUP(C1571,Localities!$B$2:$D$1876,3,0),"Not Found")</f>
        <v>60</v>
      </c>
      <c r="F1571" s="94">
        <v>352</v>
      </c>
      <c r="G1571" s="90">
        <v>9899117785</v>
      </c>
    </row>
    <row r="1572" spans="2:7" x14ac:dyDescent="0.45">
      <c r="B1572" s="99" t="s">
        <v>1167</v>
      </c>
      <c r="C1572" s="90" t="s">
        <v>114</v>
      </c>
      <c r="D1572" s="90">
        <f>IFERROR(VLOOKUP(B1572,Localities!$B$2:$D$1876,3,0),"Not Found")</f>
        <v>51</v>
      </c>
      <c r="E1572" s="90">
        <f>IFERROR(VLOOKUP(C1572,Localities!$B$2:$D$1876,3,0),"Not Found")</f>
        <v>27</v>
      </c>
      <c r="F1572" s="94">
        <v>863</v>
      </c>
      <c r="G1572" s="90">
        <v>9136013841</v>
      </c>
    </row>
    <row r="1573" spans="2:7" x14ac:dyDescent="0.45">
      <c r="B1573" s="99" t="s">
        <v>434</v>
      </c>
      <c r="C1573" s="90" t="s">
        <v>375</v>
      </c>
      <c r="D1573" s="90">
        <f>IFERROR(VLOOKUP(B1573,Localities!$B$2:$D$1876,3,0),"Not Found")</f>
        <v>51</v>
      </c>
      <c r="E1573" s="90">
        <f>IFERROR(VLOOKUP(C1573,Localities!$B$2:$D$1876,3,0),"Not Found")</f>
        <v>47</v>
      </c>
      <c r="F1573" s="94">
        <v>531</v>
      </c>
      <c r="G1573" s="90">
        <v>9210988952</v>
      </c>
    </row>
    <row r="1574" spans="2:7" x14ac:dyDescent="0.45">
      <c r="B1574" s="99" t="s">
        <v>114</v>
      </c>
      <c r="C1574" s="90" t="s">
        <v>1167</v>
      </c>
      <c r="D1574" s="90">
        <f>IFERROR(VLOOKUP(B1574,Localities!$B$2:$D$1876,3,0),"Not Found")</f>
        <v>27</v>
      </c>
      <c r="E1574" s="90">
        <f>IFERROR(VLOOKUP(C1574,Localities!$B$2:$D$1876,3,0),"Not Found")</f>
        <v>51</v>
      </c>
      <c r="F1574" s="94">
        <v>861</v>
      </c>
      <c r="G1574" s="90">
        <v>9958786805</v>
      </c>
    </row>
    <row r="1575" spans="2:7" x14ac:dyDescent="0.45">
      <c r="B1575" s="99" t="s">
        <v>496</v>
      </c>
      <c r="C1575" s="90" t="s">
        <v>61</v>
      </c>
      <c r="D1575" s="90">
        <f>IFERROR(VLOOKUP(B1575,Localities!$B$2:$D$1876,3,0),"Not Found")</f>
        <v>60</v>
      </c>
      <c r="E1575" s="90">
        <f>IFERROR(VLOOKUP(C1575,Localities!$B$2:$D$1876,3,0),"Not Found")</f>
        <v>47</v>
      </c>
      <c r="F1575" s="94">
        <v>900</v>
      </c>
      <c r="G1575" s="90">
        <v>7838873336</v>
      </c>
    </row>
    <row r="1576" spans="2:7" x14ac:dyDescent="0.45">
      <c r="B1576" s="99" t="s">
        <v>167</v>
      </c>
      <c r="C1576" s="90" t="s">
        <v>1269</v>
      </c>
      <c r="D1576" s="90">
        <f>IFERROR(VLOOKUP(B1576,Localities!$B$2:$D$1876,3,0),"Not Found")</f>
        <v>27</v>
      </c>
      <c r="E1576" s="90">
        <f>IFERROR(VLOOKUP(C1576,Localities!$B$2:$D$1876,3,0),"Not Found")</f>
        <v>61</v>
      </c>
      <c r="F1576" s="94">
        <v>810</v>
      </c>
      <c r="G1576" s="90">
        <v>9891326017</v>
      </c>
    </row>
    <row r="1577" spans="2:7" x14ac:dyDescent="0.45">
      <c r="B1577" s="99" t="s">
        <v>2224</v>
      </c>
      <c r="C1577" s="90" t="s">
        <v>1263</v>
      </c>
      <c r="D1577" s="90">
        <f>IFERROR(VLOOKUP(B1577,Localities!$B$2:$D$1876,3,0),"Not Found")</f>
        <v>50</v>
      </c>
      <c r="E1577" s="90">
        <f>IFERROR(VLOOKUP(C1577,Localities!$B$2:$D$1876,3,0),"Not Found")</f>
        <v>66</v>
      </c>
      <c r="F1577" s="94">
        <v>981</v>
      </c>
      <c r="G1577" s="90">
        <v>9871590040</v>
      </c>
    </row>
    <row r="1578" spans="2:7" x14ac:dyDescent="0.45">
      <c r="B1578" s="99" t="s">
        <v>731</v>
      </c>
      <c r="C1578" s="90" t="s">
        <v>35</v>
      </c>
      <c r="D1578" s="90">
        <f>IFERROR(VLOOKUP(B1578,Localities!$B$2:$D$1876,3,0),"Not Found")</f>
        <v>66</v>
      </c>
      <c r="E1578" s="90">
        <f>IFERROR(VLOOKUP(C1578,Localities!$B$2:$D$1876,3,0),"Not Found")</f>
        <v>43</v>
      </c>
      <c r="F1578" s="94">
        <v>662</v>
      </c>
      <c r="G1578" s="90">
        <v>9911218868</v>
      </c>
    </row>
    <row r="1579" spans="2:7" x14ac:dyDescent="0.45">
      <c r="B1579" s="99" t="s">
        <v>1256</v>
      </c>
      <c r="C1579" s="90" t="s">
        <v>35</v>
      </c>
      <c r="D1579" s="90">
        <f>IFERROR(VLOOKUP(B1579,Localities!$B$2:$D$1876,3,0),"Not Found")</f>
        <v>40</v>
      </c>
      <c r="E1579" s="90">
        <f>IFERROR(VLOOKUP(C1579,Localities!$B$2:$D$1876,3,0),"Not Found")</f>
        <v>43</v>
      </c>
      <c r="F1579" s="94">
        <v>223</v>
      </c>
      <c r="G1579" s="90">
        <v>9899072731</v>
      </c>
    </row>
    <row r="1580" spans="2:7" x14ac:dyDescent="0.45">
      <c r="B1580" s="99" t="s">
        <v>1695</v>
      </c>
      <c r="C1580" s="90" t="s">
        <v>659</v>
      </c>
      <c r="D1580" s="90">
        <f>IFERROR(VLOOKUP(B1580,Localities!$B$2:$D$1876,3,0),"Not Found")</f>
        <v>66</v>
      </c>
      <c r="E1580" s="90">
        <f>IFERROR(VLOOKUP(C1580,Localities!$B$2:$D$1876,3,0),"Not Found")</f>
        <v>53</v>
      </c>
      <c r="F1580" s="94">
        <v>214</v>
      </c>
      <c r="G1580" s="90">
        <v>9811742745</v>
      </c>
    </row>
    <row r="1581" spans="2:7" x14ac:dyDescent="0.45">
      <c r="B1581" s="99" t="s">
        <v>45</v>
      </c>
      <c r="C1581" s="90" t="s">
        <v>1006</v>
      </c>
      <c r="D1581" s="90">
        <f>IFERROR(VLOOKUP(B1581,Localities!$B$2:$D$1876,3,0),"Not Found")</f>
        <v>62</v>
      </c>
      <c r="E1581" s="90">
        <f>IFERROR(VLOOKUP(C1581,Localities!$B$2:$D$1876,3,0),"Not Found")</f>
        <v>40</v>
      </c>
      <c r="F1581" s="94">
        <v>712</v>
      </c>
      <c r="G1581" s="90" t="s">
        <v>81</v>
      </c>
    </row>
    <row r="1582" spans="2:7" x14ac:dyDescent="0.45">
      <c r="B1582" s="99" t="s">
        <v>2063</v>
      </c>
      <c r="C1582" s="90" t="s">
        <v>132</v>
      </c>
      <c r="D1582" s="90">
        <f>IFERROR(VLOOKUP(B1582,Localities!$B$2:$D$1876,3,0),"Not Found")</f>
        <v>53</v>
      </c>
      <c r="E1582" s="90">
        <f>IFERROR(VLOOKUP(C1582,Localities!$B$2:$D$1876,3,0),"Not Found")</f>
        <v>39</v>
      </c>
      <c r="F1582" s="94">
        <v>803</v>
      </c>
      <c r="G1582" s="90">
        <v>9891205727</v>
      </c>
    </row>
    <row r="1583" spans="2:7" x14ac:dyDescent="0.45">
      <c r="B1583" s="99" t="s">
        <v>1674</v>
      </c>
      <c r="C1583" s="90" t="s">
        <v>61</v>
      </c>
      <c r="D1583" s="90">
        <f>IFERROR(VLOOKUP(B1583,Localities!$B$2:$D$1876,3,0),"Not Found")</f>
        <v>52</v>
      </c>
      <c r="E1583" s="90">
        <f>IFERROR(VLOOKUP(C1583,Localities!$B$2:$D$1876,3,0),"Not Found")</f>
        <v>47</v>
      </c>
      <c r="F1583" s="94">
        <v>827</v>
      </c>
      <c r="G1583" s="90">
        <v>9810981674</v>
      </c>
    </row>
    <row r="1584" spans="2:7" x14ac:dyDescent="0.45">
      <c r="B1584" s="99" t="s">
        <v>1847</v>
      </c>
      <c r="C1584" s="90" t="s">
        <v>113</v>
      </c>
      <c r="D1584" s="90">
        <f>IFERROR(VLOOKUP(B1584,Localities!$B$2:$D$1876,3,0),"Not Found")</f>
        <v>60</v>
      </c>
      <c r="E1584" s="90">
        <f>IFERROR(VLOOKUP(C1584,Localities!$B$2:$D$1876,3,0),"Not Found")</f>
        <v>52</v>
      </c>
      <c r="F1584" s="94">
        <v>328</v>
      </c>
      <c r="G1584" s="90" t="s">
        <v>81</v>
      </c>
    </row>
    <row r="1585" spans="2:7" x14ac:dyDescent="0.45">
      <c r="B1585" s="99" t="s">
        <v>35</v>
      </c>
      <c r="C1585" s="90" t="s">
        <v>171</v>
      </c>
      <c r="D1585" s="90">
        <f>IFERROR(VLOOKUP(B1585,Localities!$B$2:$D$1876,3,0),"Not Found")</f>
        <v>43</v>
      </c>
      <c r="E1585" s="90" t="str">
        <f>IFERROR(VLOOKUP(C1585,Localities!$B$2:$D$1876,3,0),"Not Found")</f>
        <v>Not Found</v>
      </c>
      <c r="F1585" s="94">
        <v>434</v>
      </c>
      <c r="G1585" s="90" t="s">
        <v>81</v>
      </c>
    </row>
    <row r="1586" spans="2:7" x14ac:dyDescent="0.45">
      <c r="B1586" s="99" t="s">
        <v>35</v>
      </c>
      <c r="C1586" s="90" t="s">
        <v>61</v>
      </c>
      <c r="D1586" s="90">
        <f>IFERROR(VLOOKUP(B1586,Localities!$B$2:$D$1876,3,0),"Not Found")</f>
        <v>43</v>
      </c>
      <c r="E1586" s="90">
        <f>IFERROR(VLOOKUP(C1586,Localities!$B$2:$D$1876,3,0),"Not Found")</f>
        <v>47</v>
      </c>
      <c r="F1586" s="94">
        <v>611</v>
      </c>
      <c r="G1586" s="90">
        <v>9810981674</v>
      </c>
    </row>
    <row r="1587" spans="2:7" x14ac:dyDescent="0.45">
      <c r="B1587" s="99" t="s">
        <v>69</v>
      </c>
      <c r="C1587" s="90" t="s">
        <v>1265</v>
      </c>
      <c r="D1587" s="90">
        <f>IFERROR(VLOOKUP(B1587,Localities!$B$2:$D$1876,3,0),"Not Found")</f>
        <v>53</v>
      </c>
      <c r="E1587" s="90">
        <f>IFERROR(VLOOKUP(C1587,Localities!$B$2:$D$1876,3,0),"Not Found")</f>
        <v>60</v>
      </c>
      <c r="F1587" s="94">
        <v>624</v>
      </c>
      <c r="G1587" s="90">
        <v>9540071120</v>
      </c>
    </row>
    <row r="1588" spans="2:7" x14ac:dyDescent="0.45">
      <c r="B1588" s="99" t="s">
        <v>45</v>
      </c>
      <c r="C1588" s="90" t="s">
        <v>1006</v>
      </c>
      <c r="D1588" s="90">
        <f>IFERROR(VLOOKUP(B1588,Localities!$B$2:$D$1876,3,0),"Not Found")</f>
        <v>62</v>
      </c>
      <c r="E1588" s="90">
        <f>IFERROR(VLOOKUP(C1588,Localities!$B$2:$D$1876,3,0),"Not Found")</f>
        <v>40</v>
      </c>
      <c r="F1588" s="94">
        <v>574</v>
      </c>
      <c r="G1588" s="90">
        <v>8459436793</v>
      </c>
    </row>
    <row r="1589" spans="2:7" x14ac:dyDescent="0.45">
      <c r="B1589" s="99" t="s">
        <v>61</v>
      </c>
      <c r="C1589" s="90" t="s">
        <v>207</v>
      </c>
      <c r="D1589" s="90">
        <f>IFERROR(VLOOKUP(B1589,Localities!$B$2:$D$1876,3,0),"Not Found")</f>
        <v>47</v>
      </c>
      <c r="E1589" s="90">
        <f>IFERROR(VLOOKUP(C1589,Localities!$B$2:$D$1876,3,0),"Not Found")</f>
        <v>60</v>
      </c>
      <c r="F1589" s="94">
        <v>771</v>
      </c>
      <c r="G1589" s="90">
        <v>9810878574</v>
      </c>
    </row>
    <row r="1590" spans="2:7" x14ac:dyDescent="0.45">
      <c r="B1590" s="99" t="s">
        <v>1810</v>
      </c>
      <c r="C1590" s="90" t="s">
        <v>114</v>
      </c>
      <c r="D1590" s="90">
        <f>IFERROR(VLOOKUP(B1590,Localities!$B$2:$D$1876,3,0),"Not Found")</f>
        <v>66</v>
      </c>
      <c r="E1590" s="90">
        <f>IFERROR(VLOOKUP(C1590,Localities!$B$2:$D$1876,3,0),"Not Found")</f>
        <v>27</v>
      </c>
      <c r="F1590" s="94">
        <v>460</v>
      </c>
      <c r="G1590" s="90">
        <v>9871744119</v>
      </c>
    </row>
    <row r="1591" spans="2:7" x14ac:dyDescent="0.45">
      <c r="B1591" s="99" t="s">
        <v>496</v>
      </c>
      <c r="C1591" s="90" t="s">
        <v>35</v>
      </c>
      <c r="D1591" s="90">
        <f>IFERROR(VLOOKUP(B1591,Localities!$B$2:$D$1876,3,0),"Not Found")</f>
        <v>60</v>
      </c>
      <c r="E1591" s="90">
        <f>IFERROR(VLOOKUP(C1591,Localities!$B$2:$D$1876,3,0),"Not Found")</f>
        <v>43</v>
      </c>
      <c r="F1591" s="94">
        <v>925</v>
      </c>
      <c r="G1591" s="90">
        <v>7838784524</v>
      </c>
    </row>
    <row r="1592" spans="2:7" x14ac:dyDescent="0.45">
      <c r="B1592" s="99" t="s">
        <v>71</v>
      </c>
      <c r="C1592" s="90" t="s">
        <v>2011</v>
      </c>
      <c r="D1592" s="90">
        <f>IFERROR(VLOOKUP(B1592,Localities!$B$2:$D$1876,3,0),"Not Found")</f>
        <v>54</v>
      </c>
      <c r="E1592" s="90">
        <f>IFERROR(VLOOKUP(C1592,Localities!$B$2:$D$1876,3,0),"Not Found")</f>
        <v>60</v>
      </c>
      <c r="F1592" s="94">
        <v>360</v>
      </c>
      <c r="G1592" s="90">
        <v>9911367173</v>
      </c>
    </row>
    <row r="1593" spans="2:7" x14ac:dyDescent="0.45">
      <c r="B1593" s="99" t="s">
        <v>114</v>
      </c>
      <c r="C1593" s="90" t="s">
        <v>988</v>
      </c>
      <c r="D1593" s="90">
        <f>IFERROR(VLOOKUP(B1593,Localities!$B$2:$D$1876,3,0),"Not Found")</f>
        <v>27</v>
      </c>
      <c r="E1593" s="90">
        <f>IFERROR(VLOOKUP(C1593,Localities!$B$2:$D$1876,3,0),"Not Found")</f>
        <v>59</v>
      </c>
      <c r="F1593" s="94">
        <v>260</v>
      </c>
      <c r="G1593" s="90">
        <v>9990924589</v>
      </c>
    </row>
    <row r="1594" spans="2:7" x14ac:dyDescent="0.45">
      <c r="B1594" s="99" t="s">
        <v>1548</v>
      </c>
      <c r="C1594" s="90" t="s">
        <v>67</v>
      </c>
      <c r="D1594" s="90">
        <f>IFERROR(VLOOKUP(B1594,Localities!$B$2:$D$1876,3,0),"Not Found")</f>
        <v>64</v>
      </c>
      <c r="E1594" s="90">
        <f>IFERROR(VLOOKUP(C1594,Localities!$B$2:$D$1876,3,0),"Not Found")</f>
        <v>42</v>
      </c>
      <c r="F1594" s="94">
        <v>347</v>
      </c>
      <c r="G1594" s="90">
        <v>9136535400</v>
      </c>
    </row>
    <row r="1595" spans="2:7" x14ac:dyDescent="0.45">
      <c r="B1595" s="99" t="s">
        <v>57</v>
      </c>
      <c r="C1595" s="90" t="s">
        <v>223</v>
      </c>
      <c r="D1595" s="90">
        <f>IFERROR(VLOOKUP(B1595,Localities!$B$2:$D$1876,3,0),"Not Found")</f>
        <v>45</v>
      </c>
      <c r="E1595" s="90">
        <f>IFERROR(VLOOKUP(C1595,Localities!$B$2:$D$1876,3,0),"Not Found")</f>
        <v>53</v>
      </c>
      <c r="F1595" s="94">
        <v>973</v>
      </c>
      <c r="G1595" s="90">
        <v>9990739652</v>
      </c>
    </row>
    <row r="1596" spans="2:7" x14ac:dyDescent="0.45">
      <c r="B1596" s="99" t="s">
        <v>102</v>
      </c>
      <c r="C1596" s="90" t="s">
        <v>1269</v>
      </c>
      <c r="D1596" s="90">
        <f>IFERROR(VLOOKUP(B1596,Localities!$B$2:$D$1876,3,0),"Not Found")</f>
        <v>47</v>
      </c>
      <c r="E1596" s="90">
        <f>IFERROR(VLOOKUP(C1596,Localities!$B$2:$D$1876,3,0),"Not Found")</f>
        <v>61</v>
      </c>
      <c r="F1596" s="94">
        <v>720</v>
      </c>
      <c r="G1596" s="90">
        <v>9711847673</v>
      </c>
    </row>
    <row r="1597" spans="2:7" x14ac:dyDescent="0.45">
      <c r="B1597" s="99" t="s">
        <v>146</v>
      </c>
      <c r="C1597" s="90" t="s">
        <v>207</v>
      </c>
      <c r="D1597" s="90">
        <f>IFERROR(VLOOKUP(B1597,Localities!$B$2:$D$1876,3,0),"Not Found")</f>
        <v>70</v>
      </c>
      <c r="E1597" s="90">
        <f>IFERROR(VLOOKUP(C1597,Localities!$B$2:$D$1876,3,0),"Not Found")</f>
        <v>60</v>
      </c>
      <c r="F1597" s="94">
        <v>689</v>
      </c>
      <c r="G1597" s="90">
        <v>9654772830</v>
      </c>
    </row>
    <row r="1598" spans="2:7" x14ac:dyDescent="0.45">
      <c r="B1598" s="99" t="s">
        <v>266</v>
      </c>
      <c r="C1598" s="90"/>
      <c r="D1598" s="90">
        <f>IFERROR(VLOOKUP(B1598,Localities!$B$2:$D$1876,3,0),"Not Found")</f>
        <v>47</v>
      </c>
      <c r="E1598" s="90" t="str">
        <f>IFERROR(VLOOKUP(C1598,Localities!$B$2:$D$1876,3,0),"Not Found")</f>
        <v>Not Found</v>
      </c>
      <c r="F1598" s="94">
        <v>213</v>
      </c>
      <c r="G1598" s="90">
        <v>9210593704</v>
      </c>
    </row>
    <row r="1599" spans="2:7" x14ac:dyDescent="0.45">
      <c r="B1599" s="99" t="s">
        <v>209</v>
      </c>
      <c r="C1599" s="90" t="s">
        <v>162</v>
      </c>
      <c r="D1599" s="90">
        <f>IFERROR(VLOOKUP(B1599,Localities!$B$2:$D$1876,3,0),"Not Found")</f>
        <v>47</v>
      </c>
      <c r="E1599" s="90">
        <f>IFERROR(VLOOKUP(C1599,Localities!$B$2:$D$1876,3,0),"Not Found")</f>
        <v>60</v>
      </c>
      <c r="F1599" s="94">
        <v>735</v>
      </c>
      <c r="G1599" s="90">
        <v>9818352642</v>
      </c>
    </row>
    <row r="1600" spans="2:7" x14ac:dyDescent="0.45">
      <c r="B1600" s="99" t="s">
        <v>166</v>
      </c>
      <c r="C1600" s="90" t="s">
        <v>71</v>
      </c>
      <c r="D1600" s="90">
        <f>IFERROR(VLOOKUP(B1600,Localities!$B$2:$D$1876,3,0),"Not Found")</f>
        <v>53</v>
      </c>
      <c r="E1600" s="90">
        <f>IFERROR(VLOOKUP(C1600,Localities!$B$2:$D$1876,3,0),"Not Found")</f>
        <v>54</v>
      </c>
      <c r="F1600" s="94">
        <v>889</v>
      </c>
      <c r="G1600" s="90">
        <v>9711290118</v>
      </c>
    </row>
    <row r="1601" spans="2:7" x14ac:dyDescent="0.45">
      <c r="B1601" s="99" t="s">
        <v>1695</v>
      </c>
      <c r="C1601" s="90" t="s">
        <v>796</v>
      </c>
      <c r="D1601" s="90">
        <f>IFERROR(VLOOKUP(B1601,Localities!$B$2:$D$1876,3,0),"Not Found")</f>
        <v>66</v>
      </c>
      <c r="E1601" s="90">
        <f>IFERROR(VLOOKUP(C1601,Localities!$B$2:$D$1876,3,0),"Not Found")</f>
        <v>66</v>
      </c>
      <c r="F1601" s="94">
        <v>282</v>
      </c>
      <c r="G1601" s="90" t="s">
        <v>81</v>
      </c>
    </row>
    <row r="1602" spans="2:7" x14ac:dyDescent="0.45">
      <c r="B1602" s="99" t="s">
        <v>63</v>
      </c>
      <c r="C1602" s="90" t="s">
        <v>577</v>
      </c>
      <c r="D1602" s="90">
        <f>IFERROR(VLOOKUP(B1602,Localities!$B$2:$D$1876,3,0),"Not Found")</f>
        <v>66</v>
      </c>
      <c r="E1602" s="90">
        <f>IFERROR(VLOOKUP(C1602,Localities!$B$2:$D$1876,3,0),"Not Found")</f>
        <v>70</v>
      </c>
      <c r="F1602" s="94">
        <v>886</v>
      </c>
      <c r="G1602" s="90">
        <v>9810780321</v>
      </c>
    </row>
    <row r="1603" spans="2:7" x14ac:dyDescent="0.45">
      <c r="B1603" s="99" t="s">
        <v>445</v>
      </c>
      <c r="C1603" s="90" t="s">
        <v>81</v>
      </c>
      <c r="D1603" s="90">
        <f>IFERROR(VLOOKUP(B1603,Localities!$B$2:$D$1876,3,0),"Not Found")</f>
        <v>61</v>
      </c>
      <c r="E1603" s="90" t="str">
        <f>IFERROR(VLOOKUP(C1603,Localities!$B$2:$D$1876,3,0),"Not Found")</f>
        <v>Not Found</v>
      </c>
      <c r="F1603" s="94">
        <v>835</v>
      </c>
      <c r="G1603" s="90">
        <v>8459436793</v>
      </c>
    </row>
    <row r="1604" spans="2:7" x14ac:dyDescent="0.45">
      <c r="B1604" s="99" t="s">
        <v>485</v>
      </c>
      <c r="C1604" s="90" t="s">
        <v>120</v>
      </c>
      <c r="D1604" s="90">
        <f>IFERROR(VLOOKUP(B1604,Localities!$B$2:$D$1876,3,0),"Not Found")</f>
        <v>40</v>
      </c>
      <c r="E1604" s="90">
        <f>IFERROR(VLOOKUP(C1604,Localities!$B$2:$D$1876,3,0),"Not Found")</f>
        <v>50</v>
      </c>
      <c r="F1604" s="94">
        <v>828</v>
      </c>
      <c r="G1604" s="90" t="s">
        <v>81</v>
      </c>
    </row>
    <row r="1605" spans="2:7" x14ac:dyDescent="0.45">
      <c r="B1605" s="99" t="s">
        <v>207</v>
      </c>
      <c r="C1605" s="90" t="s">
        <v>2253</v>
      </c>
      <c r="D1605" s="90">
        <f>IFERROR(VLOOKUP(B1605,Localities!$B$2:$D$1876,3,0),"Not Found")</f>
        <v>60</v>
      </c>
      <c r="E1605" s="90">
        <f>IFERROR(VLOOKUP(C1605,Localities!$B$2:$D$1876,3,0),"Not Found")</f>
        <v>50</v>
      </c>
      <c r="F1605" s="94">
        <v>954</v>
      </c>
      <c r="G1605" s="90">
        <v>9871311987</v>
      </c>
    </row>
    <row r="1606" spans="2:7" x14ac:dyDescent="0.45">
      <c r="B1606" s="99" t="s">
        <v>59</v>
      </c>
      <c r="C1606" s="90" t="s">
        <v>169</v>
      </c>
      <c r="D1606" s="90">
        <f>IFERROR(VLOOKUP(B1606,Localities!$B$2:$D$1876,3,0),"Not Found")</f>
        <v>52</v>
      </c>
      <c r="E1606" s="90">
        <f>IFERROR(VLOOKUP(C1606,Localities!$B$2:$D$1876,3,0),"Not Found")</f>
        <v>61</v>
      </c>
      <c r="F1606" s="94">
        <v>682</v>
      </c>
      <c r="G1606" s="90">
        <v>9873948599</v>
      </c>
    </row>
    <row r="1607" spans="2:7" x14ac:dyDescent="0.45">
      <c r="B1607" s="99" t="s">
        <v>200</v>
      </c>
      <c r="C1607" s="90" t="s">
        <v>2256</v>
      </c>
      <c r="D1607" s="90">
        <f>IFERROR(VLOOKUP(B1607,Localities!$B$2:$D$1876,3,0),"Not Found")</f>
        <v>36</v>
      </c>
      <c r="E1607" s="90">
        <f>IFERROR(VLOOKUP(C1607,Localities!$B$2:$D$1876,3,0),"Not Found")</f>
        <v>73</v>
      </c>
      <c r="F1607" s="94">
        <v>528</v>
      </c>
      <c r="G1607" s="90" t="s">
        <v>81</v>
      </c>
    </row>
    <row r="1608" spans="2:7" x14ac:dyDescent="0.45">
      <c r="B1608" s="99" t="s">
        <v>2258</v>
      </c>
      <c r="C1608" s="90" t="s">
        <v>102</v>
      </c>
      <c r="D1608" s="90">
        <f>IFERROR(VLOOKUP(B1608,Localities!$B$2:$D$1876,3,0),"Not Found")</f>
        <v>66</v>
      </c>
      <c r="E1608" s="90">
        <f>IFERROR(VLOOKUP(C1608,Localities!$B$2:$D$1876,3,0),"Not Found")</f>
        <v>47</v>
      </c>
      <c r="F1608" s="94">
        <v>986</v>
      </c>
      <c r="G1608" s="90" t="s">
        <v>81</v>
      </c>
    </row>
    <row r="1609" spans="2:7" x14ac:dyDescent="0.45">
      <c r="B1609" s="99" t="s">
        <v>534</v>
      </c>
      <c r="C1609" s="90" t="s">
        <v>35</v>
      </c>
      <c r="D1609" s="90">
        <f>IFERROR(VLOOKUP(B1609,Localities!$B$2:$D$1876,3,0),"Not Found")</f>
        <v>53</v>
      </c>
      <c r="E1609" s="90">
        <f>IFERROR(VLOOKUP(C1609,Localities!$B$2:$D$1876,3,0),"Not Found")</f>
        <v>43</v>
      </c>
      <c r="F1609" s="94">
        <v>253</v>
      </c>
      <c r="G1609" s="90" t="s">
        <v>81</v>
      </c>
    </row>
    <row r="1610" spans="2:7" x14ac:dyDescent="0.45">
      <c r="B1610" s="99" t="s">
        <v>2261</v>
      </c>
      <c r="C1610" s="90" t="s">
        <v>796</v>
      </c>
      <c r="D1610" s="90">
        <f>IFERROR(VLOOKUP(B1610,Localities!$B$2:$D$1876,3,0),"Not Found")</f>
        <v>66</v>
      </c>
      <c r="E1610" s="90">
        <f>IFERROR(VLOOKUP(C1610,Localities!$B$2:$D$1876,3,0),"Not Found")</f>
        <v>66</v>
      </c>
      <c r="F1610" s="94">
        <v>640</v>
      </c>
      <c r="G1610" s="90">
        <v>9958064286</v>
      </c>
    </row>
    <row r="1611" spans="2:7" x14ac:dyDescent="0.45">
      <c r="B1611" s="99" t="s">
        <v>166</v>
      </c>
      <c r="C1611" s="90" t="s">
        <v>71</v>
      </c>
      <c r="D1611" s="90">
        <f>IFERROR(VLOOKUP(B1611,Localities!$B$2:$D$1876,3,0),"Not Found")</f>
        <v>53</v>
      </c>
      <c r="E1611" s="90">
        <f>IFERROR(VLOOKUP(C1611,Localities!$B$2:$D$1876,3,0),"Not Found")</f>
        <v>54</v>
      </c>
      <c r="F1611" s="94">
        <v>255</v>
      </c>
      <c r="G1611" s="90">
        <v>9811386335</v>
      </c>
    </row>
    <row r="1612" spans="2:7" x14ac:dyDescent="0.45">
      <c r="B1612" s="99" t="s">
        <v>2264</v>
      </c>
      <c r="C1612" s="90" t="s">
        <v>2265</v>
      </c>
      <c r="D1612" s="90">
        <f>IFERROR(VLOOKUP(B1612,Localities!$B$2:$D$1876,3,0),"Not Found")</f>
        <v>48</v>
      </c>
      <c r="E1612" s="90">
        <f>IFERROR(VLOOKUP(C1612,Localities!$B$2:$D$1876,3,0),"Not Found")</f>
        <v>47</v>
      </c>
      <c r="F1612" s="94">
        <v>427</v>
      </c>
      <c r="G1612" s="90" t="s">
        <v>81</v>
      </c>
    </row>
    <row r="1613" spans="2:7" x14ac:dyDescent="0.45">
      <c r="B1613" s="99" t="s">
        <v>35</v>
      </c>
      <c r="C1613" s="90" t="s">
        <v>119</v>
      </c>
      <c r="D1613" s="90">
        <f>IFERROR(VLOOKUP(B1613,Localities!$B$2:$D$1876,3,0),"Not Found")</f>
        <v>43</v>
      </c>
      <c r="E1613" s="90">
        <f>IFERROR(VLOOKUP(C1613,Localities!$B$2:$D$1876,3,0),"Not Found")</f>
        <v>44</v>
      </c>
      <c r="F1613" s="94">
        <v>533</v>
      </c>
      <c r="G1613" s="90">
        <v>9136013841</v>
      </c>
    </row>
    <row r="1614" spans="2:7" x14ac:dyDescent="0.45">
      <c r="B1614" s="99" t="s">
        <v>1579</v>
      </c>
      <c r="C1614" s="90" t="s">
        <v>114</v>
      </c>
      <c r="D1614" s="90">
        <f>IFERROR(VLOOKUP(B1614,Localities!$B$2:$D$1876,3,0),"Not Found")</f>
        <v>62</v>
      </c>
      <c r="E1614" s="90">
        <f>IFERROR(VLOOKUP(C1614,Localities!$B$2:$D$1876,3,0),"Not Found")</f>
        <v>27</v>
      </c>
      <c r="F1614" s="94">
        <v>229</v>
      </c>
      <c r="G1614" s="90">
        <v>8376915304</v>
      </c>
    </row>
    <row r="1615" spans="2:7" x14ac:dyDescent="0.45">
      <c r="B1615" s="99" t="s">
        <v>2269</v>
      </c>
      <c r="C1615" s="90" t="s">
        <v>35</v>
      </c>
      <c r="D1615" s="90">
        <f>IFERROR(VLOOKUP(B1615,Localities!$B$2:$D$1876,3,0),"Not Found")</f>
        <v>59</v>
      </c>
      <c r="E1615" s="90">
        <f>IFERROR(VLOOKUP(C1615,Localities!$B$2:$D$1876,3,0),"Not Found")</f>
        <v>43</v>
      </c>
      <c r="F1615" s="94">
        <v>353</v>
      </c>
      <c r="G1615" s="90">
        <v>8586852472</v>
      </c>
    </row>
    <row r="1616" spans="2:7" x14ac:dyDescent="0.45">
      <c r="B1616" s="99" t="s">
        <v>2271</v>
      </c>
      <c r="C1616" s="90" t="s">
        <v>2272</v>
      </c>
      <c r="D1616" s="90" t="str">
        <f>IFERROR(VLOOKUP(B1616,Localities!$B$2:$D$1876,3,0),"Not Found")</f>
        <v>Not Found</v>
      </c>
      <c r="E1616" s="90" t="str">
        <f>IFERROR(VLOOKUP(C1616,Localities!$B$2:$D$1876,3,0),"Not Found")</f>
        <v>Not Found</v>
      </c>
      <c r="F1616" s="94">
        <v>245</v>
      </c>
      <c r="G1616" s="90">
        <v>8512854564</v>
      </c>
    </row>
    <row r="1617" spans="2:7" x14ac:dyDescent="0.45">
      <c r="B1617" s="99" t="s">
        <v>2274</v>
      </c>
      <c r="C1617" s="90" t="s">
        <v>120</v>
      </c>
      <c r="D1617" s="90">
        <f>IFERROR(VLOOKUP(B1617,Localities!$B$2:$D$1876,3,0),"Not Found")</f>
        <v>49</v>
      </c>
      <c r="E1617" s="90">
        <f>IFERROR(VLOOKUP(C1617,Localities!$B$2:$D$1876,3,0),"Not Found")</f>
        <v>50</v>
      </c>
      <c r="F1617" s="94">
        <v>521</v>
      </c>
      <c r="G1617" s="90">
        <v>7838873336</v>
      </c>
    </row>
    <row r="1618" spans="2:7" x14ac:dyDescent="0.45">
      <c r="B1618" s="99" t="s">
        <v>325</v>
      </c>
      <c r="C1618" s="90" t="s">
        <v>51</v>
      </c>
      <c r="D1618" s="90">
        <f>IFERROR(VLOOKUP(B1618,Localities!$B$2:$D$1876,3,0),"Not Found")</f>
        <v>73</v>
      </c>
      <c r="E1618" s="90">
        <f>IFERROR(VLOOKUP(C1618,Localities!$B$2:$D$1876,3,0),"Not Found")</f>
        <v>51</v>
      </c>
      <c r="F1618" s="94">
        <v>574</v>
      </c>
      <c r="G1618" s="90">
        <v>9953568421</v>
      </c>
    </row>
    <row r="1619" spans="2:7" x14ac:dyDescent="0.45">
      <c r="B1619" s="99" t="s">
        <v>2277</v>
      </c>
      <c r="C1619" s="90" t="s">
        <v>226</v>
      </c>
      <c r="D1619" s="90">
        <f>IFERROR(VLOOKUP(B1619,Localities!$B$2:$D$1876,3,0),"Not Found")</f>
        <v>48</v>
      </c>
      <c r="E1619" s="90">
        <f>IFERROR(VLOOKUP(C1619,Localities!$B$2:$D$1876,3,0),"Not Found")</f>
        <v>60</v>
      </c>
      <c r="F1619" s="94">
        <v>358</v>
      </c>
      <c r="G1619" s="90">
        <v>9711290118</v>
      </c>
    </row>
    <row r="1620" spans="2:7" x14ac:dyDescent="0.45">
      <c r="B1620" s="99" t="s">
        <v>278</v>
      </c>
      <c r="C1620" s="90" t="s">
        <v>254</v>
      </c>
      <c r="D1620" s="90">
        <f>IFERROR(VLOOKUP(B1620,Localities!$B$2:$D$1876,3,0),"Not Found")</f>
        <v>70</v>
      </c>
      <c r="E1620" s="90">
        <f>IFERROR(VLOOKUP(C1620,Localities!$B$2:$D$1876,3,0),"Not Found")</f>
        <v>42</v>
      </c>
      <c r="F1620" s="94">
        <v>556</v>
      </c>
      <c r="G1620" s="90">
        <v>9718177509</v>
      </c>
    </row>
    <row r="1621" spans="2:7" x14ac:dyDescent="0.45">
      <c r="B1621" s="99" t="s">
        <v>2280</v>
      </c>
      <c r="C1621" s="90" t="s">
        <v>209</v>
      </c>
      <c r="D1621" s="90">
        <f>IFERROR(VLOOKUP(B1621,Localities!$B$2:$D$1876,3,0),"Not Found")</f>
        <v>60</v>
      </c>
      <c r="E1621" s="90">
        <f>IFERROR(VLOOKUP(C1621,Localities!$B$2:$D$1876,3,0),"Not Found")</f>
        <v>47</v>
      </c>
      <c r="F1621" s="94">
        <v>597</v>
      </c>
      <c r="G1621" s="90" t="s">
        <v>81</v>
      </c>
    </row>
    <row r="1622" spans="2:7" x14ac:dyDescent="0.45">
      <c r="B1622" s="99"/>
      <c r="C1622" s="90"/>
      <c r="D1622" s="90" t="str">
        <f>IFERROR(VLOOKUP(B1622,Localities!$B$2:$D$1876,3,0),"Not Found")</f>
        <v>Not Found</v>
      </c>
      <c r="E1622" s="90" t="str">
        <f>IFERROR(VLOOKUP(C1622,Localities!$B$2:$D$1876,3,0),"Not Found")</f>
        <v>Not Found</v>
      </c>
      <c r="F1622" s="94">
        <v>218</v>
      </c>
      <c r="G1622" s="90" t="s">
        <v>81</v>
      </c>
    </row>
    <row r="1623" spans="2:7" x14ac:dyDescent="0.45">
      <c r="B1623" s="99" t="s">
        <v>71</v>
      </c>
      <c r="C1623" s="90" t="s">
        <v>35</v>
      </c>
      <c r="D1623" s="90">
        <f>IFERROR(VLOOKUP(B1623,Localities!$B$2:$D$1876,3,0),"Not Found")</f>
        <v>54</v>
      </c>
      <c r="E1623" s="90">
        <f>IFERROR(VLOOKUP(C1623,Localities!$B$2:$D$1876,3,0),"Not Found")</f>
        <v>43</v>
      </c>
      <c r="F1623" s="94">
        <v>285</v>
      </c>
      <c r="G1623" s="90" t="s">
        <v>81</v>
      </c>
    </row>
    <row r="1624" spans="2:7" x14ac:dyDescent="0.45">
      <c r="B1624" s="99" t="s">
        <v>71</v>
      </c>
      <c r="C1624" s="90" t="s">
        <v>371</v>
      </c>
      <c r="D1624" s="90">
        <f>IFERROR(VLOOKUP(B1624,Localities!$B$2:$D$1876,3,0),"Not Found")</f>
        <v>54</v>
      </c>
      <c r="E1624" s="90">
        <f>IFERROR(VLOOKUP(C1624,Localities!$B$2:$D$1876,3,0),"Not Found")</f>
        <v>59</v>
      </c>
      <c r="F1624" s="94">
        <v>654</v>
      </c>
      <c r="G1624" s="90">
        <v>9711482280</v>
      </c>
    </row>
    <row r="1625" spans="2:7" x14ac:dyDescent="0.45">
      <c r="B1625" s="99"/>
      <c r="C1625" s="90"/>
      <c r="D1625" s="90" t="str">
        <f>IFERROR(VLOOKUP(B1625,Localities!$B$2:$D$1876,3,0),"Not Found")</f>
        <v>Not Found</v>
      </c>
      <c r="E1625" s="90" t="str">
        <f>IFERROR(VLOOKUP(C1625,Localities!$B$2:$D$1876,3,0),"Not Found")</f>
        <v>Not Found</v>
      </c>
      <c r="F1625" s="94">
        <v>414</v>
      </c>
      <c r="G1625" s="90" t="s">
        <v>81</v>
      </c>
    </row>
    <row r="1626" spans="2:7" x14ac:dyDescent="0.45">
      <c r="B1626" s="99" t="s">
        <v>401</v>
      </c>
      <c r="C1626" s="90" t="s">
        <v>35</v>
      </c>
      <c r="D1626" s="90">
        <f>IFERROR(VLOOKUP(B1626,Localities!$B$2:$D$1876,3,0),"Not Found")</f>
        <v>53</v>
      </c>
      <c r="E1626" s="90">
        <f>IFERROR(VLOOKUP(C1626,Localities!$B$2:$D$1876,3,0),"Not Found")</f>
        <v>43</v>
      </c>
      <c r="F1626" s="94">
        <v>525</v>
      </c>
      <c r="G1626" s="90" t="s">
        <v>81</v>
      </c>
    </row>
    <row r="1627" spans="2:7" x14ac:dyDescent="0.45">
      <c r="B1627" s="99" t="s">
        <v>1847</v>
      </c>
      <c r="C1627" s="90" t="s">
        <v>47</v>
      </c>
      <c r="D1627" s="90">
        <f>IFERROR(VLOOKUP(B1627,Localities!$B$2:$D$1876,3,0),"Not Found")</f>
        <v>60</v>
      </c>
      <c r="E1627" s="90">
        <f>IFERROR(VLOOKUP(C1627,Localities!$B$2:$D$1876,3,0),"Not Found")</f>
        <v>59</v>
      </c>
      <c r="F1627" s="94">
        <v>218</v>
      </c>
      <c r="G1627" s="90">
        <v>9891821042</v>
      </c>
    </row>
    <row r="1628" spans="2:7" x14ac:dyDescent="0.45">
      <c r="B1628" s="99" t="s">
        <v>608</v>
      </c>
      <c r="C1628" s="90" t="s">
        <v>59</v>
      </c>
      <c r="D1628" s="90">
        <f>IFERROR(VLOOKUP(B1628,Localities!$B$2:$D$1876,3,0),"Not Found")</f>
        <v>61</v>
      </c>
      <c r="E1628" s="90">
        <f>IFERROR(VLOOKUP(C1628,Localities!$B$2:$D$1876,3,0),"Not Found")</f>
        <v>52</v>
      </c>
      <c r="F1628" s="94">
        <v>601</v>
      </c>
      <c r="G1628" s="90">
        <v>8459436793</v>
      </c>
    </row>
    <row r="1629" spans="2:7" x14ac:dyDescent="0.45">
      <c r="B1629" s="99" t="s">
        <v>2289</v>
      </c>
      <c r="C1629" s="90" t="s">
        <v>209</v>
      </c>
      <c r="D1629" s="90" t="str">
        <f>IFERROR(VLOOKUP(B1629,Localities!$B$2:$D$1876,3,0),"Not Found")</f>
        <v>Not Found</v>
      </c>
      <c r="E1629" s="90">
        <f>IFERROR(VLOOKUP(C1629,Localities!$B$2:$D$1876,3,0),"Not Found")</f>
        <v>47</v>
      </c>
      <c r="F1629" s="94">
        <v>479</v>
      </c>
      <c r="G1629" s="90" t="s">
        <v>81</v>
      </c>
    </row>
    <row r="1630" spans="2:7" x14ac:dyDescent="0.45">
      <c r="B1630" s="99" t="s">
        <v>2291</v>
      </c>
      <c r="C1630" s="90" t="s">
        <v>61</v>
      </c>
      <c r="D1630" s="90">
        <f>IFERROR(VLOOKUP(B1630,Localities!$B$2:$D$1876,3,0),"Not Found")</f>
        <v>72</v>
      </c>
      <c r="E1630" s="90">
        <f>IFERROR(VLOOKUP(C1630,Localities!$B$2:$D$1876,3,0),"Not Found")</f>
        <v>47</v>
      </c>
      <c r="F1630" s="94">
        <v>839</v>
      </c>
      <c r="G1630" s="90">
        <v>9211711348</v>
      </c>
    </row>
    <row r="1631" spans="2:7" x14ac:dyDescent="0.45">
      <c r="B1631" s="99" t="s">
        <v>379</v>
      </c>
      <c r="C1631" s="90" t="s">
        <v>114</v>
      </c>
      <c r="D1631" s="90">
        <f>IFERROR(VLOOKUP(B1631,Localities!$B$2:$D$1876,3,0),"Not Found")</f>
        <v>66</v>
      </c>
      <c r="E1631" s="90">
        <f>IFERROR(VLOOKUP(C1631,Localities!$B$2:$D$1876,3,0),"Not Found")</f>
        <v>27</v>
      </c>
      <c r="F1631" s="94">
        <v>300</v>
      </c>
      <c r="G1631" s="90">
        <v>8010080603</v>
      </c>
    </row>
    <row r="1632" spans="2:7" x14ac:dyDescent="0.45">
      <c r="B1632" s="99" t="s">
        <v>146</v>
      </c>
      <c r="C1632" s="90" t="s">
        <v>102</v>
      </c>
      <c r="D1632" s="90">
        <f>IFERROR(VLOOKUP(B1632,Localities!$B$2:$D$1876,3,0),"Not Found")</f>
        <v>70</v>
      </c>
      <c r="E1632" s="90">
        <f>IFERROR(VLOOKUP(C1632,Localities!$B$2:$D$1876,3,0),"Not Found")</f>
        <v>47</v>
      </c>
      <c r="F1632" s="94">
        <v>598</v>
      </c>
      <c r="G1632" s="90">
        <v>9560220917</v>
      </c>
    </row>
    <row r="1633" spans="2:7" x14ac:dyDescent="0.45">
      <c r="B1633" s="99" t="s">
        <v>114</v>
      </c>
      <c r="C1633" s="90" t="s">
        <v>796</v>
      </c>
      <c r="D1633" s="90">
        <f>IFERROR(VLOOKUP(B1633,Localities!$B$2:$D$1876,3,0),"Not Found")</f>
        <v>27</v>
      </c>
      <c r="E1633" s="90">
        <f>IFERROR(VLOOKUP(C1633,Localities!$B$2:$D$1876,3,0),"Not Found")</f>
        <v>66</v>
      </c>
      <c r="F1633" s="94">
        <v>468</v>
      </c>
      <c r="G1633" s="90" t="s">
        <v>81</v>
      </c>
    </row>
    <row r="1634" spans="2:7" x14ac:dyDescent="0.45">
      <c r="B1634" s="99" t="s">
        <v>1778</v>
      </c>
      <c r="C1634" s="90" t="s">
        <v>35</v>
      </c>
      <c r="D1634" s="90">
        <f>IFERROR(VLOOKUP(B1634,Localities!$B$2:$D$1876,3,0),"Not Found")</f>
        <v>51</v>
      </c>
      <c r="E1634" s="90">
        <f>IFERROR(VLOOKUP(C1634,Localities!$B$2:$D$1876,3,0),"Not Found")</f>
        <v>43</v>
      </c>
      <c r="F1634" s="94">
        <v>972</v>
      </c>
      <c r="G1634" s="90">
        <v>9818946408</v>
      </c>
    </row>
    <row r="1635" spans="2:7" x14ac:dyDescent="0.45">
      <c r="B1635" s="99" t="s">
        <v>2297</v>
      </c>
      <c r="C1635" s="90" t="s">
        <v>984</v>
      </c>
      <c r="D1635" s="90">
        <f>IFERROR(VLOOKUP(B1635,Localities!$B$2:$D$1876,3,0),"Not Found")</f>
        <v>49</v>
      </c>
      <c r="E1635" s="90">
        <f>IFERROR(VLOOKUP(C1635,Localities!$B$2:$D$1876,3,0),"Not Found")</f>
        <v>31</v>
      </c>
      <c r="F1635" s="94">
        <v>778</v>
      </c>
      <c r="G1635" s="90">
        <v>9813918012</v>
      </c>
    </row>
  </sheetData>
  <sortState xmlns:xlrd2="http://schemas.microsoft.com/office/spreadsheetml/2017/richdata2" ref="B2:C479">
    <sortCondition ref="B2:B479"/>
    <sortCondition ref="C2:C479"/>
  </sortState>
  <conditionalFormatting sqref="F1:F1635">
    <cfRule type="top10" dxfId="5" priority="1" rank="10"/>
    <cfRule type="top10" priority="2" rank="10"/>
  </conditionalFormatting>
  <conditionalFormatting sqref="F2:F1635">
    <cfRule type="top10" dxfId="4" priority="3" rank="10"/>
    <cfRule type="top10" dxfId="3" priority="4" rank="10"/>
    <cfRule type="top10" dxfId="2" priority="5" rank="10"/>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43"/>
  <sheetViews>
    <sheetView topLeftCell="A3" workbookViewId="0">
      <selection activeCell="A4" sqref="A4"/>
    </sheetView>
  </sheetViews>
  <sheetFormatPr defaultRowHeight="14.25" x14ac:dyDescent="0.45"/>
  <cols>
    <col min="1" max="1" width="13" bestFit="1" customWidth="1"/>
    <col min="2" max="2" width="15" bestFit="1" customWidth="1"/>
  </cols>
  <sheetData>
    <row r="3" spans="1:2" x14ac:dyDescent="0.45">
      <c r="A3" s="126" t="s">
        <v>3730</v>
      </c>
      <c r="B3" t="s">
        <v>3731</v>
      </c>
    </row>
    <row r="4" spans="1:2" x14ac:dyDescent="0.45">
      <c r="A4" s="127">
        <v>34</v>
      </c>
      <c r="B4">
        <v>820</v>
      </c>
    </row>
    <row r="5" spans="1:2" x14ac:dyDescent="0.45">
      <c r="A5" s="127">
        <v>32</v>
      </c>
      <c r="B5">
        <v>724.57142857142856</v>
      </c>
    </row>
    <row r="6" spans="1:2" x14ac:dyDescent="0.45">
      <c r="A6" s="127">
        <v>36</v>
      </c>
      <c r="B6">
        <v>724</v>
      </c>
    </row>
    <row r="7" spans="1:2" x14ac:dyDescent="0.45">
      <c r="A7" s="127">
        <v>74</v>
      </c>
      <c r="B7">
        <v>668.90909090909088</v>
      </c>
    </row>
    <row r="8" spans="1:2" x14ac:dyDescent="0.45">
      <c r="A8" s="127">
        <v>37</v>
      </c>
      <c r="B8">
        <v>665.85714285714289</v>
      </c>
    </row>
    <row r="9" spans="1:2" x14ac:dyDescent="0.45">
      <c r="A9" s="127">
        <v>28</v>
      </c>
      <c r="B9">
        <v>663.52380952380952</v>
      </c>
    </row>
    <row r="10" spans="1:2" x14ac:dyDescent="0.45">
      <c r="A10" s="127">
        <v>62</v>
      </c>
      <c r="B10">
        <v>655.66666666666663</v>
      </c>
    </row>
    <row r="11" spans="1:2" x14ac:dyDescent="0.45">
      <c r="A11" s="127">
        <v>38</v>
      </c>
      <c r="B11">
        <v>648.5</v>
      </c>
    </row>
    <row r="12" spans="1:2" x14ac:dyDescent="0.45">
      <c r="A12" s="127">
        <v>70</v>
      </c>
      <c r="B12">
        <v>642.36666666666667</v>
      </c>
    </row>
    <row r="13" spans="1:2" x14ac:dyDescent="0.45">
      <c r="A13" s="127">
        <v>73</v>
      </c>
      <c r="B13">
        <v>637.969696969697</v>
      </c>
    </row>
    <row r="14" spans="1:2" x14ac:dyDescent="0.45">
      <c r="A14" s="127">
        <v>53</v>
      </c>
      <c r="B14">
        <v>637.16</v>
      </c>
    </row>
    <row r="15" spans="1:2" x14ac:dyDescent="0.45">
      <c r="A15" s="127">
        <v>44</v>
      </c>
      <c r="B15">
        <v>633.625</v>
      </c>
    </row>
    <row r="16" spans="1:2" x14ac:dyDescent="0.45">
      <c r="A16" s="127">
        <v>65</v>
      </c>
      <c r="B16">
        <v>631.25</v>
      </c>
    </row>
    <row r="17" spans="1:2" x14ac:dyDescent="0.45">
      <c r="A17" s="127">
        <v>71</v>
      </c>
      <c r="B17">
        <v>626.88461538461536</v>
      </c>
    </row>
    <row r="18" spans="1:2" x14ac:dyDescent="0.45">
      <c r="A18" s="127">
        <v>60</v>
      </c>
      <c r="B18">
        <v>625.14285714285711</v>
      </c>
    </row>
    <row r="19" spans="1:2" x14ac:dyDescent="0.45">
      <c r="A19" s="127">
        <v>39</v>
      </c>
      <c r="B19">
        <v>619.5</v>
      </c>
    </row>
    <row r="20" spans="1:2" x14ac:dyDescent="0.45">
      <c r="A20" s="127">
        <v>45</v>
      </c>
      <c r="B20">
        <v>619.06349206349205</v>
      </c>
    </row>
    <row r="21" spans="1:2" x14ac:dyDescent="0.45">
      <c r="A21" s="127">
        <v>27</v>
      </c>
      <c r="B21">
        <v>617.43478260869563</v>
      </c>
    </row>
    <row r="22" spans="1:2" x14ac:dyDescent="0.45">
      <c r="A22" s="127">
        <v>47</v>
      </c>
      <c r="B22">
        <v>616.55555555555554</v>
      </c>
    </row>
    <row r="23" spans="1:2" x14ac:dyDescent="0.45">
      <c r="A23" s="127">
        <v>42</v>
      </c>
      <c r="B23">
        <v>614.21739130434787</v>
      </c>
    </row>
    <row r="24" spans="1:2" x14ac:dyDescent="0.45">
      <c r="A24" s="127">
        <v>31</v>
      </c>
      <c r="B24">
        <v>612.75</v>
      </c>
    </row>
    <row r="25" spans="1:2" x14ac:dyDescent="0.45">
      <c r="A25" s="127">
        <v>43</v>
      </c>
      <c r="B25">
        <v>610.64480874316939</v>
      </c>
    </row>
    <row r="26" spans="1:2" x14ac:dyDescent="0.45">
      <c r="A26" s="127">
        <v>48</v>
      </c>
      <c r="B26">
        <v>608.65384615384619</v>
      </c>
    </row>
    <row r="27" spans="1:2" x14ac:dyDescent="0.45">
      <c r="A27" s="127">
        <v>66</v>
      </c>
      <c r="B27">
        <v>606.41304347826087</v>
      </c>
    </row>
    <row r="28" spans="1:2" x14ac:dyDescent="0.45">
      <c r="A28" s="127">
        <v>50</v>
      </c>
      <c r="B28">
        <v>598.91666666666663</v>
      </c>
    </row>
    <row r="29" spans="1:2" x14ac:dyDescent="0.45">
      <c r="A29" s="127">
        <v>51</v>
      </c>
      <c r="B29">
        <v>598.78431372549016</v>
      </c>
    </row>
    <row r="30" spans="1:2" x14ac:dyDescent="0.45">
      <c r="A30" s="127">
        <v>52</v>
      </c>
      <c r="B30">
        <v>596.88888888888891</v>
      </c>
    </row>
    <row r="31" spans="1:2" x14ac:dyDescent="0.45">
      <c r="A31" s="127" t="s">
        <v>3728</v>
      </c>
      <c r="B31">
        <v>585.16165413533838</v>
      </c>
    </row>
    <row r="32" spans="1:2" x14ac:dyDescent="0.45">
      <c r="A32" s="127">
        <v>59</v>
      </c>
      <c r="B32">
        <v>581.8125</v>
      </c>
    </row>
    <row r="33" spans="1:2" x14ac:dyDescent="0.45">
      <c r="A33" s="127">
        <v>46</v>
      </c>
      <c r="B33">
        <v>572.14285714285711</v>
      </c>
    </row>
    <row r="34" spans="1:2" x14ac:dyDescent="0.45">
      <c r="A34" s="127">
        <v>64</v>
      </c>
      <c r="B34">
        <v>568.79999999999995</v>
      </c>
    </row>
    <row r="35" spans="1:2" x14ac:dyDescent="0.45">
      <c r="A35" s="127">
        <v>72</v>
      </c>
      <c r="B35">
        <v>568</v>
      </c>
    </row>
    <row r="36" spans="1:2" x14ac:dyDescent="0.45">
      <c r="A36" s="127">
        <v>61</v>
      </c>
      <c r="B36">
        <v>565.72500000000002</v>
      </c>
    </row>
    <row r="37" spans="1:2" x14ac:dyDescent="0.45">
      <c r="A37" s="127">
        <v>30</v>
      </c>
      <c r="B37">
        <v>552.66666666666663</v>
      </c>
    </row>
    <row r="38" spans="1:2" x14ac:dyDescent="0.45">
      <c r="A38" s="127">
        <v>54</v>
      </c>
      <c r="B38">
        <v>539.9</v>
      </c>
    </row>
    <row r="39" spans="1:2" x14ac:dyDescent="0.45">
      <c r="A39" s="127">
        <v>33</v>
      </c>
      <c r="B39">
        <v>525</v>
      </c>
    </row>
    <row r="40" spans="1:2" x14ac:dyDescent="0.45">
      <c r="A40" s="127">
        <v>40</v>
      </c>
      <c r="B40">
        <v>483.57142857142856</v>
      </c>
    </row>
    <row r="41" spans="1:2" x14ac:dyDescent="0.45">
      <c r="A41" s="127">
        <v>49</v>
      </c>
      <c r="B41">
        <v>402</v>
      </c>
    </row>
    <row r="42" spans="1:2" x14ac:dyDescent="0.45">
      <c r="A42" s="127">
        <v>56</v>
      </c>
      <c r="B42">
        <v>337</v>
      </c>
    </row>
    <row r="43" spans="1:2" x14ac:dyDescent="0.45">
      <c r="A43" s="127" t="s">
        <v>75</v>
      </c>
      <c r="B43">
        <v>608.89779681762548</v>
      </c>
    </row>
  </sheetData>
  <conditionalFormatting pivot="1" sqref="B4:B42">
    <cfRule type="top10" dxfId="11" priority="1" rank="5"/>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018"/>
  <sheetViews>
    <sheetView topLeftCell="A3" workbookViewId="0">
      <selection activeCell="B7" sqref="B7"/>
    </sheetView>
  </sheetViews>
  <sheetFormatPr defaultRowHeight="14.25" x14ac:dyDescent="0.45"/>
  <cols>
    <col min="1" max="1" width="14.73046875" bestFit="1" customWidth="1"/>
    <col min="2" max="2" width="11.3984375" bestFit="1" customWidth="1"/>
    <col min="3" max="9" width="5" customWidth="1"/>
    <col min="10" max="10" width="4" customWidth="1"/>
    <col min="11" max="24" width="5" customWidth="1"/>
    <col min="25" max="25" width="4" customWidth="1"/>
    <col min="26" max="34" width="5" customWidth="1"/>
    <col min="35" max="35" width="4" customWidth="1"/>
    <col min="36" max="60" width="5" customWidth="1"/>
    <col min="61" max="62" width="4" customWidth="1"/>
    <col min="63" max="63" width="5" customWidth="1"/>
    <col min="64" max="65" width="4" customWidth="1"/>
    <col min="66" max="77" width="5" customWidth="1"/>
    <col min="78" max="78" width="4" customWidth="1"/>
    <col min="79" max="102" width="5" customWidth="1"/>
    <col min="103" max="103" width="4" customWidth="1"/>
    <col min="104" max="115" width="5" customWidth="1"/>
    <col min="116" max="116" width="4" customWidth="1"/>
    <col min="117" max="130" width="5" customWidth="1"/>
    <col min="131" max="132" width="4" customWidth="1"/>
    <col min="133" max="147" width="5" customWidth="1"/>
    <col min="148" max="148" width="4" customWidth="1"/>
    <col min="149" max="149" width="5" customWidth="1"/>
    <col min="150" max="151" width="4" customWidth="1"/>
    <col min="152" max="160" width="5" customWidth="1"/>
    <col min="161" max="161" width="4" customWidth="1"/>
    <col min="162" max="173" width="5" customWidth="1"/>
    <col min="174" max="174" width="4" customWidth="1"/>
    <col min="175" max="191" width="5" customWidth="1"/>
    <col min="192" max="192" width="4" customWidth="1"/>
    <col min="193" max="207" width="5" customWidth="1"/>
    <col min="208" max="208" width="4" customWidth="1"/>
    <col min="209" max="243" width="5" customWidth="1"/>
    <col min="244" max="244" width="4" customWidth="1"/>
    <col min="245" max="246" width="5" customWidth="1"/>
    <col min="247" max="247" width="4" customWidth="1"/>
    <col min="248" max="255" width="5" customWidth="1"/>
    <col min="256" max="256" width="4" customWidth="1"/>
    <col min="257" max="257" width="5" customWidth="1"/>
    <col min="258" max="258" width="4" customWidth="1"/>
    <col min="259" max="284" width="5" customWidth="1"/>
    <col min="285" max="285" width="4" customWidth="1"/>
    <col min="286" max="291" width="5" customWidth="1"/>
    <col min="292" max="292" width="4" customWidth="1"/>
    <col min="293" max="297" width="5" customWidth="1"/>
    <col min="298" max="450" width="11" customWidth="1"/>
    <col min="451" max="451" width="6" customWidth="1"/>
    <col min="452" max="452" width="7.265625" customWidth="1"/>
    <col min="453" max="453" width="11.265625" customWidth="1"/>
    <col min="454" max="454" width="4.86328125" customWidth="1"/>
    <col min="455" max="455" width="4" customWidth="1"/>
    <col min="456" max="456" width="7.86328125" customWidth="1"/>
    <col min="457" max="457" width="5.86328125" customWidth="1"/>
    <col min="458" max="458" width="4" customWidth="1"/>
    <col min="459" max="459" width="10.265625" bestFit="1" customWidth="1"/>
    <col min="460" max="462" width="4" customWidth="1"/>
    <col min="463" max="463" width="8.86328125" customWidth="1"/>
    <col min="464" max="464" width="5.86328125" customWidth="1"/>
    <col min="465" max="465" width="4" customWidth="1"/>
    <col min="466" max="466" width="10.265625" bestFit="1" customWidth="1"/>
    <col min="467" max="468" width="4" customWidth="1"/>
    <col min="469" max="469" width="8.86328125" customWidth="1"/>
    <col min="470" max="470" width="5.86328125" customWidth="1"/>
    <col min="471" max="475" width="4" customWidth="1"/>
    <col min="476" max="476" width="8.86328125" customWidth="1"/>
    <col min="477" max="477" width="5.86328125" customWidth="1"/>
    <col min="478" max="479" width="4" customWidth="1"/>
    <col min="480" max="480" width="8.86328125" customWidth="1"/>
    <col min="481" max="481" width="5.86328125" customWidth="1"/>
    <col min="482" max="482" width="4" customWidth="1"/>
    <col min="483" max="483" width="8.86328125" customWidth="1"/>
    <col min="484" max="484" width="5.86328125" customWidth="1"/>
    <col min="485" max="485" width="8.86328125" customWidth="1"/>
    <col min="486" max="486" width="10.265625" bestFit="1" customWidth="1"/>
    <col min="487" max="487" width="5" customWidth="1"/>
    <col min="488" max="491" width="4" customWidth="1"/>
    <col min="492" max="492" width="8.86328125" customWidth="1"/>
    <col min="493" max="493" width="10.265625" bestFit="1" customWidth="1"/>
    <col min="494" max="495" width="4" customWidth="1"/>
    <col min="496" max="496" width="8.86328125" customWidth="1"/>
    <col min="497" max="497" width="5.86328125" customWidth="1"/>
    <col min="498" max="499" width="4" customWidth="1"/>
    <col min="500" max="500" width="8.86328125" customWidth="1"/>
    <col min="501" max="501" width="5.86328125" customWidth="1"/>
    <col min="502" max="502" width="4" customWidth="1"/>
    <col min="503" max="503" width="10.265625" bestFit="1" customWidth="1"/>
    <col min="504" max="504" width="4" customWidth="1"/>
    <col min="505" max="505" width="8.86328125" customWidth="1"/>
    <col min="506" max="506" width="5.86328125" customWidth="1"/>
    <col min="507" max="508" width="4" customWidth="1"/>
    <col min="509" max="509" width="8.86328125" customWidth="1"/>
    <col min="510" max="510" width="5.86328125" customWidth="1"/>
    <col min="511" max="512" width="4" customWidth="1"/>
    <col min="513" max="513" width="8.86328125" customWidth="1"/>
    <col min="514" max="514" width="5.86328125" customWidth="1"/>
    <col min="515" max="521" width="4" customWidth="1"/>
    <col min="522" max="522" width="8.86328125" customWidth="1"/>
    <col min="523" max="523" width="5.86328125" customWidth="1"/>
    <col min="524" max="527" width="4" customWidth="1"/>
    <col min="528" max="528" width="8.86328125" customWidth="1"/>
    <col min="529" max="529" width="5.86328125" customWidth="1"/>
    <col min="530" max="530" width="4" customWidth="1"/>
    <col min="531" max="531" width="10.265625" bestFit="1" customWidth="1"/>
    <col min="532" max="532" width="8.86328125" customWidth="1"/>
    <col min="533" max="533" width="5.86328125" customWidth="1"/>
    <col min="534" max="535" width="4" customWidth="1"/>
    <col min="536" max="536" width="8.86328125" customWidth="1"/>
    <col min="537" max="537" width="5.86328125" customWidth="1"/>
    <col min="538" max="541" width="4" customWidth="1"/>
    <col min="542" max="542" width="8.86328125" customWidth="1"/>
    <col min="543" max="543" width="5.86328125" customWidth="1"/>
    <col min="544" max="546" width="4" customWidth="1"/>
    <col min="547" max="547" width="8.86328125" customWidth="1"/>
    <col min="548" max="548" width="5.86328125" customWidth="1"/>
    <col min="549" max="549" width="4" customWidth="1"/>
    <col min="550" max="550" width="8.86328125" customWidth="1"/>
    <col min="551" max="551" width="5.86328125" customWidth="1"/>
    <col min="552" max="552" width="10.265625" bestFit="1" customWidth="1"/>
    <col min="553" max="553" width="4" customWidth="1"/>
    <col min="554" max="554" width="8.86328125" customWidth="1"/>
    <col min="555" max="555" width="5.86328125" customWidth="1"/>
    <col min="556" max="558" width="4" customWidth="1"/>
    <col min="559" max="559" width="8.86328125" customWidth="1"/>
    <col min="560" max="560" width="5.86328125" customWidth="1"/>
    <col min="561" max="564" width="4" customWidth="1"/>
    <col min="565" max="565" width="8.86328125" customWidth="1"/>
    <col min="566" max="566" width="5.86328125" customWidth="1"/>
    <col min="567" max="567" width="10.265625" bestFit="1" customWidth="1"/>
    <col min="568" max="568" width="4" customWidth="1"/>
    <col min="569" max="569" width="8.86328125" customWidth="1"/>
    <col min="570" max="570" width="5.86328125" customWidth="1"/>
    <col min="571" max="574" width="4" customWidth="1"/>
    <col min="575" max="575" width="8.86328125" customWidth="1"/>
    <col min="576" max="576" width="5.86328125" customWidth="1"/>
    <col min="577" max="578" width="4" customWidth="1"/>
    <col min="579" max="579" width="8.86328125" customWidth="1"/>
    <col min="580" max="580" width="5.86328125" customWidth="1"/>
    <col min="581" max="581" width="10.265625" bestFit="1" customWidth="1"/>
    <col min="582" max="582" width="4" customWidth="1"/>
    <col min="583" max="583" width="8.86328125" customWidth="1"/>
    <col min="584" max="584" width="5.86328125" customWidth="1"/>
    <col min="585" max="588" width="4" customWidth="1"/>
    <col min="589" max="589" width="8.86328125" customWidth="1"/>
    <col min="590" max="590" width="5.86328125" customWidth="1"/>
    <col min="591" max="592" width="4" customWidth="1"/>
    <col min="593" max="593" width="8.86328125" customWidth="1"/>
    <col min="594" max="594" width="5.86328125" customWidth="1"/>
    <col min="595" max="596" width="4" customWidth="1"/>
    <col min="597" max="597" width="8.86328125" customWidth="1"/>
    <col min="598" max="598" width="5.86328125" customWidth="1"/>
    <col min="599" max="599" width="10.265625" bestFit="1" customWidth="1"/>
    <col min="600" max="600" width="4" customWidth="1"/>
    <col min="601" max="601" width="8.86328125" customWidth="1"/>
    <col min="602" max="602" width="5.86328125" customWidth="1"/>
    <col min="603" max="603" width="4" customWidth="1"/>
    <col min="604" max="604" width="10.265625" bestFit="1" customWidth="1"/>
    <col min="605" max="605" width="4" customWidth="1"/>
    <col min="606" max="606" width="8.86328125" customWidth="1"/>
    <col min="607" max="607" width="5.86328125" customWidth="1"/>
    <col min="608" max="608" width="10.265625" bestFit="1" customWidth="1"/>
    <col min="609" max="610" width="4" customWidth="1"/>
    <col min="611" max="611" width="8.86328125" customWidth="1"/>
    <col min="612" max="612" width="5.86328125" customWidth="1"/>
    <col min="613" max="613" width="4" customWidth="1"/>
    <col min="614" max="614" width="10.265625" bestFit="1" customWidth="1"/>
    <col min="615" max="616" width="4" customWidth="1"/>
    <col min="617" max="617" width="8.86328125" customWidth="1"/>
    <col min="618" max="618" width="5.86328125" customWidth="1"/>
    <col min="619" max="619" width="8.86328125" customWidth="1"/>
    <col min="620" max="620" width="5.86328125" customWidth="1"/>
    <col min="621" max="621" width="8.86328125" customWidth="1"/>
    <col min="622" max="622" width="5.86328125" customWidth="1"/>
    <col min="623" max="625" width="4" customWidth="1"/>
    <col min="626" max="626" width="8.86328125" customWidth="1"/>
    <col min="627" max="627" width="5.86328125" customWidth="1"/>
    <col min="628" max="630" width="4" customWidth="1"/>
    <col min="631" max="631" width="8.86328125" customWidth="1"/>
    <col min="632" max="632" width="5.86328125" customWidth="1"/>
    <col min="633" max="636" width="4" customWidth="1"/>
    <col min="637" max="637" width="8.86328125" customWidth="1"/>
    <col min="638" max="638" width="10.265625" bestFit="1" customWidth="1"/>
    <col min="639" max="644" width="4" customWidth="1"/>
    <col min="645" max="645" width="8.86328125" customWidth="1"/>
    <col min="646" max="646" width="5.86328125" customWidth="1"/>
    <col min="647" max="650" width="4" customWidth="1"/>
    <col min="651" max="651" width="8.86328125" customWidth="1"/>
    <col min="652" max="652" width="5.86328125" customWidth="1"/>
    <col min="653" max="655" width="4" customWidth="1"/>
    <col min="656" max="656" width="10.265625" bestFit="1" customWidth="1"/>
    <col min="657" max="659" width="4" customWidth="1"/>
    <col min="660" max="660" width="8.86328125" customWidth="1"/>
    <col min="661" max="661" width="10.265625" bestFit="1" customWidth="1"/>
    <col min="662" max="664" width="4" customWidth="1"/>
    <col min="665" max="665" width="8.86328125" customWidth="1"/>
    <col min="666" max="666" width="10.265625" bestFit="1" customWidth="1"/>
    <col min="667" max="671" width="4" customWidth="1"/>
    <col min="672" max="672" width="8.86328125" customWidth="1"/>
    <col min="673" max="673" width="5.86328125" customWidth="1"/>
    <col min="674" max="675" width="4" customWidth="1"/>
    <col min="676" max="676" width="10.265625" bestFit="1" customWidth="1"/>
    <col min="677" max="677" width="8.86328125" customWidth="1"/>
    <col min="678" max="678" width="5.86328125" customWidth="1"/>
    <col min="679" max="680" width="4" customWidth="1"/>
    <col min="681" max="681" width="8.86328125" customWidth="1"/>
    <col min="682" max="682" width="10.265625" bestFit="1" customWidth="1"/>
    <col min="683" max="683" width="4" customWidth="1"/>
    <col min="684" max="684" width="8.86328125" customWidth="1"/>
    <col min="685" max="685" width="5.86328125" customWidth="1"/>
    <col min="686" max="688" width="4" customWidth="1"/>
    <col min="689" max="689" width="8.86328125" customWidth="1"/>
    <col min="690" max="690" width="10.265625" bestFit="1" customWidth="1"/>
    <col min="691" max="696" width="4" customWidth="1"/>
    <col min="697" max="697" width="8.86328125" customWidth="1"/>
    <col min="698" max="698" width="5.86328125" customWidth="1"/>
    <col min="699" max="699" width="4" customWidth="1"/>
    <col min="700" max="700" width="10.265625" bestFit="1" customWidth="1"/>
    <col min="701" max="701" width="4" customWidth="1"/>
    <col min="702" max="702" width="8.86328125" customWidth="1"/>
    <col min="703" max="703" width="5.86328125" customWidth="1"/>
    <col min="704" max="707" width="4" customWidth="1"/>
    <col min="708" max="708" width="10.265625" bestFit="1" customWidth="1"/>
    <col min="709" max="709" width="8.86328125" customWidth="1"/>
    <col min="710" max="710" width="5.86328125" customWidth="1"/>
    <col min="711" max="711" width="4" customWidth="1"/>
    <col min="712" max="712" width="8.86328125" customWidth="1"/>
    <col min="713" max="713" width="5.86328125" customWidth="1"/>
    <col min="714" max="715" width="4" customWidth="1"/>
    <col min="716" max="716" width="8.86328125" customWidth="1"/>
    <col min="717" max="717" width="5.86328125" customWidth="1"/>
    <col min="718" max="718" width="8.86328125" customWidth="1"/>
    <col min="719" max="719" width="5.86328125" customWidth="1"/>
    <col min="720" max="720" width="10.265625" bestFit="1" customWidth="1"/>
    <col min="721" max="721" width="8.86328125" customWidth="1"/>
    <col min="722" max="722" width="5.86328125" customWidth="1"/>
    <col min="723" max="724" width="4" customWidth="1"/>
    <col min="725" max="725" width="8.86328125" customWidth="1"/>
    <col min="726" max="726" width="5.86328125" customWidth="1"/>
    <col min="727" max="728" width="4" customWidth="1"/>
    <col min="729" max="729" width="8.86328125" customWidth="1"/>
    <col min="730" max="730" width="5.86328125" customWidth="1"/>
    <col min="731" max="731" width="4" customWidth="1"/>
    <col min="732" max="732" width="8.86328125" customWidth="1"/>
    <col min="733" max="733" width="5.86328125" customWidth="1"/>
    <col min="734" max="736" width="4" customWidth="1"/>
    <col min="737" max="737" width="8.86328125" customWidth="1"/>
    <col min="738" max="738" width="5.86328125" customWidth="1"/>
    <col min="739" max="742" width="4" customWidth="1"/>
    <col min="743" max="743" width="8.86328125" customWidth="1"/>
    <col min="744" max="744" width="5.86328125" customWidth="1"/>
    <col min="745" max="748" width="4" customWidth="1"/>
    <col min="749" max="749" width="8.86328125" customWidth="1"/>
    <col min="750" max="750" width="5.86328125" customWidth="1"/>
    <col min="751" max="751" width="4" customWidth="1"/>
    <col min="752" max="752" width="8.86328125" customWidth="1"/>
    <col min="753" max="753" width="5.86328125" customWidth="1"/>
    <col min="754" max="754" width="4" customWidth="1"/>
    <col min="755" max="755" width="8.86328125" customWidth="1"/>
    <col min="756" max="756" width="10.265625" bestFit="1" customWidth="1"/>
    <col min="757" max="758" width="4" customWidth="1"/>
    <col min="759" max="759" width="8.86328125" customWidth="1"/>
    <col min="760" max="760" width="5.86328125" customWidth="1"/>
    <col min="761" max="761" width="4" customWidth="1"/>
    <col min="762" max="762" width="8.86328125" customWidth="1"/>
    <col min="763" max="763" width="5.86328125" customWidth="1"/>
    <col min="764" max="767" width="4" customWidth="1"/>
    <col min="768" max="768" width="8.86328125" customWidth="1"/>
    <col min="769" max="769" width="5.86328125" customWidth="1"/>
    <col min="770" max="770" width="4" customWidth="1"/>
    <col min="771" max="771" width="8.86328125" customWidth="1"/>
    <col min="772" max="772" width="5.86328125" customWidth="1"/>
    <col min="773" max="774" width="4" customWidth="1"/>
    <col min="775" max="775" width="10.265625" bestFit="1" customWidth="1"/>
    <col min="776" max="776" width="8.86328125" customWidth="1"/>
    <col min="777" max="777" width="10.265625" bestFit="1" customWidth="1"/>
    <col min="778" max="779" width="4" customWidth="1"/>
    <col min="780" max="780" width="8.86328125" customWidth="1"/>
    <col min="781" max="781" width="5.86328125" customWidth="1"/>
    <col min="782" max="784" width="4" customWidth="1"/>
    <col min="785" max="785" width="8.86328125" customWidth="1"/>
    <col min="786" max="786" width="5.86328125" customWidth="1"/>
    <col min="787" max="789" width="4" customWidth="1"/>
    <col min="790" max="790" width="8.86328125" customWidth="1"/>
    <col min="791" max="791" width="5.86328125" customWidth="1"/>
    <col min="792" max="793" width="4" customWidth="1"/>
    <col min="794" max="794" width="8.86328125" customWidth="1"/>
    <col min="795" max="795" width="5.86328125" customWidth="1"/>
    <col min="796" max="796" width="8.86328125" customWidth="1"/>
    <col min="797" max="797" width="5.86328125" customWidth="1"/>
    <col min="798" max="798" width="4" customWidth="1"/>
    <col min="799" max="799" width="10.265625" bestFit="1" customWidth="1"/>
    <col min="800" max="802" width="4" customWidth="1"/>
    <col min="803" max="803" width="8.86328125" customWidth="1"/>
    <col min="804" max="804" width="5.86328125" customWidth="1"/>
    <col min="805" max="806" width="4" customWidth="1"/>
    <col min="807" max="807" width="10.265625" bestFit="1" customWidth="1"/>
    <col min="808" max="810" width="4" customWidth="1"/>
    <col min="811" max="811" width="8.86328125" customWidth="1"/>
    <col min="812" max="812" width="5.86328125" customWidth="1"/>
    <col min="813" max="816" width="4" customWidth="1"/>
    <col min="817" max="817" width="8.86328125" customWidth="1"/>
    <col min="818" max="818" width="5.86328125" customWidth="1"/>
    <col min="819" max="820" width="4" customWidth="1"/>
    <col min="821" max="821" width="8.86328125" customWidth="1"/>
    <col min="822" max="822" width="5.86328125" customWidth="1"/>
    <col min="823" max="823" width="4" customWidth="1"/>
    <col min="824" max="824" width="8.86328125" customWidth="1"/>
    <col min="825" max="825" width="5.86328125" customWidth="1"/>
    <col min="826" max="833" width="4" customWidth="1"/>
    <col min="834" max="834" width="8.86328125" customWidth="1"/>
    <col min="835" max="835" width="5.86328125" customWidth="1"/>
    <col min="836" max="841" width="4" customWidth="1"/>
    <col min="842" max="842" width="8.86328125" customWidth="1"/>
    <col min="843" max="843" width="5.86328125" customWidth="1"/>
    <col min="844" max="844" width="10.265625" bestFit="1" customWidth="1"/>
    <col min="845" max="845" width="4" customWidth="1"/>
    <col min="846" max="846" width="8.86328125" customWidth="1"/>
    <col min="847" max="847" width="5.86328125" customWidth="1"/>
    <col min="848" max="850" width="4" customWidth="1"/>
    <col min="851" max="851" width="8.86328125" customWidth="1"/>
    <col min="852" max="852" width="5.86328125" customWidth="1"/>
    <col min="853" max="853" width="4" customWidth="1"/>
    <col min="854" max="854" width="10.265625" bestFit="1" customWidth="1"/>
    <col min="855" max="855" width="8.86328125" customWidth="1"/>
    <col min="856" max="856" width="5.86328125" customWidth="1"/>
    <col min="857" max="862" width="4" customWidth="1"/>
    <col min="863" max="863" width="10.265625" bestFit="1" customWidth="1"/>
    <col min="864" max="864" width="8.86328125" customWidth="1"/>
    <col min="865" max="865" width="5.86328125" customWidth="1"/>
    <col min="866" max="869" width="4" customWidth="1"/>
    <col min="870" max="870" width="10.265625" bestFit="1" customWidth="1"/>
    <col min="871" max="871" width="8.86328125" customWidth="1"/>
    <col min="872" max="872" width="5.86328125" customWidth="1"/>
    <col min="873" max="873" width="5" customWidth="1"/>
    <col min="874" max="874" width="8.86328125" customWidth="1"/>
    <col min="875" max="875" width="5.86328125" customWidth="1"/>
    <col min="876" max="878" width="4" customWidth="1"/>
    <col min="879" max="879" width="8.86328125" customWidth="1"/>
    <col min="880" max="880" width="5.86328125" customWidth="1"/>
    <col min="881" max="881" width="4" customWidth="1"/>
    <col min="882" max="882" width="10.265625" bestFit="1" customWidth="1"/>
    <col min="883" max="883" width="8.86328125" customWidth="1"/>
    <col min="884" max="884" width="5.86328125" customWidth="1"/>
    <col min="885" max="889" width="4" customWidth="1"/>
    <col min="890" max="890" width="8.86328125" customWidth="1"/>
    <col min="891" max="891" width="5.86328125" customWidth="1"/>
    <col min="892" max="895" width="4" customWidth="1"/>
    <col min="896" max="896" width="8.86328125" customWidth="1"/>
    <col min="897" max="897" width="5.86328125" customWidth="1"/>
    <col min="898" max="900" width="4" customWidth="1"/>
    <col min="901" max="901" width="8.86328125" customWidth="1"/>
    <col min="902" max="902" width="5.86328125" customWidth="1"/>
    <col min="903" max="903" width="4" customWidth="1"/>
    <col min="904" max="904" width="8.86328125" customWidth="1"/>
    <col min="905" max="905" width="5.86328125" customWidth="1"/>
    <col min="906" max="908" width="4" customWidth="1"/>
    <col min="909" max="909" width="8.86328125" customWidth="1"/>
    <col min="910" max="910" width="5.86328125" customWidth="1"/>
    <col min="911" max="911" width="4" customWidth="1"/>
    <col min="912" max="912" width="8.86328125" customWidth="1"/>
    <col min="913" max="913" width="5.86328125" customWidth="1"/>
    <col min="914" max="916" width="4" customWidth="1"/>
    <col min="917" max="917" width="8.86328125" customWidth="1"/>
    <col min="918" max="918" width="10.265625" bestFit="1" customWidth="1"/>
    <col min="919" max="919" width="8.86328125" customWidth="1"/>
    <col min="920" max="920" width="5.86328125" customWidth="1"/>
    <col min="921" max="925" width="4" customWidth="1"/>
    <col min="926" max="926" width="8.86328125" customWidth="1"/>
    <col min="927" max="927" width="5.86328125" customWidth="1"/>
    <col min="928" max="930" width="4" customWidth="1"/>
    <col min="931" max="931" width="8.86328125" customWidth="1"/>
    <col min="932" max="932" width="5.86328125" customWidth="1"/>
    <col min="933" max="933" width="4" customWidth="1"/>
    <col min="934" max="934" width="8.86328125" customWidth="1"/>
    <col min="935" max="935" width="5.86328125" customWidth="1"/>
    <col min="936" max="936" width="10.265625" bestFit="1" customWidth="1"/>
    <col min="937" max="937" width="8.86328125" customWidth="1"/>
    <col min="938" max="938" width="5.86328125" customWidth="1"/>
    <col min="939" max="940" width="4" customWidth="1"/>
    <col min="941" max="941" width="8.86328125" customWidth="1"/>
    <col min="942" max="942" width="5.86328125" customWidth="1"/>
    <col min="943" max="945" width="4" customWidth="1"/>
    <col min="946" max="946" width="8.86328125" customWidth="1"/>
    <col min="947" max="947" width="5.86328125" customWidth="1"/>
    <col min="948" max="949" width="4" customWidth="1"/>
    <col min="950" max="950" width="8.86328125" customWidth="1"/>
    <col min="951" max="951" width="5.86328125" customWidth="1"/>
    <col min="952" max="954" width="4" customWidth="1"/>
    <col min="955" max="955" width="8.86328125" customWidth="1"/>
    <col min="956" max="956" width="5.86328125" customWidth="1"/>
    <col min="957" max="957" width="4" customWidth="1"/>
    <col min="958" max="958" width="8.86328125" customWidth="1"/>
    <col min="959" max="959" width="10.265625" bestFit="1" customWidth="1"/>
    <col min="960" max="960" width="5" customWidth="1"/>
    <col min="961" max="964" width="4" customWidth="1"/>
    <col min="965" max="965" width="8.86328125" customWidth="1"/>
    <col min="966" max="966" width="5.86328125" customWidth="1"/>
    <col min="967" max="970" width="4" customWidth="1"/>
    <col min="971" max="971" width="8.86328125" customWidth="1"/>
    <col min="972" max="972" width="5.86328125" customWidth="1"/>
    <col min="973" max="973" width="4" customWidth="1"/>
    <col min="974" max="974" width="8.86328125" customWidth="1"/>
    <col min="975" max="975" width="5.86328125" customWidth="1"/>
    <col min="976" max="978" width="4" customWidth="1"/>
    <col min="979" max="979" width="8.86328125" customWidth="1"/>
    <col min="980" max="980" width="5.86328125" customWidth="1"/>
    <col min="981" max="985" width="4" customWidth="1"/>
    <col min="986" max="986" width="8.86328125" customWidth="1"/>
    <col min="987" max="987" width="5.86328125" customWidth="1"/>
    <col min="988" max="989" width="4" customWidth="1"/>
    <col min="990" max="990" width="8.86328125" customWidth="1"/>
    <col min="991" max="991" width="5.86328125" customWidth="1"/>
    <col min="992" max="992" width="8.86328125" customWidth="1"/>
    <col min="993" max="993" width="5.86328125" customWidth="1"/>
    <col min="994" max="996" width="4" customWidth="1"/>
    <col min="997" max="997" width="8.86328125" customWidth="1"/>
    <col min="998" max="998" width="5.86328125" customWidth="1"/>
    <col min="999" max="1001" width="4" customWidth="1"/>
    <col min="1002" max="1002" width="8.86328125" customWidth="1"/>
    <col min="1003" max="1003" width="5.86328125" customWidth="1"/>
    <col min="1004" max="1004" width="4" customWidth="1"/>
    <col min="1005" max="1005" width="8.86328125" customWidth="1"/>
    <col min="1006" max="1006" width="5.86328125" customWidth="1"/>
    <col min="1007" max="1007" width="4" customWidth="1"/>
    <col min="1008" max="1008" width="8.86328125" customWidth="1"/>
    <col min="1009" max="1009" width="5.86328125" customWidth="1"/>
    <col min="1010" max="1011" width="4" customWidth="1"/>
    <col min="1012" max="1012" width="10.265625" bestFit="1" customWidth="1"/>
    <col min="1013" max="1013" width="8.86328125" customWidth="1"/>
    <col min="1014" max="1014" width="5.86328125" customWidth="1"/>
    <col min="1015" max="1015" width="10.265625" bestFit="1" customWidth="1"/>
    <col min="1016" max="1016" width="8.86328125" customWidth="1"/>
    <col min="1017" max="1017" width="5.86328125" customWidth="1"/>
    <col min="1018" max="1018" width="8.86328125" customWidth="1"/>
    <col min="1019" max="1019" width="5.86328125" customWidth="1"/>
    <col min="1020" max="1020" width="10.265625" bestFit="1" customWidth="1"/>
    <col min="1021" max="1021" width="8.86328125" customWidth="1"/>
    <col min="1022" max="1022" width="5.86328125" customWidth="1"/>
    <col min="1023" max="1023" width="4" customWidth="1"/>
    <col min="1024" max="1024" width="10.265625" bestFit="1" customWidth="1"/>
    <col min="1025" max="1025" width="8.86328125" customWidth="1"/>
    <col min="1026" max="1026" width="10.265625" bestFit="1" customWidth="1"/>
    <col min="1027" max="1028" width="4" customWidth="1"/>
    <col min="1029" max="1029" width="8.86328125" customWidth="1"/>
    <col min="1030" max="1030" width="5.86328125" customWidth="1"/>
    <col min="1031" max="1033" width="4" customWidth="1"/>
    <col min="1034" max="1034" width="10.265625" bestFit="1" customWidth="1"/>
    <col min="1035" max="1035" width="8.86328125" customWidth="1"/>
    <col min="1036" max="1036" width="5.86328125" customWidth="1"/>
    <col min="1037" max="1037" width="5" customWidth="1"/>
    <col min="1038" max="1040" width="4" customWidth="1"/>
    <col min="1041" max="1041" width="8.86328125" customWidth="1"/>
    <col min="1042" max="1042" width="10.265625" bestFit="1" customWidth="1"/>
    <col min="1043" max="1044" width="4" customWidth="1"/>
    <col min="1045" max="1045" width="8.86328125" customWidth="1"/>
    <col min="1046" max="1046" width="5.86328125" customWidth="1"/>
    <col min="1047" max="1048" width="4" customWidth="1"/>
    <col min="1049" max="1049" width="8.86328125" customWidth="1"/>
    <col min="1050" max="1050" width="5.86328125" customWidth="1"/>
    <col min="1051" max="1054" width="4" customWidth="1"/>
    <col min="1055" max="1055" width="8.86328125" customWidth="1"/>
    <col min="1056" max="1056" width="5.86328125" customWidth="1"/>
    <col min="1057" max="1060" width="4" customWidth="1"/>
    <col min="1061" max="1061" width="8.86328125" customWidth="1"/>
    <col min="1062" max="1062" width="5.86328125" customWidth="1"/>
    <col min="1063" max="1063" width="4" customWidth="1"/>
    <col min="1064" max="1064" width="8.86328125" customWidth="1"/>
    <col min="1065" max="1065" width="5.86328125" customWidth="1"/>
    <col min="1066" max="1066" width="4" customWidth="1"/>
    <col min="1067" max="1067" width="10.265625" bestFit="1" customWidth="1"/>
    <col min="1068" max="1068" width="8.86328125" customWidth="1"/>
    <col min="1069" max="1069" width="5.86328125" customWidth="1"/>
    <col min="1070" max="1071" width="4" customWidth="1"/>
    <col min="1072" max="1072" width="10.265625" bestFit="1" customWidth="1"/>
    <col min="1073" max="1073" width="4" customWidth="1"/>
    <col min="1074" max="1074" width="8.86328125" customWidth="1"/>
    <col min="1075" max="1075" width="10.265625" bestFit="1" customWidth="1"/>
    <col min="1076" max="1077" width="4" customWidth="1"/>
    <col min="1078" max="1078" width="8.86328125" customWidth="1"/>
    <col min="1079" max="1079" width="10.265625" bestFit="1" customWidth="1"/>
    <col min="1080" max="1081" width="4" customWidth="1"/>
    <col min="1082" max="1082" width="8.86328125" customWidth="1"/>
    <col min="1083" max="1083" width="5.86328125" customWidth="1"/>
    <col min="1084" max="1085" width="4" customWidth="1"/>
    <col min="1086" max="1086" width="8.86328125" customWidth="1"/>
    <col min="1087" max="1087" width="5.86328125" customWidth="1"/>
    <col min="1088" max="1090" width="4" customWidth="1"/>
    <col min="1091" max="1091" width="10.265625" bestFit="1" customWidth="1"/>
    <col min="1092" max="1092" width="8.86328125" customWidth="1"/>
    <col min="1093" max="1093" width="5.86328125" customWidth="1"/>
    <col min="1094" max="1096" width="4" customWidth="1"/>
    <col min="1097" max="1097" width="8.86328125" customWidth="1"/>
    <col min="1098" max="1098" width="5.86328125" customWidth="1"/>
    <col min="1099" max="1102" width="4" customWidth="1"/>
    <col min="1103" max="1103" width="8.86328125" customWidth="1"/>
    <col min="1104" max="1104" width="10.265625" bestFit="1" customWidth="1"/>
    <col min="1105" max="1106" width="5" customWidth="1"/>
    <col min="1107" max="1110" width="4" customWidth="1"/>
    <col min="1111" max="1111" width="8.86328125" customWidth="1"/>
    <col min="1112" max="1112" width="5.86328125" customWidth="1"/>
    <col min="1113" max="1114" width="4" customWidth="1"/>
    <col min="1115" max="1115" width="8.86328125" customWidth="1"/>
    <col min="1116" max="1116" width="5.86328125" customWidth="1"/>
    <col min="1117" max="1117" width="10.265625" bestFit="1" customWidth="1"/>
    <col min="1118" max="1119" width="4" customWidth="1"/>
    <col min="1120" max="1120" width="8.86328125" customWidth="1"/>
    <col min="1121" max="1121" width="5.86328125" customWidth="1"/>
    <col min="1122" max="1125" width="4" customWidth="1"/>
    <col min="1126" max="1126" width="8.86328125" customWidth="1"/>
    <col min="1127" max="1127" width="5.86328125" customWidth="1"/>
    <col min="1128" max="1131" width="4" customWidth="1"/>
    <col min="1132" max="1132" width="8.86328125" customWidth="1"/>
    <col min="1133" max="1133" width="5.86328125" customWidth="1"/>
    <col min="1134" max="1135" width="4" customWidth="1"/>
    <col min="1136" max="1136" width="8.86328125" customWidth="1"/>
    <col min="1137" max="1137" width="10.265625" bestFit="1" customWidth="1"/>
    <col min="1138" max="1139" width="4" customWidth="1"/>
    <col min="1140" max="1140" width="8.86328125" customWidth="1"/>
    <col min="1141" max="1141" width="5.86328125" customWidth="1"/>
    <col min="1142" max="1146" width="4" customWidth="1"/>
    <col min="1147" max="1147" width="8.86328125" customWidth="1"/>
    <col min="1148" max="1148" width="10.265625" bestFit="1" customWidth="1"/>
    <col min="1149" max="1149" width="4" customWidth="1"/>
    <col min="1150" max="1150" width="8.86328125" customWidth="1"/>
    <col min="1151" max="1151" width="5.86328125" customWidth="1"/>
    <col min="1152" max="1155" width="4" customWidth="1"/>
    <col min="1156" max="1156" width="8.86328125" customWidth="1"/>
    <col min="1157" max="1157" width="5.86328125" customWidth="1"/>
    <col min="1158" max="1158" width="10.265625" bestFit="1" customWidth="1"/>
    <col min="1159" max="1159" width="8.86328125" customWidth="1"/>
    <col min="1160" max="1160" width="5.86328125" customWidth="1"/>
    <col min="1161" max="1162" width="4" customWidth="1"/>
    <col min="1163" max="1163" width="8.86328125" customWidth="1"/>
    <col min="1164" max="1164" width="5.86328125" customWidth="1"/>
    <col min="1165" max="1167" width="4" customWidth="1"/>
    <col min="1168" max="1168" width="8.86328125" customWidth="1"/>
    <col min="1169" max="1169" width="5.86328125" customWidth="1"/>
    <col min="1170" max="1170" width="8.86328125" customWidth="1"/>
    <col min="1171" max="1171" width="5.86328125" customWidth="1"/>
    <col min="1172" max="1172" width="4" customWidth="1"/>
    <col min="1173" max="1173" width="8.86328125" customWidth="1"/>
    <col min="1174" max="1174" width="5.86328125" customWidth="1"/>
    <col min="1175" max="1176" width="4" customWidth="1"/>
    <col min="1177" max="1177" width="8.86328125" customWidth="1"/>
    <col min="1178" max="1178" width="5.86328125" customWidth="1"/>
    <col min="1179" max="1179" width="4" customWidth="1"/>
    <col min="1180" max="1180" width="8.86328125" customWidth="1"/>
    <col min="1181" max="1181" width="5.86328125" customWidth="1"/>
    <col min="1182" max="1185" width="4" customWidth="1"/>
    <col min="1186" max="1186" width="8.86328125" customWidth="1"/>
    <col min="1187" max="1187" width="5.86328125" customWidth="1"/>
    <col min="1188" max="1191" width="4" customWidth="1"/>
    <col min="1192" max="1192" width="8.86328125" customWidth="1"/>
    <col min="1193" max="1193" width="10.265625" bestFit="1" customWidth="1"/>
    <col min="1194" max="1196" width="4" customWidth="1"/>
    <col min="1197" max="1197" width="8.86328125" customWidth="1"/>
    <col min="1198" max="1198" width="10.265625" bestFit="1" customWidth="1"/>
    <col min="1199" max="1201" width="4" customWidth="1"/>
    <col min="1202" max="1202" width="8.86328125" customWidth="1"/>
    <col min="1203" max="1203" width="5.86328125" customWidth="1"/>
    <col min="1204" max="1208" width="4" customWidth="1"/>
    <col min="1209" max="1209" width="8.86328125" customWidth="1"/>
    <col min="1210" max="1210" width="5.86328125" customWidth="1"/>
    <col min="1211" max="1211" width="4" customWidth="1"/>
    <col min="1212" max="1212" width="8.86328125" customWidth="1"/>
    <col min="1213" max="1213" width="10.265625" bestFit="1" customWidth="1"/>
    <col min="1214" max="1216" width="4" customWidth="1"/>
    <col min="1217" max="1217" width="8.86328125" customWidth="1"/>
    <col min="1218" max="1218" width="5.86328125" customWidth="1"/>
    <col min="1219" max="1219" width="4" customWidth="1"/>
    <col min="1220" max="1220" width="8.86328125" customWidth="1"/>
    <col min="1221" max="1221" width="10.265625" bestFit="1" customWidth="1"/>
    <col min="1222" max="1225" width="4" customWidth="1"/>
    <col min="1226" max="1226" width="8.86328125" customWidth="1"/>
    <col min="1227" max="1227" width="5.86328125" customWidth="1"/>
    <col min="1228" max="1229" width="4" customWidth="1"/>
    <col min="1230" max="1230" width="8.86328125" customWidth="1"/>
    <col min="1231" max="1231" width="5.86328125" customWidth="1"/>
    <col min="1232" max="1233" width="4" customWidth="1"/>
    <col min="1234" max="1234" width="8.86328125" customWidth="1"/>
    <col min="1235" max="1235" width="5.86328125" customWidth="1"/>
    <col min="1236" max="1238" width="4" customWidth="1"/>
    <col min="1239" max="1239" width="8.86328125" customWidth="1"/>
    <col min="1240" max="1240" width="5.86328125" customWidth="1"/>
    <col min="1241" max="1243" width="4" customWidth="1"/>
    <col min="1244" max="1244" width="8.86328125" customWidth="1"/>
    <col min="1245" max="1245" width="5.86328125" customWidth="1"/>
    <col min="1246" max="1246" width="10.265625" bestFit="1" customWidth="1"/>
    <col min="1247" max="1248" width="4" customWidth="1"/>
    <col min="1249" max="1249" width="8.86328125" customWidth="1"/>
    <col min="1250" max="1250" width="5.86328125" customWidth="1"/>
    <col min="1251" max="1255" width="4" customWidth="1"/>
    <col min="1256" max="1256" width="8.86328125" customWidth="1"/>
    <col min="1257" max="1257" width="5.86328125" customWidth="1"/>
    <col min="1258" max="1258" width="5" customWidth="1"/>
    <col min="1259" max="1259" width="4" customWidth="1"/>
    <col min="1260" max="1260" width="8.86328125" customWidth="1"/>
    <col min="1261" max="1261" width="5.86328125" customWidth="1"/>
    <col min="1262" max="1266" width="4" customWidth="1"/>
    <col min="1267" max="1267" width="10.265625" bestFit="1" customWidth="1"/>
    <col min="1268" max="1268" width="8.86328125" customWidth="1"/>
    <col min="1269" max="1269" width="5.86328125" customWidth="1"/>
    <col min="1270" max="1276" width="4" customWidth="1"/>
    <col min="1277" max="1277" width="8.86328125" customWidth="1"/>
    <col min="1278" max="1278" width="5.86328125" customWidth="1"/>
    <col min="1279" max="1282" width="4" customWidth="1"/>
    <col min="1283" max="1283" width="8.86328125" customWidth="1"/>
    <col min="1284" max="1284" width="5.86328125" customWidth="1"/>
    <col min="1285" max="1285" width="4" customWidth="1"/>
    <col min="1286" max="1286" width="10.265625" bestFit="1" customWidth="1"/>
    <col min="1287" max="1288" width="4" customWidth="1"/>
    <col min="1289" max="1289" width="8.86328125" customWidth="1"/>
    <col min="1290" max="1290" width="5.86328125" customWidth="1"/>
    <col min="1291" max="1294" width="4" customWidth="1"/>
    <col min="1295" max="1295" width="10.265625" bestFit="1" customWidth="1"/>
    <col min="1296" max="1296" width="8.86328125" customWidth="1"/>
    <col min="1297" max="1297" width="5.86328125" customWidth="1"/>
    <col min="1298" max="1300" width="4" customWidth="1"/>
    <col min="1301" max="1301" width="8.86328125" customWidth="1"/>
    <col min="1302" max="1302" width="5.86328125" customWidth="1"/>
    <col min="1303" max="1303" width="4" customWidth="1"/>
    <col min="1304" max="1304" width="10.265625" bestFit="1" customWidth="1"/>
    <col min="1305" max="1305" width="8.86328125" customWidth="1"/>
    <col min="1306" max="1306" width="5.86328125" customWidth="1"/>
    <col min="1307" max="1309" width="4" customWidth="1"/>
    <col min="1310" max="1310" width="8.86328125" customWidth="1"/>
    <col min="1311" max="1311" width="5.86328125" customWidth="1"/>
    <col min="1312" max="1313" width="4" customWidth="1"/>
    <col min="1314" max="1314" width="8.86328125" customWidth="1"/>
    <col min="1315" max="1315" width="5.86328125" customWidth="1"/>
    <col min="1316" max="1316" width="10.265625" bestFit="1" customWidth="1"/>
    <col min="1317" max="1320" width="4" customWidth="1"/>
    <col min="1321" max="1321" width="8.86328125" customWidth="1"/>
    <col min="1322" max="1322" width="5.86328125" customWidth="1"/>
    <col min="1323" max="1323" width="4" customWidth="1"/>
    <col min="1324" max="1324" width="8.86328125" customWidth="1"/>
    <col min="1325" max="1325" width="5.86328125" customWidth="1"/>
    <col min="1326" max="1329" width="4" customWidth="1"/>
    <col min="1330" max="1330" width="8.86328125" customWidth="1"/>
    <col min="1331" max="1331" width="5.86328125" customWidth="1"/>
    <col min="1332" max="1333" width="4" customWidth="1"/>
    <col min="1334" max="1334" width="8.86328125" customWidth="1"/>
    <col min="1335" max="1335" width="5.86328125" customWidth="1"/>
    <col min="1336" max="1336" width="4" customWidth="1"/>
    <col min="1337" max="1337" width="10.265625" bestFit="1" customWidth="1"/>
    <col min="1338" max="1339" width="4" customWidth="1"/>
    <col min="1340" max="1340" width="8.86328125" customWidth="1"/>
    <col min="1341" max="1341" width="5.86328125" customWidth="1"/>
    <col min="1342" max="1344" width="4" customWidth="1"/>
    <col min="1345" max="1345" width="8.86328125" customWidth="1"/>
    <col min="1346" max="1346" width="5.86328125" customWidth="1"/>
    <col min="1347" max="1347" width="4" customWidth="1"/>
    <col min="1348" max="1348" width="10.265625" bestFit="1" customWidth="1"/>
    <col min="1349" max="1351" width="4" customWidth="1"/>
    <col min="1352" max="1352" width="8.86328125" customWidth="1"/>
    <col min="1353" max="1353" width="5.86328125" customWidth="1"/>
    <col min="1354" max="1358" width="4" customWidth="1"/>
    <col min="1359" max="1359" width="8.86328125" customWidth="1"/>
    <col min="1360" max="1360" width="5.86328125" customWidth="1"/>
    <col min="1361" max="1362" width="4" customWidth="1"/>
    <col min="1363" max="1363" width="8.86328125" customWidth="1"/>
    <col min="1364" max="1364" width="5.86328125" customWidth="1"/>
    <col min="1365" max="1365" width="8.86328125" customWidth="1"/>
    <col min="1366" max="1366" width="5.86328125" customWidth="1"/>
    <col min="1367" max="1369" width="4" customWidth="1"/>
    <col min="1370" max="1370" width="8.86328125" customWidth="1"/>
    <col min="1371" max="1371" width="5.86328125" customWidth="1"/>
    <col min="1372" max="1373" width="4" customWidth="1"/>
    <col min="1374" max="1374" width="10.265625" bestFit="1" customWidth="1"/>
    <col min="1375" max="1375" width="4" customWidth="1"/>
    <col min="1376" max="1376" width="8.86328125" customWidth="1"/>
    <col min="1377" max="1377" width="5.86328125" customWidth="1"/>
    <col min="1378" max="1379" width="4" customWidth="1"/>
    <col min="1380" max="1380" width="8.86328125" customWidth="1"/>
    <col min="1381" max="1381" width="10.265625" bestFit="1" customWidth="1"/>
    <col min="1382" max="1385" width="4" customWidth="1"/>
    <col min="1386" max="1386" width="8.86328125" customWidth="1"/>
    <col min="1387" max="1387" width="5.86328125" customWidth="1"/>
    <col min="1388" max="1389" width="4" customWidth="1"/>
    <col min="1390" max="1390" width="8.86328125" customWidth="1"/>
    <col min="1391" max="1391" width="5.86328125" customWidth="1"/>
    <col min="1392" max="1392" width="4" customWidth="1"/>
    <col min="1393" max="1393" width="8.86328125" customWidth="1"/>
    <col min="1394" max="1394" width="5.86328125" customWidth="1"/>
    <col min="1395" max="1395" width="8.86328125" customWidth="1"/>
    <col min="1396" max="1396" width="5.86328125" customWidth="1"/>
    <col min="1397" max="1399" width="4" customWidth="1"/>
    <col min="1400" max="1400" width="8.86328125" customWidth="1"/>
    <col min="1401" max="1401" width="5.86328125" customWidth="1"/>
    <col min="1402" max="1403" width="4" customWidth="1"/>
    <col min="1404" max="1404" width="8.86328125" customWidth="1"/>
    <col min="1405" max="1405" width="5.86328125" customWidth="1"/>
    <col min="1406" max="1406" width="5" customWidth="1"/>
    <col min="1407" max="1407" width="10.265625" bestFit="1" customWidth="1"/>
    <col min="1408" max="1408" width="8.86328125" customWidth="1"/>
    <col min="1409" max="1409" width="5.86328125" customWidth="1"/>
    <col min="1410" max="1411" width="4" customWidth="1"/>
    <col min="1412" max="1412" width="8.86328125" customWidth="1"/>
    <col min="1413" max="1413" width="5.86328125" customWidth="1"/>
    <col min="1414" max="1415" width="4" customWidth="1"/>
    <col min="1416" max="1416" width="8.86328125" customWidth="1"/>
    <col min="1417" max="1417" width="12.86328125" bestFit="1" customWidth="1"/>
    <col min="1418" max="1418" width="16" bestFit="1" customWidth="1"/>
    <col min="1419" max="1419" width="12.86328125" bestFit="1" customWidth="1"/>
    <col min="1420" max="1420" width="4" customWidth="1"/>
    <col min="1421" max="1421" width="16" bestFit="1" customWidth="1"/>
    <col min="1422" max="1422" width="12.86328125" bestFit="1" customWidth="1"/>
    <col min="1423" max="1423" width="16" bestFit="1" customWidth="1"/>
    <col min="1424" max="1424" width="12.86328125" bestFit="1" customWidth="1"/>
    <col min="1425" max="1425" width="16" bestFit="1" customWidth="1"/>
    <col min="1426" max="1426" width="12.86328125" bestFit="1" customWidth="1"/>
    <col min="1427" max="1428" width="4" customWidth="1"/>
    <col min="1429" max="1429" width="16" bestFit="1" customWidth="1"/>
    <col min="1430" max="1430" width="12.86328125" bestFit="1" customWidth="1"/>
    <col min="1431" max="1432" width="4" customWidth="1"/>
    <col min="1433" max="1433" width="16" bestFit="1" customWidth="1"/>
    <col min="1434" max="1434" width="12.86328125" bestFit="1" customWidth="1"/>
    <col min="1435" max="1435" width="16" bestFit="1" customWidth="1"/>
    <col min="1436" max="1436" width="12.86328125" bestFit="1" customWidth="1"/>
    <col min="1437" max="1437" width="4" customWidth="1"/>
    <col min="1438" max="1438" width="16" bestFit="1" customWidth="1"/>
    <col min="1439" max="1439" width="12.86328125" bestFit="1" customWidth="1"/>
    <col min="1440" max="1440" width="4" customWidth="1"/>
    <col min="1441" max="1441" width="16" bestFit="1" customWidth="1"/>
    <col min="1442" max="1442" width="12.86328125" bestFit="1" customWidth="1"/>
    <col min="1443" max="1445" width="4" customWidth="1"/>
    <col min="1446" max="1446" width="16" bestFit="1" customWidth="1"/>
    <col min="1447" max="1447" width="12.86328125" bestFit="1" customWidth="1"/>
    <col min="1448" max="1448" width="4" customWidth="1"/>
    <col min="1449" max="1449" width="16" bestFit="1" customWidth="1"/>
    <col min="1450" max="1450" width="12.86328125" bestFit="1" customWidth="1"/>
    <col min="1451" max="1451" width="16" bestFit="1" customWidth="1"/>
    <col min="1452" max="1452" width="12.86328125" bestFit="1" customWidth="1"/>
    <col min="1453" max="1453" width="16" bestFit="1" customWidth="1"/>
    <col min="1454" max="1454" width="12.86328125" bestFit="1" customWidth="1"/>
    <col min="1455" max="1456" width="4" customWidth="1"/>
    <col min="1457" max="1457" width="16" bestFit="1" customWidth="1"/>
    <col min="1458" max="1458" width="12.86328125" bestFit="1" customWidth="1"/>
    <col min="1459" max="1459" width="16" bestFit="1" customWidth="1"/>
    <col min="1460" max="1460" width="12.86328125" bestFit="1" customWidth="1"/>
    <col min="1461" max="1461" width="4" customWidth="1"/>
    <col min="1462" max="1462" width="16" bestFit="1" customWidth="1"/>
    <col min="1463" max="1463" width="12.86328125" bestFit="1" customWidth="1"/>
    <col min="1464" max="1464" width="16" bestFit="1" customWidth="1"/>
    <col min="1465" max="1465" width="12.86328125" bestFit="1" customWidth="1"/>
    <col min="1466" max="1466" width="16" bestFit="1" customWidth="1"/>
    <col min="1467" max="1467" width="12.86328125" bestFit="1" customWidth="1"/>
    <col min="1468" max="1468" width="4" customWidth="1"/>
    <col min="1469" max="1469" width="16" bestFit="1" customWidth="1"/>
    <col min="1470" max="1470" width="12.86328125" bestFit="1" customWidth="1"/>
    <col min="1471" max="1471" width="16" bestFit="1" customWidth="1"/>
    <col min="1472" max="1472" width="12.86328125" bestFit="1" customWidth="1"/>
    <col min="1473" max="1473" width="16" bestFit="1" customWidth="1"/>
    <col min="1474" max="1474" width="12.86328125" bestFit="1" customWidth="1"/>
    <col min="1475" max="1475" width="4" customWidth="1"/>
    <col min="1476" max="1476" width="16" bestFit="1" customWidth="1"/>
    <col min="1477" max="1477" width="12.86328125" bestFit="1" customWidth="1"/>
    <col min="1478" max="1478" width="4" customWidth="1"/>
    <col min="1479" max="1479" width="16" bestFit="1" customWidth="1"/>
    <col min="1480" max="1480" width="12.86328125" bestFit="1" customWidth="1"/>
    <col min="1481" max="1481" width="16" bestFit="1" customWidth="1"/>
    <col min="1482" max="1482" width="12.86328125" bestFit="1" customWidth="1"/>
    <col min="1483" max="1483" width="16" bestFit="1" customWidth="1"/>
    <col min="1484" max="1484" width="12.86328125" bestFit="1" customWidth="1"/>
    <col min="1485" max="1485" width="16" bestFit="1" customWidth="1"/>
    <col min="1486" max="1486" width="12.86328125" bestFit="1" customWidth="1"/>
    <col min="1487" max="1487" width="4" customWidth="1"/>
    <col min="1488" max="1488" width="16" bestFit="1" customWidth="1"/>
    <col min="1489" max="1489" width="12.86328125" bestFit="1" customWidth="1"/>
    <col min="1490" max="1490" width="10.265625" bestFit="1" customWidth="1"/>
    <col min="1491" max="1491" width="16" bestFit="1" customWidth="1"/>
    <col min="1492" max="1492" width="12.86328125" bestFit="1" customWidth="1"/>
    <col min="1493" max="1493" width="16" bestFit="1" customWidth="1"/>
    <col min="1494" max="1494" width="12.86328125" bestFit="1" customWidth="1"/>
    <col min="1495" max="1495" width="4" customWidth="1"/>
    <col min="1496" max="1496" width="16" bestFit="1" customWidth="1"/>
    <col min="1497" max="1497" width="12.86328125" bestFit="1" customWidth="1"/>
    <col min="1498" max="1498" width="16" bestFit="1" customWidth="1"/>
    <col min="1499" max="1499" width="12.86328125" bestFit="1" customWidth="1"/>
    <col min="1500" max="1502" width="4" customWidth="1"/>
    <col min="1503" max="1503" width="16" bestFit="1" customWidth="1"/>
    <col min="1504" max="1504" width="12.86328125" bestFit="1" customWidth="1"/>
    <col min="1505" max="1505" width="4" customWidth="1"/>
    <col min="1506" max="1506" width="16" bestFit="1" customWidth="1"/>
    <col min="1507" max="1507" width="12.86328125" bestFit="1" customWidth="1"/>
    <col min="1508" max="1509" width="4" customWidth="1"/>
    <col min="1510" max="1510" width="16" bestFit="1" customWidth="1"/>
    <col min="1511" max="1511" width="12.86328125" bestFit="1" customWidth="1"/>
    <col min="1512" max="1512" width="16" bestFit="1" customWidth="1"/>
    <col min="1513" max="1513" width="12.86328125" bestFit="1" customWidth="1"/>
    <col min="1514" max="1514" width="16" bestFit="1" customWidth="1"/>
    <col min="1515" max="1515" width="12.86328125" bestFit="1" customWidth="1"/>
    <col min="1516" max="1517" width="4" customWidth="1"/>
    <col min="1518" max="1518" width="16" bestFit="1" customWidth="1"/>
    <col min="1519" max="1519" width="12.86328125" bestFit="1" customWidth="1"/>
    <col min="1520" max="1520" width="4" customWidth="1"/>
    <col min="1521" max="1521" width="16" bestFit="1" customWidth="1"/>
    <col min="1522" max="1522" width="12.86328125" bestFit="1" customWidth="1"/>
    <col min="1523" max="1523" width="16" bestFit="1" customWidth="1"/>
    <col min="1524" max="1524" width="12.86328125" bestFit="1" customWidth="1"/>
    <col min="1525" max="1525" width="4" customWidth="1"/>
    <col min="1526" max="1526" width="16" bestFit="1" customWidth="1"/>
    <col min="1527" max="1527" width="12.86328125" bestFit="1" customWidth="1"/>
    <col min="1528" max="1528" width="16" bestFit="1" customWidth="1"/>
    <col min="1529" max="1529" width="12.86328125" bestFit="1" customWidth="1"/>
    <col min="1530" max="1530" width="16" bestFit="1" customWidth="1"/>
    <col min="1531" max="1531" width="12.86328125" bestFit="1" customWidth="1"/>
    <col min="1532" max="1534" width="4" customWidth="1"/>
    <col min="1535" max="1535" width="16" bestFit="1" customWidth="1"/>
    <col min="1536" max="1536" width="12.86328125" bestFit="1" customWidth="1"/>
    <col min="1537" max="1537" width="4" customWidth="1"/>
    <col min="1538" max="1538" width="16" bestFit="1" customWidth="1"/>
    <col min="1539" max="1539" width="12.86328125" bestFit="1" customWidth="1"/>
    <col min="1540" max="1540" width="4" customWidth="1"/>
    <col min="1541" max="1541" width="16" bestFit="1" customWidth="1"/>
    <col min="1542" max="1542" width="12.86328125" bestFit="1" customWidth="1"/>
    <col min="1543" max="1543" width="16" bestFit="1" customWidth="1"/>
    <col min="1544" max="1544" width="12.86328125" bestFit="1" customWidth="1"/>
    <col min="1545" max="1546" width="4" customWidth="1"/>
    <col min="1547" max="1547" width="16" bestFit="1" customWidth="1"/>
    <col min="1548" max="1548" width="12.86328125" bestFit="1" customWidth="1"/>
    <col min="1549" max="1549" width="4" customWidth="1"/>
    <col min="1550" max="1550" width="16" bestFit="1" customWidth="1"/>
    <col min="1551" max="1551" width="12.86328125" bestFit="1" customWidth="1"/>
    <col min="1552" max="1552" width="16" bestFit="1" customWidth="1"/>
    <col min="1553" max="1553" width="12.86328125" bestFit="1" customWidth="1"/>
    <col min="1554" max="1554" width="16" bestFit="1" customWidth="1"/>
    <col min="1555" max="1555" width="12.86328125" bestFit="1" customWidth="1"/>
    <col min="1556" max="1557" width="4" customWidth="1"/>
    <col min="1558" max="1558" width="16" bestFit="1" customWidth="1"/>
    <col min="1559" max="1559" width="12.86328125" bestFit="1" customWidth="1"/>
    <col min="1560" max="1561" width="4" customWidth="1"/>
    <col min="1562" max="1562" width="16" bestFit="1" customWidth="1"/>
    <col min="1563" max="1563" width="12.86328125" bestFit="1" customWidth="1"/>
    <col min="1564" max="1564" width="16" bestFit="1" customWidth="1"/>
    <col min="1565" max="1565" width="12.86328125" bestFit="1" customWidth="1"/>
    <col min="1566" max="1566" width="16" bestFit="1" customWidth="1"/>
    <col min="1567" max="1567" width="12.86328125" bestFit="1" customWidth="1"/>
    <col min="1568" max="1568" width="16" bestFit="1" customWidth="1"/>
    <col min="1569" max="1569" width="12.86328125" bestFit="1" customWidth="1"/>
    <col min="1570" max="1570" width="4" customWidth="1"/>
    <col min="1571" max="1571" width="16" bestFit="1" customWidth="1"/>
    <col min="1572" max="1572" width="12.86328125" bestFit="1" customWidth="1"/>
    <col min="1573" max="1573" width="16" bestFit="1" customWidth="1"/>
    <col min="1574" max="1574" width="12.86328125" bestFit="1" customWidth="1"/>
    <col min="1575" max="1575" width="16" bestFit="1" customWidth="1"/>
    <col min="1576" max="1576" width="12.86328125" bestFit="1" customWidth="1"/>
    <col min="1577" max="1578" width="4" customWidth="1"/>
    <col min="1579" max="1579" width="16" bestFit="1" customWidth="1"/>
    <col min="1580" max="1580" width="12.86328125" bestFit="1" customWidth="1"/>
    <col min="1581" max="1581" width="16" bestFit="1" customWidth="1"/>
    <col min="1582" max="1582" width="12.86328125" bestFit="1" customWidth="1"/>
    <col min="1583" max="1583" width="16" bestFit="1" customWidth="1"/>
    <col min="1584" max="1584" width="12.86328125" bestFit="1" customWidth="1"/>
    <col min="1585" max="1585" width="16" bestFit="1" customWidth="1"/>
    <col min="1586" max="1586" width="12.86328125" bestFit="1" customWidth="1"/>
    <col min="1587" max="1587" width="16" bestFit="1" customWidth="1"/>
    <col min="1588" max="1588" width="12.86328125" bestFit="1" customWidth="1"/>
    <col min="1589" max="1589" width="4" customWidth="1"/>
    <col min="1590" max="1590" width="16" bestFit="1" customWidth="1"/>
    <col min="1591" max="1591" width="12.86328125" bestFit="1" customWidth="1"/>
    <col min="1592" max="1593" width="4" customWidth="1"/>
    <col min="1594" max="1594" width="16" bestFit="1" customWidth="1"/>
    <col min="1595" max="1595" width="12.86328125" bestFit="1" customWidth="1"/>
    <col min="1596" max="1596" width="4" customWidth="1"/>
    <col min="1597" max="1597" width="16" bestFit="1" customWidth="1"/>
    <col min="1598" max="1598" width="12.86328125" bestFit="1" customWidth="1"/>
    <col min="1599" max="1599" width="16" bestFit="1" customWidth="1"/>
    <col min="1600" max="1600" width="12.86328125" bestFit="1" customWidth="1"/>
    <col min="1601" max="1601" width="4" customWidth="1"/>
    <col min="1602" max="1602" width="16" bestFit="1" customWidth="1"/>
    <col min="1603" max="1603" width="12.86328125" bestFit="1" customWidth="1"/>
    <col min="1604" max="1605" width="4" customWidth="1"/>
    <col min="1606" max="1606" width="16" bestFit="1" customWidth="1"/>
    <col min="1607" max="1607" width="12.86328125" bestFit="1" customWidth="1"/>
    <col min="1608" max="1608" width="16" bestFit="1" customWidth="1"/>
    <col min="1609" max="1609" width="12.86328125" bestFit="1" customWidth="1"/>
    <col min="1610" max="1610" width="4" customWidth="1"/>
    <col min="1611" max="1611" width="16" bestFit="1" customWidth="1"/>
    <col min="1612" max="1612" width="12.86328125" bestFit="1" customWidth="1"/>
    <col min="1613" max="1613" width="16" bestFit="1" customWidth="1"/>
    <col min="1614" max="1614" width="12.86328125" bestFit="1" customWidth="1"/>
    <col min="1615" max="1615" width="16" bestFit="1" customWidth="1"/>
    <col min="1616" max="1616" width="12.86328125" bestFit="1" customWidth="1"/>
    <col min="1617" max="1618" width="4" customWidth="1"/>
    <col min="1619" max="1619" width="16" bestFit="1" customWidth="1"/>
    <col min="1620" max="1620" width="12.86328125" bestFit="1" customWidth="1"/>
    <col min="1621" max="1622" width="4" customWidth="1"/>
    <col min="1623" max="1623" width="16" bestFit="1" customWidth="1"/>
    <col min="1624" max="1624" width="12.86328125" bestFit="1" customWidth="1"/>
    <col min="1625" max="1625" width="16" bestFit="1" customWidth="1"/>
    <col min="1626" max="1626" width="12.86328125" bestFit="1" customWidth="1"/>
    <col min="1627" max="1628" width="4" customWidth="1"/>
    <col min="1629" max="1629" width="16" bestFit="1" customWidth="1"/>
    <col min="1630" max="1630" width="12.86328125" bestFit="1" customWidth="1"/>
    <col min="1631" max="1631" width="16" bestFit="1" customWidth="1"/>
    <col min="1632" max="1632" width="12.86328125" bestFit="1" customWidth="1"/>
    <col min="1633" max="1634" width="4" customWidth="1"/>
    <col min="1635" max="1635" width="16" bestFit="1" customWidth="1"/>
    <col min="1636" max="1636" width="12.86328125" bestFit="1" customWidth="1"/>
    <col min="1637" max="1637" width="16" bestFit="1" customWidth="1"/>
    <col min="1638" max="1638" width="12.86328125" bestFit="1" customWidth="1"/>
    <col min="1639" max="1640" width="4" customWidth="1"/>
    <col min="1641" max="1641" width="16" bestFit="1" customWidth="1"/>
    <col min="1642" max="1642" width="12.86328125" bestFit="1" customWidth="1"/>
    <col min="1643" max="1643" width="4" customWidth="1"/>
    <col min="1644" max="1644" width="16" bestFit="1" customWidth="1"/>
    <col min="1645" max="1645" width="12.86328125" bestFit="1" customWidth="1"/>
    <col min="1646" max="1647" width="4" customWidth="1"/>
    <col min="1648" max="1648" width="16" bestFit="1" customWidth="1"/>
    <col min="1649" max="1649" width="12.86328125" bestFit="1" customWidth="1"/>
    <col min="1650" max="1650" width="16" bestFit="1" customWidth="1"/>
    <col min="1651" max="1651" width="12.86328125" bestFit="1" customWidth="1"/>
    <col min="1652" max="1652" width="16" bestFit="1" customWidth="1"/>
    <col min="1653" max="1653" width="12.86328125" bestFit="1" customWidth="1"/>
    <col min="1654" max="1654" width="4" customWidth="1"/>
    <col min="1655" max="1655" width="16" bestFit="1" customWidth="1"/>
    <col min="1656" max="1656" width="12.86328125" bestFit="1" customWidth="1"/>
    <col min="1657" max="1658" width="4" customWidth="1"/>
    <col min="1659" max="1659" width="16" bestFit="1" customWidth="1"/>
    <col min="1660" max="1660" width="12.86328125" bestFit="1" customWidth="1"/>
    <col min="1661" max="1662" width="4" customWidth="1"/>
    <col min="1663" max="1663" width="16" bestFit="1" customWidth="1"/>
    <col min="1664" max="1664" width="12.86328125" bestFit="1" customWidth="1"/>
    <col min="1665" max="1665" width="4" customWidth="1"/>
    <col min="1666" max="1666" width="16" bestFit="1" customWidth="1"/>
    <col min="1667" max="1667" width="12.86328125" bestFit="1" customWidth="1"/>
    <col min="1668" max="1668" width="4" customWidth="1"/>
    <col min="1669" max="1669" width="16" bestFit="1" customWidth="1"/>
    <col min="1670" max="1670" width="12.86328125" bestFit="1" customWidth="1"/>
    <col min="1671" max="1671" width="16" bestFit="1" customWidth="1"/>
    <col min="1672" max="1672" width="12.86328125" bestFit="1" customWidth="1"/>
    <col min="1673" max="1673" width="4" customWidth="1"/>
    <col min="1674" max="1674" width="16" bestFit="1" customWidth="1"/>
    <col min="1675" max="1675" width="12.86328125" bestFit="1" customWidth="1"/>
    <col min="1676" max="1677" width="4" customWidth="1"/>
    <col min="1678" max="1678" width="16" bestFit="1" customWidth="1"/>
    <col min="1679" max="1679" width="12.86328125" bestFit="1" customWidth="1"/>
    <col min="1680" max="1680" width="16" bestFit="1" customWidth="1"/>
    <col min="1681" max="1681" width="12.86328125" bestFit="1" customWidth="1"/>
    <col min="1682" max="1682" width="16" bestFit="1" customWidth="1"/>
    <col min="1683" max="1683" width="12.86328125" bestFit="1" customWidth="1"/>
    <col min="1684" max="1684" width="16" bestFit="1" customWidth="1"/>
    <col min="1685" max="1685" width="12.86328125" bestFit="1" customWidth="1"/>
    <col min="1686" max="1688" width="4" customWidth="1"/>
    <col min="1689" max="1689" width="16" bestFit="1" customWidth="1"/>
    <col min="1690" max="1690" width="12.86328125" bestFit="1" customWidth="1"/>
    <col min="1691" max="1691" width="16" bestFit="1" customWidth="1"/>
    <col min="1692" max="1692" width="12.86328125" bestFit="1" customWidth="1"/>
    <col min="1693" max="1693" width="4" customWidth="1"/>
    <col min="1694" max="1694" width="16" bestFit="1" customWidth="1"/>
    <col min="1695" max="1695" width="12.86328125" bestFit="1" customWidth="1"/>
    <col min="1696" max="1696" width="16" bestFit="1" customWidth="1"/>
    <col min="1697" max="1697" width="12.86328125" bestFit="1" customWidth="1"/>
    <col min="1698" max="1698" width="4" customWidth="1"/>
    <col min="1699" max="1699" width="16" bestFit="1" customWidth="1"/>
    <col min="1700" max="1700" width="12.86328125" bestFit="1" customWidth="1"/>
    <col min="1701" max="1701" width="16" bestFit="1" customWidth="1"/>
    <col min="1702" max="1702" width="12.86328125" bestFit="1" customWidth="1"/>
    <col min="1703" max="1703" width="16" bestFit="1" customWidth="1"/>
    <col min="1704" max="1704" width="12.86328125" bestFit="1" customWidth="1"/>
    <col min="1705" max="1705" width="16" bestFit="1" customWidth="1"/>
    <col min="1706" max="1706" width="12.86328125" bestFit="1" customWidth="1"/>
    <col min="1707" max="1708" width="4" customWidth="1"/>
    <col min="1709" max="1709" width="16" bestFit="1" customWidth="1"/>
    <col min="1710" max="1710" width="12.86328125" bestFit="1" customWidth="1"/>
    <col min="1711" max="1711" width="16" bestFit="1" customWidth="1"/>
    <col min="1712" max="1712" width="12.86328125" bestFit="1" customWidth="1"/>
    <col min="1713" max="1713" width="16" bestFit="1" customWidth="1"/>
    <col min="1714" max="1714" width="12.86328125" bestFit="1" customWidth="1"/>
    <col min="1715" max="1717" width="4" customWidth="1"/>
    <col min="1718" max="1718" width="16" bestFit="1" customWidth="1"/>
    <col min="1719" max="1719" width="12.86328125" bestFit="1" customWidth="1"/>
    <col min="1720" max="1720" width="16" bestFit="1" customWidth="1"/>
    <col min="1721" max="1721" width="12.86328125" bestFit="1" customWidth="1"/>
    <col min="1722" max="1722" width="4" customWidth="1"/>
    <col min="1723" max="1723" width="16" bestFit="1" customWidth="1"/>
    <col min="1724" max="1724" width="12.86328125" bestFit="1" customWidth="1"/>
    <col min="1725" max="1725" width="16" bestFit="1" customWidth="1"/>
    <col min="1726" max="1726" width="12.86328125" bestFit="1" customWidth="1"/>
    <col min="1727" max="1727" width="16" bestFit="1" customWidth="1"/>
    <col min="1728" max="1728" width="12.86328125" bestFit="1" customWidth="1"/>
    <col min="1729" max="1729" width="16" bestFit="1" customWidth="1"/>
    <col min="1730" max="1730" width="12.86328125" bestFit="1" customWidth="1"/>
    <col min="1731" max="1731" width="16" bestFit="1" customWidth="1"/>
    <col min="1732" max="1732" width="12.86328125" bestFit="1" customWidth="1"/>
    <col min="1733" max="1733" width="4" customWidth="1"/>
    <col min="1734" max="1734" width="16" bestFit="1" customWidth="1"/>
    <col min="1735" max="1735" width="12.86328125" bestFit="1" customWidth="1"/>
    <col min="1736" max="1736" width="16" bestFit="1" customWidth="1"/>
    <col min="1737" max="1737" width="12.86328125" bestFit="1" customWidth="1"/>
    <col min="1738" max="1738" width="16" bestFit="1" customWidth="1"/>
    <col min="1739" max="1739" width="12.86328125" bestFit="1" customWidth="1"/>
    <col min="1740" max="1740" width="16" bestFit="1" customWidth="1"/>
    <col min="1741" max="1741" width="12.86328125" bestFit="1" customWidth="1"/>
    <col min="1742" max="1742" width="4" customWidth="1"/>
    <col min="1743" max="1743" width="16" bestFit="1" customWidth="1"/>
    <col min="1744" max="1744" width="12.86328125" bestFit="1" customWidth="1"/>
    <col min="1745" max="1745" width="16" bestFit="1" customWidth="1"/>
    <col min="1746" max="1746" width="12.86328125" bestFit="1" customWidth="1"/>
    <col min="1747" max="1747" width="4" customWidth="1"/>
    <col min="1748" max="1748" width="16" bestFit="1" customWidth="1"/>
    <col min="1749" max="1749" width="12.86328125" bestFit="1" customWidth="1"/>
    <col min="1750" max="1750" width="16" bestFit="1" customWidth="1"/>
    <col min="1751" max="1751" width="12.86328125" bestFit="1" customWidth="1"/>
    <col min="1752" max="1752" width="16" bestFit="1" customWidth="1"/>
    <col min="1753" max="1753" width="12.86328125" bestFit="1" customWidth="1"/>
    <col min="1754" max="1754" width="16" bestFit="1" customWidth="1"/>
    <col min="1755" max="1755" width="12.86328125" bestFit="1" customWidth="1"/>
    <col min="1756" max="1756" width="16" bestFit="1" customWidth="1"/>
    <col min="1757" max="1757" width="12.86328125" bestFit="1" customWidth="1"/>
    <col min="1758" max="1758" width="16" bestFit="1" customWidth="1"/>
    <col min="1759" max="1759" width="12.86328125" bestFit="1" customWidth="1"/>
    <col min="1760" max="1760" width="4" customWidth="1"/>
    <col min="1761" max="1761" width="16" bestFit="1" customWidth="1"/>
    <col min="1762" max="1762" width="12.86328125" bestFit="1" customWidth="1"/>
    <col min="1763" max="1763" width="4" customWidth="1"/>
    <col min="1764" max="1764" width="16" bestFit="1" customWidth="1"/>
    <col min="1765" max="1765" width="12.86328125" bestFit="1" customWidth="1"/>
    <col min="1766" max="1766" width="16" bestFit="1" customWidth="1"/>
    <col min="1767" max="1767" width="12.86328125" bestFit="1" customWidth="1"/>
    <col min="1768" max="1768" width="4" customWidth="1"/>
    <col min="1769" max="1769" width="16" bestFit="1" customWidth="1"/>
    <col min="1770" max="1770" width="12.86328125" bestFit="1" customWidth="1"/>
    <col min="1771" max="1771" width="16" bestFit="1" customWidth="1"/>
    <col min="1772" max="1772" width="12.86328125" bestFit="1" customWidth="1"/>
    <col min="1773" max="1773" width="10.265625" bestFit="1" customWidth="1"/>
    <col min="1774" max="1774" width="4" customWidth="1"/>
    <col min="1775" max="1775" width="16" bestFit="1" customWidth="1"/>
    <col min="1776" max="1776" width="12.86328125" bestFit="1" customWidth="1"/>
    <col min="1777" max="1777" width="4" customWidth="1"/>
    <col min="1778" max="1778" width="16" bestFit="1" customWidth="1"/>
    <col min="1779" max="1779" width="12.86328125" bestFit="1" customWidth="1"/>
    <col min="1780" max="1781" width="4" customWidth="1"/>
    <col min="1782" max="1782" width="16" bestFit="1" customWidth="1"/>
    <col min="1783" max="1783" width="12.86328125" bestFit="1" customWidth="1"/>
    <col min="1784" max="1784" width="16" bestFit="1" customWidth="1"/>
    <col min="1785" max="1785" width="12.86328125" bestFit="1" customWidth="1"/>
    <col min="1786" max="1786" width="4" customWidth="1"/>
    <col min="1787" max="1787" width="16" bestFit="1" customWidth="1"/>
    <col min="1788" max="1788" width="12.86328125" bestFit="1" customWidth="1"/>
    <col min="1789" max="1789" width="16" bestFit="1" customWidth="1"/>
    <col min="1790" max="1790" width="12.86328125" bestFit="1" customWidth="1"/>
    <col min="1791" max="1791" width="16" bestFit="1" customWidth="1"/>
    <col min="1792" max="1792" width="12.86328125" bestFit="1" customWidth="1"/>
    <col min="1793" max="1793" width="16" bestFit="1" customWidth="1"/>
    <col min="1794" max="1794" width="12.86328125" bestFit="1" customWidth="1"/>
    <col min="1795" max="1795" width="4" customWidth="1"/>
    <col min="1796" max="1796" width="16" bestFit="1" customWidth="1"/>
    <col min="1797" max="1797" width="12.86328125" bestFit="1" customWidth="1"/>
    <col min="1798" max="1799" width="4" customWidth="1"/>
    <col min="1800" max="1800" width="16" bestFit="1" customWidth="1"/>
    <col min="1801" max="1801" width="12.86328125" bestFit="1" customWidth="1"/>
    <col min="1802" max="1802" width="16" bestFit="1" customWidth="1"/>
    <col min="1803" max="1803" width="12.86328125" bestFit="1" customWidth="1"/>
    <col min="1804" max="1804" width="16" bestFit="1" customWidth="1"/>
    <col min="1805" max="1805" width="12.86328125" bestFit="1" customWidth="1"/>
    <col min="1806" max="1806" width="16" bestFit="1" customWidth="1"/>
    <col min="1807" max="1807" width="12.86328125" bestFit="1" customWidth="1"/>
    <col min="1808" max="1808" width="16" bestFit="1" customWidth="1"/>
    <col min="1809" max="1809" width="12.86328125" bestFit="1" customWidth="1"/>
    <col min="1810" max="1810" width="4" customWidth="1"/>
    <col min="1811" max="1811" width="16" bestFit="1" customWidth="1"/>
    <col min="1812" max="1812" width="12.86328125" bestFit="1" customWidth="1"/>
    <col min="1813" max="1814" width="4" customWidth="1"/>
    <col min="1815" max="1815" width="16" bestFit="1" customWidth="1"/>
    <col min="1816" max="1816" width="12.86328125" bestFit="1" customWidth="1"/>
    <col min="1817" max="1817" width="16" bestFit="1" customWidth="1"/>
    <col min="1818" max="1818" width="12.86328125" bestFit="1" customWidth="1"/>
    <col min="1819" max="1819" width="4" customWidth="1"/>
    <col min="1820" max="1820" width="16" bestFit="1" customWidth="1"/>
    <col min="1821" max="1821" width="12.86328125" bestFit="1" customWidth="1"/>
    <col min="1822" max="1822" width="16" bestFit="1" customWidth="1"/>
    <col min="1823" max="1823" width="12.86328125" bestFit="1" customWidth="1"/>
    <col min="1824" max="1826" width="4" customWidth="1"/>
    <col min="1827" max="1827" width="16" bestFit="1" customWidth="1"/>
    <col min="1828" max="1828" width="12.86328125" bestFit="1" customWidth="1"/>
    <col min="1829" max="1829" width="16" bestFit="1" customWidth="1"/>
    <col min="1830" max="1830" width="12.86328125" bestFit="1" customWidth="1"/>
    <col min="1831" max="1831" width="16" bestFit="1" customWidth="1"/>
    <col min="1832" max="1832" width="7.3984375" customWidth="1"/>
    <col min="1833" max="1834" width="5" customWidth="1"/>
    <col min="1835" max="1835" width="10.265625" bestFit="1" customWidth="1"/>
    <col min="1836" max="1842" width="5" customWidth="1"/>
    <col min="1843" max="1853" width="4" customWidth="1"/>
    <col min="1854" max="1854" width="10.3984375" bestFit="1" customWidth="1"/>
    <col min="1856" max="1856" width="12.1328125" bestFit="1" customWidth="1"/>
    <col min="1857" max="1857" width="11.265625" bestFit="1" customWidth="1"/>
  </cols>
  <sheetData>
    <row r="3" spans="1:2" x14ac:dyDescent="0.45">
      <c r="A3" s="126" t="s">
        <v>3733</v>
      </c>
      <c r="B3" t="s">
        <v>3729</v>
      </c>
    </row>
    <row r="4" spans="1:2" x14ac:dyDescent="0.45">
      <c r="A4" s="127">
        <v>43</v>
      </c>
      <c r="B4">
        <v>179172</v>
      </c>
    </row>
    <row r="5" spans="1:2" x14ac:dyDescent="0.45">
      <c r="A5" s="127">
        <v>27</v>
      </c>
      <c r="B5">
        <v>99137</v>
      </c>
    </row>
    <row r="6" spans="1:2" x14ac:dyDescent="0.45">
      <c r="A6" s="127" t="s">
        <v>3728</v>
      </c>
      <c r="B6">
        <v>74443</v>
      </c>
    </row>
    <row r="7" spans="1:2" x14ac:dyDescent="0.45">
      <c r="A7" s="127">
        <v>60</v>
      </c>
      <c r="B7">
        <v>59762</v>
      </c>
    </row>
    <row r="8" spans="1:2" x14ac:dyDescent="0.45">
      <c r="A8" s="128">
        <v>6</v>
      </c>
      <c r="B8">
        <v>862</v>
      </c>
    </row>
    <row r="9" spans="1:2" x14ac:dyDescent="0.45">
      <c r="A9" s="128">
        <v>7</v>
      </c>
      <c r="B9">
        <v>770</v>
      </c>
    </row>
    <row r="10" spans="1:2" x14ac:dyDescent="0.45">
      <c r="A10" s="128">
        <v>9</v>
      </c>
      <c r="B10">
        <v>827</v>
      </c>
    </row>
    <row r="11" spans="1:2" x14ac:dyDescent="0.45">
      <c r="A11" s="128">
        <v>15</v>
      </c>
      <c r="B11">
        <v>1197</v>
      </c>
    </row>
    <row r="12" spans="1:2" x14ac:dyDescent="0.45">
      <c r="A12" s="128">
        <v>21</v>
      </c>
      <c r="B12">
        <v>799</v>
      </c>
    </row>
    <row r="13" spans="1:2" x14ac:dyDescent="0.45">
      <c r="A13" s="128">
        <v>26</v>
      </c>
      <c r="B13">
        <v>529</v>
      </c>
    </row>
    <row r="14" spans="1:2" x14ac:dyDescent="0.45">
      <c r="A14" s="128">
        <v>34</v>
      </c>
      <c r="B14">
        <v>648</v>
      </c>
    </row>
    <row r="15" spans="1:2" x14ac:dyDescent="0.45">
      <c r="A15" s="128">
        <v>37</v>
      </c>
      <c r="B15">
        <v>568</v>
      </c>
    </row>
    <row r="16" spans="1:2" x14ac:dyDescent="0.45">
      <c r="A16" s="128">
        <v>42</v>
      </c>
      <c r="B16">
        <v>675</v>
      </c>
    </row>
    <row r="17" spans="1:2" x14ac:dyDescent="0.45">
      <c r="A17" s="128">
        <v>43</v>
      </c>
      <c r="B17">
        <v>993</v>
      </c>
    </row>
    <row r="18" spans="1:2" x14ac:dyDescent="0.45">
      <c r="A18" s="128">
        <v>54</v>
      </c>
      <c r="B18">
        <v>966</v>
      </c>
    </row>
    <row r="19" spans="1:2" x14ac:dyDescent="0.45">
      <c r="A19" s="128">
        <v>59</v>
      </c>
      <c r="B19">
        <v>633</v>
      </c>
    </row>
    <row r="20" spans="1:2" x14ac:dyDescent="0.45">
      <c r="A20" s="128">
        <v>73</v>
      </c>
      <c r="B20">
        <v>652</v>
      </c>
    </row>
    <row r="21" spans="1:2" x14ac:dyDescent="0.45">
      <c r="A21" s="128">
        <v>91</v>
      </c>
      <c r="B21">
        <v>709</v>
      </c>
    </row>
    <row r="22" spans="1:2" x14ac:dyDescent="0.45">
      <c r="A22" s="128">
        <v>93</v>
      </c>
      <c r="B22">
        <v>483</v>
      </c>
    </row>
    <row r="23" spans="1:2" x14ac:dyDescent="0.45">
      <c r="A23" s="128">
        <v>95</v>
      </c>
      <c r="B23">
        <v>1260</v>
      </c>
    </row>
    <row r="24" spans="1:2" x14ac:dyDescent="0.45">
      <c r="A24" s="128">
        <v>110</v>
      </c>
      <c r="B24">
        <v>298</v>
      </c>
    </row>
    <row r="25" spans="1:2" x14ac:dyDescent="0.45">
      <c r="A25" s="128">
        <v>112</v>
      </c>
      <c r="B25">
        <v>309</v>
      </c>
    </row>
    <row r="26" spans="1:2" x14ac:dyDescent="0.45">
      <c r="A26" s="128">
        <v>113</v>
      </c>
      <c r="B26">
        <v>423</v>
      </c>
    </row>
    <row r="27" spans="1:2" x14ac:dyDescent="0.45">
      <c r="A27" s="128">
        <v>128</v>
      </c>
      <c r="B27">
        <v>221</v>
      </c>
    </row>
    <row r="28" spans="1:2" x14ac:dyDescent="0.45">
      <c r="A28" s="128">
        <v>130</v>
      </c>
      <c r="B28">
        <v>1123</v>
      </c>
    </row>
    <row r="29" spans="1:2" x14ac:dyDescent="0.45">
      <c r="A29" s="128">
        <v>139</v>
      </c>
      <c r="B29">
        <v>962</v>
      </c>
    </row>
    <row r="30" spans="1:2" x14ac:dyDescent="0.45">
      <c r="A30" s="128">
        <v>143</v>
      </c>
      <c r="B30">
        <v>1494</v>
      </c>
    </row>
    <row r="31" spans="1:2" x14ac:dyDescent="0.45">
      <c r="A31" s="128">
        <v>147</v>
      </c>
      <c r="B31">
        <v>521</v>
      </c>
    </row>
    <row r="32" spans="1:2" x14ac:dyDescent="0.45">
      <c r="A32" s="128">
        <v>150</v>
      </c>
      <c r="B32">
        <v>396</v>
      </c>
    </row>
    <row r="33" spans="1:2" x14ac:dyDescent="0.45">
      <c r="A33" s="128">
        <v>167</v>
      </c>
      <c r="B33">
        <v>419</v>
      </c>
    </row>
    <row r="34" spans="1:2" x14ac:dyDescent="0.45">
      <c r="A34" s="128">
        <v>178</v>
      </c>
      <c r="B34">
        <v>720</v>
      </c>
    </row>
    <row r="35" spans="1:2" x14ac:dyDescent="0.45">
      <c r="A35" s="128">
        <v>179</v>
      </c>
      <c r="B35">
        <v>639</v>
      </c>
    </row>
    <row r="36" spans="1:2" x14ac:dyDescent="0.45">
      <c r="A36" s="128">
        <v>192</v>
      </c>
      <c r="B36">
        <v>646</v>
      </c>
    </row>
    <row r="37" spans="1:2" x14ac:dyDescent="0.45">
      <c r="A37" s="128">
        <v>202</v>
      </c>
      <c r="B37">
        <v>706</v>
      </c>
    </row>
    <row r="38" spans="1:2" x14ac:dyDescent="0.45">
      <c r="A38" s="128">
        <v>204</v>
      </c>
      <c r="B38">
        <v>634</v>
      </c>
    </row>
    <row r="39" spans="1:2" x14ac:dyDescent="0.45">
      <c r="A39" s="128">
        <v>207</v>
      </c>
      <c r="B39">
        <v>960</v>
      </c>
    </row>
    <row r="40" spans="1:2" x14ac:dyDescent="0.45">
      <c r="A40" s="128">
        <v>219</v>
      </c>
      <c r="B40">
        <v>898</v>
      </c>
    </row>
    <row r="41" spans="1:2" x14ac:dyDescent="0.45">
      <c r="A41" s="128">
        <v>231</v>
      </c>
      <c r="B41">
        <v>437</v>
      </c>
    </row>
    <row r="42" spans="1:2" x14ac:dyDescent="0.45">
      <c r="A42" s="128">
        <v>237</v>
      </c>
      <c r="B42">
        <v>708</v>
      </c>
    </row>
    <row r="43" spans="1:2" x14ac:dyDescent="0.45">
      <c r="A43" s="128">
        <v>239</v>
      </c>
      <c r="B43">
        <v>541</v>
      </c>
    </row>
    <row r="44" spans="1:2" x14ac:dyDescent="0.45">
      <c r="A44" s="128">
        <v>241</v>
      </c>
      <c r="B44">
        <v>983</v>
      </c>
    </row>
    <row r="45" spans="1:2" x14ac:dyDescent="0.45">
      <c r="A45" s="128">
        <v>244</v>
      </c>
      <c r="B45">
        <v>332</v>
      </c>
    </row>
    <row r="46" spans="1:2" x14ac:dyDescent="0.45">
      <c r="A46" s="128">
        <v>245</v>
      </c>
      <c r="B46">
        <v>326</v>
      </c>
    </row>
    <row r="47" spans="1:2" x14ac:dyDescent="0.45">
      <c r="A47" s="128">
        <v>247</v>
      </c>
      <c r="B47">
        <v>503</v>
      </c>
    </row>
    <row r="48" spans="1:2" x14ac:dyDescent="0.45">
      <c r="A48" s="128">
        <v>265</v>
      </c>
      <c r="B48">
        <v>746</v>
      </c>
    </row>
    <row r="49" spans="1:2" x14ac:dyDescent="0.45">
      <c r="A49" s="128">
        <v>270</v>
      </c>
      <c r="B49">
        <v>464</v>
      </c>
    </row>
    <row r="50" spans="1:2" x14ac:dyDescent="0.45">
      <c r="A50" s="128">
        <v>273</v>
      </c>
      <c r="B50">
        <v>366</v>
      </c>
    </row>
    <row r="51" spans="1:2" x14ac:dyDescent="0.45">
      <c r="A51" s="128">
        <v>274</v>
      </c>
      <c r="B51">
        <v>849</v>
      </c>
    </row>
    <row r="52" spans="1:2" x14ac:dyDescent="0.45">
      <c r="A52" s="128">
        <v>280</v>
      </c>
      <c r="B52">
        <v>506</v>
      </c>
    </row>
    <row r="53" spans="1:2" x14ac:dyDescent="0.45">
      <c r="A53" s="128">
        <v>281</v>
      </c>
      <c r="B53">
        <v>353</v>
      </c>
    </row>
    <row r="54" spans="1:2" x14ac:dyDescent="0.45">
      <c r="A54" s="128">
        <v>283</v>
      </c>
      <c r="B54">
        <v>914</v>
      </c>
    </row>
    <row r="55" spans="1:2" x14ac:dyDescent="0.45">
      <c r="A55" s="128">
        <v>289</v>
      </c>
      <c r="B55">
        <v>890</v>
      </c>
    </row>
    <row r="56" spans="1:2" x14ac:dyDescent="0.45">
      <c r="A56" s="128">
        <v>290</v>
      </c>
      <c r="B56">
        <v>987</v>
      </c>
    </row>
    <row r="57" spans="1:2" x14ac:dyDescent="0.45">
      <c r="A57" s="128">
        <v>293</v>
      </c>
      <c r="B57">
        <v>995</v>
      </c>
    </row>
    <row r="58" spans="1:2" x14ac:dyDescent="0.45">
      <c r="A58" s="128">
        <v>7838464769</v>
      </c>
      <c r="B58">
        <v>937</v>
      </c>
    </row>
    <row r="59" spans="1:2" x14ac:dyDescent="0.45">
      <c r="A59" s="128">
        <v>7838784524</v>
      </c>
      <c r="B59">
        <v>1394</v>
      </c>
    </row>
    <row r="60" spans="1:2" x14ac:dyDescent="0.45">
      <c r="A60" s="128">
        <v>7838873336</v>
      </c>
      <c r="B60">
        <v>900</v>
      </c>
    </row>
    <row r="61" spans="1:2" x14ac:dyDescent="0.45">
      <c r="A61" s="128">
        <v>8285804508</v>
      </c>
      <c r="B61">
        <v>535</v>
      </c>
    </row>
    <row r="62" spans="1:2" x14ac:dyDescent="0.45">
      <c r="A62" s="128">
        <v>8375063829</v>
      </c>
      <c r="B62">
        <v>427</v>
      </c>
    </row>
    <row r="63" spans="1:2" x14ac:dyDescent="0.45">
      <c r="A63" s="128">
        <v>8744859277</v>
      </c>
      <c r="B63">
        <v>281</v>
      </c>
    </row>
    <row r="64" spans="1:2" x14ac:dyDescent="0.45">
      <c r="A64" s="128">
        <v>8802634181</v>
      </c>
      <c r="B64">
        <v>729</v>
      </c>
    </row>
    <row r="65" spans="1:2" x14ac:dyDescent="0.45">
      <c r="A65" s="128">
        <v>8826807421</v>
      </c>
      <c r="B65">
        <v>490</v>
      </c>
    </row>
    <row r="66" spans="1:2" x14ac:dyDescent="0.45">
      <c r="A66" s="128">
        <v>8826960570</v>
      </c>
      <c r="B66">
        <v>373</v>
      </c>
    </row>
    <row r="67" spans="1:2" x14ac:dyDescent="0.45">
      <c r="A67" s="128">
        <v>8882374317</v>
      </c>
      <c r="B67">
        <v>950</v>
      </c>
    </row>
    <row r="68" spans="1:2" x14ac:dyDescent="0.45">
      <c r="A68" s="128">
        <v>9136013841</v>
      </c>
      <c r="B68">
        <v>655</v>
      </c>
    </row>
    <row r="69" spans="1:2" x14ac:dyDescent="0.45">
      <c r="A69" s="128">
        <v>9266631133</v>
      </c>
      <c r="B69">
        <v>664</v>
      </c>
    </row>
    <row r="70" spans="1:2" x14ac:dyDescent="0.45">
      <c r="A70" s="128">
        <v>9582786778</v>
      </c>
      <c r="B70">
        <v>425</v>
      </c>
    </row>
    <row r="71" spans="1:2" x14ac:dyDescent="0.45">
      <c r="A71" s="128">
        <v>9650305675</v>
      </c>
      <c r="B71">
        <v>941</v>
      </c>
    </row>
    <row r="72" spans="1:2" x14ac:dyDescent="0.45">
      <c r="A72" s="128">
        <v>9654820467</v>
      </c>
      <c r="B72">
        <v>632</v>
      </c>
    </row>
    <row r="73" spans="1:2" x14ac:dyDescent="0.45">
      <c r="A73" s="128">
        <v>9716241219</v>
      </c>
      <c r="B73">
        <v>909</v>
      </c>
    </row>
    <row r="74" spans="1:2" x14ac:dyDescent="0.45">
      <c r="A74" s="128">
        <v>9717691875</v>
      </c>
      <c r="B74">
        <v>864</v>
      </c>
    </row>
    <row r="75" spans="1:2" x14ac:dyDescent="0.45">
      <c r="A75" s="128">
        <v>9718082613</v>
      </c>
      <c r="B75">
        <v>630</v>
      </c>
    </row>
    <row r="76" spans="1:2" x14ac:dyDescent="0.45">
      <c r="A76" s="128">
        <v>9810479871</v>
      </c>
      <c r="B76">
        <v>991</v>
      </c>
    </row>
    <row r="77" spans="1:2" x14ac:dyDescent="0.45">
      <c r="A77" s="128">
        <v>9810740034</v>
      </c>
      <c r="B77">
        <v>928</v>
      </c>
    </row>
    <row r="78" spans="1:2" x14ac:dyDescent="0.45">
      <c r="A78" s="128">
        <v>9871311987</v>
      </c>
      <c r="B78">
        <v>954</v>
      </c>
    </row>
    <row r="79" spans="1:2" x14ac:dyDescent="0.45">
      <c r="A79" s="128">
        <v>9891180990</v>
      </c>
      <c r="B79">
        <v>857</v>
      </c>
    </row>
    <row r="80" spans="1:2" x14ac:dyDescent="0.45">
      <c r="A80" s="128">
        <v>9891821042</v>
      </c>
      <c r="B80">
        <v>218</v>
      </c>
    </row>
    <row r="81" spans="1:2" x14ac:dyDescent="0.45">
      <c r="A81" s="128">
        <v>9953173604</v>
      </c>
      <c r="B81">
        <v>353</v>
      </c>
    </row>
    <row r="82" spans="1:2" x14ac:dyDescent="0.45">
      <c r="A82" s="128">
        <v>9958127656</v>
      </c>
      <c r="B82">
        <v>1301</v>
      </c>
    </row>
    <row r="83" spans="1:2" x14ac:dyDescent="0.45">
      <c r="A83" s="128">
        <v>9971773466</v>
      </c>
      <c r="B83">
        <v>264</v>
      </c>
    </row>
    <row r="84" spans="1:2" x14ac:dyDescent="0.45">
      <c r="A84" s="128">
        <v>9971934936</v>
      </c>
      <c r="B84">
        <v>631</v>
      </c>
    </row>
    <row r="85" spans="1:2" x14ac:dyDescent="0.45">
      <c r="A85" s="128">
        <v>9990924589</v>
      </c>
      <c r="B85">
        <v>490</v>
      </c>
    </row>
    <row r="86" spans="1:2" x14ac:dyDescent="0.45">
      <c r="A86" s="128" t="s">
        <v>81</v>
      </c>
      <c r="B86">
        <v>5199</v>
      </c>
    </row>
    <row r="87" spans="1:2" x14ac:dyDescent="0.45">
      <c r="A87" s="127">
        <v>47</v>
      </c>
      <c r="B87">
        <v>57540</v>
      </c>
    </row>
    <row r="88" spans="1:2" x14ac:dyDescent="0.45">
      <c r="A88" s="128">
        <v>3</v>
      </c>
      <c r="B88">
        <v>828</v>
      </c>
    </row>
    <row r="89" spans="1:2" x14ac:dyDescent="0.45">
      <c r="A89" s="128">
        <v>4</v>
      </c>
      <c r="B89">
        <v>309</v>
      </c>
    </row>
    <row r="90" spans="1:2" x14ac:dyDescent="0.45">
      <c r="A90" s="128">
        <v>15</v>
      </c>
      <c r="B90">
        <v>248</v>
      </c>
    </row>
    <row r="91" spans="1:2" x14ac:dyDescent="0.45">
      <c r="A91" s="128">
        <v>16</v>
      </c>
      <c r="B91">
        <v>394</v>
      </c>
    </row>
    <row r="92" spans="1:2" x14ac:dyDescent="0.45">
      <c r="A92" s="128">
        <v>24</v>
      </c>
      <c r="B92">
        <v>1163</v>
      </c>
    </row>
    <row r="93" spans="1:2" x14ac:dyDescent="0.45">
      <c r="A93" s="128">
        <v>34</v>
      </c>
      <c r="B93">
        <v>957</v>
      </c>
    </row>
    <row r="94" spans="1:2" x14ac:dyDescent="0.45">
      <c r="A94" s="128">
        <v>35</v>
      </c>
      <c r="B94">
        <v>285</v>
      </c>
    </row>
    <row r="95" spans="1:2" x14ac:dyDescent="0.45">
      <c r="A95" s="128">
        <v>38</v>
      </c>
      <c r="B95">
        <v>1111</v>
      </c>
    </row>
    <row r="96" spans="1:2" x14ac:dyDescent="0.45">
      <c r="A96" s="128">
        <v>40</v>
      </c>
      <c r="B96">
        <v>766</v>
      </c>
    </row>
    <row r="97" spans="1:2" x14ac:dyDescent="0.45">
      <c r="A97" s="128">
        <v>54</v>
      </c>
      <c r="B97">
        <v>587</v>
      </c>
    </row>
    <row r="98" spans="1:2" x14ac:dyDescent="0.45">
      <c r="A98" s="128">
        <v>55</v>
      </c>
      <c r="B98">
        <v>1841</v>
      </c>
    </row>
    <row r="99" spans="1:2" x14ac:dyDescent="0.45">
      <c r="A99" s="128">
        <v>58</v>
      </c>
      <c r="B99">
        <v>748</v>
      </c>
    </row>
    <row r="100" spans="1:2" x14ac:dyDescent="0.45">
      <c r="A100" s="128">
        <v>59</v>
      </c>
      <c r="B100">
        <v>820</v>
      </c>
    </row>
    <row r="101" spans="1:2" x14ac:dyDescent="0.45">
      <c r="A101" s="128">
        <v>65</v>
      </c>
      <c r="B101">
        <v>739</v>
      </c>
    </row>
    <row r="102" spans="1:2" x14ac:dyDescent="0.45">
      <c r="A102" s="128">
        <v>73</v>
      </c>
      <c r="B102">
        <v>710</v>
      </c>
    </row>
    <row r="103" spans="1:2" x14ac:dyDescent="0.45">
      <c r="A103" s="128">
        <v>78</v>
      </c>
      <c r="B103">
        <v>455</v>
      </c>
    </row>
    <row r="104" spans="1:2" x14ac:dyDescent="0.45">
      <c r="A104" s="128">
        <v>82</v>
      </c>
      <c r="B104">
        <v>621</v>
      </c>
    </row>
    <row r="105" spans="1:2" x14ac:dyDescent="0.45">
      <c r="A105" s="128">
        <v>84</v>
      </c>
      <c r="B105">
        <v>954</v>
      </c>
    </row>
    <row r="106" spans="1:2" x14ac:dyDescent="0.45">
      <c r="A106" s="128">
        <v>86</v>
      </c>
      <c r="B106">
        <v>580</v>
      </c>
    </row>
    <row r="107" spans="1:2" x14ac:dyDescent="0.45">
      <c r="A107" s="128">
        <v>88</v>
      </c>
      <c r="B107">
        <v>1738</v>
      </c>
    </row>
    <row r="108" spans="1:2" x14ac:dyDescent="0.45">
      <c r="A108" s="128">
        <v>96</v>
      </c>
      <c r="B108">
        <v>454</v>
      </c>
    </row>
    <row r="109" spans="1:2" x14ac:dyDescent="0.45">
      <c r="A109" s="128">
        <v>97</v>
      </c>
      <c r="B109">
        <v>944</v>
      </c>
    </row>
    <row r="110" spans="1:2" x14ac:dyDescent="0.45">
      <c r="A110" s="128">
        <v>99</v>
      </c>
      <c r="B110">
        <v>816</v>
      </c>
    </row>
    <row r="111" spans="1:2" x14ac:dyDescent="0.45">
      <c r="A111" s="128">
        <v>102</v>
      </c>
      <c r="B111">
        <v>648</v>
      </c>
    </row>
    <row r="112" spans="1:2" x14ac:dyDescent="0.45">
      <c r="A112" s="128">
        <v>103</v>
      </c>
      <c r="B112">
        <v>1457</v>
      </c>
    </row>
    <row r="113" spans="1:2" x14ac:dyDescent="0.45">
      <c r="A113" s="128">
        <v>106</v>
      </c>
      <c r="B113">
        <v>855</v>
      </c>
    </row>
    <row r="114" spans="1:2" x14ac:dyDescent="0.45">
      <c r="A114" s="128">
        <v>111</v>
      </c>
      <c r="B114">
        <v>823</v>
      </c>
    </row>
    <row r="115" spans="1:2" x14ac:dyDescent="0.45">
      <c r="A115" s="128">
        <v>113</v>
      </c>
      <c r="B115">
        <v>914</v>
      </c>
    </row>
    <row r="116" spans="1:2" x14ac:dyDescent="0.45">
      <c r="A116" s="128">
        <v>117</v>
      </c>
      <c r="B116">
        <v>728</v>
      </c>
    </row>
    <row r="117" spans="1:2" x14ac:dyDescent="0.45">
      <c r="A117" s="128">
        <v>125</v>
      </c>
      <c r="B117">
        <v>923</v>
      </c>
    </row>
    <row r="118" spans="1:2" x14ac:dyDescent="0.45">
      <c r="A118" s="128">
        <v>135</v>
      </c>
      <c r="B118">
        <v>921</v>
      </c>
    </row>
    <row r="119" spans="1:2" x14ac:dyDescent="0.45">
      <c r="A119" s="128">
        <v>138</v>
      </c>
      <c r="B119">
        <v>823</v>
      </c>
    </row>
    <row r="120" spans="1:2" x14ac:dyDescent="0.45">
      <c r="A120" s="128">
        <v>140</v>
      </c>
      <c r="B120">
        <v>354</v>
      </c>
    </row>
    <row r="121" spans="1:2" x14ac:dyDescent="0.45">
      <c r="A121" s="128">
        <v>143</v>
      </c>
      <c r="B121">
        <v>839</v>
      </c>
    </row>
    <row r="122" spans="1:2" x14ac:dyDescent="0.45">
      <c r="A122" s="128">
        <v>149</v>
      </c>
      <c r="B122">
        <v>874</v>
      </c>
    </row>
    <row r="123" spans="1:2" x14ac:dyDescent="0.45">
      <c r="A123" s="128">
        <v>154</v>
      </c>
      <c r="B123">
        <v>821</v>
      </c>
    </row>
    <row r="124" spans="1:2" x14ac:dyDescent="0.45">
      <c r="A124" s="128">
        <v>157</v>
      </c>
      <c r="B124">
        <v>684</v>
      </c>
    </row>
    <row r="125" spans="1:2" x14ac:dyDescent="0.45">
      <c r="A125" s="128">
        <v>159</v>
      </c>
      <c r="B125">
        <v>784</v>
      </c>
    </row>
    <row r="126" spans="1:2" x14ac:dyDescent="0.45">
      <c r="A126" s="128">
        <v>177</v>
      </c>
      <c r="B126">
        <v>949</v>
      </c>
    </row>
    <row r="127" spans="1:2" x14ac:dyDescent="0.45">
      <c r="A127" s="128">
        <v>183</v>
      </c>
      <c r="B127">
        <v>436</v>
      </c>
    </row>
    <row r="128" spans="1:2" x14ac:dyDescent="0.45">
      <c r="A128" s="128">
        <v>187</v>
      </c>
      <c r="B128">
        <v>835</v>
      </c>
    </row>
    <row r="129" spans="1:2" x14ac:dyDescent="0.45">
      <c r="A129" s="128">
        <v>188</v>
      </c>
      <c r="B129">
        <v>608</v>
      </c>
    </row>
    <row r="130" spans="1:2" x14ac:dyDescent="0.45">
      <c r="A130" s="128">
        <v>195</v>
      </c>
      <c r="B130">
        <v>882</v>
      </c>
    </row>
    <row r="131" spans="1:2" x14ac:dyDescent="0.45">
      <c r="A131" s="128">
        <v>215</v>
      </c>
      <c r="B131">
        <v>1159</v>
      </c>
    </row>
    <row r="132" spans="1:2" x14ac:dyDescent="0.45">
      <c r="A132" s="128">
        <v>222</v>
      </c>
      <c r="B132">
        <v>1425</v>
      </c>
    </row>
    <row r="133" spans="1:2" x14ac:dyDescent="0.45">
      <c r="A133" s="128">
        <v>223</v>
      </c>
      <c r="B133">
        <v>451</v>
      </c>
    </row>
    <row r="134" spans="1:2" x14ac:dyDescent="0.45">
      <c r="A134" s="128">
        <v>229</v>
      </c>
      <c r="B134">
        <v>612</v>
      </c>
    </row>
    <row r="135" spans="1:2" x14ac:dyDescent="0.45">
      <c r="A135" s="128">
        <v>235</v>
      </c>
      <c r="B135">
        <v>799</v>
      </c>
    </row>
    <row r="136" spans="1:2" x14ac:dyDescent="0.45">
      <c r="A136" s="128">
        <v>236</v>
      </c>
      <c r="B136">
        <v>909</v>
      </c>
    </row>
    <row r="137" spans="1:2" x14ac:dyDescent="0.45">
      <c r="A137" s="128">
        <v>255</v>
      </c>
      <c r="B137">
        <v>698</v>
      </c>
    </row>
    <row r="138" spans="1:2" x14ac:dyDescent="0.45">
      <c r="A138" s="128">
        <v>275</v>
      </c>
      <c r="B138">
        <v>684</v>
      </c>
    </row>
    <row r="139" spans="1:2" x14ac:dyDescent="0.45">
      <c r="A139" s="128">
        <v>277</v>
      </c>
      <c r="B139">
        <v>1447</v>
      </c>
    </row>
    <row r="140" spans="1:2" x14ac:dyDescent="0.45">
      <c r="A140" s="128">
        <v>278</v>
      </c>
      <c r="B140">
        <v>952</v>
      </c>
    </row>
    <row r="141" spans="1:2" x14ac:dyDescent="0.45">
      <c r="A141" s="128">
        <v>279</v>
      </c>
      <c r="B141">
        <v>281</v>
      </c>
    </row>
    <row r="142" spans="1:2" x14ac:dyDescent="0.45">
      <c r="A142" s="128">
        <v>282</v>
      </c>
      <c r="B142">
        <v>833</v>
      </c>
    </row>
    <row r="143" spans="1:2" x14ac:dyDescent="0.45">
      <c r="A143" s="128">
        <v>285</v>
      </c>
      <c r="B143">
        <v>309</v>
      </c>
    </row>
    <row r="144" spans="1:2" x14ac:dyDescent="0.45">
      <c r="A144" s="128">
        <v>297</v>
      </c>
      <c r="B144">
        <v>765</v>
      </c>
    </row>
    <row r="145" spans="1:2" x14ac:dyDescent="0.45">
      <c r="A145" s="128">
        <v>8447706888</v>
      </c>
      <c r="B145">
        <v>842</v>
      </c>
    </row>
    <row r="146" spans="1:2" x14ac:dyDescent="0.45">
      <c r="A146" s="128">
        <v>8588860949</v>
      </c>
      <c r="B146">
        <v>364</v>
      </c>
    </row>
    <row r="147" spans="1:2" x14ac:dyDescent="0.45">
      <c r="A147" s="128">
        <v>8750949451</v>
      </c>
      <c r="B147">
        <v>709</v>
      </c>
    </row>
    <row r="148" spans="1:2" x14ac:dyDescent="0.45">
      <c r="A148" s="128">
        <v>8826791584</v>
      </c>
      <c r="B148">
        <v>931</v>
      </c>
    </row>
    <row r="149" spans="1:2" x14ac:dyDescent="0.45">
      <c r="A149" s="128">
        <v>9136036548</v>
      </c>
      <c r="B149">
        <v>920</v>
      </c>
    </row>
    <row r="150" spans="1:2" x14ac:dyDescent="0.45">
      <c r="A150" s="128">
        <v>9210593704</v>
      </c>
      <c r="B150">
        <v>213</v>
      </c>
    </row>
    <row r="151" spans="1:2" x14ac:dyDescent="0.45">
      <c r="A151" s="128">
        <v>9560068792</v>
      </c>
      <c r="B151">
        <v>501</v>
      </c>
    </row>
    <row r="152" spans="1:2" x14ac:dyDescent="0.45">
      <c r="A152" s="128">
        <v>9650904574</v>
      </c>
      <c r="B152">
        <v>631</v>
      </c>
    </row>
    <row r="153" spans="1:2" x14ac:dyDescent="0.45">
      <c r="A153" s="128">
        <v>9711847673</v>
      </c>
      <c r="B153">
        <v>720</v>
      </c>
    </row>
    <row r="154" spans="1:2" x14ac:dyDescent="0.45">
      <c r="A154" s="128">
        <v>9718082613</v>
      </c>
      <c r="B154">
        <v>445</v>
      </c>
    </row>
    <row r="155" spans="1:2" x14ac:dyDescent="0.45">
      <c r="A155" s="128">
        <v>9810878574</v>
      </c>
      <c r="B155">
        <v>771</v>
      </c>
    </row>
    <row r="156" spans="1:2" x14ac:dyDescent="0.45">
      <c r="A156" s="128">
        <v>9818352642</v>
      </c>
      <c r="B156">
        <v>735</v>
      </c>
    </row>
    <row r="157" spans="1:2" x14ac:dyDescent="0.45">
      <c r="A157" s="128">
        <v>9891026455</v>
      </c>
      <c r="B157">
        <v>706</v>
      </c>
    </row>
    <row r="158" spans="1:2" x14ac:dyDescent="0.45">
      <c r="A158" s="128">
        <v>9910082826</v>
      </c>
      <c r="B158">
        <v>756</v>
      </c>
    </row>
    <row r="159" spans="1:2" x14ac:dyDescent="0.45">
      <c r="A159" s="128">
        <v>9911565798</v>
      </c>
      <c r="B159">
        <v>517</v>
      </c>
    </row>
    <row r="160" spans="1:2" x14ac:dyDescent="0.45">
      <c r="A160" s="128">
        <v>9911850138</v>
      </c>
      <c r="B160">
        <v>968</v>
      </c>
    </row>
    <row r="161" spans="1:2" x14ac:dyDescent="0.45">
      <c r="A161" s="128">
        <v>9990924589</v>
      </c>
      <c r="B161">
        <v>377</v>
      </c>
    </row>
    <row r="162" spans="1:2" x14ac:dyDescent="0.45">
      <c r="A162" s="128" t="s">
        <v>81</v>
      </c>
      <c r="B162">
        <v>884</v>
      </c>
    </row>
    <row r="163" spans="1:2" x14ac:dyDescent="0.45">
      <c r="A163" s="127">
        <v>66</v>
      </c>
      <c r="B163">
        <v>48581</v>
      </c>
    </row>
    <row r="164" spans="1:2" x14ac:dyDescent="0.45">
      <c r="A164" s="128">
        <v>5</v>
      </c>
      <c r="B164">
        <v>738</v>
      </c>
    </row>
    <row r="165" spans="1:2" x14ac:dyDescent="0.45">
      <c r="A165" s="128">
        <v>14</v>
      </c>
      <c r="B165">
        <v>227</v>
      </c>
    </row>
    <row r="166" spans="1:2" x14ac:dyDescent="0.45">
      <c r="A166" s="128">
        <v>16</v>
      </c>
      <c r="B166">
        <v>806</v>
      </c>
    </row>
    <row r="167" spans="1:2" x14ac:dyDescent="0.45">
      <c r="A167" s="128">
        <v>22</v>
      </c>
      <c r="B167">
        <v>591</v>
      </c>
    </row>
    <row r="168" spans="1:2" x14ac:dyDescent="0.45">
      <c r="A168" s="128">
        <v>24</v>
      </c>
      <c r="B168">
        <v>930</v>
      </c>
    </row>
    <row r="169" spans="1:2" x14ac:dyDescent="0.45">
      <c r="A169" s="128">
        <v>25</v>
      </c>
      <c r="B169">
        <v>275</v>
      </c>
    </row>
    <row r="170" spans="1:2" x14ac:dyDescent="0.45">
      <c r="A170" s="128">
        <v>32</v>
      </c>
      <c r="B170">
        <v>531</v>
      </c>
    </row>
    <row r="171" spans="1:2" x14ac:dyDescent="0.45">
      <c r="A171" s="128">
        <v>52</v>
      </c>
      <c r="B171">
        <v>430</v>
      </c>
    </row>
    <row r="172" spans="1:2" x14ac:dyDescent="0.45">
      <c r="A172" s="128">
        <v>56</v>
      </c>
      <c r="B172">
        <v>974</v>
      </c>
    </row>
    <row r="173" spans="1:2" x14ac:dyDescent="0.45">
      <c r="A173" s="128">
        <v>57</v>
      </c>
      <c r="B173">
        <v>663</v>
      </c>
    </row>
    <row r="174" spans="1:2" x14ac:dyDescent="0.45">
      <c r="A174" s="128">
        <v>74</v>
      </c>
      <c r="B174">
        <v>574</v>
      </c>
    </row>
    <row r="175" spans="1:2" x14ac:dyDescent="0.45">
      <c r="A175" s="128">
        <v>76</v>
      </c>
      <c r="B175">
        <v>443</v>
      </c>
    </row>
    <row r="176" spans="1:2" x14ac:dyDescent="0.45">
      <c r="A176" s="128">
        <v>81</v>
      </c>
      <c r="B176">
        <v>570</v>
      </c>
    </row>
    <row r="177" spans="1:2" x14ac:dyDescent="0.45">
      <c r="A177" s="128">
        <v>82</v>
      </c>
      <c r="B177">
        <v>833</v>
      </c>
    </row>
    <row r="178" spans="1:2" x14ac:dyDescent="0.45">
      <c r="A178" s="128">
        <v>83</v>
      </c>
      <c r="B178">
        <v>752</v>
      </c>
    </row>
    <row r="179" spans="1:2" x14ac:dyDescent="0.45">
      <c r="A179" s="128">
        <v>84</v>
      </c>
      <c r="B179">
        <v>877</v>
      </c>
    </row>
    <row r="180" spans="1:2" x14ac:dyDescent="0.45">
      <c r="A180" s="128">
        <v>86</v>
      </c>
      <c r="B180">
        <v>803</v>
      </c>
    </row>
    <row r="181" spans="1:2" x14ac:dyDescent="0.45">
      <c r="A181" s="128">
        <v>88</v>
      </c>
      <c r="B181">
        <v>968</v>
      </c>
    </row>
    <row r="182" spans="1:2" x14ac:dyDescent="0.45">
      <c r="A182" s="128">
        <v>94</v>
      </c>
      <c r="B182">
        <v>838</v>
      </c>
    </row>
    <row r="183" spans="1:2" x14ac:dyDescent="0.45">
      <c r="A183" s="128">
        <v>95</v>
      </c>
      <c r="B183">
        <v>983</v>
      </c>
    </row>
    <row r="184" spans="1:2" x14ac:dyDescent="0.45">
      <c r="A184" s="128">
        <v>96</v>
      </c>
      <c r="B184">
        <v>667</v>
      </c>
    </row>
    <row r="185" spans="1:2" x14ac:dyDescent="0.45">
      <c r="A185" s="128">
        <v>100</v>
      </c>
      <c r="B185">
        <v>952</v>
      </c>
    </row>
    <row r="186" spans="1:2" x14ac:dyDescent="0.45">
      <c r="A186" s="128">
        <v>108</v>
      </c>
      <c r="B186">
        <v>279</v>
      </c>
    </row>
    <row r="187" spans="1:2" x14ac:dyDescent="0.45">
      <c r="A187" s="128">
        <v>112</v>
      </c>
      <c r="B187">
        <v>717</v>
      </c>
    </row>
    <row r="188" spans="1:2" x14ac:dyDescent="0.45">
      <c r="A188" s="128">
        <v>141</v>
      </c>
      <c r="B188">
        <v>266</v>
      </c>
    </row>
    <row r="189" spans="1:2" x14ac:dyDescent="0.45">
      <c r="A189" s="128">
        <v>146</v>
      </c>
      <c r="B189">
        <v>793</v>
      </c>
    </row>
    <row r="190" spans="1:2" x14ac:dyDescent="0.45">
      <c r="A190" s="128">
        <v>149</v>
      </c>
      <c r="B190">
        <v>803</v>
      </c>
    </row>
    <row r="191" spans="1:2" x14ac:dyDescent="0.45">
      <c r="A191" s="128">
        <v>151</v>
      </c>
      <c r="B191">
        <v>858</v>
      </c>
    </row>
    <row r="192" spans="1:2" x14ac:dyDescent="0.45">
      <c r="A192" s="128">
        <v>161</v>
      </c>
      <c r="B192">
        <v>469</v>
      </c>
    </row>
    <row r="193" spans="1:2" x14ac:dyDescent="0.45">
      <c r="A193" s="128">
        <v>172</v>
      </c>
      <c r="B193">
        <v>662</v>
      </c>
    </row>
    <row r="194" spans="1:2" x14ac:dyDescent="0.45">
      <c r="A194" s="128">
        <v>174</v>
      </c>
      <c r="B194">
        <v>896</v>
      </c>
    </row>
    <row r="195" spans="1:2" x14ac:dyDescent="0.45">
      <c r="A195" s="128">
        <v>182</v>
      </c>
      <c r="B195">
        <v>919</v>
      </c>
    </row>
    <row r="196" spans="1:2" x14ac:dyDescent="0.45">
      <c r="A196" s="128">
        <v>188</v>
      </c>
      <c r="B196">
        <v>464</v>
      </c>
    </row>
    <row r="197" spans="1:2" x14ac:dyDescent="0.45">
      <c r="A197" s="128">
        <v>193</v>
      </c>
      <c r="B197">
        <v>463</v>
      </c>
    </row>
    <row r="198" spans="1:2" x14ac:dyDescent="0.45">
      <c r="A198" s="128">
        <v>203</v>
      </c>
      <c r="B198">
        <v>953</v>
      </c>
    </row>
    <row r="199" spans="1:2" x14ac:dyDescent="0.45">
      <c r="A199" s="128">
        <v>209</v>
      </c>
      <c r="B199">
        <v>826</v>
      </c>
    </row>
    <row r="200" spans="1:2" x14ac:dyDescent="0.45">
      <c r="A200" s="128">
        <v>212</v>
      </c>
      <c r="B200">
        <v>503</v>
      </c>
    </row>
    <row r="201" spans="1:2" x14ac:dyDescent="0.45">
      <c r="A201" s="128">
        <v>218</v>
      </c>
      <c r="B201">
        <v>1171</v>
      </c>
    </row>
    <row r="202" spans="1:2" x14ac:dyDescent="0.45">
      <c r="A202" s="128">
        <v>220</v>
      </c>
      <c r="B202">
        <v>879</v>
      </c>
    </row>
    <row r="203" spans="1:2" x14ac:dyDescent="0.45">
      <c r="A203" s="128">
        <v>226</v>
      </c>
      <c r="B203">
        <v>795</v>
      </c>
    </row>
    <row r="204" spans="1:2" x14ac:dyDescent="0.45">
      <c r="A204" s="128">
        <v>234</v>
      </c>
      <c r="B204">
        <v>455</v>
      </c>
    </row>
    <row r="205" spans="1:2" x14ac:dyDescent="0.45">
      <c r="A205" s="128">
        <v>235</v>
      </c>
      <c r="B205">
        <v>257</v>
      </c>
    </row>
    <row r="206" spans="1:2" x14ac:dyDescent="0.45">
      <c r="A206" s="128">
        <v>240</v>
      </c>
      <c r="B206">
        <v>418</v>
      </c>
    </row>
    <row r="207" spans="1:2" x14ac:dyDescent="0.45">
      <c r="A207" s="128">
        <v>243</v>
      </c>
      <c r="B207">
        <v>880</v>
      </c>
    </row>
    <row r="208" spans="1:2" x14ac:dyDescent="0.45">
      <c r="A208" s="128">
        <v>248</v>
      </c>
      <c r="B208">
        <v>274</v>
      </c>
    </row>
    <row r="209" spans="1:2" x14ac:dyDescent="0.45">
      <c r="A209" s="128">
        <v>254</v>
      </c>
      <c r="B209">
        <v>787</v>
      </c>
    </row>
    <row r="210" spans="1:2" x14ac:dyDescent="0.45">
      <c r="A210" s="128">
        <v>258</v>
      </c>
      <c r="B210">
        <v>373</v>
      </c>
    </row>
    <row r="211" spans="1:2" x14ac:dyDescent="0.45">
      <c r="A211" s="128">
        <v>261</v>
      </c>
      <c r="B211">
        <v>686</v>
      </c>
    </row>
    <row r="212" spans="1:2" x14ac:dyDescent="0.45">
      <c r="A212" s="128">
        <v>265</v>
      </c>
      <c r="B212">
        <v>221</v>
      </c>
    </row>
    <row r="213" spans="1:2" x14ac:dyDescent="0.45">
      <c r="A213" s="128">
        <v>266</v>
      </c>
      <c r="B213">
        <v>867</v>
      </c>
    </row>
    <row r="214" spans="1:2" x14ac:dyDescent="0.45">
      <c r="A214" s="128">
        <v>267</v>
      </c>
      <c r="B214">
        <v>409</v>
      </c>
    </row>
    <row r="215" spans="1:2" x14ac:dyDescent="0.45">
      <c r="A215" s="128">
        <v>270</v>
      </c>
      <c r="B215">
        <v>469</v>
      </c>
    </row>
    <row r="216" spans="1:2" x14ac:dyDescent="0.45">
      <c r="A216" s="128">
        <v>273</v>
      </c>
      <c r="B216">
        <v>814</v>
      </c>
    </row>
    <row r="217" spans="1:2" x14ac:dyDescent="0.45">
      <c r="A217" s="128">
        <v>282</v>
      </c>
      <c r="B217">
        <v>452</v>
      </c>
    </row>
    <row r="218" spans="1:2" x14ac:dyDescent="0.45">
      <c r="A218" s="128">
        <v>7827294803</v>
      </c>
      <c r="B218">
        <v>810</v>
      </c>
    </row>
    <row r="219" spans="1:2" x14ac:dyDescent="0.45">
      <c r="A219" s="128">
        <v>8010080603</v>
      </c>
      <c r="B219">
        <v>863</v>
      </c>
    </row>
    <row r="220" spans="1:2" x14ac:dyDescent="0.45">
      <c r="A220" s="128">
        <v>8750419132</v>
      </c>
      <c r="B220">
        <v>360</v>
      </c>
    </row>
    <row r="221" spans="1:2" x14ac:dyDescent="0.45">
      <c r="A221" s="128">
        <v>9213869819</v>
      </c>
      <c r="B221">
        <v>1295</v>
      </c>
    </row>
    <row r="222" spans="1:2" x14ac:dyDescent="0.45">
      <c r="A222" s="128">
        <v>9560286907</v>
      </c>
      <c r="B222">
        <v>890</v>
      </c>
    </row>
    <row r="223" spans="1:2" x14ac:dyDescent="0.45">
      <c r="A223" s="128">
        <v>9582574388</v>
      </c>
      <c r="B223">
        <v>347</v>
      </c>
    </row>
    <row r="224" spans="1:2" x14ac:dyDescent="0.45">
      <c r="A224" s="128">
        <v>9711847673</v>
      </c>
      <c r="B224">
        <v>700</v>
      </c>
    </row>
    <row r="225" spans="1:2" x14ac:dyDescent="0.45">
      <c r="A225" s="128">
        <v>9810740034</v>
      </c>
      <c r="B225">
        <v>921</v>
      </c>
    </row>
    <row r="226" spans="1:2" x14ac:dyDescent="0.45">
      <c r="A226" s="128">
        <v>9810780321</v>
      </c>
      <c r="B226">
        <v>886</v>
      </c>
    </row>
    <row r="227" spans="1:2" x14ac:dyDescent="0.45">
      <c r="A227" s="128">
        <v>9811274381</v>
      </c>
      <c r="B227">
        <v>411</v>
      </c>
    </row>
    <row r="228" spans="1:2" x14ac:dyDescent="0.45">
      <c r="A228" s="128">
        <v>9811742745</v>
      </c>
      <c r="B228">
        <v>214</v>
      </c>
    </row>
    <row r="229" spans="1:2" x14ac:dyDescent="0.45">
      <c r="A229" s="128">
        <v>9871744119</v>
      </c>
      <c r="B229">
        <v>460</v>
      </c>
    </row>
    <row r="230" spans="1:2" x14ac:dyDescent="0.45">
      <c r="A230" s="128">
        <v>9911218868</v>
      </c>
      <c r="B230">
        <v>662</v>
      </c>
    </row>
    <row r="231" spans="1:2" x14ac:dyDescent="0.45">
      <c r="A231" s="128">
        <v>9953173604</v>
      </c>
      <c r="B231">
        <v>320</v>
      </c>
    </row>
    <row r="232" spans="1:2" x14ac:dyDescent="0.45">
      <c r="A232" s="128">
        <v>9958064286</v>
      </c>
      <c r="B232">
        <v>640</v>
      </c>
    </row>
    <row r="233" spans="1:2" x14ac:dyDescent="0.45">
      <c r="A233" s="128" t="s">
        <v>81</v>
      </c>
      <c r="B233">
        <v>3299</v>
      </c>
    </row>
    <row r="234" spans="1:2" x14ac:dyDescent="0.45">
      <c r="A234" s="127">
        <v>61</v>
      </c>
      <c r="B234">
        <v>40892</v>
      </c>
    </row>
    <row r="235" spans="1:2" x14ac:dyDescent="0.45">
      <c r="A235" s="128">
        <v>1</v>
      </c>
      <c r="B235">
        <v>843</v>
      </c>
    </row>
    <row r="236" spans="1:2" x14ac:dyDescent="0.45">
      <c r="A236" s="128">
        <v>3</v>
      </c>
      <c r="B236">
        <v>424</v>
      </c>
    </row>
    <row r="237" spans="1:2" x14ac:dyDescent="0.45">
      <c r="A237" s="128">
        <v>12</v>
      </c>
      <c r="B237">
        <v>692</v>
      </c>
    </row>
    <row r="238" spans="1:2" x14ac:dyDescent="0.45">
      <c r="A238" s="128">
        <v>23</v>
      </c>
      <c r="B238">
        <v>636</v>
      </c>
    </row>
    <row r="239" spans="1:2" x14ac:dyDescent="0.45">
      <c r="A239" s="128">
        <v>29</v>
      </c>
      <c r="B239">
        <v>455</v>
      </c>
    </row>
    <row r="240" spans="1:2" x14ac:dyDescent="0.45">
      <c r="A240" s="128">
        <v>43</v>
      </c>
      <c r="B240">
        <v>1299</v>
      </c>
    </row>
    <row r="241" spans="1:2" x14ac:dyDescent="0.45">
      <c r="A241" s="128">
        <v>52</v>
      </c>
      <c r="B241">
        <v>299</v>
      </c>
    </row>
    <row r="242" spans="1:2" x14ac:dyDescent="0.45">
      <c r="A242" s="128">
        <v>53</v>
      </c>
      <c r="B242">
        <v>979</v>
      </c>
    </row>
    <row r="243" spans="1:2" x14ac:dyDescent="0.45">
      <c r="A243" s="128">
        <v>69</v>
      </c>
      <c r="B243">
        <v>466</v>
      </c>
    </row>
    <row r="244" spans="1:2" x14ac:dyDescent="0.45">
      <c r="A244" s="128">
        <v>77</v>
      </c>
      <c r="B244">
        <v>766</v>
      </c>
    </row>
    <row r="245" spans="1:2" x14ac:dyDescent="0.45">
      <c r="A245" s="128">
        <v>86</v>
      </c>
      <c r="B245">
        <v>833</v>
      </c>
    </row>
    <row r="246" spans="1:2" x14ac:dyDescent="0.45">
      <c r="A246" s="128">
        <v>91</v>
      </c>
      <c r="B246">
        <v>491</v>
      </c>
    </row>
    <row r="247" spans="1:2" x14ac:dyDescent="0.45">
      <c r="A247" s="128">
        <v>96</v>
      </c>
      <c r="B247">
        <v>433</v>
      </c>
    </row>
    <row r="248" spans="1:2" x14ac:dyDescent="0.45">
      <c r="A248" s="128">
        <v>100</v>
      </c>
      <c r="B248">
        <v>242</v>
      </c>
    </row>
    <row r="249" spans="1:2" x14ac:dyDescent="0.45">
      <c r="A249" s="128">
        <v>101</v>
      </c>
      <c r="B249">
        <v>838</v>
      </c>
    </row>
    <row r="250" spans="1:2" x14ac:dyDescent="0.45">
      <c r="A250" s="128">
        <v>106</v>
      </c>
      <c r="B250">
        <v>641</v>
      </c>
    </row>
    <row r="251" spans="1:2" x14ac:dyDescent="0.45">
      <c r="A251" s="128">
        <v>110</v>
      </c>
      <c r="B251">
        <v>301</v>
      </c>
    </row>
    <row r="252" spans="1:2" x14ac:dyDescent="0.45">
      <c r="A252" s="128">
        <v>116</v>
      </c>
      <c r="B252">
        <v>233</v>
      </c>
    </row>
    <row r="253" spans="1:2" x14ac:dyDescent="0.45">
      <c r="A253" s="128">
        <v>117</v>
      </c>
      <c r="B253">
        <v>726</v>
      </c>
    </row>
    <row r="254" spans="1:2" x14ac:dyDescent="0.45">
      <c r="A254" s="128">
        <v>120</v>
      </c>
      <c r="B254">
        <v>665</v>
      </c>
    </row>
    <row r="255" spans="1:2" x14ac:dyDescent="0.45">
      <c r="A255" s="128">
        <v>121</v>
      </c>
      <c r="B255">
        <v>702</v>
      </c>
    </row>
    <row r="256" spans="1:2" x14ac:dyDescent="0.45">
      <c r="A256" s="128">
        <v>123</v>
      </c>
      <c r="B256">
        <v>815</v>
      </c>
    </row>
    <row r="257" spans="1:2" x14ac:dyDescent="0.45">
      <c r="A257" s="128">
        <v>128</v>
      </c>
      <c r="B257">
        <v>783</v>
      </c>
    </row>
    <row r="258" spans="1:2" x14ac:dyDescent="0.45">
      <c r="A258" s="128">
        <v>139</v>
      </c>
      <c r="B258">
        <v>463</v>
      </c>
    </row>
    <row r="259" spans="1:2" x14ac:dyDescent="0.45">
      <c r="A259" s="128">
        <v>168</v>
      </c>
      <c r="B259">
        <v>209</v>
      </c>
    </row>
    <row r="260" spans="1:2" x14ac:dyDescent="0.45">
      <c r="A260" s="128">
        <v>177</v>
      </c>
      <c r="B260">
        <v>406</v>
      </c>
    </row>
    <row r="261" spans="1:2" x14ac:dyDescent="0.45">
      <c r="A261" s="128">
        <v>182</v>
      </c>
      <c r="B261">
        <v>461</v>
      </c>
    </row>
    <row r="262" spans="1:2" x14ac:dyDescent="0.45">
      <c r="A262" s="128">
        <v>185</v>
      </c>
      <c r="B262">
        <v>555</v>
      </c>
    </row>
    <row r="263" spans="1:2" x14ac:dyDescent="0.45">
      <c r="A263" s="128">
        <v>189</v>
      </c>
      <c r="B263">
        <v>316</v>
      </c>
    </row>
    <row r="264" spans="1:2" x14ac:dyDescent="0.45">
      <c r="A264" s="128">
        <v>204</v>
      </c>
      <c r="B264">
        <v>799</v>
      </c>
    </row>
    <row r="265" spans="1:2" x14ac:dyDescent="0.45">
      <c r="A265" s="128">
        <v>205</v>
      </c>
      <c r="B265">
        <v>451</v>
      </c>
    </row>
    <row r="266" spans="1:2" x14ac:dyDescent="0.45">
      <c r="A266" s="128">
        <v>206</v>
      </c>
      <c r="B266">
        <v>885</v>
      </c>
    </row>
    <row r="267" spans="1:2" x14ac:dyDescent="0.45">
      <c r="A267" s="128">
        <v>207</v>
      </c>
      <c r="B267">
        <v>430</v>
      </c>
    </row>
    <row r="268" spans="1:2" x14ac:dyDescent="0.45">
      <c r="A268" s="128">
        <v>211</v>
      </c>
      <c r="B268">
        <v>560</v>
      </c>
    </row>
    <row r="269" spans="1:2" x14ac:dyDescent="0.45">
      <c r="A269" s="128">
        <v>225</v>
      </c>
      <c r="B269">
        <v>722</v>
      </c>
    </row>
    <row r="270" spans="1:2" x14ac:dyDescent="0.45">
      <c r="A270" s="128">
        <v>235</v>
      </c>
      <c r="B270">
        <v>830</v>
      </c>
    </row>
    <row r="271" spans="1:2" x14ac:dyDescent="0.45">
      <c r="A271" s="128">
        <v>238</v>
      </c>
      <c r="B271">
        <v>319</v>
      </c>
    </row>
    <row r="272" spans="1:2" x14ac:dyDescent="0.45">
      <c r="A272" s="128">
        <v>239</v>
      </c>
      <c r="B272">
        <v>485</v>
      </c>
    </row>
    <row r="273" spans="1:2" x14ac:dyDescent="0.45">
      <c r="A273" s="128">
        <v>252</v>
      </c>
      <c r="B273">
        <v>994</v>
      </c>
    </row>
    <row r="274" spans="1:2" x14ac:dyDescent="0.45">
      <c r="A274" s="128">
        <v>256</v>
      </c>
      <c r="B274">
        <v>724</v>
      </c>
    </row>
    <row r="275" spans="1:2" x14ac:dyDescent="0.45">
      <c r="A275" s="128">
        <v>257</v>
      </c>
      <c r="B275">
        <v>544</v>
      </c>
    </row>
    <row r="276" spans="1:2" x14ac:dyDescent="0.45">
      <c r="A276" s="128">
        <v>269</v>
      </c>
      <c r="B276">
        <v>657</v>
      </c>
    </row>
    <row r="277" spans="1:2" x14ac:dyDescent="0.45">
      <c r="A277" s="128">
        <v>279</v>
      </c>
      <c r="B277">
        <v>529</v>
      </c>
    </row>
    <row r="278" spans="1:2" x14ac:dyDescent="0.45">
      <c r="A278" s="128">
        <v>284</v>
      </c>
      <c r="B278">
        <v>400</v>
      </c>
    </row>
    <row r="279" spans="1:2" x14ac:dyDescent="0.45">
      <c r="A279" s="128">
        <v>286</v>
      </c>
      <c r="B279">
        <v>522</v>
      </c>
    </row>
    <row r="280" spans="1:2" x14ac:dyDescent="0.45">
      <c r="A280" s="128">
        <v>290</v>
      </c>
      <c r="B280">
        <v>249</v>
      </c>
    </row>
    <row r="281" spans="1:2" x14ac:dyDescent="0.45">
      <c r="A281" s="128">
        <v>300</v>
      </c>
      <c r="B281">
        <v>332</v>
      </c>
    </row>
    <row r="282" spans="1:2" x14ac:dyDescent="0.45">
      <c r="A282" s="128">
        <v>8459436793</v>
      </c>
      <c r="B282">
        <v>1436</v>
      </c>
    </row>
    <row r="283" spans="1:2" x14ac:dyDescent="0.45">
      <c r="A283" s="128">
        <v>8826709338</v>
      </c>
      <c r="B283">
        <v>897</v>
      </c>
    </row>
    <row r="284" spans="1:2" x14ac:dyDescent="0.45">
      <c r="A284" s="128">
        <v>9136013841</v>
      </c>
      <c r="B284">
        <v>316</v>
      </c>
    </row>
    <row r="285" spans="1:2" x14ac:dyDescent="0.45">
      <c r="A285" s="128">
        <v>9582574388</v>
      </c>
      <c r="B285">
        <v>264</v>
      </c>
    </row>
    <row r="286" spans="1:2" x14ac:dyDescent="0.45">
      <c r="A286" s="128">
        <v>9582786778</v>
      </c>
      <c r="B286">
        <v>618</v>
      </c>
    </row>
    <row r="287" spans="1:2" x14ac:dyDescent="0.45">
      <c r="A287" s="128">
        <v>9654382703</v>
      </c>
      <c r="B287">
        <v>303</v>
      </c>
    </row>
    <row r="288" spans="1:2" x14ac:dyDescent="0.45">
      <c r="A288" s="128">
        <v>9711290118</v>
      </c>
      <c r="B288">
        <v>434</v>
      </c>
    </row>
    <row r="289" spans="1:2" x14ac:dyDescent="0.45">
      <c r="A289" s="128">
        <v>9717046870</v>
      </c>
      <c r="B289">
        <v>924</v>
      </c>
    </row>
    <row r="290" spans="1:2" x14ac:dyDescent="0.45">
      <c r="A290" s="128">
        <v>9818352642</v>
      </c>
      <c r="B290">
        <v>331</v>
      </c>
    </row>
    <row r="291" spans="1:2" x14ac:dyDescent="0.45">
      <c r="A291" s="128">
        <v>9818669750</v>
      </c>
      <c r="B291">
        <v>591</v>
      </c>
    </row>
    <row r="292" spans="1:2" x14ac:dyDescent="0.45">
      <c r="A292" s="128">
        <v>9818811856</v>
      </c>
      <c r="B292">
        <v>1379</v>
      </c>
    </row>
    <row r="293" spans="1:2" x14ac:dyDescent="0.45">
      <c r="A293" s="128">
        <v>9871744119</v>
      </c>
      <c r="B293">
        <v>721</v>
      </c>
    </row>
    <row r="294" spans="1:2" x14ac:dyDescent="0.45">
      <c r="A294" s="128">
        <v>9891821042</v>
      </c>
      <c r="B294">
        <v>925</v>
      </c>
    </row>
    <row r="295" spans="1:2" x14ac:dyDescent="0.45">
      <c r="A295" s="128">
        <v>9910787261</v>
      </c>
      <c r="B295">
        <v>884</v>
      </c>
    </row>
    <row r="296" spans="1:2" x14ac:dyDescent="0.45">
      <c r="A296" s="128">
        <v>9953557944</v>
      </c>
      <c r="B296">
        <v>239</v>
      </c>
    </row>
    <row r="297" spans="1:2" x14ac:dyDescent="0.45">
      <c r="A297" s="128">
        <v>9958238809</v>
      </c>
      <c r="B297">
        <v>632</v>
      </c>
    </row>
    <row r="298" spans="1:2" x14ac:dyDescent="0.45">
      <c r="A298" s="128">
        <v>9990924589</v>
      </c>
      <c r="B298">
        <v>1077</v>
      </c>
    </row>
    <row r="299" spans="1:2" x14ac:dyDescent="0.45">
      <c r="A299" s="128" t="s">
        <v>81</v>
      </c>
      <c r="B299">
        <v>1517</v>
      </c>
    </row>
    <row r="300" spans="1:2" x14ac:dyDescent="0.45">
      <c r="A300" s="127">
        <v>53</v>
      </c>
      <c r="B300">
        <v>34783</v>
      </c>
    </row>
    <row r="301" spans="1:2" x14ac:dyDescent="0.45">
      <c r="A301" s="128">
        <v>29</v>
      </c>
      <c r="B301">
        <v>830</v>
      </c>
    </row>
    <row r="302" spans="1:2" x14ac:dyDescent="0.45">
      <c r="A302" s="128">
        <v>34</v>
      </c>
      <c r="B302">
        <v>978</v>
      </c>
    </row>
    <row r="303" spans="1:2" x14ac:dyDescent="0.45">
      <c r="A303" s="128">
        <v>64</v>
      </c>
      <c r="B303">
        <v>790</v>
      </c>
    </row>
    <row r="304" spans="1:2" x14ac:dyDescent="0.45">
      <c r="A304" s="128">
        <v>112</v>
      </c>
      <c r="B304">
        <v>846</v>
      </c>
    </row>
    <row r="305" spans="1:2" x14ac:dyDescent="0.45">
      <c r="A305" s="128">
        <v>126</v>
      </c>
      <c r="B305">
        <v>864</v>
      </c>
    </row>
    <row r="306" spans="1:2" x14ac:dyDescent="0.45">
      <c r="A306" s="128">
        <v>139</v>
      </c>
      <c r="B306">
        <v>579</v>
      </c>
    </row>
    <row r="307" spans="1:2" x14ac:dyDescent="0.45">
      <c r="A307" s="128">
        <v>147</v>
      </c>
      <c r="B307">
        <v>286</v>
      </c>
    </row>
    <row r="308" spans="1:2" x14ac:dyDescent="0.45">
      <c r="A308" s="128">
        <v>148</v>
      </c>
      <c r="B308">
        <v>845</v>
      </c>
    </row>
    <row r="309" spans="1:2" x14ac:dyDescent="0.45">
      <c r="A309" s="128">
        <v>167</v>
      </c>
      <c r="B309">
        <v>934</v>
      </c>
    </row>
    <row r="310" spans="1:2" x14ac:dyDescent="0.45">
      <c r="A310" s="128">
        <v>173</v>
      </c>
      <c r="B310">
        <v>376</v>
      </c>
    </row>
    <row r="311" spans="1:2" x14ac:dyDescent="0.45">
      <c r="A311" s="128">
        <v>179</v>
      </c>
      <c r="B311">
        <v>954</v>
      </c>
    </row>
    <row r="312" spans="1:2" x14ac:dyDescent="0.45">
      <c r="A312" s="128">
        <v>182</v>
      </c>
      <c r="B312">
        <v>980</v>
      </c>
    </row>
    <row r="313" spans="1:2" x14ac:dyDescent="0.45">
      <c r="A313" s="128">
        <v>185</v>
      </c>
      <c r="B313">
        <v>209</v>
      </c>
    </row>
    <row r="314" spans="1:2" x14ac:dyDescent="0.45">
      <c r="A314" s="128">
        <v>188</v>
      </c>
      <c r="B314">
        <v>776</v>
      </c>
    </row>
    <row r="315" spans="1:2" x14ac:dyDescent="0.45">
      <c r="A315" s="128">
        <v>195</v>
      </c>
      <c r="B315">
        <v>521</v>
      </c>
    </row>
    <row r="316" spans="1:2" x14ac:dyDescent="0.45">
      <c r="A316" s="128">
        <v>196</v>
      </c>
      <c r="B316">
        <v>915</v>
      </c>
    </row>
    <row r="317" spans="1:2" x14ac:dyDescent="0.45">
      <c r="A317" s="128">
        <v>200</v>
      </c>
      <c r="B317">
        <v>440</v>
      </c>
    </row>
    <row r="318" spans="1:2" x14ac:dyDescent="0.45">
      <c r="A318" s="128">
        <v>202</v>
      </c>
      <c r="B318">
        <v>441</v>
      </c>
    </row>
    <row r="319" spans="1:2" x14ac:dyDescent="0.45">
      <c r="A319" s="128">
        <v>209</v>
      </c>
      <c r="B319">
        <v>731</v>
      </c>
    </row>
    <row r="320" spans="1:2" x14ac:dyDescent="0.45">
      <c r="A320" s="128">
        <v>225</v>
      </c>
      <c r="B320">
        <v>625</v>
      </c>
    </row>
    <row r="321" spans="1:2" x14ac:dyDescent="0.45">
      <c r="A321" s="128">
        <v>229</v>
      </c>
      <c r="B321">
        <v>945</v>
      </c>
    </row>
    <row r="322" spans="1:2" x14ac:dyDescent="0.45">
      <c r="A322" s="128">
        <v>232</v>
      </c>
      <c r="B322">
        <v>277</v>
      </c>
    </row>
    <row r="323" spans="1:2" x14ac:dyDescent="0.45">
      <c r="A323" s="128">
        <v>233</v>
      </c>
      <c r="B323">
        <v>1262</v>
      </c>
    </row>
    <row r="324" spans="1:2" x14ac:dyDescent="0.45">
      <c r="A324" s="128">
        <v>245</v>
      </c>
      <c r="B324">
        <v>207</v>
      </c>
    </row>
    <row r="325" spans="1:2" x14ac:dyDescent="0.45">
      <c r="A325" s="128">
        <v>254</v>
      </c>
      <c r="B325">
        <v>747</v>
      </c>
    </row>
    <row r="326" spans="1:2" x14ac:dyDescent="0.45">
      <c r="A326" s="128">
        <v>259</v>
      </c>
      <c r="B326">
        <v>485</v>
      </c>
    </row>
    <row r="327" spans="1:2" x14ac:dyDescent="0.45">
      <c r="A327" s="128">
        <v>267</v>
      </c>
      <c r="B327">
        <v>703</v>
      </c>
    </row>
    <row r="328" spans="1:2" x14ac:dyDescent="0.45">
      <c r="A328" s="128">
        <v>274</v>
      </c>
      <c r="B328">
        <v>928</v>
      </c>
    </row>
    <row r="329" spans="1:2" x14ac:dyDescent="0.45">
      <c r="A329" s="128">
        <v>277</v>
      </c>
      <c r="B329">
        <v>900</v>
      </c>
    </row>
    <row r="330" spans="1:2" x14ac:dyDescent="0.45">
      <c r="A330" s="128">
        <v>286</v>
      </c>
      <c r="B330">
        <v>757</v>
      </c>
    </row>
    <row r="331" spans="1:2" x14ac:dyDescent="0.45">
      <c r="A331" s="128">
        <v>296</v>
      </c>
      <c r="B331">
        <v>492</v>
      </c>
    </row>
    <row r="332" spans="1:2" x14ac:dyDescent="0.45">
      <c r="A332" s="128">
        <v>299</v>
      </c>
      <c r="B332">
        <v>470</v>
      </c>
    </row>
    <row r="333" spans="1:2" x14ac:dyDescent="0.45">
      <c r="A333" s="128">
        <v>7827294803</v>
      </c>
      <c r="B333">
        <v>752</v>
      </c>
    </row>
    <row r="334" spans="1:2" x14ac:dyDescent="0.45">
      <c r="A334" s="128">
        <v>8285735939</v>
      </c>
      <c r="B334">
        <v>820</v>
      </c>
    </row>
    <row r="335" spans="1:2" x14ac:dyDescent="0.45">
      <c r="A335" s="128">
        <v>8285804508</v>
      </c>
      <c r="B335">
        <v>784</v>
      </c>
    </row>
    <row r="336" spans="1:2" x14ac:dyDescent="0.45">
      <c r="A336" s="128">
        <v>8375921013</v>
      </c>
      <c r="B336">
        <v>401</v>
      </c>
    </row>
    <row r="337" spans="1:2" x14ac:dyDescent="0.45">
      <c r="A337" s="128">
        <v>8826960570</v>
      </c>
      <c r="B337">
        <v>883</v>
      </c>
    </row>
    <row r="338" spans="1:2" x14ac:dyDescent="0.45">
      <c r="A338" s="128">
        <v>9211634375</v>
      </c>
      <c r="B338">
        <v>359</v>
      </c>
    </row>
    <row r="339" spans="1:2" x14ac:dyDescent="0.45">
      <c r="A339" s="128">
        <v>9540071120</v>
      </c>
      <c r="B339">
        <v>624</v>
      </c>
    </row>
    <row r="340" spans="1:2" x14ac:dyDescent="0.45">
      <c r="A340" s="128">
        <v>9711290118</v>
      </c>
      <c r="B340">
        <v>889</v>
      </c>
    </row>
    <row r="341" spans="1:2" x14ac:dyDescent="0.45">
      <c r="A341" s="128">
        <v>9717691875</v>
      </c>
      <c r="B341">
        <v>626</v>
      </c>
    </row>
    <row r="342" spans="1:2" x14ac:dyDescent="0.45">
      <c r="A342" s="128">
        <v>9811386335</v>
      </c>
      <c r="B342">
        <v>255</v>
      </c>
    </row>
    <row r="343" spans="1:2" x14ac:dyDescent="0.45">
      <c r="A343" s="128">
        <v>9891205727</v>
      </c>
      <c r="B343">
        <v>803</v>
      </c>
    </row>
    <row r="344" spans="1:2" x14ac:dyDescent="0.45">
      <c r="A344" s="128">
        <v>9891469512</v>
      </c>
      <c r="B344">
        <v>500</v>
      </c>
    </row>
    <row r="345" spans="1:2" x14ac:dyDescent="0.45">
      <c r="A345" s="128">
        <v>9899117785</v>
      </c>
      <c r="B345">
        <v>352</v>
      </c>
    </row>
    <row r="346" spans="1:2" x14ac:dyDescent="0.45">
      <c r="A346" s="128">
        <v>9910641403</v>
      </c>
      <c r="B346">
        <v>370</v>
      </c>
    </row>
    <row r="347" spans="1:2" x14ac:dyDescent="0.45">
      <c r="A347" s="128">
        <v>9910787261</v>
      </c>
      <c r="B347">
        <v>865</v>
      </c>
    </row>
    <row r="348" spans="1:2" x14ac:dyDescent="0.45">
      <c r="A348" s="128">
        <v>9958534337</v>
      </c>
      <c r="B348">
        <v>532</v>
      </c>
    </row>
    <row r="349" spans="1:2" x14ac:dyDescent="0.45">
      <c r="A349" s="128">
        <v>9958582194</v>
      </c>
      <c r="B349">
        <v>756</v>
      </c>
    </row>
    <row r="350" spans="1:2" x14ac:dyDescent="0.45">
      <c r="A350" s="128">
        <v>9999570727</v>
      </c>
      <c r="B350">
        <v>362</v>
      </c>
    </row>
    <row r="351" spans="1:2" x14ac:dyDescent="0.45">
      <c r="A351" s="128" t="s">
        <v>81</v>
      </c>
      <c r="B351">
        <v>1757</v>
      </c>
    </row>
    <row r="352" spans="1:2" x14ac:dyDescent="0.45">
      <c r="A352" s="127">
        <v>45</v>
      </c>
      <c r="B352">
        <v>33902</v>
      </c>
    </row>
    <row r="353" spans="1:2" x14ac:dyDescent="0.45">
      <c r="A353" s="128">
        <v>5</v>
      </c>
      <c r="B353">
        <v>577</v>
      </c>
    </row>
    <row r="354" spans="1:2" x14ac:dyDescent="0.45">
      <c r="A354" s="128">
        <v>8</v>
      </c>
      <c r="B354">
        <v>574</v>
      </c>
    </row>
    <row r="355" spans="1:2" x14ac:dyDescent="0.45">
      <c r="A355" s="128">
        <v>9</v>
      </c>
      <c r="B355">
        <v>966</v>
      </c>
    </row>
    <row r="356" spans="1:2" x14ac:dyDescent="0.45">
      <c r="A356" s="128">
        <v>41</v>
      </c>
      <c r="B356">
        <v>520</v>
      </c>
    </row>
    <row r="357" spans="1:2" x14ac:dyDescent="0.45">
      <c r="A357" s="128">
        <v>45</v>
      </c>
      <c r="B357">
        <v>933</v>
      </c>
    </row>
    <row r="358" spans="1:2" x14ac:dyDescent="0.45">
      <c r="A358" s="128">
        <v>52</v>
      </c>
      <c r="B358">
        <v>885</v>
      </c>
    </row>
    <row r="359" spans="1:2" x14ac:dyDescent="0.45">
      <c r="A359" s="128">
        <v>54</v>
      </c>
      <c r="B359">
        <v>871</v>
      </c>
    </row>
    <row r="360" spans="1:2" x14ac:dyDescent="0.45">
      <c r="A360" s="128">
        <v>59</v>
      </c>
      <c r="B360">
        <v>242</v>
      </c>
    </row>
    <row r="361" spans="1:2" x14ac:dyDescent="0.45">
      <c r="A361" s="128">
        <v>60</v>
      </c>
      <c r="B361">
        <v>883</v>
      </c>
    </row>
    <row r="362" spans="1:2" x14ac:dyDescent="0.45">
      <c r="A362" s="128">
        <v>71</v>
      </c>
      <c r="B362">
        <v>753</v>
      </c>
    </row>
    <row r="363" spans="1:2" x14ac:dyDescent="0.45">
      <c r="A363" s="128">
        <v>73</v>
      </c>
      <c r="B363">
        <v>719</v>
      </c>
    </row>
    <row r="364" spans="1:2" x14ac:dyDescent="0.45">
      <c r="A364" s="128">
        <v>81</v>
      </c>
      <c r="B364">
        <v>236</v>
      </c>
    </row>
    <row r="365" spans="1:2" x14ac:dyDescent="0.45">
      <c r="A365" s="128">
        <v>82</v>
      </c>
      <c r="B365">
        <v>913</v>
      </c>
    </row>
    <row r="366" spans="1:2" x14ac:dyDescent="0.45">
      <c r="A366" s="128">
        <v>83</v>
      </c>
      <c r="B366">
        <v>668</v>
      </c>
    </row>
    <row r="367" spans="1:2" x14ac:dyDescent="0.45">
      <c r="A367" s="128">
        <v>84</v>
      </c>
      <c r="B367">
        <v>961</v>
      </c>
    </row>
    <row r="368" spans="1:2" x14ac:dyDescent="0.45">
      <c r="A368" s="128">
        <v>88</v>
      </c>
      <c r="B368">
        <v>836</v>
      </c>
    </row>
    <row r="369" spans="1:2" x14ac:dyDescent="0.45">
      <c r="A369" s="128">
        <v>102</v>
      </c>
      <c r="B369">
        <v>486</v>
      </c>
    </row>
    <row r="370" spans="1:2" x14ac:dyDescent="0.45">
      <c r="A370" s="128">
        <v>111</v>
      </c>
      <c r="B370">
        <v>509</v>
      </c>
    </row>
    <row r="371" spans="1:2" x14ac:dyDescent="0.45">
      <c r="A371" s="128">
        <v>112</v>
      </c>
      <c r="B371">
        <v>638</v>
      </c>
    </row>
    <row r="372" spans="1:2" x14ac:dyDescent="0.45">
      <c r="A372" s="128">
        <v>118</v>
      </c>
      <c r="B372">
        <v>551</v>
      </c>
    </row>
    <row r="373" spans="1:2" x14ac:dyDescent="0.45">
      <c r="A373" s="128">
        <v>123</v>
      </c>
      <c r="B373">
        <v>622</v>
      </c>
    </row>
    <row r="374" spans="1:2" x14ac:dyDescent="0.45">
      <c r="A374" s="128">
        <v>136</v>
      </c>
      <c r="B374">
        <v>998</v>
      </c>
    </row>
    <row r="375" spans="1:2" x14ac:dyDescent="0.45">
      <c r="A375" s="128">
        <v>139</v>
      </c>
      <c r="B375">
        <v>995</v>
      </c>
    </row>
    <row r="376" spans="1:2" x14ac:dyDescent="0.45">
      <c r="A376" s="128">
        <v>159</v>
      </c>
      <c r="B376">
        <v>556</v>
      </c>
    </row>
    <row r="377" spans="1:2" x14ac:dyDescent="0.45">
      <c r="A377" s="128">
        <v>164</v>
      </c>
      <c r="B377">
        <v>317</v>
      </c>
    </row>
    <row r="378" spans="1:2" x14ac:dyDescent="0.45">
      <c r="A378" s="128">
        <v>169</v>
      </c>
      <c r="B378">
        <v>838</v>
      </c>
    </row>
    <row r="379" spans="1:2" x14ac:dyDescent="0.45">
      <c r="A379" s="128">
        <v>177</v>
      </c>
      <c r="B379">
        <v>1463</v>
      </c>
    </row>
    <row r="380" spans="1:2" x14ac:dyDescent="0.45">
      <c r="A380" s="128">
        <v>187</v>
      </c>
      <c r="B380">
        <v>752</v>
      </c>
    </row>
    <row r="381" spans="1:2" x14ac:dyDescent="0.45">
      <c r="A381" s="128">
        <v>191</v>
      </c>
      <c r="B381">
        <v>934</v>
      </c>
    </row>
    <row r="382" spans="1:2" x14ac:dyDescent="0.45">
      <c r="A382" s="128">
        <v>200</v>
      </c>
      <c r="B382">
        <v>668</v>
      </c>
    </row>
    <row r="383" spans="1:2" x14ac:dyDescent="0.45">
      <c r="A383" s="128">
        <v>205</v>
      </c>
      <c r="B383">
        <v>522</v>
      </c>
    </row>
    <row r="384" spans="1:2" x14ac:dyDescent="0.45">
      <c r="A384" s="128">
        <v>212</v>
      </c>
      <c r="B384">
        <v>320</v>
      </c>
    </row>
    <row r="385" spans="1:2" x14ac:dyDescent="0.45">
      <c r="A385" s="128">
        <v>227</v>
      </c>
      <c r="B385">
        <v>873</v>
      </c>
    </row>
    <row r="386" spans="1:2" x14ac:dyDescent="0.45">
      <c r="A386" s="128">
        <v>229</v>
      </c>
      <c r="B386">
        <v>703</v>
      </c>
    </row>
    <row r="387" spans="1:2" x14ac:dyDescent="0.45">
      <c r="A387" s="128">
        <v>236</v>
      </c>
      <c r="B387">
        <v>1364</v>
      </c>
    </row>
    <row r="388" spans="1:2" x14ac:dyDescent="0.45">
      <c r="A388" s="128">
        <v>254</v>
      </c>
      <c r="B388">
        <v>479</v>
      </c>
    </row>
    <row r="389" spans="1:2" x14ac:dyDescent="0.45">
      <c r="A389" s="128">
        <v>269</v>
      </c>
      <c r="B389">
        <v>681</v>
      </c>
    </row>
    <row r="390" spans="1:2" x14ac:dyDescent="0.45">
      <c r="A390" s="128">
        <v>270</v>
      </c>
      <c r="B390">
        <v>874</v>
      </c>
    </row>
    <row r="391" spans="1:2" x14ac:dyDescent="0.45">
      <c r="A391" s="128">
        <v>275</v>
      </c>
      <c r="B391">
        <v>667</v>
      </c>
    </row>
    <row r="392" spans="1:2" x14ac:dyDescent="0.45">
      <c r="A392" s="128">
        <v>8826224370</v>
      </c>
      <c r="B392">
        <v>944</v>
      </c>
    </row>
    <row r="393" spans="1:2" x14ac:dyDescent="0.45">
      <c r="A393" s="128">
        <v>9654092914</v>
      </c>
      <c r="B393">
        <v>802</v>
      </c>
    </row>
    <row r="394" spans="1:2" x14ac:dyDescent="0.45">
      <c r="A394" s="128">
        <v>9716241219</v>
      </c>
      <c r="B394">
        <v>832</v>
      </c>
    </row>
    <row r="395" spans="1:2" x14ac:dyDescent="0.45">
      <c r="A395" s="128">
        <v>9958646493</v>
      </c>
      <c r="B395">
        <v>773</v>
      </c>
    </row>
    <row r="396" spans="1:2" x14ac:dyDescent="0.45">
      <c r="A396" s="128">
        <v>9971123022</v>
      </c>
      <c r="B396">
        <v>586</v>
      </c>
    </row>
    <row r="397" spans="1:2" x14ac:dyDescent="0.45">
      <c r="A397" s="128">
        <v>9990739652</v>
      </c>
      <c r="B397">
        <v>973</v>
      </c>
    </row>
    <row r="398" spans="1:2" x14ac:dyDescent="0.45">
      <c r="A398" s="128" t="s">
        <v>81</v>
      </c>
      <c r="B398">
        <v>645</v>
      </c>
    </row>
    <row r="399" spans="1:2" x14ac:dyDescent="0.45">
      <c r="A399" s="127">
        <v>51</v>
      </c>
      <c r="B399">
        <v>32070</v>
      </c>
    </row>
    <row r="400" spans="1:2" x14ac:dyDescent="0.45">
      <c r="A400" s="128">
        <v>19</v>
      </c>
      <c r="B400">
        <v>271</v>
      </c>
    </row>
    <row r="401" spans="1:2" x14ac:dyDescent="0.45">
      <c r="A401" s="128">
        <v>25</v>
      </c>
      <c r="B401">
        <v>345</v>
      </c>
    </row>
    <row r="402" spans="1:2" x14ac:dyDescent="0.45">
      <c r="A402" s="128">
        <v>28</v>
      </c>
      <c r="B402">
        <v>1367</v>
      </c>
    </row>
    <row r="403" spans="1:2" x14ac:dyDescent="0.45">
      <c r="A403" s="128">
        <v>34</v>
      </c>
      <c r="B403">
        <v>733</v>
      </c>
    </row>
    <row r="404" spans="1:2" x14ac:dyDescent="0.45">
      <c r="A404" s="128">
        <v>37</v>
      </c>
      <c r="B404">
        <v>677</v>
      </c>
    </row>
    <row r="405" spans="1:2" x14ac:dyDescent="0.45">
      <c r="A405" s="128">
        <v>45</v>
      </c>
      <c r="B405">
        <v>203</v>
      </c>
    </row>
    <row r="406" spans="1:2" x14ac:dyDescent="0.45">
      <c r="A406" s="128">
        <v>48</v>
      </c>
      <c r="B406">
        <v>761</v>
      </c>
    </row>
    <row r="407" spans="1:2" x14ac:dyDescent="0.45">
      <c r="A407" s="128">
        <v>51</v>
      </c>
      <c r="B407">
        <v>994</v>
      </c>
    </row>
    <row r="408" spans="1:2" x14ac:dyDescent="0.45">
      <c r="A408" s="128">
        <v>52</v>
      </c>
      <c r="B408">
        <v>940</v>
      </c>
    </row>
    <row r="409" spans="1:2" x14ac:dyDescent="0.45">
      <c r="A409" s="128">
        <v>58</v>
      </c>
      <c r="B409">
        <v>259</v>
      </c>
    </row>
    <row r="410" spans="1:2" x14ac:dyDescent="0.45">
      <c r="A410" s="128">
        <v>59</v>
      </c>
      <c r="B410">
        <v>235</v>
      </c>
    </row>
    <row r="411" spans="1:2" x14ac:dyDescent="0.45">
      <c r="A411" s="128">
        <v>68</v>
      </c>
      <c r="B411">
        <v>515</v>
      </c>
    </row>
    <row r="412" spans="1:2" x14ac:dyDescent="0.45">
      <c r="A412" s="128">
        <v>69</v>
      </c>
      <c r="B412">
        <v>229</v>
      </c>
    </row>
    <row r="413" spans="1:2" x14ac:dyDescent="0.45">
      <c r="A413" s="128">
        <v>84</v>
      </c>
      <c r="B413">
        <v>235</v>
      </c>
    </row>
    <row r="414" spans="1:2" x14ac:dyDescent="0.45">
      <c r="A414" s="128">
        <v>99</v>
      </c>
      <c r="B414">
        <v>703</v>
      </c>
    </row>
    <row r="415" spans="1:2" x14ac:dyDescent="0.45">
      <c r="A415" s="128">
        <v>100</v>
      </c>
      <c r="B415">
        <v>846</v>
      </c>
    </row>
    <row r="416" spans="1:2" x14ac:dyDescent="0.45">
      <c r="A416" s="128">
        <v>115</v>
      </c>
      <c r="B416">
        <v>915</v>
      </c>
    </row>
    <row r="417" spans="1:2" x14ac:dyDescent="0.45">
      <c r="A417" s="128">
        <v>116</v>
      </c>
      <c r="B417">
        <v>470</v>
      </c>
    </row>
    <row r="418" spans="1:2" x14ac:dyDescent="0.45">
      <c r="A418" s="128">
        <v>129</v>
      </c>
      <c r="B418">
        <v>1354</v>
      </c>
    </row>
    <row r="419" spans="1:2" x14ac:dyDescent="0.45">
      <c r="A419" s="128">
        <v>137</v>
      </c>
      <c r="B419">
        <v>487</v>
      </c>
    </row>
    <row r="420" spans="1:2" x14ac:dyDescent="0.45">
      <c r="A420" s="128">
        <v>141</v>
      </c>
      <c r="B420">
        <v>220</v>
      </c>
    </row>
    <row r="421" spans="1:2" x14ac:dyDescent="0.45">
      <c r="A421" s="128">
        <v>145</v>
      </c>
      <c r="B421">
        <v>978</v>
      </c>
    </row>
    <row r="422" spans="1:2" x14ac:dyDescent="0.45">
      <c r="A422" s="128">
        <v>147</v>
      </c>
      <c r="B422">
        <v>731</v>
      </c>
    </row>
    <row r="423" spans="1:2" x14ac:dyDescent="0.45">
      <c r="A423" s="128">
        <v>158</v>
      </c>
      <c r="B423">
        <v>371</v>
      </c>
    </row>
    <row r="424" spans="1:2" x14ac:dyDescent="0.45">
      <c r="A424" s="128">
        <v>162</v>
      </c>
      <c r="B424">
        <v>510</v>
      </c>
    </row>
    <row r="425" spans="1:2" x14ac:dyDescent="0.45">
      <c r="A425" s="128">
        <v>178</v>
      </c>
      <c r="B425">
        <v>821</v>
      </c>
    </row>
    <row r="426" spans="1:2" x14ac:dyDescent="0.45">
      <c r="A426" s="128">
        <v>182</v>
      </c>
      <c r="B426">
        <v>426</v>
      </c>
    </row>
    <row r="427" spans="1:2" x14ac:dyDescent="0.45">
      <c r="A427" s="128">
        <v>190</v>
      </c>
      <c r="B427">
        <v>528</v>
      </c>
    </row>
    <row r="428" spans="1:2" x14ac:dyDescent="0.45">
      <c r="A428" s="128">
        <v>196</v>
      </c>
      <c r="B428">
        <v>800</v>
      </c>
    </row>
    <row r="429" spans="1:2" x14ac:dyDescent="0.45">
      <c r="A429" s="128">
        <v>208</v>
      </c>
      <c r="B429">
        <v>990</v>
      </c>
    </row>
    <row r="430" spans="1:2" x14ac:dyDescent="0.45">
      <c r="A430" s="128">
        <v>213</v>
      </c>
      <c r="B430">
        <v>1576</v>
      </c>
    </row>
    <row r="431" spans="1:2" x14ac:dyDescent="0.45">
      <c r="A431" s="128">
        <v>221</v>
      </c>
      <c r="B431">
        <v>1077</v>
      </c>
    </row>
    <row r="432" spans="1:2" x14ac:dyDescent="0.45">
      <c r="A432" s="128">
        <v>226</v>
      </c>
      <c r="B432">
        <v>407</v>
      </c>
    </row>
    <row r="433" spans="1:2" x14ac:dyDescent="0.45">
      <c r="A433" s="128">
        <v>238</v>
      </c>
      <c r="B433">
        <v>543</v>
      </c>
    </row>
    <row r="434" spans="1:2" x14ac:dyDescent="0.45">
      <c r="A434" s="128">
        <v>240</v>
      </c>
      <c r="B434">
        <v>319</v>
      </c>
    </row>
    <row r="435" spans="1:2" x14ac:dyDescent="0.45">
      <c r="A435" s="128">
        <v>243</v>
      </c>
      <c r="B435">
        <v>352</v>
      </c>
    </row>
    <row r="436" spans="1:2" x14ac:dyDescent="0.45">
      <c r="A436" s="128">
        <v>245</v>
      </c>
      <c r="B436">
        <v>443</v>
      </c>
    </row>
    <row r="437" spans="1:2" x14ac:dyDescent="0.45">
      <c r="A437" s="128">
        <v>268</v>
      </c>
      <c r="B437">
        <v>866</v>
      </c>
    </row>
    <row r="438" spans="1:2" x14ac:dyDescent="0.45">
      <c r="A438" s="128">
        <v>281</v>
      </c>
      <c r="B438">
        <v>990</v>
      </c>
    </row>
    <row r="439" spans="1:2" x14ac:dyDescent="0.45">
      <c r="A439" s="128">
        <v>285</v>
      </c>
      <c r="B439">
        <v>967</v>
      </c>
    </row>
    <row r="440" spans="1:2" x14ac:dyDescent="0.45">
      <c r="A440" s="128">
        <v>8800379395</v>
      </c>
      <c r="B440">
        <v>592</v>
      </c>
    </row>
    <row r="441" spans="1:2" x14ac:dyDescent="0.45">
      <c r="A441" s="128">
        <v>8826960570</v>
      </c>
      <c r="B441">
        <v>235</v>
      </c>
    </row>
    <row r="442" spans="1:2" x14ac:dyDescent="0.45">
      <c r="A442" s="128">
        <v>9136013841</v>
      </c>
      <c r="B442">
        <v>863</v>
      </c>
    </row>
    <row r="443" spans="1:2" x14ac:dyDescent="0.45">
      <c r="A443" s="128">
        <v>9210988952</v>
      </c>
      <c r="B443">
        <v>531</v>
      </c>
    </row>
    <row r="444" spans="1:2" x14ac:dyDescent="0.45">
      <c r="A444" s="128">
        <v>9718823872</v>
      </c>
      <c r="B444">
        <v>229</v>
      </c>
    </row>
    <row r="445" spans="1:2" x14ac:dyDescent="0.45">
      <c r="A445" s="128">
        <v>9811386335</v>
      </c>
      <c r="B445">
        <v>420</v>
      </c>
    </row>
    <row r="446" spans="1:2" x14ac:dyDescent="0.45">
      <c r="A446" s="128">
        <v>9818946408</v>
      </c>
      <c r="B446">
        <v>972</v>
      </c>
    </row>
    <row r="447" spans="1:2" x14ac:dyDescent="0.45">
      <c r="A447" s="128">
        <v>9891225629</v>
      </c>
      <c r="B447">
        <v>346</v>
      </c>
    </row>
    <row r="448" spans="1:2" x14ac:dyDescent="0.45">
      <c r="A448" s="128">
        <v>9891326017</v>
      </c>
      <c r="B448">
        <v>831</v>
      </c>
    </row>
    <row r="449" spans="1:2" x14ac:dyDescent="0.45">
      <c r="A449" s="128">
        <v>9899128417</v>
      </c>
      <c r="B449">
        <v>597</v>
      </c>
    </row>
    <row r="450" spans="1:2" x14ac:dyDescent="0.45">
      <c r="A450" s="127">
        <v>52</v>
      </c>
      <c r="B450">
        <v>29649</v>
      </c>
    </row>
    <row r="451" spans="1:2" x14ac:dyDescent="0.45">
      <c r="A451" s="128">
        <v>1</v>
      </c>
      <c r="B451">
        <v>648</v>
      </c>
    </row>
    <row r="452" spans="1:2" x14ac:dyDescent="0.45">
      <c r="A452" s="128">
        <v>33</v>
      </c>
      <c r="B452">
        <v>867</v>
      </c>
    </row>
    <row r="453" spans="1:2" x14ac:dyDescent="0.45">
      <c r="A453" s="128">
        <v>37</v>
      </c>
      <c r="B453">
        <v>913</v>
      </c>
    </row>
    <row r="454" spans="1:2" x14ac:dyDescent="0.45">
      <c r="A454" s="128">
        <v>46</v>
      </c>
      <c r="B454">
        <v>619</v>
      </c>
    </row>
    <row r="455" spans="1:2" x14ac:dyDescent="0.45">
      <c r="A455" s="128">
        <v>61</v>
      </c>
      <c r="B455">
        <v>637</v>
      </c>
    </row>
    <row r="456" spans="1:2" x14ac:dyDescent="0.45">
      <c r="A456" s="128">
        <v>66</v>
      </c>
      <c r="B456">
        <v>438</v>
      </c>
    </row>
    <row r="457" spans="1:2" x14ac:dyDescent="0.45">
      <c r="A457" s="128">
        <v>74</v>
      </c>
      <c r="B457">
        <v>849</v>
      </c>
    </row>
    <row r="458" spans="1:2" x14ac:dyDescent="0.45">
      <c r="A458" s="128">
        <v>75</v>
      </c>
      <c r="B458">
        <v>567</v>
      </c>
    </row>
    <row r="459" spans="1:2" x14ac:dyDescent="0.45">
      <c r="A459" s="128">
        <v>85</v>
      </c>
      <c r="B459">
        <v>895</v>
      </c>
    </row>
    <row r="460" spans="1:2" x14ac:dyDescent="0.45">
      <c r="A460" s="128">
        <v>88</v>
      </c>
      <c r="B460">
        <v>973</v>
      </c>
    </row>
    <row r="461" spans="1:2" x14ac:dyDescent="0.45">
      <c r="A461" s="128">
        <v>90</v>
      </c>
      <c r="B461">
        <v>760</v>
      </c>
    </row>
    <row r="462" spans="1:2" x14ac:dyDescent="0.45">
      <c r="A462" s="128">
        <v>113</v>
      </c>
      <c r="B462">
        <v>670</v>
      </c>
    </row>
    <row r="463" spans="1:2" x14ac:dyDescent="0.45">
      <c r="A463" s="128">
        <v>121</v>
      </c>
      <c r="B463">
        <v>375</v>
      </c>
    </row>
    <row r="464" spans="1:2" x14ac:dyDescent="0.45">
      <c r="A464" s="128">
        <v>126</v>
      </c>
      <c r="B464">
        <v>823</v>
      </c>
    </row>
    <row r="465" spans="1:2" x14ac:dyDescent="0.45">
      <c r="A465" s="128">
        <v>128</v>
      </c>
      <c r="B465">
        <v>549</v>
      </c>
    </row>
    <row r="466" spans="1:2" x14ac:dyDescent="0.45">
      <c r="A466" s="128">
        <v>134</v>
      </c>
      <c r="B466">
        <v>589</v>
      </c>
    </row>
    <row r="467" spans="1:2" x14ac:dyDescent="0.45">
      <c r="A467" s="128">
        <v>144</v>
      </c>
      <c r="B467">
        <v>402</v>
      </c>
    </row>
    <row r="468" spans="1:2" x14ac:dyDescent="0.45">
      <c r="A468" s="128">
        <v>147</v>
      </c>
      <c r="B468">
        <v>592</v>
      </c>
    </row>
    <row r="469" spans="1:2" x14ac:dyDescent="0.45">
      <c r="A469" s="128">
        <v>149</v>
      </c>
      <c r="B469">
        <v>752</v>
      </c>
    </row>
    <row r="470" spans="1:2" x14ac:dyDescent="0.45">
      <c r="A470" s="128">
        <v>164</v>
      </c>
      <c r="B470">
        <v>835</v>
      </c>
    </row>
    <row r="471" spans="1:2" x14ac:dyDescent="0.45">
      <c r="A471" s="128">
        <v>173</v>
      </c>
      <c r="B471">
        <v>404</v>
      </c>
    </row>
    <row r="472" spans="1:2" x14ac:dyDescent="0.45">
      <c r="A472" s="128">
        <v>182</v>
      </c>
      <c r="B472">
        <v>953</v>
      </c>
    </row>
    <row r="473" spans="1:2" x14ac:dyDescent="0.45">
      <c r="A473" s="128">
        <v>195</v>
      </c>
      <c r="B473">
        <v>709</v>
      </c>
    </row>
    <row r="474" spans="1:2" x14ac:dyDescent="0.45">
      <c r="A474" s="128">
        <v>207</v>
      </c>
      <c r="B474">
        <v>363</v>
      </c>
    </row>
    <row r="475" spans="1:2" x14ac:dyDescent="0.45">
      <c r="A475" s="128">
        <v>221</v>
      </c>
      <c r="B475">
        <v>580</v>
      </c>
    </row>
    <row r="476" spans="1:2" x14ac:dyDescent="0.45">
      <c r="A476" s="128">
        <v>235</v>
      </c>
      <c r="B476">
        <v>227</v>
      </c>
    </row>
    <row r="477" spans="1:2" x14ac:dyDescent="0.45">
      <c r="A477" s="128">
        <v>247</v>
      </c>
      <c r="B477">
        <v>922</v>
      </c>
    </row>
    <row r="478" spans="1:2" x14ac:dyDescent="0.45">
      <c r="A478" s="128">
        <v>253</v>
      </c>
      <c r="B478">
        <v>737</v>
      </c>
    </row>
    <row r="479" spans="1:2" x14ac:dyDescent="0.45">
      <c r="A479" s="128">
        <v>269</v>
      </c>
      <c r="B479">
        <v>591</v>
      </c>
    </row>
    <row r="480" spans="1:2" x14ac:dyDescent="0.45">
      <c r="A480" s="128">
        <v>274</v>
      </c>
      <c r="B480">
        <v>916</v>
      </c>
    </row>
    <row r="481" spans="1:2" x14ac:dyDescent="0.45">
      <c r="A481" s="128">
        <v>278</v>
      </c>
      <c r="B481">
        <v>278</v>
      </c>
    </row>
    <row r="482" spans="1:2" x14ac:dyDescent="0.45">
      <c r="A482" s="128">
        <v>283</v>
      </c>
      <c r="B482">
        <v>466</v>
      </c>
    </row>
    <row r="483" spans="1:2" x14ac:dyDescent="0.45">
      <c r="A483" s="128">
        <v>292</v>
      </c>
      <c r="B483">
        <v>481</v>
      </c>
    </row>
    <row r="484" spans="1:2" x14ac:dyDescent="0.45">
      <c r="A484" s="128">
        <v>8285735939</v>
      </c>
      <c r="B484">
        <v>805</v>
      </c>
    </row>
    <row r="485" spans="1:2" x14ac:dyDescent="0.45">
      <c r="A485" s="128">
        <v>8285804508</v>
      </c>
      <c r="B485">
        <v>289</v>
      </c>
    </row>
    <row r="486" spans="1:2" x14ac:dyDescent="0.45">
      <c r="A486" s="128">
        <v>8744970021</v>
      </c>
      <c r="B486">
        <v>709</v>
      </c>
    </row>
    <row r="487" spans="1:2" x14ac:dyDescent="0.45">
      <c r="A487" s="128">
        <v>8826709338</v>
      </c>
      <c r="B487">
        <v>417</v>
      </c>
    </row>
    <row r="488" spans="1:2" x14ac:dyDescent="0.45">
      <c r="A488" s="128">
        <v>9210695920</v>
      </c>
      <c r="B488">
        <v>324</v>
      </c>
    </row>
    <row r="489" spans="1:2" x14ac:dyDescent="0.45">
      <c r="A489" s="128">
        <v>9313164292</v>
      </c>
      <c r="B489">
        <v>732</v>
      </c>
    </row>
    <row r="490" spans="1:2" x14ac:dyDescent="0.45">
      <c r="A490" s="128">
        <v>9717691875</v>
      </c>
      <c r="B490">
        <v>784</v>
      </c>
    </row>
    <row r="491" spans="1:2" x14ac:dyDescent="0.45">
      <c r="A491" s="128">
        <v>9810981674</v>
      </c>
      <c r="B491">
        <v>827</v>
      </c>
    </row>
    <row r="492" spans="1:2" x14ac:dyDescent="0.45">
      <c r="A492" s="128">
        <v>9873948599</v>
      </c>
      <c r="B492">
        <v>682</v>
      </c>
    </row>
    <row r="493" spans="1:2" x14ac:dyDescent="0.45">
      <c r="A493" s="128">
        <v>9910741751</v>
      </c>
      <c r="B493">
        <v>1461</v>
      </c>
    </row>
    <row r="494" spans="1:2" x14ac:dyDescent="0.45">
      <c r="A494" s="128" t="s">
        <v>81</v>
      </c>
      <c r="B494">
        <v>1239</v>
      </c>
    </row>
    <row r="495" spans="1:2" x14ac:dyDescent="0.45">
      <c r="A495" s="127">
        <v>42</v>
      </c>
      <c r="B495">
        <v>29516</v>
      </c>
    </row>
    <row r="496" spans="1:2" x14ac:dyDescent="0.45">
      <c r="A496" s="128">
        <v>1</v>
      </c>
      <c r="B496">
        <v>946</v>
      </c>
    </row>
    <row r="497" spans="1:2" x14ac:dyDescent="0.45">
      <c r="A497" s="128">
        <v>4</v>
      </c>
      <c r="B497">
        <v>544</v>
      </c>
    </row>
    <row r="498" spans="1:2" x14ac:dyDescent="0.45">
      <c r="A498" s="128">
        <v>11</v>
      </c>
      <c r="B498">
        <v>970</v>
      </c>
    </row>
    <row r="499" spans="1:2" x14ac:dyDescent="0.45">
      <c r="A499" s="128">
        <v>13</v>
      </c>
      <c r="B499">
        <v>224</v>
      </c>
    </row>
    <row r="500" spans="1:2" x14ac:dyDescent="0.45">
      <c r="A500" s="128">
        <v>14</v>
      </c>
      <c r="B500">
        <v>499</v>
      </c>
    </row>
    <row r="501" spans="1:2" x14ac:dyDescent="0.45">
      <c r="A501" s="128">
        <v>18</v>
      </c>
      <c r="B501">
        <v>718</v>
      </c>
    </row>
    <row r="502" spans="1:2" x14ac:dyDescent="0.45">
      <c r="A502" s="128">
        <v>24</v>
      </c>
      <c r="B502">
        <v>771</v>
      </c>
    </row>
    <row r="503" spans="1:2" x14ac:dyDescent="0.45">
      <c r="A503" s="128">
        <v>31</v>
      </c>
      <c r="B503">
        <v>524</v>
      </c>
    </row>
    <row r="504" spans="1:2" x14ac:dyDescent="0.45">
      <c r="A504" s="128">
        <v>35</v>
      </c>
      <c r="B504">
        <v>641</v>
      </c>
    </row>
    <row r="505" spans="1:2" x14ac:dyDescent="0.45">
      <c r="A505" s="128">
        <v>45</v>
      </c>
      <c r="B505">
        <v>298</v>
      </c>
    </row>
    <row r="506" spans="1:2" x14ac:dyDescent="0.45">
      <c r="A506" s="128">
        <v>46</v>
      </c>
      <c r="B506">
        <v>277</v>
      </c>
    </row>
    <row r="507" spans="1:2" x14ac:dyDescent="0.45">
      <c r="A507" s="128">
        <v>50</v>
      </c>
      <c r="B507">
        <v>932</v>
      </c>
    </row>
    <row r="508" spans="1:2" x14ac:dyDescent="0.45">
      <c r="A508" s="128">
        <v>52</v>
      </c>
      <c r="B508">
        <v>918</v>
      </c>
    </row>
    <row r="509" spans="1:2" x14ac:dyDescent="0.45">
      <c r="A509" s="128">
        <v>69</v>
      </c>
      <c r="B509">
        <v>1257</v>
      </c>
    </row>
    <row r="510" spans="1:2" x14ac:dyDescent="0.45">
      <c r="A510" s="128">
        <v>83</v>
      </c>
      <c r="B510">
        <v>796</v>
      </c>
    </row>
    <row r="511" spans="1:2" x14ac:dyDescent="0.45">
      <c r="A511" s="128">
        <v>87</v>
      </c>
      <c r="B511">
        <v>422</v>
      </c>
    </row>
    <row r="512" spans="1:2" x14ac:dyDescent="0.45">
      <c r="A512" s="128">
        <v>89</v>
      </c>
      <c r="B512">
        <v>359</v>
      </c>
    </row>
    <row r="513" spans="1:2" x14ac:dyDescent="0.45">
      <c r="A513" s="128">
        <v>91</v>
      </c>
      <c r="B513">
        <v>329</v>
      </c>
    </row>
    <row r="514" spans="1:2" x14ac:dyDescent="0.45">
      <c r="A514" s="128">
        <v>105</v>
      </c>
      <c r="B514">
        <v>813</v>
      </c>
    </row>
    <row r="515" spans="1:2" x14ac:dyDescent="0.45">
      <c r="A515" s="128">
        <v>119</v>
      </c>
      <c r="B515">
        <v>751</v>
      </c>
    </row>
    <row r="516" spans="1:2" x14ac:dyDescent="0.45">
      <c r="A516" s="128">
        <v>123</v>
      </c>
      <c r="B516">
        <v>470</v>
      </c>
    </row>
    <row r="517" spans="1:2" x14ac:dyDescent="0.45">
      <c r="A517" s="128">
        <v>126</v>
      </c>
      <c r="B517">
        <v>823</v>
      </c>
    </row>
    <row r="518" spans="1:2" x14ac:dyDescent="0.45">
      <c r="A518" s="128">
        <v>132</v>
      </c>
      <c r="B518">
        <v>907</v>
      </c>
    </row>
    <row r="519" spans="1:2" x14ac:dyDescent="0.45">
      <c r="A519" s="128">
        <v>136</v>
      </c>
      <c r="B519">
        <v>451</v>
      </c>
    </row>
    <row r="520" spans="1:2" x14ac:dyDescent="0.45">
      <c r="A520" s="128">
        <v>166</v>
      </c>
      <c r="B520">
        <v>994</v>
      </c>
    </row>
    <row r="521" spans="1:2" x14ac:dyDescent="0.45">
      <c r="A521" s="128">
        <v>174</v>
      </c>
      <c r="B521">
        <v>775</v>
      </c>
    </row>
    <row r="522" spans="1:2" x14ac:dyDescent="0.45">
      <c r="A522" s="128">
        <v>187</v>
      </c>
      <c r="B522">
        <v>271</v>
      </c>
    </row>
    <row r="523" spans="1:2" x14ac:dyDescent="0.45">
      <c r="A523" s="128">
        <v>191</v>
      </c>
      <c r="B523">
        <v>683</v>
      </c>
    </row>
    <row r="524" spans="1:2" x14ac:dyDescent="0.45">
      <c r="A524" s="128">
        <v>193</v>
      </c>
      <c r="B524">
        <v>816</v>
      </c>
    </row>
    <row r="525" spans="1:2" x14ac:dyDescent="0.45">
      <c r="A525" s="128">
        <v>195</v>
      </c>
      <c r="B525">
        <v>552</v>
      </c>
    </row>
    <row r="526" spans="1:2" x14ac:dyDescent="0.45">
      <c r="A526" s="128">
        <v>197</v>
      </c>
      <c r="B526">
        <v>353</v>
      </c>
    </row>
    <row r="527" spans="1:2" x14ac:dyDescent="0.45">
      <c r="A527" s="128">
        <v>202</v>
      </c>
      <c r="B527">
        <v>240</v>
      </c>
    </row>
    <row r="528" spans="1:2" x14ac:dyDescent="0.45">
      <c r="A528" s="128">
        <v>210</v>
      </c>
      <c r="B528">
        <v>273</v>
      </c>
    </row>
    <row r="529" spans="1:2" x14ac:dyDescent="0.45">
      <c r="A529" s="128">
        <v>233</v>
      </c>
      <c r="B529">
        <v>976</v>
      </c>
    </row>
    <row r="530" spans="1:2" x14ac:dyDescent="0.45">
      <c r="A530" s="128">
        <v>243</v>
      </c>
      <c r="B530">
        <v>638</v>
      </c>
    </row>
    <row r="531" spans="1:2" x14ac:dyDescent="0.45">
      <c r="A531" s="128">
        <v>251</v>
      </c>
      <c r="B531">
        <v>898</v>
      </c>
    </row>
    <row r="532" spans="1:2" x14ac:dyDescent="0.45">
      <c r="A532" s="128">
        <v>270</v>
      </c>
      <c r="B532">
        <v>625</v>
      </c>
    </row>
    <row r="533" spans="1:2" x14ac:dyDescent="0.45">
      <c r="A533" s="128">
        <v>279</v>
      </c>
      <c r="B533">
        <v>292</v>
      </c>
    </row>
    <row r="534" spans="1:2" x14ac:dyDescent="0.45">
      <c r="A534" s="128">
        <v>283</v>
      </c>
      <c r="B534">
        <v>482</v>
      </c>
    </row>
    <row r="535" spans="1:2" x14ac:dyDescent="0.45">
      <c r="A535" s="128">
        <v>289</v>
      </c>
      <c r="B535">
        <v>829</v>
      </c>
    </row>
    <row r="536" spans="1:2" x14ac:dyDescent="0.45">
      <c r="A536" s="128">
        <v>296</v>
      </c>
      <c r="B536">
        <v>419</v>
      </c>
    </row>
    <row r="537" spans="1:2" x14ac:dyDescent="0.45">
      <c r="A537" s="128">
        <v>8800229399</v>
      </c>
      <c r="B537">
        <v>921</v>
      </c>
    </row>
    <row r="538" spans="1:2" x14ac:dyDescent="0.45">
      <c r="A538" s="128">
        <v>9210988952</v>
      </c>
      <c r="B538">
        <v>865</v>
      </c>
    </row>
    <row r="539" spans="1:2" x14ac:dyDescent="0.45">
      <c r="A539" s="128">
        <v>9211310178</v>
      </c>
      <c r="B539">
        <v>447</v>
      </c>
    </row>
    <row r="540" spans="1:2" x14ac:dyDescent="0.45">
      <c r="A540" s="128">
        <v>9650258061</v>
      </c>
      <c r="B540">
        <v>621</v>
      </c>
    </row>
    <row r="541" spans="1:2" x14ac:dyDescent="0.45">
      <c r="A541" s="128">
        <v>9871744119</v>
      </c>
      <c r="B541">
        <v>203</v>
      </c>
    </row>
    <row r="542" spans="1:2" x14ac:dyDescent="0.45">
      <c r="A542" s="128">
        <v>9899596818</v>
      </c>
      <c r="B542">
        <v>703</v>
      </c>
    </row>
    <row r="543" spans="1:2" x14ac:dyDescent="0.45">
      <c r="A543" s="127">
        <v>50</v>
      </c>
      <c r="B543">
        <v>28025</v>
      </c>
    </row>
    <row r="544" spans="1:2" x14ac:dyDescent="0.45">
      <c r="A544" s="128">
        <v>3</v>
      </c>
      <c r="B544">
        <v>270</v>
      </c>
    </row>
    <row r="545" spans="1:2" x14ac:dyDescent="0.45">
      <c r="A545" s="128">
        <v>18</v>
      </c>
      <c r="B545">
        <v>472</v>
      </c>
    </row>
    <row r="546" spans="1:2" x14ac:dyDescent="0.45">
      <c r="A546" s="128">
        <v>23</v>
      </c>
      <c r="B546">
        <v>224</v>
      </c>
    </row>
    <row r="547" spans="1:2" x14ac:dyDescent="0.45">
      <c r="A547" s="128">
        <v>33</v>
      </c>
      <c r="B547">
        <v>863</v>
      </c>
    </row>
    <row r="548" spans="1:2" x14ac:dyDescent="0.45">
      <c r="A548" s="128">
        <v>59</v>
      </c>
      <c r="B548">
        <v>335</v>
      </c>
    </row>
    <row r="549" spans="1:2" x14ac:dyDescent="0.45">
      <c r="A549" s="128">
        <v>72</v>
      </c>
      <c r="B549">
        <v>757</v>
      </c>
    </row>
    <row r="550" spans="1:2" x14ac:dyDescent="0.45">
      <c r="A550" s="128">
        <v>81</v>
      </c>
      <c r="B550">
        <v>267</v>
      </c>
    </row>
    <row r="551" spans="1:2" x14ac:dyDescent="0.45">
      <c r="A551" s="128">
        <v>82</v>
      </c>
      <c r="B551">
        <v>605</v>
      </c>
    </row>
    <row r="552" spans="1:2" x14ac:dyDescent="0.45">
      <c r="A552" s="128">
        <v>84</v>
      </c>
      <c r="B552">
        <v>675</v>
      </c>
    </row>
    <row r="553" spans="1:2" x14ac:dyDescent="0.45">
      <c r="A553" s="128">
        <v>89</v>
      </c>
      <c r="B553">
        <v>473</v>
      </c>
    </row>
    <row r="554" spans="1:2" x14ac:dyDescent="0.45">
      <c r="A554" s="128">
        <v>97</v>
      </c>
      <c r="B554">
        <v>588</v>
      </c>
    </row>
    <row r="555" spans="1:2" x14ac:dyDescent="0.45">
      <c r="A555" s="128">
        <v>100</v>
      </c>
      <c r="B555">
        <v>666</v>
      </c>
    </row>
    <row r="556" spans="1:2" x14ac:dyDescent="0.45">
      <c r="A556" s="128">
        <v>142</v>
      </c>
      <c r="B556">
        <v>601</v>
      </c>
    </row>
    <row r="557" spans="1:2" x14ac:dyDescent="0.45">
      <c r="A557" s="128">
        <v>164</v>
      </c>
      <c r="B557">
        <v>463</v>
      </c>
    </row>
    <row r="558" spans="1:2" x14ac:dyDescent="0.45">
      <c r="A558" s="128">
        <v>172</v>
      </c>
      <c r="B558">
        <v>314</v>
      </c>
    </row>
    <row r="559" spans="1:2" x14ac:dyDescent="0.45">
      <c r="A559" s="128">
        <v>183</v>
      </c>
      <c r="B559">
        <v>838</v>
      </c>
    </row>
    <row r="560" spans="1:2" x14ac:dyDescent="0.45">
      <c r="A560" s="128">
        <v>188</v>
      </c>
      <c r="B560">
        <v>757</v>
      </c>
    </row>
    <row r="561" spans="1:2" x14ac:dyDescent="0.45">
      <c r="A561" s="128">
        <v>189</v>
      </c>
      <c r="B561">
        <v>586</v>
      </c>
    </row>
    <row r="562" spans="1:2" x14ac:dyDescent="0.45">
      <c r="A562" s="128">
        <v>205</v>
      </c>
      <c r="B562">
        <v>378</v>
      </c>
    </row>
    <row r="563" spans="1:2" x14ac:dyDescent="0.45">
      <c r="A563" s="128">
        <v>211</v>
      </c>
      <c r="B563">
        <v>429</v>
      </c>
    </row>
    <row r="564" spans="1:2" x14ac:dyDescent="0.45">
      <c r="A564" s="128">
        <v>225</v>
      </c>
      <c r="B564">
        <v>574</v>
      </c>
    </row>
    <row r="565" spans="1:2" x14ac:dyDescent="0.45">
      <c r="A565" s="128">
        <v>233</v>
      </c>
      <c r="B565">
        <v>796</v>
      </c>
    </row>
    <row r="566" spans="1:2" x14ac:dyDescent="0.45">
      <c r="A566" s="128">
        <v>243</v>
      </c>
      <c r="B566">
        <v>861</v>
      </c>
    </row>
    <row r="567" spans="1:2" x14ac:dyDescent="0.45">
      <c r="A567" s="128">
        <v>264</v>
      </c>
      <c r="B567">
        <v>594</v>
      </c>
    </row>
    <row r="568" spans="1:2" x14ac:dyDescent="0.45">
      <c r="A568" s="128">
        <v>265</v>
      </c>
      <c r="B568">
        <v>455</v>
      </c>
    </row>
    <row r="569" spans="1:2" x14ac:dyDescent="0.45">
      <c r="A569" s="128">
        <v>269</v>
      </c>
      <c r="B569">
        <v>524</v>
      </c>
    </row>
    <row r="570" spans="1:2" x14ac:dyDescent="0.45">
      <c r="A570" s="128">
        <v>281</v>
      </c>
      <c r="B570">
        <v>1805</v>
      </c>
    </row>
    <row r="571" spans="1:2" x14ac:dyDescent="0.45">
      <c r="A571" s="128">
        <v>290</v>
      </c>
      <c r="B571">
        <v>660</v>
      </c>
    </row>
    <row r="572" spans="1:2" x14ac:dyDescent="0.45">
      <c r="A572" s="128">
        <v>291</v>
      </c>
      <c r="B572">
        <v>941</v>
      </c>
    </row>
    <row r="573" spans="1:2" x14ac:dyDescent="0.45">
      <c r="A573" s="128">
        <v>297</v>
      </c>
      <c r="B573">
        <v>918</v>
      </c>
    </row>
    <row r="574" spans="1:2" x14ac:dyDescent="0.45">
      <c r="A574" s="128">
        <v>8376915304</v>
      </c>
      <c r="B574">
        <v>449</v>
      </c>
    </row>
    <row r="575" spans="1:2" x14ac:dyDescent="0.45">
      <c r="A575" s="128">
        <v>8826709338</v>
      </c>
      <c r="B575">
        <v>753</v>
      </c>
    </row>
    <row r="576" spans="1:2" x14ac:dyDescent="0.45">
      <c r="A576" s="128">
        <v>8826930485</v>
      </c>
      <c r="B576">
        <v>253</v>
      </c>
    </row>
    <row r="577" spans="1:2" x14ac:dyDescent="0.45">
      <c r="A577" s="128">
        <v>8860232478</v>
      </c>
      <c r="B577">
        <v>717</v>
      </c>
    </row>
    <row r="578" spans="1:2" x14ac:dyDescent="0.45">
      <c r="A578" s="128">
        <v>9210695920</v>
      </c>
      <c r="B578">
        <v>987</v>
      </c>
    </row>
    <row r="579" spans="1:2" x14ac:dyDescent="0.45">
      <c r="A579" s="128">
        <v>9711303231</v>
      </c>
      <c r="B579">
        <v>395</v>
      </c>
    </row>
    <row r="580" spans="1:2" x14ac:dyDescent="0.45">
      <c r="A580" s="128">
        <v>9811742745</v>
      </c>
      <c r="B580">
        <v>970</v>
      </c>
    </row>
    <row r="581" spans="1:2" x14ac:dyDescent="0.45">
      <c r="A581" s="128">
        <v>9818874994</v>
      </c>
      <c r="B581">
        <v>1164</v>
      </c>
    </row>
    <row r="582" spans="1:2" x14ac:dyDescent="0.45">
      <c r="A582" s="128">
        <v>9871590040</v>
      </c>
      <c r="B582">
        <v>981</v>
      </c>
    </row>
    <row r="583" spans="1:2" x14ac:dyDescent="0.45">
      <c r="A583" s="128">
        <v>9958534337</v>
      </c>
      <c r="B583">
        <v>999</v>
      </c>
    </row>
    <row r="584" spans="1:2" x14ac:dyDescent="0.45">
      <c r="A584" s="128" t="s">
        <v>81</v>
      </c>
      <c r="B584">
        <v>954</v>
      </c>
    </row>
    <row r="585" spans="1:2" x14ac:dyDescent="0.45">
      <c r="A585" s="128" t="s">
        <v>3732</v>
      </c>
      <c r="B585">
        <v>714</v>
      </c>
    </row>
    <row r="586" spans="1:2" x14ac:dyDescent="0.45">
      <c r="A586" s="127">
        <v>70</v>
      </c>
      <c r="B586">
        <v>25900</v>
      </c>
    </row>
    <row r="587" spans="1:2" x14ac:dyDescent="0.45">
      <c r="A587" s="128">
        <v>12</v>
      </c>
      <c r="B587">
        <v>989</v>
      </c>
    </row>
    <row r="588" spans="1:2" x14ac:dyDescent="0.45">
      <c r="A588" s="128">
        <v>13</v>
      </c>
      <c r="B588">
        <v>527</v>
      </c>
    </row>
    <row r="589" spans="1:2" x14ac:dyDescent="0.45">
      <c r="A589" s="128">
        <v>24</v>
      </c>
      <c r="B589">
        <v>582</v>
      </c>
    </row>
    <row r="590" spans="1:2" x14ac:dyDescent="0.45">
      <c r="A590" s="128">
        <v>33</v>
      </c>
      <c r="B590">
        <v>739</v>
      </c>
    </row>
    <row r="591" spans="1:2" x14ac:dyDescent="0.45">
      <c r="A591" s="128">
        <v>53</v>
      </c>
      <c r="B591">
        <v>231</v>
      </c>
    </row>
    <row r="592" spans="1:2" x14ac:dyDescent="0.45">
      <c r="A592" s="128">
        <v>61</v>
      </c>
      <c r="B592">
        <v>693</v>
      </c>
    </row>
    <row r="593" spans="1:2" x14ac:dyDescent="0.45">
      <c r="A593" s="128">
        <v>65</v>
      </c>
      <c r="B593">
        <v>641</v>
      </c>
    </row>
    <row r="594" spans="1:2" x14ac:dyDescent="0.45">
      <c r="A594" s="128">
        <v>72</v>
      </c>
      <c r="B594">
        <v>984</v>
      </c>
    </row>
    <row r="595" spans="1:2" x14ac:dyDescent="0.45">
      <c r="A595" s="128">
        <v>75</v>
      </c>
      <c r="B595">
        <v>778</v>
      </c>
    </row>
    <row r="596" spans="1:2" x14ac:dyDescent="0.45">
      <c r="A596" s="128">
        <v>90</v>
      </c>
      <c r="B596">
        <v>816</v>
      </c>
    </row>
    <row r="597" spans="1:2" x14ac:dyDescent="0.45">
      <c r="A597" s="128">
        <v>94</v>
      </c>
      <c r="B597">
        <v>477</v>
      </c>
    </row>
    <row r="598" spans="1:2" x14ac:dyDescent="0.45">
      <c r="A598" s="128">
        <v>101</v>
      </c>
      <c r="B598">
        <v>630</v>
      </c>
    </row>
    <row r="599" spans="1:2" x14ac:dyDescent="0.45">
      <c r="A599" s="128">
        <v>106</v>
      </c>
      <c r="B599">
        <v>262</v>
      </c>
    </row>
    <row r="600" spans="1:2" x14ac:dyDescent="0.45">
      <c r="A600" s="128">
        <v>117</v>
      </c>
      <c r="B600">
        <v>839</v>
      </c>
    </row>
    <row r="601" spans="1:2" x14ac:dyDescent="0.45">
      <c r="A601" s="128">
        <v>118</v>
      </c>
      <c r="B601">
        <v>226</v>
      </c>
    </row>
    <row r="602" spans="1:2" x14ac:dyDescent="0.45">
      <c r="A602" s="128">
        <v>124</v>
      </c>
      <c r="B602">
        <v>250</v>
      </c>
    </row>
    <row r="603" spans="1:2" x14ac:dyDescent="0.45">
      <c r="A603" s="128">
        <v>127</v>
      </c>
      <c r="B603">
        <v>714</v>
      </c>
    </row>
    <row r="604" spans="1:2" x14ac:dyDescent="0.45">
      <c r="A604" s="128">
        <v>140</v>
      </c>
      <c r="B604">
        <v>954</v>
      </c>
    </row>
    <row r="605" spans="1:2" x14ac:dyDescent="0.45">
      <c r="A605" s="128">
        <v>164</v>
      </c>
      <c r="B605">
        <v>893</v>
      </c>
    </row>
    <row r="606" spans="1:2" x14ac:dyDescent="0.45">
      <c r="A606" s="128">
        <v>174</v>
      </c>
      <c r="B606">
        <v>523</v>
      </c>
    </row>
    <row r="607" spans="1:2" x14ac:dyDescent="0.45">
      <c r="A607" s="128">
        <v>175</v>
      </c>
      <c r="B607">
        <v>821</v>
      </c>
    </row>
    <row r="608" spans="1:2" x14ac:dyDescent="0.45">
      <c r="A608" s="128">
        <v>196</v>
      </c>
      <c r="B608">
        <v>342</v>
      </c>
    </row>
    <row r="609" spans="1:2" x14ac:dyDescent="0.45">
      <c r="A609" s="128">
        <v>204</v>
      </c>
      <c r="B609">
        <v>958</v>
      </c>
    </row>
    <row r="610" spans="1:2" x14ac:dyDescent="0.45">
      <c r="A610" s="128">
        <v>209</v>
      </c>
      <c r="B610">
        <v>531</v>
      </c>
    </row>
    <row r="611" spans="1:2" x14ac:dyDescent="0.45">
      <c r="A611" s="128">
        <v>241</v>
      </c>
      <c r="B611">
        <v>854</v>
      </c>
    </row>
    <row r="612" spans="1:2" x14ac:dyDescent="0.45">
      <c r="A612" s="128">
        <v>255</v>
      </c>
      <c r="B612">
        <v>348</v>
      </c>
    </row>
    <row r="613" spans="1:2" x14ac:dyDescent="0.45">
      <c r="A613" s="128">
        <v>261</v>
      </c>
      <c r="B613">
        <v>640</v>
      </c>
    </row>
    <row r="614" spans="1:2" x14ac:dyDescent="0.45">
      <c r="A614" s="128">
        <v>264</v>
      </c>
      <c r="B614">
        <v>232</v>
      </c>
    </row>
    <row r="615" spans="1:2" x14ac:dyDescent="0.45">
      <c r="A615" s="128">
        <v>279</v>
      </c>
      <c r="B615">
        <v>853</v>
      </c>
    </row>
    <row r="616" spans="1:2" x14ac:dyDescent="0.45">
      <c r="A616" s="128">
        <v>289</v>
      </c>
      <c r="B616">
        <v>540</v>
      </c>
    </row>
    <row r="617" spans="1:2" x14ac:dyDescent="0.45">
      <c r="A617" s="128">
        <v>291</v>
      </c>
      <c r="B617">
        <v>601</v>
      </c>
    </row>
    <row r="618" spans="1:2" x14ac:dyDescent="0.45">
      <c r="A618" s="128">
        <v>300</v>
      </c>
      <c r="B618">
        <v>643</v>
      </c>
    </row>
    <row r="619" spans="1:2" x14ac:dyDescent="0.45">
      <c r="A619" s="128">
        <v>8826248941</v>
      </c>
      <c r="B619">
        <v>238</v>
      </c>
    </row>
    <row r="620" spans="1:2" x14ac:dyDescent="0.45">
      <c r="A620" s="128">
        <v>9313066312</v>
      </c>
      <c r="B620">
        <v>687</v>
      </c>
    </row>
    <row r="621" spans="1:2" x14ac:dyDescent="0.45">
      <c r="A621" s="128">
        <v>9540071120</v>
      </c>
      <c r="B621">
        <v>532</v>
      </c>
    </row>
    <row r="622" spans="1:2" x14ac:dyDescent="0.45">
      <c r="A622" s="128">
        <v>9560220917</v>
      </c>
      <c r="B622">
        <v>598</v>
      </c>
    </row>
    <row r="623" spans="1:2" x14ac:dyDescent="0.45">
      <c r="A623" s="128">
        <v>9654382703</v>
      </c>
      <c r="B623">
        <v>409</v>
      </c>
    </row>
    <row r="624" spans="1:2" x14ac:dyDescent="0.45">
      <c r="A624" s="128">
        <v>9654772830</v>
      </c>
      <c r="B624">
        <v>689</v>
      </c>
    </row>
    <row r="625" spans="1:2" x14ac:dyDescent="0.45">
      <c r="A625" s="128">
        <v>9711303231</v>
      </c>
      <c r="B625">
        <v>497</v>
      </c>
    </row>
    <row r="626" spans="1:2" x14ac:dyDescent="0.45">
      <c r="A626" s="128">
        <v>9718177509</v>
      </c>
      <c r="B626">
        <v>556</v>
      </c>
    </row>
    <row r="627" spans="1:2" x14ac:dyDescent="0.45">
      <c r="A627" s="128">
        <v>9871489624</v>
      </c>
      <c r="B627">
        <v>942</v>
      </c>
    </row>
    <row r="628" spans="1:2" x14ac:dyDescent="0.45">
      <c r="A628" s="128">
        <v>9871744119</v>
      </c>
      <c r="B628">
        <v>254</v>
      </c>
    </row>
    <row r="629" spans="1:2" x14ac:dyDescent="0.45">
      <c r="A629" s="128">
        <v>9953860295</v>
      </c>
      <c r="B629">
        <v>387</v>
      </c>
    </row>
    <row r="630" spans="1:2" x14ac:dyDescent="0.45">
      <c r="A630" s="127">
        <v>73</v>
      </c>
      <c r="B630">
        <v>22221</v>
      </c>
    </row>
    <row r="631" spans="1:2" x14ac:dyDescent="0.45">
      <c r="A631" s="128">
        <v>6</v>
      </c>
      <c r="B631">
        <v>348</v>
      </c>
    </row>
    <row r="632" spans="1:2" x14ac:dyDescent="0.45">
      <c r="A632" s="128">
        <v>17</v>
      </c>
      <c r="B632">
        <v>253</v>
      </c>
    </row>
    <row r="633" spans="1:2" x14ac:dyDescent="0.45">
      <c r="A633" s="128">
        <v>22</v>
      </c>
      <c r="B633">
        <v>346</v>
      </c>
    </row>
    <row r="634" spans="1:2" x14ac:dyDescent="0.45">
      <c r="A634" s="128">
        <v>25</v>
      </c>
      <c r="B634">
        <v>627</v>
      </c>
    </row>
    <row r="635" spans="1:2" x14ac:dyDescent="0.45">
      <c r="A635" s="128">
        <v>53</v>
      </c>
      <c r="B635">
        <v>503</v>
      </c>
    </row>
    <row r="636" spans="1:2" x14ac:dyDescent="0.45">
      <c r="A636" s="128">
        <v>61</v>
      </c>
      <c r="B636">
        <v>549</v>
      </c>
    </row>
    <row r="637" spans="1:2" x14ac:dyDescent="0.45">
      <c r="A637" s="128">
        <v>82</v>
      </c>
      <c r="B637">
        <v>237</v>
      </c>
    </row>
    <row r="638" spans="1:2" x14ac:dyDescent="0.45">
      <c r="A638" s="128">
        <v>93</v>
      </c>
      <c r="B638">
        <v>981</v>
      </c>
    </row>
    <row r="639" spans="1:2" x14ac:dyDescent="0.45">
      <c r="A639" s="128">
        <v>95</v>
      </c>
      <c r="B639">
        <v>1554</v>
      </c>
    </row>
    <row r="640" spans="1:2" x14ac:dyDescent="0.45">
      <c r="A640" s="128">
        <v>120</v>
      </c>
      <c r="B640">
        <v>435</v>
      </c>
    </row>
    <row r="641" spans="1:2" x14ac:dyDescent="0.45">
      <c r="A641" s="128">
        <v>132</v>
      </c>
      <c r="B641">
        <v>667</v>
      </c>
    </row>
    <row r="642" spans="1:2" x14ac:dyDescent="0.45">
      <c r="A642" s="128">
        <v>156</v>
      </c>
      <c r="B642">
        <v>642</v>
      </c>
    </row>
    <row r="643" spans="1:2" x14ac:dyDescent="0.45">
      <c r="A643" s="128">
        <v>178</v>
      </c>
      <c r="B643">
        <v>538</v>
      </c>
    </row>
    <row r="644" spans="1:2" x14ac:dyDescent="0.45">
      <c r="A644" s="128">
        <v>185</v>
      </c>
      <c r="B644">
        <v>740</v>
      </c>
    </row>
    <row r="645" spans="1:2" x14ac:dyDescent="0.45">
      <c r="A645" s="128">
        <v>195</v>
      </c>
      <c r="B645">
        <v>200</v>
      </c>
    </row>
    <row r="646" spans="1:2" x14ac:dyDescent="0.45">
      <c r="A646" s="128">
        <v>200</v>
      </c>
      <c r="B646">
        <v>660</v>
      </c>
    </row>
    <row r="647" spans="1:2" x14ac:dyDescent="0.45">
      <c r="A647" s="128">
        <v>204</v>
      </c>
      <c r="B647">
        <v>858</v>
      </c>
    </row>
    <row r="648" spans="1:2" x14ac:dyDescent="0.45">
      <c r="A648" s="128">
        <v>205</v>
      </c>
      <c r="B648">
        <v>538</v>
      </c>
    </row>
    <row r="649" spans="1:2" x14ac:dyDescent="0.45">
      <c r="A649" s="128">
        <v>211</v>
      </c>
      <c r="B649">
        <v>605</v>
      </c>
    </row>
    <row r="650" spans="1:2" x14ac:dyDescent="0.45">
      <c r="A650" s="128">
        <v>214</v>
      </c>
      <c r="B650">
        <v>585</v>
      </c>
    </row>
    <row r="651" spans="1:2" x14ac:dyDescent="0.45">
      <c r="A651" s="128">
        <v>226</v>
      </c>
      <c r="B651">
        <v>223</v>
      </c>
    </row>
    <row r="652" spans="1:2" x14ac:dyDescent="0.45">
      <c r="A652" s="128">
        <v>229</v>
      </c>
      <c r="B652">
        <v>544</v>
      </c>
    </row>
    <row r="653" spans="1:2" x14ac:dyDescent="0.45">
      <c r="A653" s="128">
        <v>233</v>
      </c>
      <c r="B653">
        <v>595</v>
      </c>
    </row>
    <row r="654" spans="1:2" x14ac:dyDescent="0.45">
      <c r="A654" s="128">
        <v>240</v>
      </c>
      <c r="B654">
        <v>1558</v>
      </c>
    </row>
    <row r="655" spans="1:2" x14ac:dyDescent="0.45">
      <c r="A655" s="128">
        <v>245</v>
      </c>
      <c r="B655">
        <v>221</v>
      </c>
    </row>
    <row r="656" spans="1:2" x14ac:dyDescent="0.45">
      <c r="A656" s="128">
        <v>257</v>
      </c>
      <c r="B656">
        <v>324</v>
      </c>
    </row>
    <row r="657" spans="1:2" x14ac:dyDescent="0.45">
      <c r="A657" s="128">
        <v>270</v>
      </c>
      <c r="B657">
        <v>750</v>
      </c>
    </row>
    <row r="658" spans="1:2" x14ac:dyDescent="0.45">
      <c r="A658" s="128">
        <v>298</v>
      </c>
      <c r="B658">
        <v>1054</v>
      </c>
    </row>
    <row r="659" spans="1:2" x14ac:dyDescent="0.45">
      <c r="A659" s="128">
        <v>8010080603</v>
      </c>
      <c r="B659">
        <v>864</v>
      </c>
    </row>
    <row r="660" spans="1:2" x14ac:dyDescent="0.45">
      <c r="A660" s="128">
        <v>9210695920</v>
      </c>
      <c r="B660">
        <v>320</v>
      </c>
    </row>
    <row r="661" spans="1:2" x14ac:dyDescent="0.45">
      <c r="A661" s="128">
        <v>9582645829</v>
      </c>
      <c r="B661">
        <v>839</v>
      </c>
    </row>
    <row r="662" spans="1:2" x14ac:dyDescent="0.45">
      <c r="A662" s="128">
        <v>9953568421</v>
      </c>
      <c r="B662">
        <v>574</v>
      </c>
    </row>
    <row r="663" spans="1:2" x14ac:dyDescent="0.45">
      <c r="A663" s="128">
        <v>9971253346</v>
      </c>
      <c r="B663">
        <v>738</v>
      </c>
    </row>
    <row r="664" spans="1:2" x14ac:dyDescent="0.45">
      <c r="A664" s="128">
        <v>9971934936</v>
      </c>
      <c r="B664">
        <v>875</v>
      </c>
    </row>
    <row r="665" spans="1:2" x14ac:dyDescent="0.45">
      <c r="A665" s="128" t="s">
        <v>81</v>
      </c>
      <c r="B665">
        <v>876</v>
      </c>
    </row>
    <row r="666" spans="1:2" x14ac:dyDescent="0.45">
      <c r="A666" s="127">
        <v>62</v>
      </c>
      <c r="B666">
        <v>19197</v>
      </c>
    </row>
    <row r="667" spans="1:2" x14ac:dyDescent="0.45">
      <c r="A667" s="128">
        <v>10</v>
      </c>
      <c r="B667">
        <v>370</v>
      </c>
    </row>
    <row r="668" spans="1:2" x14ac:dyDescent="0.45">
      <c r="A668" s="128">
        <v>21</v>
      </c>
      <c r="B668">
        <v>359</v>
      </c>
    </row>
    <row r="669" spans="1:2" x14ac:dyDescent="0.45">
      <c r="A669" s="128">
        <v>27</v>
      </c>
      <c r="B669">
        <v>745</v>
      </c>
    </row>
    <row r="670" spans="1:2" x14ac:dyDescent="0.45">
      <c r="A670" s="128">
        <v>29</v>
      </c>
      <c r="B670">
        <v>587</v>
      </c>
    </row>
    <row r="671" spans="1:2" x14ac:dyDescent="0.45">
      <c r="A671" s="128">
        <v>44</v>
      </c>
      <c r="B671">
        <v>610</v>
      </c>
    </row>
    <row r="672" spans="1:2" x14ac:dyDescent="0.45">
      <c r="A672" s="128">
        <v>49</v>
      </c>
      <c r="B672">
        <v>465</v>
      </c>
    </row>
    <row r="673" spans="1:2" x14ac:dyDescent="0.45">
      <c r="A673" s="128">
        <v>71</v>
      </c>
      <c r="B673">
        <v>421</v>
      </c>
    </row>
    <row r="674" spans="1:2" x14ac:dyDescent="0.45">
      <c r="A674" s="128">
        <v>80</v>
      </c>
      <c r="B674">
        <v>432</v>
      </c>
    </row>
    <row r="675" spans="1:2" x14ac:dyDescent="0.45">
      <c r="A675" s="128">
        <v>125</v>
      </c>
      <c r="B675">
        <v>446</v>
      </c>
    </row>
    <row r="676" spans="1:2" x14ac:dyDescent="0.45">
      <c r="A676" s="128">
        <v>159</v>
      </c>
      <c r="B676">
        <v>326</v>
      </c>
    </row>
    <row r="677" spans="1:2" x14ac:dyDescent="0.45">
      <c r="A677" s="128">
        <v>165</v>
      </c>
      <c r="B677">
        <v>745</v>
      </c>
    </row>
    <row r="678" spans="1:2" x14ac:dyDescent="0.45">
      <c r="A678" s="128">
        <v>178</v>
      </c>
      <c r="B678">
        <v>958</v>
      </c>
    </row>
    <row r="679" spans="1:2" x14ac:dyDescent="0.45">
      <c r="A679" s="128">
        <v>191</v>
      </c>
      <c r="B679">
        <v>287</v>
      </c>
    </row>
    <row r="680" spans="1:2" x14ac:dyDescent="0.45">
      <c r="A680" s="128">
        <v>254</v>
      </c>
      <c r="B680">
        <v>315</v>
      </c>
    </row>
    <row r="681" spans="1:2" x14ac:dyDescent="0.45">
      <c r="A681" s="128">
        <v>260</v>
      </c>
      <c r="B681">
        <v>377</v>
      </c>
    </row>
    <row r="682" spans="1:2" x14ac:dyDescent="0.45">
      <c r="A682" s="128">
        <v>267</v>
      </c>
      <c r="B682">
        <v>663</v>
      </c>
    </row>
    <row r="683" spans="1:2" x14ac:dyDescent="0.45">
      <c r="A683" s="128">
        <v>270</v>
      </c>
      <c r="B683">
        <v>757</v>
      </c>
    </row>
    <row r="684" spans="1:2" x14ac:dyDescent="0.45">
      <c r="A684" s="128">
        <v>8376915304</v>
      </c>
      <c r="B684">
        <v>229</v>
      </c>
    </row>
    <row r="685" spans="1:2" x14ac:dyDescent="0.45">
      <c r="A685" s="128">
        <v>8459436793</v>
      </c>
      <c r="B685">
        <v>574</v>
      </c>
    </row>
    <row r="686" spans="1:2" x14ac:dyDescent="0.45">
      <c r="A686" s="128">
        <v>8744859277</v>
      </c>
      <c r="B686">
        <v>365</v>
      </c>
    </row>
    <row r="687" spans="1:2" x14ac:dyDescent="0.45">
      <c r="A687" s="128">
        <v>9650305675</v>
      </c>
      <c r="B687">
        <v>956</v>
      </c>
    </row>
    <row r="688" spans="1:2" x14ac:dyDescent="0.45">
      <c r="A688" s="128">
        <v>9711303231</v>
      </c>
      <c r="B688">
        <v>1310</v>
      </c>
    </row>
    <row r="689" spans="1:2" x14ac:dyDescent="0.45">
      <c r="A689" s="128">
        <v>9711847673</v>
      </c>
      <c r="B689">
        <v>361</v>
      </c>
    </row>
    <row r="690" spans="1:2" x14ac:dyDescent="0.45">
      <c r="A690" s="128">
        <v>9810057186</v>
      </c>
      <c r="B690">
        <v>378</v>
      </c>
    </row>
    <row r="691" spans="1:2" x14ac:dyDescent="0.45">
      <c r="A691" s="128">
        <v>9810740034</v>
      </c>
      <c r="B691">
        <v>377</v>
      </c>
    </row>
    <row r="692" spans="1:2" x14ac:dyDescent="0.45">
      <c r="A692" s="128">
        <v>9810780321</v>
      </c>
      <c r="B692">
        <v>661</v>
      </c>
    </row>
    <row r="693" spans="1:2" x14ac:dyDescent="0.45">
      <c r="A693" s="128">
        <v>9818352642</v>
      </c>
      <c r="B693">
        <v>909</v>
      </c>
    </row>
    <row r="694" spans="1:2" x14ac:dyDescent="0.45">
      <c r="A694" s="128">
        <v>9891392331</v>
      </c>
      <c r="B694">
        <v>742</v>
      </c>
    </row>
    <row r="695" spans="1:2" x14ac:dyDescent="0.45">
      <c r="A695" s="128">
        <v>9911218868</v>
      </c>
      <c r="B695">
        <v>939</v>
      </c>
    </row>
    <row r="696" spans="1:2" x14ac:dyDescent="0.45">
      <c r="A696" s="128">
        <v>9911367173</v>
      </c>
      <c r="B696">
        <v>484</v>
      </c>
    </row>
    <row r="697" spans="1:2" x14ac:dyDescent="0.45">
      <c r="A697" s="128">
        <v>9971773466</v>
      </c>
      <c r="B697">
        <v>773</v>
      </c>
    </row>
    <row r="698" spans="1:2" x14ac:dyDescent="0.45">
      <c r="A698" s="128" t="s">
        <v>81</v>
      </c>
      <c r="B698">
        <v>1276</v>
      </c>
    </row>
    <row r="699" spans="1:2" x14ac:dyDescent="0.45">
      <c r="A699" s="127">
        <v>59</v>
      </c>
      <c r="B699">
        <v>18559</v>
      </c>
    </row>
    <row r="700" spans="1:2" x14ac:dyDescent="0.45">
      <c r="A700" s="128">
        <v>23</v>
      </c>
      <c r="B700">
        <v>872</v>
      </c>
    </row>
    <row r="701" spans="1:2" x14ac:dyDescent="0.45">
      <c r="A701" s="128">
        <v>27</v>
      </c>
      <c r="B701">
        <v>759</v>
      </c>
    </row>
    <row r="702" spans="1:2" x14ac:dyDescent="0.45">
      <c r="A702" s="128">
        <v>62</v>
      </c>
      <c r="B702">
        <v>935</v>
      </c>
    </row>
    <row r="703" spans="1:2" x14ac:dyDescent="0.45">
      <c r="A703" s="128">
        <v>111</v>
      </c>
      <c r="B703">
        <v>328</v>
      </c>
    </row>
    <row r="704" spans="1:2" x14ac:dyDescent="0.45">
      <c r="A704" s="128">
        <v>112</v>
      </c>
      <c r="B704">
        <v>444</v>
      </c>
    </row>
    <row r="705" spans="1:2" x14ac:dyDescent="0.45">
      <c r="A705" s="128">
        <v>137</v>
      </c>
      <c r="B705">
        <v>557</v>
      </c>
    </row>
    <row r="706" spans="1:2" x14ac:dyDescent="0.45">
      <c r="A706" s="128">
        <v>138</v>
      </c>
      <c r="B706">
        <v>418</v>
      </c>
    </row>
    <row r="707" spans="1:2" x14ac:dyDescent="0.45">
      <c r="A707" s="128">
        <v>140</v>
      </c>
      <c r="B707">
        <v>288</v>
      </c>
    </row>
    <row r="708" spans="1:2" x14ac:dyDescent="0.45">
      <c r="A708" s="128">
        <v>168</v>
      </c>
      <c r="B708">
        <v>717</v>
      </c>
    </row>
    <row r="709" spans="1:2" x14ac:dyDescent="0.45">
      <c r="A709" s="128">
        <v>177</v>
      </c>
      <c r="B709">
        <v>939</v>
      </c>
    </row>
    <row r="710" spans="1:2" x14ac:dyDescent="0.45">
      <c r="A710" s="128">
        <v>187</v>
      </c>
      <c r="B710">
        <v>557</v>
      </c>
    </row>
    <row r="711" spans="1:2" x14ac:dyDescent="0.45">
      <c r="A711" s="128">
        <v>222</v>
      </c>
      <c r="B711">
        <v>981</v>
      </c>
    </row>
    <row r="712" spans="1:2" x14ac:dyDescent="0.45">
      <c r="A712" s="128">
        <v>224</v>
      </c>
      <c r="B712">
        <v>921</v>
      </c>
    </row>
    <row r="713" spans="1:2" x14ac:dyDescent="0.45">
      <c r="A713" s="128">
        <v>234</v>
      </c>
      <c r="B713">
        <v>859</v>
      </c>
    </row>
    <row r="714" spans="1:2" x14ac:dyDescent="0.45">
      <c r="A714" s="128">
        <v>253</v>
      </c>
      <c r="B714">
        <v>702</v>
      </c>
    </row>
    <row r="715" spans="1:2" x14ac:dyDescent="0.45">
      <c r="A715" s="128">
        <v>257</v>
      </c>
      <c r="B715">
        <v>497</v>
      </c>
    </row>
    <row r="716" spans="1:2" x14ac:dyDescent="0.45">
      <c r="A716" s="128">
        <v>267</v>
      </c>
      <c r="B716">
        <v>463</v>
      </c>
    </row>
    <row r="717" spans="1:2" x14ac:dyDescent="0.45">
      <c r="A717" s="128">
        <v>272</v>
      </c>
      <c r="B717">
        <v>871</v>
      </c>
    </row>
    <row r="718" spans="1:2" x14ac:dyDescent="0.45">
      <c r="A718" s="128">
        <v>286</v>
      </c>
      <c r="B718">
        <v>978</v>
      </c>
    </row>
    <row r="719" spans="1:2" x14ac:dyDescent="0.45">
      <c r="A719" s="128">
        <v>8586852472</v>
      </c>
      <c r="B719">
        <v>1121</v>
      </c>
    </row>
    <row r="720" spans="1:2" x14ac:dyDescent="0.45">
      <c r="A720" s="128">
        <v>8860274117</v>
      </c>
      <c r="B720">
        <v>873</v>
      </c>
    </row>
    <row r="721" spans="1:2" x14ac:dyDescent="0.45">
      <c r="A721" s="128">
        <v>9716241219</v>
      </c>
      <c r="B721">
        <v>491</v>
      </c>
    </row>
    <row r="722" spans="1:2" x14ac:dyDescent="0.45">
      <c r="A722" s="128">
        <v>9818946408</v>
      </c>
      <c r="B722">
        <v>375</v>
      </c>
    </row>
    <row r="723" spans="1:2" x14ac:dyDescent="0.45">
      <c r="A723" s="128">
        <v>9871647243</v>
      </c>
      <c r="B723">
        <v>991</v>
      </c>
    </row>
    <row r="724" spans="1:2" x14ac:dyDescent="0.45">
      <c r="A724" s="128">
        <v>9899117785</v>
      </c>
      <c r="B724">
        <v>573</v>
      </c>
    </row>
    <row r="725" spans="1:2" x14ac:dyDescent="0.45">
      <c r="A725" s="128">
        <v>9958238809</v>
      </c>
      <c r="B725">
        <v>328</v>
      </c>
    </row>
    <row r="726" spans="1:2" x14ac:dyDescent="0.45">
      <c r="A726" s="128">
        <v>9971253346</v>
      </c>
      <c r="B726">
        <v>248</v>
      </c>
    </row>
    <row r="727" spans="1:2" x14ac:dyDescent="0.45">
      <c r="A727" s="128" t="s">
        <v>81</v>
      </c>
      <c r="B727">
        <v>473</v>
      </c>
    </row>
    <row r="728" spans="1:2" x14ac:dyDescent="0.45">
      <c r="A728" s="127">
        <v>28</v>
      </c>
      <c r="B728">
        <v>16929</v>
      </c>
    </row>
    <row r="729" spans="1:2" x14ac:dyDescent="0.45">
      <c r="A729" s="128">
        <v>14</v>
      </c>
      <c r="B729">
        <v>495</v>
      </c>
    </row>
    <row r="730" spans="1:2" x14ac:dyDescent="0.45">
      <c r="A730" s="128">
        <v>32</v>
      </c>
      <c r="B730">
        <v>481</v>
      </c>
    </row>
    <row r="731" spans="1:2" x14ac:dyDescent="0.45">
      <c r="A731" s="128">
        <v>48</v>
      </c>
      <c r="B731">
        <v>654</v>
      </c>
    </row>
    <row r="732" spans="1:2" x14ac:dyDescent="0.45">
      <c r="A732" s="128">
        <v>84</v>
      </c>
      <c r="B732">
        <v>272</v>
      </c>
    </row>
    <row r="733" spans="1:2" x14ac:dyDescent="0.45">
      <c r="A733" s="128">
        <v>89</v>
      </c>
      <c r="B733">
        <v>637</v>
      </c>
    </row>
    <row r="734" spans="1:2" x14ac:dyDescent="0.45">
      <c r="A734" s="128">
        <v>98</v>
      </c>
      <c r="B734">
        <v>551</v>
      </c>
    </row>
    <row r="735" spans="1:2" x14ac:dyDescent="0.45">
      <c r="A735" s="128">
        <v>117</v>
      </c>
      <c r="B735">
        <v>779</v>
      </c>
    </row>
    <row r="736" spans="1:2" x14ac:dyDescent="0.45">
      <c r="A736" s="128">
        <v>122</v>
      </c>
      <c r="B736">
        <v>437</v>
      </c>
    </row>
    <row r="737" spans="1:2" x14ac:dyDescent="0.45">
      <c r="A737" s="128">
        <v>133</v>
      </c>
      <c r="B737">
        <v>707</v>
      </c>
    </row>
    <row r="738" spans="1:2" x14ac:dyDescent="0.45">
      <c r="A738" s="128">
        <v>147</v>
      </c>
      <c r="B738">
        <v>404</v>
      </c>
    </row>
    <row r="739" spans="1:2" x14ac:dyDescent="0.45">
      <c r="A739" s="128">
        <v>149</v>
      </c>
      <c r="B739">
        <v>844</v>
      </c>
    </row>
    <row r="740" spans="1:2" x14ac:dyDescent="0.45">
      <c r="A740" s="128">
        <v>151</v>
      </c>
      <c r="B740">
        <v>676</v>
      </c>
    </row>
    <row r="741" spans="1:2" x14ac:dyDescent="0.45">
      <c r="A741" s="128">
        <v>169</v>
      </c>
      <c r="B741">
        <v>965</v>
      </c>
    </row>
    <row r="742" spans="1:2" x14ac:dyDescent="0.45">
      <c r="A742" s="128">
        <v>208</v>
      </c>
      <c r="B742">
        <v>770</v>
      </c>
    </row>
    <row r="743" spans="1:2" x14ac:dyDescent="0.45">
      <c r="A743" s="128">
        <v>215</v>
      </c>
      <c r="B743">
        <v>570</v>
      </c>
    </row>
    <row r="744" spans="1:2" x14ac:dyDescent="0.45">
      <c r="A744" s="128">
        <v>247</v>
      </c>
      <c r="B744">
        <v>339</v>
      </c>
    </row>
    <row r="745" spans="1:2" x14ac:dyDescent="0.45">
      <c r="A745" s="128">
        <v>248</v>
      </c>
      <c r="B745">
        <v>377</v>
      </c>
    </row>
    <row r="746" spans="1:2" x14ac:dyDescent="0.45">
      <c r="A746" s="128">
        <v>263</v>
      </c>
      <c r="B746">
        <v>487</v>
      </c>
    </row>
    <row r="747" spans="1:2" x14ac:dyDescent="0.45">
      <c r="A747" s="128">
        <v>296</v>
      </c>
      <c r="B747">
        <v>666</v>
      </c>
    </row>
    <row r="748" spans="1:2" x14ac:dyDescent="0.45">
      <c r="A748" s="128">
        <v>7503749384</v>
      </c>
      <c r="B748">
        <v>442</v>
      </c>
    </row>
    <row r="749" spans="1:2" x14ac:dyDescent="0.45">
      <c r="A749" s="128">
        <v>8010080603</v>
      </c>
      <c r="B749">
        <v>828</v>
      </c>
    </row>
    <row r="750" spans="1:2" x14ac:dyDescent="0.45">
      <c r="A750" s="128">
        <v>8285804508</v>
      </c>
      <c r="B750">
        <v>344</v>
      </c>
    </row>
    <row r="751" spans="1:2" x14ac:dyDescent="0.45">
      <c r="A751" s="128">
        <v>8287823311</v>
      </c>
      <c r="B751">
        <v>693</v>
      </c>
    </row>
    <row r="752" spans="1:2" x14ac:dyDescent="0.45">
      <c r="A752" s="128">
        <v>8586852472</v>
      </c>
      <c r="B752">
        <v>866</v>
      </c>
    </row>
    <row r="753" spans="1:2" x14ac:dyDescent="0.45">
      <c r="A753" s="128">
        <v>9650904574</v>
      </c>
      <c r="B753">
        <v>633</v>
      </c>
    </row>
    <row r="754" spans="1:2" x14ac:dyDescent="0.45">
      <c r="A754" s="128">
        <v>9810878574</v>
      </c>
      <c r="B754">
        <v>603</v>
      </c>
    </row>
    <row r="755" spans="1:2" x14ac:dyDescent="0.45">
      <c r="A755" s="128">
        <v>9818811856</v>
      </c>
      <c r="B755">
        <v>257</v>
      </c>
    </row>
    <row r="756" spans="1:2" x14ac:dyDescent="0.45">
      <c r="A756" s="128">
        <v>9868622263</v>
      </c>
      <c r="B756">
        <v>754</v>
      </c>
    </row>
    <row r="757" spans="1:2" x14ac:dyDescent="0.45">
      <c r="A757" s="128">
        <v>9911229001</v>
      </c>
      <c r="B757">
        <v>398</v>
      </c>
    </row>
    <row r="758" spans="1:2" x14ac:dyDescent="0.45">
      <c r="A758" s="127">
        <v>54</v>
      </c>
      <c r="B758">
        <v>13954</v>
      </c>
    </row>
    <row r="759" spans="1:2" x14ac:dyDescent="0.45">
      <c r="A759" s="128">
        <v>4</v>
      </c>
      <c r="B759">
        <v>812</v>
      </c>
    </row>
    <row r="760" spans="1:2" x14ac:dyDescent="0.45">
      <c r="A760" s="128">
        <v>17</v>
      </c>
      <c r="B760">
        <v>749</v>
      </c>
    </row>
    <row r="761" spans="1:2" x14ac:dyDescent="0.45">
      <c r="A761" s="128">
        <v>22</v>
      </c>
      <c r="B761">
        <v>617</v>
      </c>
    </row>
    <row r="762" spans="1:2" x14ac:dyDescent="0.45">
      <c r="A762" s="128">
        <v>35</v>
      </c>
      <c r="B762">
        <v>887</v>
      </c>
    </row>
    <row r="763" spans="1:2" x14ac:dyDescent="0.45">
      <c r="A763" s="128">
        <v>47</v>
      </c>
      <c r="B763">
        <v>425</v>
      </c>
    </row>
    <row r="764" spans="1:2" x14ac:dyDescent="0.45">
      <c r="A764" s="128">
        <v>53</v>
      </c>
      <c r="B764">
        <v>881</v>
      </c>
    </row>
    <row r="765" spans="1:2" x14ac:dyDescent="0.45">
      <c r="A765" s="128">
        <v>62</v>
      </c>
      <c r="B765">
        <v>895</v>
      </c>
    </row>
    <row r="766" spans="1:2" x14ac:dyDescent="0.45">
      <c r="A766" s="128">
        <v>127</v>
      </c>
      <c r="B766">
        <v>602</v>
      </c>
    </row>
    <row r="767" spans="1:2" x14ac:dyDescent="0.45">
      <c r="A767" s="128">
        <v>137</v>
      </c>
      <c r="B767">
        <v>999</v>
      </c>
    </row>
    <row r="768" spans="1:2" x14ac:dyDescent="0.45">
      <c r="A768" s="128">
        <v>158</v>
      </c>
      <c r="B768">
        <v>244</v>
      </c>
    </row>
    <row r="769" spans="1:2" x14ac:dyDescent="0.45">
      <c r="A769" s="128">
        <v>166</v>
      </c>
      <c r="B769">
        <v>867</v>
      </c>
    </row>
    <row r="770" spans="1:2" x14ac:dyDescent="0.45">
      <c r="A770" s="128">
        <v>180</v>
      </c>
      <c r="B770">
        <v>458</v>
      </c>
    </row>
    <row r="771" spans="1:2" x14ac:dyDescent="0.45">
      <c r="A771" s="128">
        <v>186</v>
      </c>
      <c r="B771">
        <v>679</v>
      </c>
    </row>
    <row r="772" spans="1:2" x14ac:dyDescent="0.45">
      <c r="A772" s="128">
        <v>199</v>
      </c>
      <c r="B772">
        <v>661</v>
      </c>
    </row>
    <row r="773" spans="1:2" x14ac:dyDescent="0.45">
      <c r="A773" s="128">
        <v>272</v>
      </c>
      <c r="B773">
        <v>436</v>
      </c>
    </row>
    <row r="774" spans="1:2" x14ac:dyDescent="0.45">
      <c r="A774" s="128">
        <v>284</v>
      </c>
      <c r="B774">
        <v>388</v>
      </c>
    </row>
    <row r="775" spans="1:2" x14ac:dyDescent="0.45">
      <c r="A775" s="128">
        <v>286</v>
      </c>
      <c r="B775">
        <v>352</v>
      </c>
    </row>
    <row r="776" spans="1:2" x14ac:dyDescent="0.45">
      <c r="A776" s="128">
        <v>287</v>
      </c>
      <c r="B776">
        <v>984</v>
      </c>
    </row>
    <row r="777" spans="1:2" x14ac:dyDescent="0.45">
      <c r="A777" s="128">
        <v>299</v>
      </c>
      <c r="B777">
        <v>719</v>
      </c>
    </row>
    <row r="778" spans="1:2" x14ac:dyDescent="0.45">
      <c r="A778" s="128">
        <v>9711482280</v>
      </c>
      <c r="B778">
        <v>654</v>
      </c>
    </row>
    <row r="779" spans="1:2" x14ac:dyDescent="0.45">
      <c r="A779" s="128">
        <v>9911367173</v>
      </c>
      <c r="B779">
        <v>360</v>
      </c>
    </row>
    <row r="780" spans="1:2" x14ac:dyDescent="0.45">
      <c r="A780" s="128" t="s">
        <v>81</v>
      </c>
      <c r="B780">
        <v>285</v>
      </c>
    </row>
    <row r="781" spans="1:2" x14ac:dyDescent="0.45">
      <c r="A781" s="127">
        <v>72</v>
      </c>
      <c r="B781">
        <v>13714</v>
      </c>
    </row>
    <row r="782" spans="1:2" x14ac:dyDescent="0.45">
      <c r="A782" s="128">
        <v>4</v>
      </c>
      <c r="B782">
        <v>576</v>
      </c>
    </row>
    <row r="783" spans="1:2" x14ac:dyDescent="0.45">
      <c r="A783" s="128">
        <v>8</v>
      </c>
      <c r="B783">
        <v>1155</v>
      </c>
    </row>
    <row r="784" spans="1:2" x14ac:dyDescent="0.45">
      <c r="A784" s="128">
        <v>70</v>
      </c>
      <c r="B784">
        <v>699</v>
      </c>
    </row>
    <row r="785" spans="1:2" x14ac:dyDescent="0.45">
      <c r="A785" s="128">
        <v>121</v>
      </c>
      <c r="B785">
        <v>955</v>
      </c>
    </row>
    <row r="786" spans="1:2" x14ac:dyDescent="0.45">
      <c r="A786" s="128">
        <v>149</v>
      </c>
      <c r="B786">
        <v>637</v>
      </c>
    </row>
    <row r="787" spans="1:2" x14ac:dyDescent="0.45">
      <c r="A787" s="128">
        <v>160</v>
      </c>
      <c r="B787">
        <v>376</v>
      </c>
    </row>
    <row r="788" spans="1:2" x14ac:dyDescent="0.45">
      <c r="A788" s="128">
        <v>168</v>
      </c>
      <c r="B788">
        <v>759</v>
      </c>
    </row>
    <row r="789" spans="1:2" x14ac:dyDescent="0.45">
      <c r="A789" s="128">
        <v>169</v>
      </c>
      <c r="B789">
        <v>694</v>
      </c>
    </row>
    <row r="790" spans="1:2" x14ac:dyDescent="0.45">
      <c r="A790" s="128">
        <v>176</v>
      </c>
      <c r="B790">
        <v>220</v>
      </c>
    </row>
    <row r="791" spans="1:2" x14ac:dyDescent="0.45">
      <c r="A791" s="128">
        <v>212</v>
      </c>
      <c r="B791">
        <v>579</v>
      </c>
    </row>
    <row r="792" spans="1:2" x14ac:dyDescent="0.45">
      <c r="A792" s="128">
        <v>242</v>
      </c>
      <c r="B792">
        <v>364</v>
      </c>
    </row>
    <row r="793" spans="1:2" x14ac:dyDescent="0.45">
      <c r="A793" s="128">
        <v>295</v>
      </c>
      <c r="B793">
        <v>505</v>
      </c>
    </row>
    <row r="794" spans="1:2" x14ac:dyDescent="0.45">
      <c r="A794" s="128">
        <v>8744970021</v>
      </c>
      <c r="B794">
        <v>420</v>
      </c>
    </row>
    <row r="795" spans="1:2" x14ac:dyDescent="0.45">
      <c r="A795" s="128">
        <v>8826835072</v>
      </c>
      <c r="B795">
        <v>882</v>
      </c>
    </row>
    <row r="796" spans="1:2" x14ac:dyDescent="0.45">
      <c r="A796" s="128">
        <v>9211711348</v>
      </c>
      <c r="B796">
        <v>839</v>
      </c>
    </row>
    <row r="797" spans="1:2" x14ac:dyDescent="0.45">
      <c r="A797" s="128">
        <v>9582645829</v>
      </c>
      <c r="B797">
        <v>862</v>
      </c>
    </row>
    <row r="798" spans="1:2" x14ac:dyDescent="0.45">
      <c r="A798" s="128">
        <v>9810780321</v>
      </c>
      <c r="B798">
        <v>627</v>
      </c>
    </row>
    <row r="799" spans="1:2" x14ac:dyDescent="0.45">
      <c r="A799" s="128">
        <v>9871489624</v>
      </c>
      <c r="B799">
        <v>317</v>
      </c>
    </row>
    <row r="800" spans="1:2" x14ac:dyDescent="0.45">
      <c r="A800" s="128">
        <v>9873948599</v>
      </c>
      <c r="B800">
        <v>934</v>
      </c>
    </row>
    <row r="801" spans="1:2" x14ac:dyDescent="0.45">
      <c r="A801" s="128">
        <v>9891467381</v>
      </c>
      <c r="B801">
        <v>441</v>
      </c>
    </row>
    <row r="802" spans="1:2" x14ac:dyDescent="0.45">
      <c r="A802" s="128" t="s">
        <v>81</v>
      </c>
      <c r="B802">
        <v>873</v>
      </c>
    </row>
    <row r="803" spans="1:2" x14ac:dyDescent="0.45">
      <c r="A803" s="127">
        <v>38</v>
      </c>
      <c r="B803">
        <v>13280</v>
      </c>
    </row>
    <row r="804" spans="1:2" x14ac:dyDescent="0.45">
      <c r="A804" s="128">
        <v>6</v>
      </c>
      <c r="B804">
        <v>632</v>
      </c>
    </row>
    <row r="805" spans="1:2" x14ac:dyDescent="0.45">
      <c r="A805" s="128">
        <v>10</v>
      </c>
      <c r="B805">
        <v>472</v>
      </c>
    </row>
    <row r="806" spans="1:2" x14ac:dyDescent="0.45">
      <c r="A806" s="128">
        <v>35</v>
      </c>
      <c r="B806">
        <v>862</v>
      </c>
    </row>
    <row r="807" spans="1:2" x14ac:dyDescent="0.45">
      <c r="A807" s="128">
        <v>43</v>
      </c>
      <c r="B807">
        <v>584</v>
      </c>
    </row>
    <row r="808" spans="1:2" x14ac:dyDescent="0.45">
      <c r="A808" s="128">
        <v>50</v>
      </c>
      <c r="B808">
        <v>1000</v>
      </c>
    </row>
    <row r="809" spans="1:2" x14ac:dyDescent="0.45">
      <c r="A809" s="128">
        <v>88</v>
      </c>
      <c r="B809">
        <v>930</v>
      </c>
    </row>
    <row r="810" spans="1:2" x14ac:dyDescent="0.45">
      <c r="A810" s="128">
        <v>102</v>
      </c>
      <c r="B810">
        <v>741</v>
      </c>
    </row>
    <row r="811" spans="1:2" x14ac:dyDescent="0.45">
      <c r="A811" s="128">
        <v>109</v>
      </c>
      <c r="B811">
        <v>898</v>
      </c>
    </row>
    <row r="812" spans="1:2" x14ac:dyDescent="0.45">
      <c r="A812" s="128">
        <v>135</v>
      </c>
      <c r="B812">
        <v>432</v>
      </c>
    </row>
    <row r="813" spans="1:2" x14ac:dyDescent="0.45">
      <c r="A813" s="128">
        <v>140</v>
      </c>
      <c r="B813">
        <v>929</v>
      </c>
    </row>
    <row r="814" spans="1:2" x14ac:dyDescent="0.45">
      <c r="A814" s="128">
        <v>157</v>
      </c>
      <c r="B814">
        <v>888</v>
      </c>
    </row>
    <row r="815" spans="1:2" x14ac:dyDescent="0.45">
      <c r="A815" s="128">
        <v>177</v>
      </c>
      <c r="B815">
        <v>816</v>
      </c>
    </row>
    <row r="816" spans="1:2" x14ac:dyDescent="0.45">
      <c r="A816" s="128">
        <v>178</v>
      </c>
      <c r="B816">
        <v>421</v>
      </c>
    </row>
    <row r="817" spans="1:2" x14ac:dyDescent="0.45">
      <c r="A817" s="128">
        <v>225</v>
      </c>
      <c r="B817">
        <v>508</v>
      </c>
    </row>
    <row r="818" spans="1:2" x14ac:dyDescent="0.45">
      <c r="A818" s="128">
        <v>234</v>
      </c>
      <c r="B818">
        <v>903</v>
      </c>
    </row>
    <row r="819" spans="1:2" x14ac:dyDescent="0.45">
      <c r="A819" s="128">
        <v>236</v>
      </c>
      <c r="B819">
        <v>551</v>
      </c>
    </row>
    <row r="820" spans="1:2" x14ac:dyDescent="0.45">
      <c r="A820" s="128">
        <v>237</v>
      </c>
      <c r="B820">
        <v>593</v>
      </c>
    </row>
    <row r="821" spans="1:2" x14ac:dyDescent="0.45">
      <c r="A821" s="128">
        <v>258</v>
      </c>
      <c r="B821">
        <v>344</v>
      </c>
    </row>
    <row r="822" spans="1:2" x14ac:dyDescent="0.45">
      <c r="A822" s="128">
        <v>9211634375</v>
      </c>
      <c r="B822">
        <v>505</v>
      </c>
    </row>
    <row r="823" spans="1:2" x14ac:dyDescent="0.45">
      <c r="A823" s="128" t="s">
        <v>81</v>
      </c>
      <c r="B823">
        <v>271</v>
      </c>
    </row>
    <row r="824" spans="1:2" x14ac:dyDescent="0.45">
      <c r="A824" s="127">
        <v>40</v>
      </c>
      <c r="B824">
        <v>11732</v>
      </c>
    </row>
    <row r="825" spans="1:2" x14ac:dyDescent="0.45">
      <c r="A825" s="128">
        <v>37</v>
      </c>
      <c r="B825">
        <v>241</v>
      </c>
    </row>
    <row r="826" spans="1:2" x14ac:dyDescent="0.45">
      <c r="A826" s="128">
        <v>73</v>
      </c>
      <c r="B826">
        <v>259</v>
      </c>
    </row>
    <row r="827" spans="1:2" x14ac:dyDescent="0.45">
      <c r="A827" s="128">
        <v>102</v>
      </c>
      <c r="B827">
        <v>220</v>
      </c>
    </row>
    <row r="828" spans="1:2" x14ac:dyDescent="0.45">
      <c r="A828" s="128">
        <v>113</v>
      </c>
      <c r="B828">
        <v>533</v>
      </c>
    </row>
    <row r="829" spans="1:2" x14ac:dyDescent="0.45">
      <c r="A829" s="128">
        <v>114</v>
      </c>
      <c r="B829">
        <v>641</v>
      </c>
    </row>
    <row r="830" spans="1:2" x14ac:dyDescent="0.45">
      <c r="A830" s="128">
        <v>120</v>
      </c>
      <c r="B830">
        <v>508</v>
      </c>
    </row>
    <row r="831" spans="1:2" x14ac:dyDescent="0.45">
      <c r="A831" s="128">
        <v>124</v>
      </c>
      <c r="B831">
        <v>970</v>
      </c>
    </row>
    <row r="832" spans="1:2" x14ac:dyDescent="0.45">
      <c r="A832" s="128">
        <v>148</v>
      </c>
      <c r="B832">
        <v>722</v>
      </c>
    </row>
    <row r="833" spans="1:2" x14ac:dyDescent="0.45">
      <c r="A833" s="128">
        <v>155</v>
      </c>
      <c r="B833">
        <v>609</v>
      </c>
    </row>
    <row r="834" spans="1:2" x14ac:dyDescent="0.45">
      <c r="A834" s="128">
        <v>160</v>
      </c>
      <c r="B834">
        <v>780</v>
      </c>
    </row>
    <row r="835" spans="1:2" x14ac:dyDescent="0.45">
      <c r="A835" s="128">
        <v>164</v>
      </c>
      <c r="B835">
        <v>542</v>
      </c>
    </row>
    <row r="836" spans="1:2" x14ac:dyDescent="0.45">
      <c r="A836" s="128">
        <v>187</v>
      </c>
      <c r="B836">
        <v>572</v>
      </c>
    </row>
    <row r="837" spans="1:2" x14ac:dyDescent="0.45">
      <c r="A837" s="128">
        <v>190</v>
      </c>
      <c r="B837">
        <v>500</v>
      </c>
    </row>
    <row r="838" spans="1:2" x14ac:dyDescent="0.45">
      <c r="A838" s="128">
        <v>201</v>
      </c>
      <c r="B838">
        <v>952</v>
      </c>
    </row>
    <row r="839" spans="1:2" x14ac:dyDescent="0.45">
      <c r="A839" s="128">
        <v>220</v>
      </c>
      <c r="B839">
        <v>873</v>
      </c>
    </row>
    <row r="840" spans="1:2" x14ac:dyDescent="0.45">
      <c r="A840" s="128">
        <v>239</v>
      </c>
      <c r="B840">
        <v>205</v>
      </c>
    </row>
    <row r="841" spans="1:2" x14ac:dyDescent="0.45">
      <c r="A841" s="128">
        <v>9311601997</v>
      </c>
      <c r="B841">
        <v>707</v>
      </c>
    </row>
    <row r="842" spans="1:2" x14ac:dyDescent="0.45">
      <c r="A842" s="128">
        <v>9716235055</v>
      </c>
      <c r="B842">
        <v>847</v>
      </c>
    </row>
    <row r="843" spans="1:2" x14ac:dyDescent="0.45">
      <c r="A843" s="128">
        <v>9899072731</v>
      </c>
      <c r="B843">
        <v>223</v>
      </c>
    </row>
    <row r="844" spans="1:2" x14ac:dyDescent="0.45">
      <c r="A844" s="128" t="s">
        <v>81</v>
      </c>
      <c r="B844">
        <v>828</v>
      </c>
    </row>
    <row r="845" spans="1:2" x14ac:dyDescent="0.45">
      <c r="A845" s="127">
        <v>48</v>
      </c>
      <c r="B845">
        <v>11427</v>
      </c>
    </row>
    <row r="846" spans="1:2" x14ac:dyDescent="0.45">
      <c r="A846" s="128">
        <v>3</v>
      </c>
      <c r="B846">
        <v>400</v>
      </c>
    </row>
    <row r="847" spans="1:2" x14ac:dyDescent="0.45">
      <c r="A847" s="128">
        <v>16</v>
      </c>
      <c r="B847">
        <v>352</v>
      </c>
    </row>
    <row r="848" spans="1:2" x14ac:dyDescent="0.45">
      <c r="A848" s="128">
        <v>41</v>
      </c>
      <c r="B848">
        <v>315</v>
      </c>
    </row>
    <row r="849" spans="1:2" x14ac:dyDescent="0.45">
      <c r="A849" s="128">
        <v>46</v>
      </c>
      <c r="B849">
        <v>693</v>
      </c>
    </row>
    <row r="850" spans="1:2" x14ac:dyDescent="0.45">
      <c r="A850" s="128">
        <v>77</v>
      </c>
      <c r="B850">
        <v>550</v>
      </c>
    </row>
    <row r="851" spans="1:2" x14ac:dyDescent="0.45">
      <c r="A851" s="128">
        <v>80</v>
      </c>
      <c r="B851">
        <v>552</v>
      </c>
    </row>
    <row r="852" spans="1:2" x14ac:dyDescent="0.45">
      <c r="A852" s="128">
        <v>85</v>
      </c>
      <c r="B852">
        <v>639</v>
      </c>
    </row>
    <row r="853" spans="1:2" x14ac:dyDescent="0.45">
      <c r="A853" s="128">
        <v>87</v>
      </c>
      <c r="B853">
        <v>918</v>
      </c>
    </row>
    <row r="854" spans="1:2" x14ac:dyDescent="0.45">
      <c r="A854" s="128">
        <v>115</v>
      </c>
      <c r="B854">
        <v>681</v>
      </c>
    </row>
    <row r="855" spans="1:2" x14ac:dyDescent="0.45">
      <c r="A855" s="128">
        <v>173</v>
      </c>
      <c r="B855">
        <v>334</v>
      </c>
    </row>
    <row r="856" spans="1:2" x14ac:dyDescent="0.45">
      <c r="A856" s="128">
        <v>177</v>
      </c>
      <c r="B856">
        <v>210</v>
      </c>
    </row>
    <row r="857" spans="1:2" x14ac:dyDescent="0.45">
      <c r="A857" s="128">
        <v>181</v>
      </c>
      <c r="B857">
        <v>416</v>
      </c>
    </row>
    <row r="858" spans="1:2" x14ac:dyDescent="0.45">
      <c r="A858" s="128">
        <v>202</v>
      </c>
      <c r="B858">
        <v>518</v>
      </c>
    </row>
    <row r="859" spans="1:2" x14ac:dyDescent="0.45">
      <c r="A859" s="128">
        <v>208</v>
      </c>
      <c r="B859">
        <v>388</v>
      </c>
    </row>
    <row r="860" spans="1:2" x14ac:dyDescent="0.45">
      <c r="A860" s="128">
        <v>276</v>
      </c>
      <c r="B860">
        <v>952</v>
      </c>
    </row>
    <row r="861" spans="1:2" x14ac:dyDescent="0.45">
      <c r="A861" s="128">
        <v>9711290118</v>
      </c>
      <c r="B861">
        <v>358</v>
      </c>
    </row>
    <row r="862" spans="1:2" x14ac:dyDescent="0.45">
      <c r="A862" s="128">
        <v>9811742745</v>
      </c>
      <c r="B862">
        <v>222</v>
      </c>
    </row>
    <row r="863" spans="1:2" x14ac:dyDescent="0.45">
      <c r="A863" s="128">
        <v>9953173604</v>
      </c>
      <c r="B863">
        <v>584</v>
      </c>
    </row>
    <row r="864" spans="1:2" x14ac:dyDescent="0.45">
      <c r="A864" s="128">
        <v>9958534337</v>
      </c>
      <c r="B864">
        <v>776</v>
      </c>
    </row>
    <row r="865" spans="1:2" x14ac:dyDescent="0.45">
      <c r="A865" s="128" t="s">
        <v>81</v>
      </c>
      <c r="B865">
        <v>1569</v>
      </c>
    </row>
    <row r="866" spans="1:2" x14ac:dyDescent="0.45">
      <c r="A866" s="127">
        <v>32</v>
      </c>
      <c r="B866">
        <v>11212</v>
      </c>
    </row>
    <row r="867" spans="1:2" x14ac:dyDescent="0.45">
      <c r="A867" s="128">
        <v>1</v>
      </c>
      <c r="B867">
        <v>429</v>
      </c>
    </row>
    <row r="868" spans="1:2" x14ac:dyDescent="0.45">
      <c r="A868" s="128">
        <v>4</v>
      </c>
      <c r="B868">
        <v>271</v>
      </c>
    </row>
    <row r="869" spans="1:2" x14ac:dyDescent="0.45">
      <c r="A869" s="128">
        <v>8</v>
      </c>
      <c r="B869">
        <v>1031</v>
      </c>
    </row>
    <row r="870" spans="1:2" x14ac:dyDescent="0.45">
      <c r="A870" s="128">
        <v>24</v>
      </c>
      <c r="B870">
        <v>447</v>
      </c>
    </row>
    <row r="871" spans="1:2" x14ac:dyDescent="0.45">
      <c r="A871" s="128">
        <v>30</v>
      </c>
      <c r="B871">
        <v>911</v>
      </c>
    </row>
    <row r="872" spans="1:2" x14ac:dyDescent="0.45">
      <c r="A872" s="128">
        <v>84</v>
      </c>
      <c r="B872">
        <v>785</v>
      </c>
    </row>
    <row r="873" spans="1:2" x14ac:dyDescent="0.45">
      <c r="A873" s="128">
        <v>96</v>
      </c>
      <c r="B873">
        <v>414</v>
      </c>
    </row>
    <row r="874" spans="1:2" x14ac:dyDescent="0.45">
      <c r="A874" s="128">
        <v>130</v>
      </c>
      <c r="B874">
        <v>228</v>
      </c>
    </row>
    <row r="875" spans="1:2" x14ac:dyDescent="0.45">
      <c r="A875" s="128">
        <v>131</v>
      </c>
      <c r="B875">
        <v>548</v>
      </c>
    </row>
    <row r="876" spans="1:2" x14ac:dyDescent="0.45">
      <c r="A876" s="128">
        <v>138</v>
      </c>
      <c r="B876">
        <v>480</v>
      </c>
    </row>
    <row r="877" spans="1:2" x14ac:dyDescent="0.45">
      <c r="A877" s="128">
        <v>146</v>
      </c>
      <c r="B877">
        <v>231</v>
      </c>
    </row>
    <row r="878" spans="1:2" x14ac:dyDescent="0.45">
      <c r="A878" s="128">
        <v>163</v>
      </c>
      <c r="B878">
        <v>257</v>
      </c>
    </row>
    <row r="879" spans="1:2" x14ac:dyDescent="0.45">
      <c r="A879" s="128">
        <v>166</v>
      </c>
      <c r="B879">
        <v>954</v>
      </c>
    </row>
    <row r="880" spans="1:2" x14ac:dyDescent="0.45">
      <c r="A880" s="128">
        <v>173</v>
      </c>
      <c r="B880">
        <v>835</v>
      </c>
    </row>
    <row r="881" spans="1:2" x14ac:dyDescent="0.45">
      <c r="A881" s="128">
        <v>230</v>
      </c>
      <c r="B881">
        <v>590</v>
      </c>
    </row>
    <row r="882" spans="1:2" x14ac:dyDescent="0.45">
      <c r="A882" s="128">
        <v>253</v>
      </c>
      <c r="B882">
        <v>357</v>
      </c>
    </row>
    <row r="883" spans="1:2" x14ac:dyDescent="0.45">
      <c r="A883" s="128">
        <v>292</v>
      </c>
      <c r="B883">
        <v>987</v>
      </c>
    </row>
    <row r="884" spans="1:2" x14ac:dyDescent="0.45">
      <c r="A884" s="128">
        <v>8826791584</v>
      </c>
      <c r="B884">
        <v>789</v>
      </c>
    </row>
    <row r="885" spans="1:2" x14ac:dyDescent="0.45">
      <c r="A885" s="128">
        <v>8860232478</v>
      </c>
      <c r="B885">
        <v>668</v>
      </c>
    </row>
    <row r="886" spans="1:2" x14ac:dyDescent="0.45">
      <c r="A886" s="127">
        <v>39</v>
      </c>
      <c r="B886">
        <v>10857</v>
      </c>
    </row>
    <row r="887" spans="1:2" x14ac:dyDescent="0.45">
      <c r="A887" s="128">
        <v>7</v>
      </c>
      <c r="B887">
        <v>309</v>
      </c>
    </row>
    <row r="888" spans="1:2" x14ac:dyDescent="0.45">
      <c r="A888" s="128">
        <v>32</v>
      </c>
      <c r="B888">
        <v>636</v>
      </c>
    </row>
    <row r="889" spans="1:2" x14ac:dyDescent="0.45">
      <c r="A889" s="128">
        <v>59</v>
      </c>
      <c r="B889">
        <v>733</v>
      </c>
    </row>
    <row r="890" spans="1:2" x14ac:dyDescent="0.45">
      <c r="A890" s="128">
        <v>60</v>
      </c>
      <c r="B890">
        <v>534</v>
      </c>
    </row>
    <row r="891" spans="1:2" x14ac:dyDescent="0.45">
      <c r="A891" s="128">
        <v>61</v>
      </c>
      <c r="B891">
        <v>216</v>
      </c>
    </row>
    <row r="892" spans="1:2" x14ac:dyDescent="0.45">
      <c r="A892" s="128">
        <v>68</v>
      </c>
      <c r="B892">
        <v>998</v>
      </c>
    </row>
    <row r="893" spans="1:2" x14ac:dyDescent="0.45">
      <c r="A893" s="128">
        <v>82</v>
      </c>
      <c r="B893">
        <v>217</v>
      </c>
    </row>
    <row r="894" spans="1:2" x14ac:dyDescent="0.45">
      <c r="A894" s="128">
        <v>96</v>
      </c>
      <c r="B894">
        <v>859</v>
      </c>
    </row>
    <row r="895" spans="1:2" x14ac:dyDescent="0.45">
      <c r="A895" s="128">
        <v>97</v>
      </c>
      <c r="B895">
        <v>692</v>
      </c>
    </row>
    <row r="896" spans="1:2" x14ac:dyDescent="0.45">
      <c r="A896" s="128">
        <v>178</v>
      </c>
      <c r="B896">
        <v>503</v>
      </c>
    </row>
    <row r="897" spans="1:2" x14ac:dyDescent="0.45">
      <c r="A897" s="128">
        <v>180</v>
      </c>
      <c r="B897">
        <v>422</v>
      </c>
    </row>
    <row r="898" spans="1:2" x14ac:dyDescent="0.45">
      <c r="A898" s="128">
        <v>222</v>
      </c>
      <c r="B898">
        <v>668</v>
      </c>
    </row>
    <row r="899" spans="1:2" x14ac:dyDescent="0.45">
      <c r="A899" s="128">
        <v>235</v>
      </c>
      <c r="B899">
        <v>669</v>
      </c>
    </row>
    <row r="900" spans="1:2" x14ac:dyDescent="0.45">
      <c r="A900" s="128">
        <v>264</v>
      </c>
      <c r="B900">
        <v>247</v>
      </c>
    </row>
    <row r="901" spans="1:2" x14ac:dyDescent="0.45">
      <c r="A901" s="128">
        <v>287</v>
      </c>
      <c r="B901">
        <v>259</v>
      </c>
    </row>
    <row r="902" spans="1:2" x14ac:dyDescent="0.45">
      <c r="A902" s="128">
        <v>8826807421</v>
      </c>
      <c r="B902">
        <v>949</v>
      </c>
    </row>
    <row r="903" spans="1:2" x14ac:dyDescent="0.45">
      <c r="A903" s="128">
        <v>9136036548</v>
      </c>
      <c r="B903">
        <v>466</v>
      </c>
    </row>
    <row r="904" spans="1:2" x14ac:dyDescent="0.45">
      <c r="A904" s="128">
        <v>9540071120</v>
      </c>
      <c r="B904">
        <v>615</v>
      </c>
    </row>
    <row r="905" spans="1:2" x14ac:dyDescent="0.45">
      <c r="A905" s="128" t="s">
        <v>81</v>
      </c>
      <c r="B905">
        <v>865</v>
      </c>
    </row>
    <row r="906" spans="1:2" x14ac:dyDescent="0.45">
      <c r="A906" s="127">
        <v>44</v>
      </c>
      <c r="B906">
        <v>7900</v>
      </c>
    </row>
    <row r="907" spans="1:2" x14ac:dyDescent="0.45">
      <c r="A907" s="128">
        <v>43</v>
      </c>
      <c r="B907">
        <v>331</v>
      </c>
    </row>
    <row r="908" spans="1:2" x14ac:dyDescent="0.45">
      <c r="A908" s="128">
        <v>61</v>
      </c>
      <c r="B908">
        <v>778</v>
      </c>
    </row>
    <row r="909" spans="1:2" x14ac:dyDescent="0.45">
      <c r="A909" s="128">
        <v>70</v>
      </c>
      <c r="B909">
        <v>926</v>
      </c>
    </row>
    <row r="910" spans="1:2" x14ac:dyDescent="0.45">
      <c r="A910" s="128">
        <v>129</v>
      </c>
      <c r="B910">
        <v>469</v>
      </c>
    </row>
    <row r="911" spans="1:2" x14ac:dyDescent="0.45">
      <c r="A911" s="128">
        <v>140</v>
      </c>
      <c r="B911">
        <v>969</v>
      </c>
    </row>
    <row r="912" spans="1:2" x14ac:dyDescent="0.45">
      <c r="A912" s="128">
        <v>158</v>
      </c>
      <c r="B912">
        <v>822</v>
      </c>
    </row>
    <row r="913" spans="1:2" x14ac:dyDescent="0.45">
      <c r="A913" s="128">
        <v>240</v>
      </c>
      <c r="B913">
        <v>751</v>
      </c>
    </row>
    <row r="914" spans="1:2" x14ac:dyDescent="0.45">
      <c r="A914" s="128">
        <v>269</v>
      </c>
      <c r="B914">
        <v>483</v>
      </c>
    </row>
    <row r="915" spans="1:2" x14ac:dyDescent="0.45">
      <c r="A915" s="128">
        <v>275</v>
      </c>
      <c r="B915">
        <v>756</v>
      </c>
    </row>
    <row r="916" spans="1:2" x14ac:dyDescent="0.45">
      <c r="A916" s="128">
        <v>292</v>
      </c>
      <c r="B916">
        <v>767</v>
      </c>
    </row>
    <row r="917" spans="1:2" x14ac:dyDescent="0.45">
      <c r="A917" s="128">
        <v>8527564836</v>
      </c>
      <c r="B917">
        <v>848</v>
      </c>
    </row>
    <row r="918" spans="1:2" x14ac:dyDescent="0.45">
      <c r="A918" s="127">
        <v>46</v>
      </c>
      <c r="B918">
        <v>7510</v>
      </c>
    </row>
    <row r="919" spans="1:2" x14ac:dyDescent="0.45">
      <c r="A919" s="128">
        <v>12</v>
      </c>
      <c r="B919">
        <v>232</v>
      </c>
    </row>
    <row r="920" spans="1:2" x14ac:dyDescent="0.45">
      <c r="A920" s="128">
        <v>21</v>
      </c>
      <c r="B920">
        <v>281</v>
      </c>
    </row>
    <row r="921" spans="1:2" x14ac:dyDescent="0.45">
      <c r="A921" s="128">
        <v>56</v>
      </c>
      <c r="B921">
        <v>529</v>
      </c>
    </row>
    <row r="922" spans="1:2" x14ac:dyDescent="0.45">
      <c r="A922" s="128">
        <v>58</v>
      </c>
      <c r="B922">
        <v>489</v>
      </c>
    </row>
    <row r="923" spans="1:2" x14ac:dyDescent="0.45">
      <c r="A923" s="128">
        <v>112</v>
      </c>
      <c r="B923">
        <v>602</v>
      </c>
    </row>
    <row r="924" spans="1:2" x14ac:dyDescent="0.45">
      <c r="A924" s="128">
        <v>119</v>
      </c>
      <c r="B924">
        <v>293</v>
      </c>
    </row>
    <row r="925" spans="1:2" x14ac:dyDescent="0.45">
      <c r="A925" s="128">
        <v>121</v>
      </c>
      <c r="B925">
        <v>490</v>
      </c>
    </row>
    <row r="926" spans="1:2" x14ac:dyDescent="0.45">
      <c r="A926" s="128">
        <v>154</v>
      </c>
      <c r="B926">
        <v>213</v>
      </c>
    </row>
    <row r="927" spans="1:2" x14ac:dyDescent="0.45">
      <c r="A927" s="128">
        <v>157</v>
      </c>
      <c r="B927">
        <v>690</v>
      </c>
    </row>
    <row r="928" spans="1:2" x14ac:dyDescent="0.45">
      <c r="A928" s="128">
        <v>186</v>
      </c>
      <c r="B928">
        <v>705</v>
      </c>
    </row>
    <row r="929" spans="1:2" x14ac:dyDescent="0.45">
      <c r="A929" s="128">
        <v>236</v>
      </c>
      <c r="B929">
        <v>676</v>
      </c>
    </row>
    <row r="930" spans="1:2" x14ac:dyDescent="0.45">
      <c r="A930" s="128">
        <v>262</v>
      </c>
      <c r="B930">
        <v>482</v>
      </c>
    </row>
    <row r="931" spans="1:2" x14ac:dyDescent="0.45">
      <c r="A931" s="128">
        <v>266</v>
      </c>
      <c r="B931">
        <v>614</v>
      </c>
    </row>
    <row r="932" spans="1:2" x14ac:dyDescent="0.45">
      <c r="A932" s="128">
        <v>283</v>
      </c>
      <c r="B932">
        <v>697</v>
      </c>
    </row>
    <row r="933" spans="1:2" x14ac:dyDescent="0.45">
      <c r="A933" s="128">
        <v>9211711348</v>
      </c>
      <c r="B933">
        <v>517</v>
      </c>
    </row>
    <row r="934" spans="1:2" x14ac:dyDescent="0.45">
      <c r="A934" s="127">
        <v>37</v>
      </c>
      <c r="B934">
        <v>7422</v>
      </c>
    </row>
    <row r="935" spans="1:2" x14ac:dyDescent="0.45">
      <c r="A935" s="128">
        <v>7</v>
      </c>
      <c r="B935">
        <v>1034</v>
      </c>
    </row>
    <row r="936" spans="1:2" x14ac:dyDescent="0.45">
      <c r="A936" s="128">
        <v>36</v>
      </c>
      <c r="B936">
        <v>539</v>
      </c>
    </row>
    <row r="937" spans="1:2" x14ac:dyDescent="0.45">
      <c r="A937" s="128">
        <v>45</v>
      </c>
      <c r="B937">
        <v>993</v>
      </c>
    </row>
    <row r="938" spans="1:2" x14ac:dyDescent="0.45">
      <c r="A938" s="128">
        <v>132</v>
      </c>
      <c r="B938">
        <v>256</v>
      </c>
    </row>
    <row r="939" spans="1:2" x14ac:dyDescent="0.45">
      <c r="A939" s="128">
        <v>142</v>
      </c>
      <c r="B939">
        <v>351</v>
      </c>
    </row>
    <row r="940" spans="1:2" x14ac:dyDescent="0.45">
      <c r="A940" s="128">
        <v>172</v>
      </c>
      <c r="B940">
        <v>767</v>
      </c>
    </row>
    <row r="941" spans="1:2" x14ac:dyDescent="0.45">
      <c r="A941" s="128">
        <v>208</v>
      </c>
      <c r="B941">
        <v>672</v>
      </c>
    </row>
    <row r="942" spans="1:2" x14ac:dyDescent="0.45">
      <c r="A942" s="128">
        <v>285</v>
      </c>
      <c r="B942">
        <v>988</v>
      </c>
    </row>
    <row r="943" spans="1:2" x14ac:dyDescent="0.45">
      <c r="A943" s="128">
        <v>8130713403</v>
      </c>
      <c r="B943">
        <v>920</v>
      </c>
    </row>
    <row r="944" spans="1:2" x14ac:dyDescent="0.45">
      <c r="A944" s="128">
        <v>8826709338</v>
      </c>
      <c r="B944">
        <v>902</v>
      </c>
    </row>
    <row r="945" spans="1:2" x14ac:dyDescent="0.45">
      <c r="A945" s="127">
        <v>64</v>
      </c>
      <c r="B945">
        <v>7417</v>
      </c>
    </row>
    <row r="946" spans="1:2" x14ac:dyDescent="0.45">
      <c r="A946" s="128">
        <v>13</v>
      </c>
      <c r="B946">
        <v>545</v>
      </c>
    </row>
    <row r="947" spans="1:2" x14ac:dyDescent="0.45">
      <c r="A947" s="128">
        <v>15</v>
      </c>
      <c r="B947">
        <v>241</v>
      </c>
    </row>
    <row r="948" spans="1:2" x14ac:dyDescent="0.45">
      <c r="A948" s="128">
        <v>23</v>
      </c>
      <c r="B948">
        <v>243</v>
      </c>
    </row>
    <row r="949" spans="1:2" x14ac:dyDescent="0.45">
      <c r="A949" s="128">
        <v>116</v>
      </c>
      <c r="B949">
        <v>886</v>
      </c>
    </row>
    <row r="950" spans="1:2" x14ac:dyDescent="0.45">
      <c r="A950" s="128">
        <v>158</v>
      </c>
      <c r="B950">
        <v>715</v>
      </c>
    </row>
    <row r="951" spans="1:2" x14ac:dyDescent="0.45">
      <c r="A951" s="128">
        <v>257</v>
      </c>
      <c r="B951">
        <v>568</v>
      </c>
    </row>
    <row r="952" spans="1:2" x14ac:dyDescent="0.45">
      <c r="A952" s="128">
        <v>261</v>
      </c>
      <c r="B952">
        <v>470</v>
      </c>
    </row>
    <row r="953" spans="1:2" x14ac:dyDescent="0.45">
      <c r="A953" s="128">
        <v>270</v>
      </c>
      <c r="B953">
        <v>842</v>
      </c>
    </row>
    <row r="954" spans="1:2" x14ac:dyDescent="0.45">
      <c r="A954" s="128">
        <v>277</v>
      </c>
      <c r="B954">
        <v>717</v>
      </c>
    </row>
    <row r="955" spans="1:2" x14ac:dyDescent="0.45">
      <c r="A955" s="128">
        <v>8285145607</v>
      </c>
      <c r="B955">
        <v>865</v>
      </c>
    </row>
    <row r="956" spans="1:2" x14ac:dyDescent="0.45">
      <c r="A956" s="128">
        <v>9136535400</v>
      </c>
      <c r="B956">
        <v>347</v>
      </c>
    </row>
    <row r="957" spans="1:2" x14ac:dyDescent="0.45">
      <c r="A957" s="128">
        <v>9911839985</v>
      </c>
      <c r="B957">
        <v>978</v>
      </c>
    </row>
    <row r="958" spans="1:2" x14ac:dyDescent="0.45">
      <c r="A958" s="127">
        <v>74</v>
      </c>
      <c r="B958">
        <v>6280</v>
      </c>
    </row>
    <row r="959" spans="1:2" x14ac:dyDescent="0.45">
      <c r="A959" s="128">
        <v>19</v>
      </c>
      <c r="B959">
        <v>264</v>
      </c>
    </row>
    <row r="960" spans="1:2" x14ac:dyDescent="0.45">
      <c r="A960" s="128">
        <v>41</v>
      </c>
      <c r="B960">
        <v>790</v>
      </c>
    </row>
    <row r="961" spans="1:2" x14ac:dyDescent="0.45">
      <c r="A961" s="128">
        <v>107</v>
      </c>
      <c r="B961">
        <v>656</v>
      </c>
    </row>
    <row r="962" spans="1:2" x14ac:dyDescent="0.45">
      <c r="A962" s="128">
        <v>142</v>
      </c>
      <c r="B962">
        <v>469</v>
      </c>
    </row>
    <row r="963" spans="1:2" x14ac:dyDescent="0.45">
      <c r="A963" s="128">
        <v>189</v>
      </c>
      <c r="B963">
        <v>322</v>
      </c>
    </row>
    <row r="964" spans="1:2" x14ac:dyDescent="0.45">
      <c r="A964" s="128">
        <v>272</v>
      </c>
      <c r="B964">
        <v>860</v>
      </c>
    </row>
    <row r="965" spans="1:2" x14ac:dyDescent="0.45">
      <c r="A965" s="128">
        <v>8800379395</v>
      </c>
      <c r="B965">
        <v>259</v>
      </c>
    </row>
    <row r="966" spans="1:2" x14ac:dyDescent="0.45">
      <c r="A966" s="128">
        <v>9582645829</v>
      </c>
      <c r="B966">
        <v>681</v>
      </c>
    </row>
    <row r="967" spans="1:2" x14ac:dyDescent="0.45">
      <c r="A967" s="128">
        <v>9911850138</v>
      </c>
      <c r="B967">
        <v>337</v>
      </c>
    </row>
    <row r="968" spans="1:2" x14ac:dyDescent="0.45">
      <c r="A968" s="128" t="s">
        <v>81</v>
      </c>
      <c r="B968">
        <v>1642</v>
      </c>
    </row>
    <row r="969" spans="1:2" x14ac:dyDescent="0.45">
      <c r="A969" s="127">
        <v>30</v>
      </c>
      <c r="B969">
        <v>5580</v>
      </c>
    </row>
    <row r="970" spans="1:2" x14ac:dyDescent="0.45">
      <c r="A970" s="128">
        <v>21</v>
      </c>
      <c r="B970">
        <v>426</v>
      </c>
    </row>
    <row r="971" spans="1:2" x14ac:dyDescent="0.45">
      <c r="A971" s="128">
        <v>45</v>
      </c>
      <c r="B971">
        <v>259</v>
      </c>
    </row>
    <row r="972" spans="1:2" x14ac:dyDescent="0.45">
      <c r="A972" s="128">
        <v>46</v>
      </c>
      <c r="B972">
        <v>1471</v>
      </c>
    </row>
    <row r="973" spans="1:2" x14ac:dyDescent="0.45">
      <c r="A973" s="128">
        <v>199</v>
      </c>
      <c r="B973">
        <v>839</v>
      </c>
    </row>
    <row r="974" spans="1:2" x14ac:dyDescent="0.45">
      <c r="A974" s="128">
        <v>257</v>
      </c>
      <c r="B974">
        <v>525</v>
      </c>
    </row>
    <row r="975" spans="1:2" x14ac:dyDescent="0.45">
      <c r="A975" s="128">
        <v>267</v>
      </c>
      <c r="B975">
        <v>839</v>
      </c>
    </row>
    <row r="976" spans="1:2" x14ac:dyDescent="0.45">
      <c r="A976" s="128">
        <v>269</v>
      </c>
      <c r="B976">
        <v>846</v>
      </c>
    </row>
    <row r="977" spans="1:2" x14ac:dyDescent="0.45">
      <c r="A977" s="128">
        <v>284</v>
      </c>
      <c r="B977">
        <v>375</v>
      </c>
    </row>
    <row r="978" spans="1:2" x14ac:dyDescent="0.45">
      <c r="A978" s="127">
        <v>71</v>
      </c>
      <c r="B978">
        <v>4763</v>
      </c>
    </row>
    <row r="979" spans="1:2" x14ac:dyDescent="0.45">
      <c r="A979" s="128">
        <v>17</v>
      </c>
      <c r="B979">
        <v>683</v>
      </c>
    </row>
    <row r="980" spans="1:2" x14ac:dyDescent="0.45">
      <c r="A980" s="128">
        <v>29</v>
      </c>
      <c r="B980">
        <v>875</v>
      </c>
    </row>
    <row r="981" spans="1:2" x14ac:dyDescent="0.45">
      <c r="A981" s="128">
        <v>146</v>
      </c>
      <c r="B981">
        <v>332</v>
      </c>
    </row>
    <row r="982" spans="1:2" x14ac:dyDescent="0.45">
      <c r="A982" s="128">
        <v>177</v>
      </c>
      <c r="B982">
        <v>778</v>
      </c>
    </row>
    <row r="983" spans="1:2" x14ac:dyDescent="0.45">
      <c r="A983" s="128">
        <v>281</v>
      </c>
      <c r="B983">
        <v>704</v>
      </c>
    </row>
    <row r="984" spans="1:2" x14ac:dyDescent="0.45">
      <c r="A984" s="128">
        <v>8376915304</v>
      </c>
      <c r="B984">
        <v>447</v>
      </c>
    </row>
    <row r="985" spans="1:2" x14ac:dyDescent="0.45">
      <c r="A985" s="128">
        <v>9311601997</v>
      </c>
      <c r="B985">
        <v>944</v>
      </c>
    </row>
    <row r="986" spans="1:2" x14ac:dyDescent="0.45">
      <c r="A986" s="127">
        <v>31</v>
      </c>
      <c r="B986">
        <v>2854</v>
      </c>
    </row>
    <row r="987" spans="1:2" x14ac:dyDescent="0.45">
      <c r="A987" s="128">
        <v>16</v>
      </c>
      <c r="B987">
        <v>238</v>
      </c>
    </row>
    <row r="988" spans="1:2" x14ac:dyDescent="0.45">
      <c r="A988" s="128">
        <v>31</v>
      </c>
      <c r="B988">
        <v>813</v>
      </c>
    </row>
    <row r="989" spans="1:2" x14ac:dyDescent="0.45">
      <c r="A989" s="128">
        <v>124</v>
      </c>
      <c r="B989">
        <v>602</v>
      </c>
    </row>
    <row r="990" spans="1:2" x14ac:dyDescent="0.45">
      <c r="A990" s="128">
        <v>148</v>
      </c>
      <c r="B990">
        <v>216</v>
      </c>
    </row>
    <row r="991" spans="1:2" x14ac:dyDescent="0.45">
      <c r="A991" s="128">
        <v>259</v>
      </c>
      <c r="B991">
        <v>578</v>
      </c>
    </row>
    <row r="992" spans="1:2" x14ac:dyDescent="0.45">
      <c r="A992" s="128">
        <v>9718177509</v>
      </c>
      <c r="B992">
        <v>407</v>
      </c>
    </row>
    <row r="993" spans="1:2" x14ac:dyDescent="0.45">
      <c r="A993" s="127">
        <v>65</v>
      </c>
      <c r="B993">
        <v>2241</v>
      </c>
    </row>
    <row r="994" spans="1:2" x14ac:dyDescent="0.45">
      <c r="A994" s="128">
        <v>48</v>
      </c>
      <c r="B994">
        <v>867</v>
      </c>
    </row>
    <row r="995" spans="1:2" x14ac:dyDescent="0.45">
      <c r="A995" s="128">
        <v>85</v>
      </c>
      <c r="B995">
        <v>669</v>
      </c>
    </row>
    <row r="996" spans="1:2" x14ac:dyDescent="0.45">
      <c r="A996" s="128">
        <v>260</v>
      </c>
      <c r="B996">
        <v>281</v>
      </c>
    </row>
    <row r="997" spans="1:2" x14ac:dyDescent="0.45">
      <c r="A997" s="128">
        <v>8285145607</v>
      </c>
      <c r="B997">
        <v>424</v>
      </c>
    </row>
    <row r="998" spans="1:2" x14ac:dyDescent="0.45">
      <c r="A998" s="127">
        <v>49</v>
      </c>
      <c r="B998">
        <v>1941</v>
      </c>
    </row>
    <row r="999" spans="1:2" x14ac:dyDescent="0.45">
      <c r="A999" s="128">
        <v>170</v>
      </c>
      <c r="B999">
        <v>247</v>
      </c>
    </row>
    <row r="1000" spans="1:2" x14ac:dyDescent="0.45">
      <c r="A1000" s="128">
        <v>183</v>
      </c>
      <c r="B1000">
        <v>395</v>
      </c>
    </row>
    <row r="1001" spans="1:2" x14ac:dyDescent="0.45">
      <c r="A1001" s="128">
        <v>7838873336</v>
      </c>
      <c r="B1001">
        <v>521</v>
      </c>
    </row>
    <row r="1002" spans="1:2" x14ac:dyDescent="0.45">
      <c r="A1002" s="128">
        <v>9813918012</v>
      </c>
      <c r="B1002">
        <v>778</v>
      </c>
    </row>
    <row r="1003" spans="1:2" x14ac:dyDescent="0.45">
      <c r="A1003" s="127">
        <v>33</v>
      </c>
      <c r="B1003">
        <v>1254</v>
      </c>
    </row>
    <row r="1004" spans="1:2" x14ac:dyDescent="0.45">
      <c r="A1004" s="128">
        <v>102</v>
      </c>
      <c r="B1004">
        <v>416</v>
      </c>
    </row>
    <row r="1005" spans="1:2" x14ac:dyDescent="0.45">
      <c r="A1005" s="128">
        <v>138</v>
      </c>
      <c r="B1005">
        <v>838</v>
      </c>
    </row>
    <row r="1006" spans="1:2" x14ac:dyDescent="0.45">
      <c r="A1006" s="127">
        <v>35</v>
      </c>
      <c r="B1006">
        <v>1208</v>
      </c>
    </row>
    <row r="1007" spans="1:2" x14ac:dyDescent="0.45">
      <c r="A1007" s="128">
        <v>174</v>
      </c>
      <c r="B1007">
        <v>813</v>
      </c>
    </row>
    <row r="1008" spans="1:2" x14ac:dyDescent="0.45">
      <c r="A1008" s="128">
        <v>294</v>
      </c>
      <c r="B1008">
        <v>395</v>
      </c>
    </row>
    <row r="1009" spans="1:2" x14ac:dyDescent="0.45">
      <c r="A1009" s="127">
        <v>36</v>
      </c>
      <c r="B1009">
        <v>729</v>
      </c>
    </row>
    <row r="1010" spans="1:2" x14ac:dyDescent="0.45">
      <c r="A1010" s="128">
        <v>9911839985</v>
      </c>
      <c r="B1010">
        <v>201</v>
      </c>
    </row>
    <row r="1011" spans="1:2" x14ac:dyDescent="0.45">
      <c r="A1011" s="128" t="s">
        <v>81</v>
      </c>
      <c r="B1011">
        <v>528</v>
      </c>
    </row>
    <row r="1012" spans="1:2" x14ac:dyDescent="0.45">
      <c r="A1012" s="127">
        <v>69</v>
      </c>
      <c r="B1012">
        <v>598</v>
      </c>
    </row>
    <row r="1013" spans="1:2" x14ac:dyDescent="0.45">
      <c r="A1013" s="128">
        <v>290</v>
      </c>
      <c r="B1013">
        <v>598</v>
      </c>
    </row>
    <row r="1014" spans="1:2" x14ac:dyDescent="0.45">
      <c r="A1014" s="127">
        <v>58</v>
      </c>
      <c r="B1014">
        <v>408</v>
      </c>
    </row>
    <row r="1015" spans="1:2" x14ac:dyDescent="0.45">
      <c r="A1015" s="128">
        <v>300</v>
      </c>
      <c r="B1015">
        <v>408</v>
      </c>
    </row>
    <row r="1016" spans="1:2" x14ac:dyDescent="0.45">
      <c r="A1016" s="127">
        <v>41</v>
      </c>
      <c r="B1016">
        <v>380</v>
      </c>
    </row>
    <row r="1017" spans="1:2" x14ac:dyDescent="0.45">
      <c r="A1017" s="128">
        <v>201</v>
      </c>
      <c r="B1017">
        <v>380</v>
      </c>
    </row>
    <row r="1018" spans="1:2" x14ac:dyDescent="0.45">
      <c r="A1018" s="127" t="s">
        <v>75</v>
      </c>
      <c r="B1018">
        <v>994939</v>
      </c>
    </row>
  </sheetData>
  <conditionalFormatting pivot="1" sqref="B4:B7 B87 B163 B234 B300 B352 B399 B450 B495 B543 B586 B630 B666 B699 B728 B758 B781 B803 B824 B845 B866 B886 B906 B918 B934 B945 B958 B969 B978 B986 B993 B998 B1003 B1006 B1009 B1012 B1014 B1016">
    <cfRule type="top10" dxfId="10" priority="1" rank="5"/>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B1:O982"/>
  <sheetViews>
    <sheetView workbookViewId="0">
      <selection activeCell="I422" sqref="I422"/>
    </sheetView>
  </sheetViews>
  <sheetFormatPr defaultRowHeight="14.25" x14ac:dyDescent="0.45"/>
  <cols>
    <col min="3" max="3" width="24.1328125" bestFit="1" customWidth="1"/>
    <col min="7" max="7" width="15.86328125" bestFit="1" customWidth="1"/>
    <col min="11" max="11" width="13.1328125" bestFit="1" customWidth="1"/>
    <col min="12" max="12" width="11.3984375" bestFit="1" customWidth="1"/>
  </cols>
  <sheetData>
    <row r="1" spans="2:15" x14ac:dyDescent="0.45">
      <c r="B1" s="88" t="s">
        <v>3705</v>
      </c>
      <c r="C1" s="88" t="s">
        <v>3706</v>
      </c>
      <c r="D1" s="88" t="s">
        <v>3707</v>
      </c>
      <c r="E1" s="88" t="s">
        <v>3708</v>
      </c>
      <c r="F1" s="88" t="s">
        <v>3709</v>
      </c>
      <c r="G1" s="88" t="s">
        <v>3710</v>
      </c>
      <c r="K1" s="126" t="s">
        <v>3723</v>
      </c>
      <c r="L1" t="s">
        <v>3729</v>
      </c>
      <c r="N1" s="88" t="s">
        <v>3734</v>
      </c>
      <c r="O1" s="88" t="s">
        <v>3729</v>
      </c>
    </row>
    <row r="2" spans="2:15" x14ac:dyDescent="0.45">
      <c r="B2">
        <v>245</v>
      </c>
      <c r="C2" t="s">
        <v>83</v>
      </c>
      <c r="D2">
        <v>6</v>
      </c>
      <c r="E2">
        <v>443</v>
      </c>
      <c r="F2">
        <v>29.533333333333335</v>
      </c>
      <c r="G2">
        <v>41598.797280092593</v>
      </c>
      <c r="K2" s="127">
        <v>177</v>
      </c>
      <c r="L2">
        <v>4928</v>
      </c>
      <c r="N2">
        <v>177</v>
      </c>
      <c r="O2">
        <v>4928</v>
      </c>
    </row>
    <row r="3" spans="2:15" x14ac:dyDescent="0.45">
      <c r="B3">
        <v>10</v>
      </c>
      <c r="C3" t="s">
        <v>83</v>
      </c>
      <c r="D3">
        <v>6</v>
      </c>
      <c r="E3">
        <v>370</v>
      </c>
      <c r="F3">
        <v>24.666666666666668</v>
      </c>
      <c r="G3">
        <v>41582.749305555553</v>
      </c>
      <c r="K3" s="127">
        <v>236</v>
      </c>
      <c r="L3">
        <v>4882</v>
      </c>
      <c r="N3">
        <v>236</v>
      </c>
      <c r="O3">
        <v>4882</v>
      </c>
    </row>
    <row r="4" spans="2:15" x14ac:dyDescent="0.45">
      <c r="B4">
        <v>95</v>
      </c>
      <c r="C4" t="s">
        <v>83</v>
      </c>
      <c r="D4">
        <v>6</v>
      </c>
      <c r="E4">
        <v>983</v>
      </c>
      <c r="F4">
        <v>65.533333333333331</v>
      </c>
      <c r="G4">
        <v>41579.506064814814</v>
      </c>
      <c r="K4" s="127">
        <v>204</v>
      </c>
      <c r="L4">
        <v>4495</v>
      </c>
      <c r="N4">
        <v>204</v>
      </c>
      <c r="O4">
        <v>4495</v>
      </c>
    </row>
    <row r="5" spans="2:15" x14ac:dyDescent="0.45">
      <c r="B5">
        <v>52</v>
      </c>
      <c r="C5" t="s">
        <v>83</v>
      </c>
      <c r="D5">
        <v>6</v>
      </c>
      <c r="E5">
        <v>918</v>
      </c>
      <c r="F5">
        <v>61.2</v>
      </c>
      <c r="G5">
        <v>41592.412060185183</v>
      </c>
      <c r="K5" s="127">
        <v>52</v>
      </c>
      <c r="L5">
        <v>4304</v>
      </c>
      <c r="N5">
        <v>52</v>
      </c>
      <c r="O5">
        <v>4304</v>
      </c>
    </row>
    <row r="6" spans="2:15" x14ac:dyDescent="0.45">
      <c r="B6">
        <v>272</v>
      </c>
      <c r="C6" t="s">
        <v>83</v>
      </c>
      <c r="D6">
        <v>6</v>
      </c>
      <c r="E6">
        <v>860</v>
      </c>
      <c r="F6">
        <v>57.333333333333336</v>
      </c>
      <c r="G6">
        <v>41587.53334490741</v>
      </c>
      <c r="K6" s="127">
        <v>121</v>
      </c>
      <c r="L6">
        <v>4081</v>
      </c>
      <c r="N6">
        <v>121</v>
      </c>
      <c r="O6">
        <v>4081</v>
      </c>
    </row>
    <row r="7" spans="2:15" x14ac:dyDescent="0.45">
      <c r="B7">
        <v>43</v>
      </c>
      <c r="C7" t="s">
        <v>83</v>
      </c>
      <c r="D7">
        <v>6</v>
      </c>
      <c r="E7">
        <v>331</v>
      </c>
      <c r="F7">
        <v>22.066666666666666</v>
      </c>
      <c r="G7">
        <v>41589.305462962962</v>
      </c>
      <c r="K7" s="127">
        <v>73</v>
      </c>
      <c r="L7">
        <v>4045</v>
      </c>
      <c r="N7">
        <v>73</v>
      </c>
      <c r="O7">
        <v>4045</v>
      </c>
    </row>
    <row r="8" spans="2:15" x14ac:dyDescent="0.45">
      <c r="B8">
        <v>135</v>
      </c>
      <c r="C8" t="s">
        <v>83</v>
      </c>
      <c r="D8">
        <v>6</v>
      </c>
      <c r="E8">
        <v>432</v>
      </c>
      <c r="F8">
        <v>28.8</v>
      </c>
      <c r="G8">
        <v>41578.840185185189</v>
      </c>
      <c r="K8" s="127">
        <v>178</v>
      </c>
      <c r="L8">
        <v>3961</v>
      </c>
      <c r="N8">
        <v>178</v>
      </c>
      <c r="O8">
        <v>3961</v>
      </c>
    </row>
    <row r="9" spans="2:15" x14ac:dyDescent="0.45">
      <c r="B9">
        <v>169</v>
      </c>
      <c r="C9" t="s">
        <v>83</v>
      </c>
      <c r="D9">
        <v>6</v>
      </c>
      <c r="E9">
        <v>694</v>
      </c>
      <c r="F9">
        <v>46.266666666666666</v>
      </c>
      <c r="G9">
        <v>41586.419479166667</v>
      </c>
      <c r="K9" s="127">
        <v>100</v>
      </c>
      <c r="L9">
        <v>3672</v>
      </c>
      <c r="N9">
        <v>100</v>
      </c>
      <c r="O9">
        <v>3672</v>
      </c>
    </row>
    <row r="10" spans="2:15" x14ac:dyDescent="0.45">
      <c r="B10">
        <v>143</v>
      </c>
      <c r="C10" t="s">
        <v>83</v>
      </c>
      <c r="D10">
        <v>6</v>
      </c>
      <c r="E10">
        <v>675</v>
      </c>
      <c r="F10">
        <v>45</v>
      </c>
      <c r="G10">
        <v>41590.519537037035</v>
      </c>
      <c r="K10" s="127">
        <v>268</v>
      </c>
      <c r="L10">
        <v>3653</v>
      </c>
      <c r="N10">
        <v>268</v>
      </c>
      <c r="O10">
        <v>3653</v>
      </c>
    </row>
    <row r="11" spans="2:15" x14ac:dyDescent="0.45">
      <c r="B11">
        <v>75</v>
      </c>
      <c r="C11" t="s">
        <v>83</v>
      </c>
      <c r="D11">
        <v>6</v>
      </c>
      <c r="E11">
        <v>778</v>
      </c>
      <c r="F11">
        <v>51.866666666666667</v>
      </c>
      <c r="G11">
        <v>41607.830775462964</v>
      </c>
      <c r="K11" s="127">
        <v>188</v>
      </c>
      <c r="L11">
        <v>3528</v>
      </c>
      <c r="N11">
        <v>188</v>
      </c>
      <c r="O11">
        <v>3528</v>
      </c>
    </row>
    <row r="12" spans="2:15" hidden="1" x14ac:dyDescent="0.45">
      <c r="B12">
        <v>54</v>
      </c>
      <c r="C12" t="s">
        <v>83</v>
      </c>
      <c r="D12">
        <v>7</v>
      </c>
      <c r="E12">
        <v>871</v>
      </c>
      <c r="F12">
        <v>58.06666666666667</v>
      </c>
      <c r="G12">
        <v>41603.814328703702</v>
      </c>
      <c r="K12" s="127">
        <v>126</v>
      </c>
      <c r="L12">
        <v>3487</v>
      </c>
      <c r="N12">
        <v>126</v>
      </c>
      <c r="O12">
        <v>3487</v>
      </c>
    </row>
    <row r="13" spans="2:15" hidden="1" x14ac:dyDescent="0.45">
      <c r="B13">
        <v>180</v>
      </c>
      <c r="C13" t="s">
        <v>83</v>
      </c>
      <c r="D13">
        <v>6</v>
      </c>
      <c r="E13">
        <v>422</v>
      </c>
      <c r="F13">
        <v>28.133333333333333</v>
      </c>
      <c r="G13">
        <v>41587.569803240738</v>
      </c>
      <c r="K13" s="127">
        <v>183</v>
      </c>
      <c r="L13">
        <v>3364</v>
      </c>
      <c r="N13">
        <v>183</v>
      </c>
      <c r="O13">
        <v>3364</v>
      </c>
    </row>
    <row r="14" spans="2:15" hidden="1" x14ac:dyDescent="0.45">
      <c r="B14">
        <v>74</v>
      </c>
      <c r="C14" t="s">
        <v>83</v>
      </c>
      <c r="D14">
        <v>6</v>
      </c>
      <c r="E14">
        <v>849</v>
      </c>
      <c r="F14">
        <v>56.6</v>
      </c>
      <c r="G14">
        <v>41587.884236111109</v>
      </c>
      <c r="K14" s="127">
        <v>3</v>
      </c>
      <c r="L14">
        <v>3345</v>
      </c>
      <c r="N14">
        <v>3</v>
      </c>
      <c r="O14">
        <v>3345</v>
      </c>
    </row>
    <row r="15" spans="2:15" hidden="1" x14ac:dyDescent="0.45">
      <c r="B15">
        <v>253</v>
      </c>
      <c r="C15" t="s">
        <v>83</v>
      </c>
      <c r="D15">
        <v>6</v>
      </c>
      <c r="E15">
        <v>702</v>
      </c>
      <c r="F15">
        <v>46.8</v>
      </c>
      <c r="G15">
        <v>41596.75980324074</v>
      </c>
      <c r="K15" s="127">
        <v>267</v>
      </c>
      <c r="L15">
        <v>3320</v>
      </c>
      <c r="N15">
        <v>267</v>
      </c>
      <c r="O15">
        <v>3320</v>
      </c>
    </row>
    <row r="16" spans="2:15" hidden="1" x14ac:dyDescent="0.45">
      <c r="B16">
        <v>283</v>
      </c>
      <c r="C16" t="s">
        <v>83</v>
      </c>
      <c r="D16">
        <v>6</v>
      </c>
      <c r="E16">
        <v>697</v>
      </c>
      <c r="F16">
        <v>46.466666666666669</v>
      </c>
      <c r="G16">
        <v>41579.210196759261</v>
      </c>
      <c r="K16" s="127">
        <v>46</v>
      </c>
      <c r="L16">
        <v>3301</v>
      </c>
      <c r="N16">
        <v>46</v>
      </c>
      <c r="O16">
        <v>3301</v>
      </c>
    </row>
    <row r="17" spans="2:15" hidden="1" x14ac:dyDescent="0.45">
      <c r="B17">
        <v>61</v>
      </c>
      <c r="C17" t="s">
        <v>83</v>
      </c>
      <c r="D17">
        <v>6</v>
      </c>
      <c r="E17">
        <v>693</v>
      </c>
      <c r="F17">
        <v>46.2</v>
      </c>
      <c r="G17">
        <v>41583.007824074077</v>
      </c>
      <c r="K17" s="127">
        <v>24</v>
      </c>
      <c r="L17">
        <v>3299</v>
      </c>
      <c r="N17">
        <v>24</v>
      </c>
      <c r="O17">
        <v>3299</v>
      </c>
    </row>
    <row r="18" spans="2:15" hidden="1" x14ac:dyDescent="0.45">
      <c r="B18">
        <v>204</v>
      </c>
      <c r="C18" t="s">
        <v>83</v>
      </c>
      <c r="D18">
        <v>6</v>
      </c>
      <c r="E18">
        <v>858</v>
      </c>
      <c r="F18">
        <v>57.2</v>
      </c>
      <c r="G18">
        <v>41577.520509259259</v>
      </c>
      <c r="K18" s="127">
        <v>269</v>
      </c>
      <c r="L18">
        <v>3258</v>
      </c>
      <c r="N18">
        <v>269</v>
      </c>
      <c r="O18">
        <v>3258</v>
      </c>
    </row>
    <row r="19" spans="2:15" hidden="1" x14ac:dyDescent="0.45">
      <c r="B19">
        <v>267</v>
      </c>
      <c r="C19" t="s">
        <v>83</v>
      </c>
      <c r="D19">
        <v>6</v>
      </c>
      <c r="E19">
        <v>409</v>
      </c>
      <c r="F19">
        <v>27.266666666666666</v>
      </c>
      <c r="G19">
        <v>41585.782199074078</v>
      </c>
      <c r="K19" s="127">
        <v>144</v>
      </c>
      <c r="L19">
        <v>3254</v>
      </c>
      <c r="N19">
        <v>144</v>
      </c>
      <c r="O19">
        <v>3254</v>
      </c>
    </row>
    <row r="20" spans="2:15" hidden="1" x14ac:dyDescent="0.45">
      <c r="B20">
        <v>73</v>
      </c>
      <c r="C20" t="s">
        <v>83</v>
      </c>
      <c r="D20">
        <v>6</v>
      </c>
      <c r="E20">
        <v>769</v>
      </c>
      <c r="F20">
        <v>51.266666666666666</v>
      </c>
      <c r="G20">
        <v>41596.553495370368</v>
      </c>
      <c r="K20" s="127">
        <v>274</v>
      </c>
      <c r="L20">
        <v>3229</v>
      </c>
      <c r="N20">
        <v>274</v>
      </c>
      <c r="O20">
        <v>3229</v>
      </c>
    </row>
    <row r="21" spans="2:15" hidden="1" x14ac:dyDescent="0.45">
      <c r="B21">
        <v>253</v>
      </c>
      <c r="C21" t="s">
        <v>83</v>
      </c>
      <c r="D21">
        <v>6</v>
      </c>
      <c r="E21">
        <v>357</v>
      </c>
      <c r="F21">
        <v>23.8</v>
      </c>
      <c r="G21">
        <v>41580.438576388886</v>
      </c>
      <c r="K21" s="127">
        <v>234</v>
      </c>
      <c r="L21">
        <v>3194</v>
      </c>
      <c r="N21">
        <v>234</v>
      </c>
      <c r="O21">
        <v>3194</v>
      </c>
    </row>
    <row r="22" spans="2:15" hidden="1" x14ac:dyDescent="0.45">
      <c r="B22">
        <v>233</v>
      </c>
      <c r="C22" t="s">
        <v>83</v>
      </c>
      <c r="D22">
        <v>6</v>
      </c>
      <c r="E22">
        <v>976</v>
      </c>
      <c r="F22">
        <v>65.066666666666663</v>
      </c>
      <c r="G22">
        <v>41594.064525462964</v>
      </c>
      <c r="K22" s="127">
        <v>277</v>
      </c>
      <c r="L22">
        <v>3183</v>
      </c>
      <c r="N22">
        <v>277</v>
      </c>
      <c r="O22">
        <v>3183</v>
      </c>
    </row>
    <row r="23" spans="2:15" hidden="1" x14ac:dyDescent="0.45">
      <c r="B23">
        <v>279</v>
      </c>
      <c r="C23" t="s">
        <v>83</v>
      </c>
      <c r="D23">
        <v>5</v>
      </c>
      <c r="E23">
        <v>292</v>
      </c>
      <c r="F23">
        <v>19.466666666666665</v>
      </c>
      <c r="G23">
        <v>41582.674791666665</v>
      </c>
      <c r="K23" s="127">
        <v>208</v>
      </c>
      <c r="L23">
        <v>3149</v>
      </c>
      <c r="N23">
        <v>208</v>
      </c>
      <c r="O23">
        <v>3149</v>
      </c>
    </row>
    <row r="24" spans="2:15" hidden="1" x14ac:dyDescent="0.45">
      <c r="B24">
        <v>221</v>
      </c>
      <c r="C24" t="s">
        <v>83</v>
      </c>
      <c r="D24">
        <v>6</v>
      </c>
      <c r="E24">
        <v>775</v>
      </c>
      <c r="F24">
        <v>51.666666666666664</v>
      </c>
      <c r="G24">
        <v>41601.343576388892</v>
      </c>
      <c r="K24" s="127">
        <v>88</v>
      </c>
      <c r="L24">
        <v>3133</v>
      </c>
      <c r="N24">
        <v>88</v>
      </c>
      <c r="O24">
        <v>3133</v>
      </c>
    </row>
    <row r="25" spans="2:15" hidden="1" x14ac:dyDescent="0.45">
      <c r="B25">
        <v>37</v>
      </c>
      <c r="C25" t="s">
        <v>83</v>
      </c>
      <c r="D25">
        <v>6</v>
      </c>
      <c r="E25">
        <v>568</v>
      </c>
      <c r="F25">
        <v>37.866666666666667</v>
      </c>
      <c r="G25">
        <v>41595.952835648146</v>
      </c>
      <c r="K25" s="127">
        <v>96</v>
      </c>
      <c r="L25">
        <v>3117</v>
      </c>
      <c r="N25">
        <v>96</v>
      </c>
      <c r="O25">
        <v>3117</v>
      </c>
    </row>
    <row r="26" spans="2:15" hidden="1" x14ac:dyDescent="0.45">
      <c r="B26">
        <v>145</v>
      </c>
      <c r="C26" t="s">
        <v>83</v>
      </c>
      <c r="D26">
        <v>5</v>
      </c>
      <c r="E26">
        <v>231</v>
      </c>
      <c r="F26">
        <v>15.4</v>
      </c>
      <c r="G26">
        <v>41582.808217592596</v>
      </c>
      <c r="K26" s="127">
        <v>61</v>
      </c>
      <c r="L26">
        <v>3068</v>
      </c>
      <c r="N26">
        <v>61</v>
      </c>
      <c r="O26">
        <v>3068</v>
      </c>
    </row>
    <row r="27" spans="2:15" hidden="1" x14ac:dyDescent="0.45">
      <c r="B27">
        <v>112</v>
      </c>
      <c r="C27" t="s">
        <v>83</v>
      </c>
      <c r="D27">
        <v>6</v>
      </c>
      <c r="E27">
        <v>846</v>
      </c>
      <c r="F27">
        <v>56.4</v>
      </c>
      <c r="G27">
        <v>41588.925798611112</v>
      </c>
      <c r="K27" s="127">
        <v>275</v>
      </c>
      <c r="L27">
        <v>3025</v>
      </c>
      <c r="N27">
        <v>275</v>
      </c>
      <c r="O27">
        <v>3025</v>
      </c>
    </row>
    <row r="28" spans="2:15" hidden="1" x14ac:dyDescent="0.45">
      <c r="B28">
        <v>182</v>
      </c>
      <c r="C28" t="s">
        <v>83</v>
      </c>
      <c r="D28">
        <v>5</v>
      </c>
      <c r="E28">
        <v>461</v>
      </c>
      <c r="F28">
        <v>30.733333333333334</v>
      </c>
      <c r="G28">
        <v>41595.584166666667</v>
      </c>
      <c r="K28" s="127">
        <v>289</v>
      </c>
      <c r="L28">
        <v>2985</v>
      </c>
      <c r="N28">
        <v>289</v>
      </c>
      <c r="O28">
        <v>2985</v>
      </c>
    </row>
    <row r="29" spans="2:15" hidden="1" x14ac:dyDescent="0.45">
      <c r="B29">
        <v>177</v>
      </c>
      <c r="C29" t="s">
        <v>83</v>
      </c>
      <c r="D29">
        <v>6</v>
      </c>
      <c r="E29">
        <v>949</v>
      </c>
      <c r="F29">
        <v>63.266666666666666</v>
      </c>
      <c r="G29">
        <v>41606.414039351854</v>
      </c>
      <c r="K29" s="127">
        <v>8826709338</v>
      </c>
      <c r="L29">
        <v>2969</v>
      </c>
      <c r="N29">
        <v>8826709338</v>
      </c>
      <c r="O29">
        <v>2969</v>
      </c>
    </row>
    <row r="30" spans="2:15" hidden="1" x14ac:dyDescent="0.45">
      <c r="B30">
        <v>174</v>
      </c>
      <c r="C30" t="s">
        <v>83</v>
      </c>
      <c r="D30">
        <v>6</v>
      </c>
      <c r="E30">
        <v>896</v>
      </c>
      <c r="F30">
        <v>59.733333333333334</v>
      </c>
      <c r="G30">
        <v>41603.927071759259</v>
      </c>
      <c r="K30" s="127">
        <v>225</v>
      </c>
      <c r="L30">
        <v>2939</v>
      </c>
      <c r="N30">
        <v>225</v>
      </c>
      <c r="O30">
        <v>2939</v>
      </c>
    </row>
    <row r="31" spans="2:15" hidden="1" x14ac:dyDescent="0.45">
      <c r="B31">
        <v>48</v>
      </c>
      <c r="C31" t="s">
        <v>83</v>
      </c>
      <c r="D31">
        <v>6</v>
      </c>
      <c r="E31">
        <v>867</v>
      </c>
      <c r="F31">
        <v>57.8</v>
      </c>
      <c r="G31">
        <v>41584.792291666665</v>
      </c>
      <c r="K31" s="127">
        <v>1</v>
      </c>
      <c r="L31">
        <v>2921</v>
      </c>
      <c r="N31">
        <v>1</v>
      </c>
      <c r="O31">
        <v>2921</v>
      </c>
    </row>
    <row r="32" spans="2:15" hidden="1" x14ac:dyDescent="0.45">
      <c r="B32">
        <v>132</v>
      </c>
      <c r="C32" t="s">
        <v>83</v>
      </c>
      <c r="D32">
        <v>6</v>
      </c>
      <c r="E32">
        <v>256</v>
      </c>
      <c r="F32">
        <v>17.066666666666666</v>
      </c>
      <c r="G32">
        <v>41603.393449074072</v>
      </c>
      <c r="K32" s="127">
        <v>243</v>
      </c>
      <c r="L32">
        <v>2905</v>
      </c>
      <c r="N32">
        <v>243</v>
      </c>
      <c r="O32">
        <v>2905</v>
      </c>
    </row>
    <row r="33" spans="2:15" hidden="1" x14ac:dyDescent="0.45">
      <c r="B33">
        <v>145</v>
      </c>
      <c r="C33" t="s">
        <v>83</v>
      </c>
      <c r="D33">
        <v>6</v>
      </c>
      <c r="E33">
        <v>978</v>
      </c>
      <c r="F33">
        <v>65.2</v>
      </c>
      <c r="G33">
        <v>41591.81590277778</v>
      </c>
      <c r="K33" s="127">
        <v>166</v>
      </c>
      <c r="L33">
        <v>2815</v>
      </c>
      <c r="N33">
        <v>166</v>
      </c>
      <c r="O33">
        <v>2815</v>
      </c>
    </row>
    <row r="34" spans="2:15" hidden="1" x14ac:dyDescent="0.45">
      <c r="B34">
        <v>84</v>
      </c>
      <c r="C34" t="s">
        <v>83</v>
      </c>
      <c r="D34">
        <v>6</v>
      </c>
      <c r="E34">
        <v>567</v>
      </c>
      <c r="F34">
        <v>37.799999999999997</v>
      </c>
      <c r="G34">
        <v>41604.857164351852</v>
      </c>
      <c r="K34" s="127">
        <v>142</v>
      </c>
      <c r="L34">
        <v>2806</v>
      </c>
      <c r="N34">
        <v>142</v>
      </c>
      <c r="O34">
        <v>2806</v>
      </c>
    </row>
    <row r="35" spans="2:15" hidden="1" x14ac:dyDescent="0.45">
      <c r="B35">
        <v>14</v>
      </c>
      <c r="C35" t="s">
        <v>83</v>
      </c>
      <c r="D35">
        <v>6</v>
      </c>
      <c r="E35">
        <v>499</v>
      </c>
      <c r="F35">
        <v>33.266666666666666</v>
      </c>
      <c r="G35">
        <v>41590.095300925925</v>
      </c>
      <c r="K35" s="127">
        <v>8</v>
      </c>
      <c r="L35">
        <v>2760</v>
      </c>
      <c r="N35">
        <v>8</v>
      </c>
      <c r="O35">
        <v>2760</v>
      </c>
    </row>
    <row r="36" spans="2:15" hidden="1" x14ac:dyDescent="0.45">
      <c r="B36">
        <v>87</v>
      </c>
      <c r="C36" t="s">
        <v>83</v>
      </c>
      <c r="D36">
        <v>7</v>
      </c>
      <c r="E36">
        <v>422</v>
      </c>
      <c r="F36">
        <v>28.133333333333333</v>
      </c>
      <c r="G36">
        <v>41579.872777777775</v>
      </c>
      <c r="K36" s="127">
        <v>84</v>
      </c>
      <c r="L36">
        <v>2736</v>
      </c>
      <c r="N36">
        <v>84</v>
      </c>
      <c r="O36">
        <v>2736</v>
      </c>
    </row>
    <row r="37" spans="2:15" hidden="1" x14ac:dyDescent="0.45">
      <c r="B37">
        <v>225</v>
      </c>
      <c r="C37" t="s">
        <v>83</v>
      </c>
      <c r="D37">
        <v>6</v>
      </c>
      <c r="E37">
        <v>722</v>
      </c>
      <c r="F37">
        <v>48.133333333333333</v>
      </c>
      <c r="G37">
        <v>41555.603761574072</v>
      </c>
      <c r="K37" s="127">
        <v>164</v>
      </c>
      <c r="L37">
        <v>2733</v>
      </c>
      <c r="N37">
        <v>164</v>
      </c>
      <c r="O37">
        <v>2733</v>
      </c>
    </row>
    <row r="38" spans="2:15" hidden="1" x14ac:dyDescent="0.45">
      <c r="B38">
        <v>277</v>
      </c>
      <c r="C38" t="s">
        <v>211</v>
      </c>
      <c r="D38">
        <v>6</v>
      </c>
      <c r="E38">
        <v>773</v>
      </c>
      <c r="F38">
        <v>51.533333333333331</v>
      </c>
      <c r="G38">
        <v>41605.924675925926</v>
      </c>
      <c r="K38" s="127">
        <v>97</v>
      </c>
      <c r="L38">
        <v>2724</v>
      </c>
      <c r="N38">
        <v>97</v>
      </c>
      <c r="O38">
        <v>2724</v>
      </c>
    </row>
    <row r="39" spans="2:15" hidden="1" x14ac:dyDescent="0.45">
      <c r="B39">
        <v>300</v>
      </c>
      <c r="C39" t="s">
        <v>83</v>
      </c>
      <c r="D39">
        <v>6</v>
      </c>
      <c r="E39">
        <v>643</v>
      </c>
      <c r="F39">
        <v>42.866666666666667</v>
      </c>
      <c r="G39">
        <v>41554.428888888891</v>
      </c>
      <c r="K39" s="127">
        <v>270</v>
      </c>
      <c r="L39">
        <v>2688</v>
      </c>
      <c r="N39">
        <v>270</v>
      </c>
      <c r="O39">
        <v>2688</v>
      </c>
    </row>
    <row r="40" spans="2:15" hidden="1" x14ac:dyDescent="0.45">
      <c r="B40">
        <v>124</v>
      </c>
      <c r="C40" t="s">
        <v>83</v>
      </c>
      <c r="D40">
        <v>6</v>
      </c>
      <c r="E40">
        <v>970</v>
      </c>
      <c r="F40">
        <v>64.666666666666671</v>
      </c>
      <c r="G40">
        <v>41589.835636574076</v>
      </c>
      <c r="K40" s="127">
        <v>187</v>
      </c>
      <c r="L40">
        <v>2678</v>
      </c>
      <c r="N40">
        <v>187</v>
      </c>
      <c r="O40">
        <v>2678</v>
      </c>
    </row>
    <row r="41" spans="2:15" hidden="1" x14ac:dyDescent="0.45">
      <c r="B41">
        <v>258</v>
      </c>
      <c r="C41" t="s">
        <v>83</v>
      </c>
      <c r="D41">
        <v>6</v>
      </c>
      <c r="E41">
        <v>373</v>
      </c>
      <c r="F41">
        <v>24.866666666666667</v>
      </c>
      <c r="G41">
        <v>41579.87096064815</v>
      </c>
      <c r="K41" s="127">
        <v>35</v>
      </c>
      <c r="L41">
        <v>2675</v>
      </c>
      <c r="N41">
        <v>35</v>
      </c>
      <c r="O41">
        <v>2675</v>
      </c>
    </row>
    <row r="42" spans="2:15" hidden="1" x14ac:dyDescent="0.45">
      <c r="B42">
        <v>84</v>
      </c>
      <c r="C42" t="s">
        <v>83</v>
      </c>
      <c r="D42">
        <v>6</v>
      </c>
      <c r="E42">
        <v>785</v>
      </c>
      <c r="F42">
        <v>52.333333333333336</v>
      </c>
      <c r="G42">
        <v>41586.438993055555</v>
      </c>
      <c r="K42" s="127">
        <v>34</v>
      </c>
      <c r="L42">
        <v>2668</v>
      </c>
      <c r="N42">
        <v>34</v>
      </c>
      <c r="O42">
        <v>2668</v>
      </c>
    </row>
    <row r="43" spans="2:15" hidden="1" x14ac:dyDescent="0.45">
      <c r="B43">
        <v>139</v>
      </c>
      <c r="C43" t="s">
        <v>83</v>
      </c>
      <c r="D43">
        <v>6</v>
      </c>
      <c r="E43">
        <v>579</v>
      </c>
      <c r="F43">
        <v>38.6</v>
      </c>
      <c r="G43">
        <v>41593.727997685186</v>
      </c>
      <c r="K43" s="127">
        <v>116</v>
      </c>
      <c r="L43">
        <v>2668</v>
      </c>
      <c r="N43">
        <v>116</v>
      </c>
      <c r="O43">
        <v>2668</v>
      </c>
    </row>
    <row r="44" spans="2:15" hidden="1" x14ac:dyDescent="0.45">
      <c r="B44">
        <v>245</v>
      </c>
      <c r="C44" t="s">
        <v>83</v>
      </c>
      <c r="D44">
        <v>6</v>
      </c>
      <c r="E44">
        <v>326</v>
      </c>
      <c r="F44">
        <v>21.733333333333334</v>
      </c>
      <c r="G44">
        <v>41591.80809027778</v>
      </c>
      <c r="K44" s="127">
        <v>292</v>
      </c>
      <c r="L44">
        <v>2628</v>
      </c>
      <c r="N44">
        <v>292</v>
      </c>
      <c r="O44">
        <v>2628</v>
      </c>
    </row>
    <row r="45" spans="2:15" hidden="1" x14ac:dyDescent="0.45">
      <c r="B45">
        <v>292</v>
      </c>
      <c r="C45" t="s">
        <v>83</v>
      </c>
      <c r="D45">
        <v>6</v>
      </c>
      <c r="E45">
        <v>481</v>
      </c>
      <c r="F45">
        <v>32.06666666666667</v>
      </c>
      <c r="G45">
        <v>41592.041562500002</v>
      </c>
      <c r="K45" s="127">
        <v>43</v>
      </c>
      <c r="L45">
        <v>2623</v>
      </c>
      <c r="N45">
        <v>43</v>
      </c>
      <c r="O45">
        <v>2623</v>
      </c>
    </row>
    <row r="46" spans="2:15" hidden="1" x14ac:dyDescent="0.45">
      <c r="B46">
        <v>84</v>
      </c>
      <c r="C46" t="s">
        <v>83</v>
      </c>
      <c r="D46">
        <v>6</v>
      </c>
      <c r="E46">
        <v>877</v>
      </c>
      <c r="F46">
        <v>58.466666666666669</v>
      </c>
      <c r="G46">
        <v>41590.916759259257</v>
      </c>
      <c r="K46" s="127">
        <v>138</v>
      </c>
      <c r="L46">
        <v>2613</v>
      </c>
      <c r="N46">
        <v>138</v>
      </c>
      <c r="O46">
        <v>2613</v>
      </c>
    </row>
    <row r="47" spans="2:15" hidden="1" x14ac:dyDescent="0.45">
      <c r="B47">
        <v>119</v>
      </c>
      <c r="C47" t="s">
        <v>83</v>
      </c>
      <c r="D47">
        <v>6</v>
      </c>
      <c r="E47">
        <v>751</v>
      </c>
      <c r="F47">
        <v>50.06666666666667</v>
      </c>
      <c r="G47">
        <v>41587.626932870371</v>
      </c>
      <c r="K47" s="127">
        <v>69</v>
      </c>
      <c r="L47">
        <v>2564</v>
      </c>
      <c r="N47">
        <v>69</v>
      </c>
      <c r="O47">
        <v>2564</v>
      </c>
    </row>
    <row r="48" spans="2:15" hidden="1" x14ac:dyDescent="0.45">
      <c r="B48">
        <v>35</v>
      </c>
      <c r="C48" t="s">
        <v>211</v>
      </c>
      <c r="D48">
        <v>6</v>
      </c>
      <c r="E48">
        <v>641</v>
      </c>
      <c r="F48">
        <v>42.733333333333334</v>
      </c>
      <c r="G48">
        <v>41605.85083333333</v>
      </c>
      <c r="K48" s="127">
        <v>8010080603</v>
      </c>
      <c r="L48">
        <v>2555</v>
      </c>
      <c r="N48">
        <v>8010080603</v>
      </c>
      <c r="O48">
        <v>2555</v>
      </c>
    </row>
    <row r="49" spans="2:15" hidden="1" x14ac:dyDescent="0.45">
      <c r="B49">
        <v>193</v>
      </c>
      <c r="C49" t="s">
        <v>83</v>
      </c>
      <c r="D49">
        <v>6</v>
      </c>
      <c r="E49">
        <v>834</v>
      </c>
      <c r="F49">
        <v>55.6</v>
      </c>
      <c r="G49">
        <v>41588.396087962959</v>
      </c>
      <c r="K49" s="127">
        <v>149</v>
      </c>
      <c r="L49">
        <v>2521</v>
      </c>
      <c r="N49">
        <v>149</v>
      </c>
      <c r="O49">
        <v>2521</v>
      </c>
    </row>
    <row r="50" spans="2:15" hidden="1" x14ac:dyDescent="0.45">
      <c r="B50">
        <v>72</v>
      </c>
      <c r="C50" t="s">
        <v>211</v>
      </c>
      <c r="D50">
        <v>6</v>
      </c>
      <c r="E50">
        <v>757</v>
      </c>
      <c r="F50">
        <v>50.466666666666669</v>
      </c>
      <c r="G50">
        <v>41587.753703703704</v>
      </c>
      <c r="K50" s="127">
        <v>102</v>
      </c>
      <c r="L50">
        <v>2511</v>
      </c>
      <c r="N50">
        <v>102</v>
      </c>
      <c r="O50">
        <v>2511</v>
      </c>
    </row>
    <row r="51" spans="2:15" hidden="1" x14ac:dyDescent="0.45">
      <c r="B51">
        <v>4</v>
      </c>
      <c r="C51" t="s">
        <v>83</v>
      </c>
      <c r="D51">
        <v>6</v>
      </c>
      <c r="E51">
        <v>576</v>
      </c>
      <c r="F51">
        <v>38.4</v>
      </c>
      <c r="G51">
        <v>41555.430532407408</v>
      </c>
      <c r="K51" s="127">
        <v>290</v>
      </c>
      <c r="L51">
        <v>2494</v>
      </c>
      <c r="N51">
        <v>290</v>
      </c>
      <c r="O51">
        <v>2494</v>
      </c>
    </row>
    <row r="52" spans="2:15" hidden="1" x14ac:dyDescent="0.45">
      <c r="B52">
        <v>188</v>
      </c>
      <c r="C52" t="s">
        <v>83</v>
      </c>
      <c r="D52">
        <v>6</v>
      </c>
      <c r="E52">
        <v>992</v>
      </c>
      <c r="F52">
        <v>66.13333333333334</v>
      </c>
      <c r="G52">
        <v>41593.645740740743</v>
      </c>
      <c r="K52" s="127">
        <v>253</v>
      </c>
      <c r="L52">
        <v>2489</v>
      </c>
      <c r="N52">
        <v>253</v>
      </c>
      <c r="O52">
        <v>2489</v>
      </c>
    </row>
    <row r="53" spans="2:15" hidden="1" x14ac:dyDescent="0.45">
      <c r="B53">
        <v>126</v>
      </c>
      <c r="C53" t="s">
        <v>83</v>
      </c>
      <c r="D53">
        <v>7</v>
      </c>
      <c r="E53">
        <v>823</v>
      </c>
      <c r="F53">
        <v>54.866666666666667</v>
      </c>
      <c r="G53">
        <v>41599.819965277777</v>
      </c>
      <c r="K53" s="127">
        <v>33</v>
      </c>
      <c r="L53">
        <v>2469</v>
      </c>
      <c r="N53">
        <v>33</v>
      </c>
      <c r="O53">
        <v>2469</v>
      </c>
    </row>
    <row r="54" spans="2:15" hidden="1" x14ac:dyDescent="0.45">
      <c r="B54">
        <v>165</v>
      </c>
      <c r="C54" t="s">
        <v>83</v>
      </c>
      <c r="D54">
        <v>6</v>
      </c>
      <c r="E54">
        <v>745</v>
      </c>
      <c r="F54">
        <v>49.666666666666664</v>
      </c>
      <c r="G54">
        <v>41555.705046296294</v>
      </c>
      <c r="K54" s="127">
        <v>221</v>
      </c>
      <c r="L54">
        <v>2458</v>
      </c>
      <c r="N54">
        <v>221</v>
      </c>
      <c r="O54">
        <v>2458</v>
      </c>
    </row>
    <row r="55" spans="2:15" hidden="1" x14ac:dyDescent="0.45">
      <c r="B55">
        <v>137</v>
      </c>
      <c r="C55" t="s">
        <v>83</v>
      </c>
      <c r="D55">
        <v>6</v>
      </c>
      <c r="E55">
        <v>999</v>
      </c>
      <c r="F55">
        <v>66.599999999999994</v>
      </c>
      <c r="G55">
        <v>41604.354108796295</v>
      </c>
      <c r="K55" s="127">
        <v>9891326017</v>
      </c>
      <c r="L55">
        <v>2457</v>
      </c>
      <c r="N55">
        <v>9891326017</v>
      </c>
      <c r="O55">
        <v>2457</v>
      </c>
    </row>
    <row r="56" spans="2:15" hidden="1" x14ac:dyDescent="0.45">
      <c r="B56">
        <v>97</v>
      </c>
      <c r="C56" t="s">
        <v>83</v>
      </c>
      <c r="D56">
        <v>6</v>
      </c>
      <c r="E56">
        <v>588</v>
      </c>
      <c r="F56">
        <v>39.200000000000003</v>
      </c>
      <c r="G56">
        <v>41580.441504629627</v>
      </c>
      <c r="K56" s="127">
        <v>9818352642</v>
      </c>
      <c r="L56">
        <v>2455</v>
      </c>
      <c r="N56">
        <v>9818352642</v>
      </c>
      <c r="O56">
        <v>2455</v>
      </c>
    </row>
    <row r="57" spans="2:15" hidden="1" x14ac:dyDescent="0.45">
      <c r="B57">
        <v>69</v>
      </c>
      <c r="C57" t="s">
        <v>83</v>
      </c>
      <c r="D57">
        <v>6</v>
      </c>
      <c r="E57">
        <v>994</v>
      </c>
      <c r="F57">
        <v>66.266666666666666</v>
      </c>
      <c r="G57">
        <v>41587.484976851854</v>
      </c>
      <c r="K57" s="127">
        <v>7838873336</v>
      </c>
      <c r="L57">
        <v>2410</v>
      </c>
      <c r="N57">
        <v>7838873336</v>
      </c>
      <c r="O57">
        <v>2410</v>
      </c>
    </row>
    <row r="58" spans="2:15" hidden="1" x14ac:dyDescent="0.45">
      <c r="B58">
        <v>55</v>
      </c>
      <c r="C58" t="s">
        <v>83</v>
      </c>
      <c r="D58">
        <v>6</v>
      </c>
      <c r="E58">
        <v>963</v>
      </c>
      <c r="F58">
        <v>64.2</v>
      </c>
      <c r="G58">
        <v>41553.676006944443</v>
      </c>
      <c r="K58" s="127">
        <v>143</v>
      </c>
      <c r="L58">
        <v>2393</v>
      </c>
      <c r="N58">
        <v>143</v>
      </c>
      <c r="O58">
        <v>2393</v>
      </c>
    </row>
    <row r="59" spans="2:15" hidden="1" x14ac:dyDescent="0.45">
      <c r="B59">
        <v>46</v>
      </c>
      <c r="C59" t="s">
        <v>83</v>
      </c>
      <c r="D59">
        <v>6</v>
      </c>
      <c r="E59">
        <v>619</v>
      </c>
      <c r="F59">
        <v>41.266666666666666</v>
      </c>
      <c r="G59">
        <v>41600.920173611114</v>
      </c>
      <c r="K59" s="127">
        <v>182</v>
      </c>
      <c r="L59">
        <v>2360</v>
      </c>
      <c r="N59">
        <v>182</v>
      </c>
      <c r="O59">
        <v>2360</v>
      </c>
    </row>
    <row r="60" spans="2:15" hidden="1" x14ac:dyDescent="0.45">
      <c r="B60">
        <v>290</v>
      </c>
      <c r="C60" t="s">
        <v>83</v>
      </c>
      <c r="D60">
        <v>6</v>
      </c>
      <c r="E60">
        <v>598</v>
      </c>
      <c r="F60">
        <v>39.866666666666667</v>
      </c>
      <c r="G60">
        <v>41584.476585648146</v>
      </c>
      <c r="K60" s="127">
        <v>117</v>
      </c>
      <c r="L60">
        <v>2346</v>
      </c>
      <c r="N60">
        <v>117</v>
      </c>
      <c r="O60">
        <v>2346</v>
      </c>
    </row>
    <row r="61" spans="2:15" hidden="1" x14ac:dyDescent="0.45">
      <c r="B61">
        <v>109</v>
      </c>
      <c r="C61" t="s">
        <v>83</v>
      </c>
      <c r="D61">
        <v>6</v>
      </c>
      <c r="E61">
        <v>898</v>
      </c>
      <c r="F61">
        <v>59.866666666666667</v>
      </c>
      <c r="G61">
        <v>41602.944305555553</v>
      </c>
      <c r="K61" s="127">
        <v>9958534337</v>
      </c>
      <c r="L61">
        <v>2307</v>
      </c>
      <c r="N61">
        <v>9958534337</v>
      </c>
      <c r="O61">
        <v>2307</v>
      </c>
    </row>
    <row r="62" spans="2:15" hidden="1" x14ac:dyDescent="0.45">
      <c r="B62">
        <v>73</v>
      </c>
      <c r="C62" t="s">
        <v>83</v>
      </c>
      <c r="D62">
        <v>6</v>
      </c>
      <c r="E62">
        <v>259</v>
      </c>
      <c r="F62">
        <v>17.266666666666666</v>
      </c>
      <c r="G62">
        <v>41602.923182870371</v>
      </c>
      <c r="K62" s="127">
        <v>167</v>
      </c>
      <c r="L62">
        <v>2306</v>
      </c>
      <c r="N62">
        <v>167</v>
      </c>
      <c r="O62">
        <v>2306</v>
      </c>
    </row>
    <row r="63" spans="2:15" hidden="1" x14ac:dyDescent="0.45">
      <c r="B63">
        <v>26</v>
      </c>
      <c r="C63" t="s">
        <v>83</v>
      </c>
      <c r="D63">
        <v>6</v>
      </c>
      <c r="E63">
        <v>433</v>
      </c>
      <c r="F63">
        <v>28.866666666666667</v>
      </c>
      <c r="G63">
        <v>41546.707546296297</v>
      </c>
      <c r="K63" s="127">
        <v>222</v>
      </c>
      <c r="L63">
        <v>2284</v>
      </c>
      <c r="N63">
        <v>222</v>
      </c>
      <c r="O63">
        <v>2284</v>
      </c>
    </row>
    <row r="64" spans="2:15" hidden="1" x14ac:dyDescent="0.45">
      <c r="B64">
        <v>198</v>
      </c>
      <c r="C64" t="s">
        <v>83</v>
      </c>
      <c r="D64">
        <v>5</v>
      </c>
      <c r="E64">
        <v>736</v>
      </c>
      <c r="F64">
        <v>49.06666666666667</v>
      </c>
      <c r="G64">
        <v>41547.529953703706</v>
      </c>
      <c r="K64" s="127">
        <v>9717691875</v>
      </c>
      <c r="L64">
        <v>2274</v>
      </c>
      <c r="N64">
        <v>9717691875</v>
      </c>
      <c r="O64">
        <v>2274</v>
      </c>
    </row>
    <row r="65" spans="2:15" hidden="1" x14ac:dyDescent="0.45">
      <c r="B65">
        <v>200</v>
      </c>
      <c r="C65" t="s">
        <v>211</v>
      </c>
      <c r="D65">
        <v>6</v>
      </c>
      <c r="E65">
        <v>660</v>
      </c>
      <c r="F65">
        <v>44</v>
      </c>
      <c r="G65">
        <v>41555.801631944443</v>
      </c>
      <c r="K65" s="127">
        <v>235</v>
      </c>
      <c r="L65">
        <v>2267</v>
      </c>
      <c r="N65">
        <v>235</v>
      </c>
      <c r="O65">
        <v>2267</v>
      </c>
    </row>
    <row r="66" spans="2:15" hidden="1" x14ac:dyDescent="0.45">
      <c r="B66">
        <v>149</v>
      </c>
      <c r="C66" t="s">
        <v>83</v>
      </c>
      <c r="D66">
        <v>6</v>
      </c>
      <c r="E66">
        <v>844</v>
      </c>
      <c r="F66">
        <v>56.266666666666666</v>
      </c>
      <c r="G66">
        <v>41591.826111111113</v>
      </c>
      <c r="K66" s="127">
        <v>13</v>
      </c>
      <c r="L66">
        <v>2250</v>
      </c>
      <c r="N66">
        <v>13</v>
      </c>
      <c r="O66">
        <v>2250</v>
      </c>
    </row>
    <row r="67" spans="2:15" hidden="1" x14ac:dyDescent="0.45">
      <c r="B67">
        <v>209</v>
      </c>
      <c r="C67" t="s">
        <v>83</v>
      </c>
      <c r="D67">
        <v>6</v>
      </c>
      <c r="E67">
        <v>227</v>
      </c>
      <c r="F67">
        <v>15.133333333333333</v>
      </c>
      <c r="G67">
        <v>41589.700520833336</v>
      </c>
      <c r="K67" s="127">
        <v>95</v>
      </c>
      <c r="L67">
        <v>2243</v>
      </c>
      <c r="N67">
        <v>95</v>
      </c>
      <c r="O67">
        <v>2243</v>
      </c>
    </row>
    <row r="68" spans="2:15" hidden="1" x14ac:dyDescent="0.45">
      <c r="B68">
        <v>8</v>
      </c>
      <c r="C68" t="s">
        <v>83</v>
      </c>
      <c r="D68">
        <v>6</v>
      </c>
      <c r="E68">
        <v>574</v>
      </c>
      <c r="F68">
        <v>38.266666666666666</v>
      </c>
      <c r="G68">
        <v>41554.541631944441</v>
      </c>
      <c r="K68" s="127">
        <v>9211711348</v>
      </c>
      <c r="L68">
        <v>2238</v>
      </c>
      <c r="N68">
        <v>9211711348</v>
      </c>
      <c r="O68">
        <v>2238</v>
      </c>
    </row>
    <row r="69" spans="2:15" hidden="1" x14ac:dyDescent="0.45">
      <c r="B69">
        <v>46</v>
      </c>
      <c r="C69" t="s">
        <v>83</v>
      </c>
      <c r="D69">
        <v>6</v>
      </c>
      <c r="E69">
        <v>934</v>
      </c>
      <c r="F69">
        <v>62.266666666666666</v>
      </c>
      <c r="G69">
        <v>41554.540902777779</v>
      </c>
      <c r="K69" s="127">
        <v>123</v>
      </c>
      <c r="L69">
        <v>2237</v>
      </c>
      <c r="N69">
        <v>123</v>
      </c>
      <c r="O69">
        <v>2237</v>
      </c>
    </row>
    <row r="70" spans="2:15" hidden="1" x14ac:dyDescent="0.45">
      <c r="B70">
        <v>50</v>
      </c>
      <c r="C70" t="s">
        <v>83</v>
      </c>
      <c r="D70">
        <v>6</v>
      </c>
      <c r="E70">
        <v>932</v>
      </c>
      <c r="F70">
        <v>62.133333333333333</v>
      </c>
      <c r="G70">
        <v>41592.365694444445</v>
      </c>
      <c r="K70" s="127">
        <v>9716241219</v>
      </c>
      <c r="L70">
        <v>2232</v>
      </c>
      <c r="N70">
        <v>9716241219</v>
      </c>
      <c r="O70">
        <v>2232</v>
      </c>
    </row>
    <row r="71" spans="2:15" hidden="1" x14ac:dyDescent="0.45">
      <c r="B71">
        <v>21</v>
      </c>
      <c r="C71" t="s">
        <v>83</v>
      </c>
      <c r="D71">
        <v>6</v>
      </c>
      <c r="E71">
        <v>281</v>
      </c>
      <c r="F71">
        <v>18.733333333333334</v>
      </c>
      <c r="G71">
        <v>41586.824918981481</v>
      </c>
      <c r="K71" s="127">
        <v>9810740034</v>
      </c>
      <c r="L71">
        <v>2226</v>
      </c>
      <c r="N71">
        <v>9810740034</v>
      </c>
      <c r="O71">
        <v>2226</v>
      </c>
    </row>
    <row r="72" spans="2:15" hidden="1" x14ac:dyDescent="0.45">
      <c r="B72">
        <v>166</v>
      </c>
      <c r="C72" t="s">
        <v>83</v>
      </c>
      <c r="D72">
        <v>6</v>
      </c>
      <c r="E72">
        <v>867</v>
      </c>
      <c r="F72">
        <v>57.8</v>
      </c>
      <c r="G72">
        <v>41584.444675925923</v>
      </c>
      <c r="K72" s="127">
        <v>45</v>
      </c>
      <c r="L72">
        <v>2224</v>
      </c>
      <c r="N72">
        <v>45</v>
      </c>
      <c r="O72">
        <v>2224</v>
      </c>
    </row>
    <row r="73" spans="2:15" hidden="1" x14ac:dyDescent="0.45">
      <c r="B73">
        <v>205</v>
      </c>
      <c r="C73" t="s">
        <v>83</v>
      </c>
      <c r="D73">
        <v>6</v>
      </c>
      <c r="E73">
        <v>522</v>
      </c>
      <c r="F73">
        <v>34.799999999999997</v>
      </c>
      <c r="G73">
        <v>41603.738321759258</v>
      </c>
      <c r="K73" s="127">
        <v>12</v>
      </c>
      <c r="L73">
        <v>2222</v>
      </c>
      <c r="N73">
        <v>12</v>
      </c>
      <c r="O73">
        <v>2222</v>
      </c>
    </row>
    <row r="74" spans="2:15" hidden="1" x14ac:dyDescent="0.45">
      <c r="B74">
        <v>43</v>
      </c>
      <c r="C74" t="s">
        <v>83</v>
      </c>
      <c r="D74">
        <v>6</v>
      </c>
      <c r="E74">
        <v>993</v>
      </c>
      <c r="F74">
        <v>66.2</v>
      </c>
      <c r="G74">
        <v>41606.550439814811</v>
      </c>
      <c r="K74" s="127">
        <v>83</v>
      </c>
      <c r="L74">
        <v>2216</v>
      </c>
      <c r="N74">
        <v>83</v>
      </c>
      <c r="O74">
        <v>2216</v>
      </c>
    </row>
    <row r="75" spans="2:15" hidden="1" x14ac:dyDescent="0.45">
      <c r="B75">
        <v>68</v>
      </c>
      <c r="C75" t="s">
        <v>83</v>
      </c>
      <c r="D75">
        <v>6</v>
      </c>
      <c r="E75">
        <v>417</v>
      </c>
      <c r="F75">
        <v>27.8</v>
      </c>
      <c r="G75">
        <v>41553.731249999997</v>
      </c>
      <c r="K75" s="127">
        <v>53</v>
      </c>
      <c r="L75">
        <v>2213</v>
      </c>
      <c r="N75">
        <v>53</v>
      </c>
      <c r="O75">
        <v>2213</v>
      </c>
    </row>
    <row r="76" spans="2:15" hidden="1" x14ac:dyDescent="0.45">
      <c r="B76">
        <v>187</v>
      </c>
      <c r="C76" t="s">
        <v>83</v>
      </c>
      <c r="D76">
        <v>6</v>
      </c>
      <c r="E76">
        <v>752</v>
      </c>
      <c r="F76">
        <v>50.133333333333333</v>
      </c>
      <c r="G76">
        <v>41600.463784722226</v>
      </c>
      <c r="K76" s="127">
        <v>9990924589</v>
      </c>
      <c r="L76">
        <v>2204</v>
      </c>
      <c r="N76">
        <v>9990924589</v>
      </c>
      <c r="O76">
        <v>2204</v>
      </c>
    </row>
    <row r="77" spans="2:15" hidden="1" x14ac:dyDescent="0.45">
      <c r="B77">
        <v>166</v>
      </c>
      <c r="C77" t="s">
        <v>83</v>
      </c>
      <c r="D77">
        <v>6</v>
      </c>
      <c r="E77">
        <v>994</v>
      </c>
      <c r="F77">
        <v>66.266666666666666</v>
      </c>
      <c r="G77">
        <v>41553.643194444441</v>
      </c>
      <c r="K77" s="127">
        <v>9711303231</v>
      </c>
      <c r="L77">
        <v>2202</v>
      </c>
      <c r="N77">
        <v>9711303231</v>
      </c>
      <c r="O77">
        <v>2202</v>
      </c>
    </row>
    <row r="78" spans="2:15" hidden="1" x14ac:dyDescent="0.45">
      <c r="B78">
        <v>289</v>
      </c>
      <c r="C78" t="s">
        <v>83</v>
      </c>
      <c r="D78">
        <v>6</v>
      </c>
      <c r="E78">
        <v>540</v>
      </c>
      <c r="F78">
        <v>36</v>
      </c>
      <c r="G78">
        <v>41583.592893518522</v>
      </c>
      <c r="K78" s="127">
        <v>257</v>
      </c>
      <c r="L78">
        <v>2197</v>
      </c>
      <c r="N78">
        <v>257</v>
      </c>
      <c r="O78">
        <v>2197</v>
      </c>
    </row>
    <row r="79" spans="2:15" hidden="1" x14ac:dyDescent="0.45">
      <c r="B79">
        <v>232</v>
      </c>
      <c r="C79" t="s">
        <v>83</v>
      </c>
      <c r="D79">
        <v>6</v>
      </c>
      <c r="E79">
        <v>277</v>
      </c>
      <c r="F79">
        <v>18.466666666666665</v>
      </c>
      <c r="G79">
        <v>41595.920763888891</v>
      </c>
      <c r="K79" s="127">
        <v>108</v>
      </c>
      <c r="L79">
        <v>2191</v>
      </c>
      <c r="N79">
        <v>108</v>
      </c>
      <c r="O79">
        <v>2191</v>
      </c>
    </row>
    <row r="80" spans="2:15" hidden="1" x14ac:dyDescent="0.45">
      <c r="B80">
        <v>205</v>
      </c>
      <c r="C80" t="s">
        <v>83</v>
      </c>
      <c r="D80">
        <v>6</v>
      </c>
      <c r="E80">
        <v>538</v>
      </c>
      <c r="F80">
        <v>35.866666666666667</v>
      </c>
      <c r="G80">
        <v>41553.729097222225</v>
      </c>
      <c r="K80" s="127">
        <v>215</v>
      </c>
      <c r="L80">
        <v>2180</v>
      </c>
      <c r="N80">
        <v>215</v>
      </c>
      <c r="O80">
        <v>2180</v>
      </c>
    </row>
    <row r="81" spans="2:15" hidden="1" x14ac:dyDescent="0.45">
      <c r="B81">
        <v>297</v>
      </c>
      <c r="C81" t="s">
        <v>83</v>
      </c>
      <c r="D81">
        <v>6</v>
      </c>
      <c r="E81">
        <v>765</v>
      </c>
      <c r="F81">
        <v>51</v>
      </c>
      <c r="G81">
        <v>41551.892766203702</v>
      </c>
      <c r="K81" s="127">
        <v>9810780321</v>
      </c>
      <c r="L81">
        <v>2174</v>
      </c>
      <c r="N81">
        <v>9810780321</v>
      </c>
      <c r="O81">
        <v>2174</v>
      </c>
    </row>
    <row r="82" spans="2:15" hidden="1" x14ac:dyDescent="0.45">
      <c r="B82">
        <v>101</v>
      </c>
      <c r="C82" t="s">
        <v>83</v>
      </c>
      <c r="D82">
        <v>6</v>
      </c>
      <c r="E82">
        <v>630</v>
      </c>
      <c r="F82">
        <v>42</v>
      </c>
      <c r="G82">
        <v>41601.715509259258</v>
      </c>
      <c r="K82" s="127">
        <v>74</v>
      </c>
      <c r="L82">
        <v>2165</v>
      </c>
      <c r="N82">
        <v>74</v>
      </c>
      <c r="O82">
        <v>2165</v>
      </c>
    </row>
    <row r="83" spans="2:15" hidden="1" x14ac:dyDescent="0.45">
      <c r="B83">
        <v>61</v>
      </c>
      <c r="C83" t="s">
        <v>83</v>
      </c>
      <c r="D83">
        <v>6</v>
      </c>
      <c r="E83">
        <v>970</v>
      </c>
      <c r="F83">
        <v>64.666666666666671</v>
      </c>
      <c r="G83">
        <v>41558.42900462963</v>
      </c>
      <c r="K83" s="127">
        <v>273</v>
      </c>
      <c r="L83">
        <v>2136</v>
      </c>
      <c r="N83">
        <v>273</v>
      </c>
      <c r="O83">
        <v>2136</v>
      </c>
    </row>
    <row r="84" spans="2:15" hidden="1" x14ac:dyDescent="0.45">
      <c r="B84">
        <v>103</v>
      </c>
      <c r="C84" t="s">
        <v>83</v>
      </c>
      <c r="D84">
        <v>6</v>
      </c>
      <c r="E84">
        <v>512</v>
      </c>
      <c r="F84">
        <v>34.133333333333333</v>
      </c>
      <c r="G84">
        <v>41556.637569444443</v>
      </c>
      <c r="K84" s="127">
        <v>272</v>
      </c>
      <c r="L84">
        <v>2131</v>
      </c>
      <c r="N84">
        <v>272</v>
      </c>
      <c r="O84">
        <v>2131</v>
      </c>
    </row>
    <row r="85" spans="2:15" hidden="1" x14ac:dyDescent="0.45">
      <c r="B85">
        <v>98</v>
      </c>
      <c r="C85" t="s">
        <v>83</v>
      </c>
      <c r="D85">
        <v>6</v>
      </c>
      <c r="E85">
        <v>551</v>
      </c>
      <c r="F85">
        <v>36.733333333333334</v>
      </c>
      <c r="G85">
        <v>41578.965358796297</v>
      </c>
      <c r="K85" s="127">
        <v>147</v>
      </c>
      <c r="L85">
        <v>2130</v>
      </c>
      <c r="N85">
        <v>147</v>
      </c>
      <c r="O85">
        <v>2130</v>
      </c>
    </row>
    <row r="86" spans="2:15" hidden="1" x14ac:dyDescent="0.45">
      <c r="B86">
        <v>164</v>
      </c>
      <c r="C86" t="s">
        <v>83</v>
      </c>
      <c r="D86">
        <v>6</v>
      </c>
      <c r="E86">
        <v>542</v>
      </c>
      <c r="F86">
        <v>36.133333333333333</v>
      </c>
      <c r="G86">
        <v>41552.630057870374</v>
      </c>
      <c r="K86" s="127">
        <v>161</v>
      </c>
      <c r="L86">
        <v>2129</v>
      </c>
      <c r="N86">
        <v>161</v>
      </c>
      <c r="O86">
        <v>2129</v>
      </c>
    </row>
    <row r="87" spans="2:15" hidden="1" x14ac:dyDescent="0.45">
      <c r="B87">
        <v>235</v>
      </c>
      <c r="C87" t="s">
        <v>83</v>
      </c>
      <c r="D87">
        <v>6</v>
      </c>
      <c r="E87">
        <v>799</v>
      </c>
      <c r="F87">
        <v>53.266666666666666</v>
      </c>
      <c r="G87">
        <v>41554.753958333335</v>
      </c>
      <c r="K87" s="127">
        <v>198</v>
      </c>
      <c r="L87">
        <v>2114</v>
      </c>
      <c r="N87">
        <v>198</v>
      </c>
      <c r="O87">
        <v>2114</v>
      </c>
    </row>
    <row r="88" spans="2:15" hidden="1" x14ac:dyDescent="0.45">
      <c r="B88">
        <v>221</v>
      </c>
      <c r="C88" t="s">
        <v>83</v>
      </c>
      <c r="D88">
        <v>6</v>
      </c>
      <c r="E88">
        <v>580</v>
      </c>
      <c r="F88">
        <v>38.666666666666664</v>
      </c>
      <c r="G88">
        <v>41554.684849537036</v>
      </c>
      <c r="K88" s="127">
        <v>251</v>
      </c>
      <c r="L88">
        <v>2107</v>
      </c>
      <c r="N88">
        <v>251</v>
      </c>
      <c r="O88">
        <v>2107</v>
      </c>
    </row>
    <row r="89" spans="2:15" hidden="1" x14ac:dyDescent="0.45">
      <c r="B89">
        <v>137</v>
      </c>
      <c r="C89" t="s">
        <v>83</v>
      </c>
      <c r="D89">
        <v>6</v>
      </c>
      <c r="E89">
        <v>557</v>
      </c>
      <c r="F89">
        <v>37.133333333333333</v>
      </c>
      <c r="G89">
        <v>41554.718900462962</v>
      </c>
      <c r="K89" s="127">
        <v>213</v>
      </c>
      <c r="L89">
        <v>2099</v>
      </c>
      <c r="N89">
        <v>213</v>
      </c>
      <c r="O89">
        <v>2099</v>
      </c>
    </row>
    <row r="90" spans="2:15" hidden="1" x14ac:dyDescent="0.45">
      <c r="B90">
        <v>80</v>
      </c>
      <c r="C90" t="s">
        <v>83</v>
      </c>
      <c r="D90">
        <v>6</v>
      </c>
      <c r="E90">
        <v>552</v>
      </c>
      <c r="F90">
        <v>36.799999999999997</v>
      </c>
      <c r="G90">
        <v>41588.657222222224</v>
      </c>
      <c r="K90" s="127">
        <v>135</v>
      </c>
      <c r="L90">
        <v>2095</v>
      </c>
      <c r="N90">
        <v>135</v>
      </c>
      <c r="O90">
        <v>2095</v>
      </c>
    </row>
    <row r="91" spans="2:15" hidden="1" x14ac:dyDescent="0.45">
      <c r="B91">
        <v>127</v>
      </c>
      <c r="C91" t="s">
        <v>83</v>
      </c>
      <c r="D91">
        <v>5</v>
      </c>
      <c r="E91">
        <v>596</v>
      </c>
      <c r="F91">
        <v>39.733333333333334</v>
      </c>
      <c r="G91">
        <v>41558.426736111112</v>
      </c>
      <c r="K91" s="127">
        <v>112</v>
      </c>
      <c r="L91">
        <v>2094</v>
      </c>
      <c r="N91">
        <v>112</v>
      </c>
      <c r="O91">
        <v>2094</v>
      </c>
    </row>
    <row r="92" spans="2:15" hidden="1" x14ac:dyDescent="0.45">
      <c r="B92">
        <v>213</v>
      </c>
      <c r="C92" t="s">
        <v>83</v>
      </c>
      <c r="D92">
        <v>6</v>
      </c>
      <c r="E92">
        <v>523</v>
      </c>
      <c r="F92">
        <v>34.866666666666667</v>
      </c>
      <c r="G92">
        <v>41555.563032407408</v>
      </c>
      <c r="K92" s="127">
        <v>200</v>
      </c>
      <c r="L92">
        <v>2084</v>
      </c>
      <c r="N92">
        <v>200</v>
      </c>
      <c r="O92">
        <v>2084</v>
      </c>
    </row>
    <row r="93" spans="2:15" hidden="1" x14ac:dyDescent="0.45">
      <c r="B93">
        <v>154</v>
      </c>
      <c r="C93" t="s">
        <v>83</v>
      </c>
      <c r="D93">
        <v>6</v>
      </c>
      <c r="E93">
        <v>821</v>
      </c>
      <c r="F93">
        <v>54.733333333333334</v>
      </c>
      <c r="G93">
        <v>41555.563333333332</v>
      </c>
      <c r="K93" s="127">
        <v>17</v>
      </c>
      <c r="L93">
        <v>2071</v>
      </c>
      <c r="N93">
        <v>17</v>
      </c>
      <c r="O93">
        <v>2071</v>
      </c>
    </row>
    <row r="94" spans="2:15" hidden="1" x14ac:dyDescent="0.45">
      <c r="B94">
        <v>114</v>
      </c>
      <c r="C94" t="s">
        <v>83</v>
      </c>
      <c r="D94">
        <v>6</v>
      </c>
      <c r="E94">
        <v>681</v>
      </c>
      <c r="F94">
        <v>45.4</v>
      </c>
      <c r="G94">
        <v>41556.721238425926</v>
      </c>
      <c r="K94" s="127">
        <v>196</v>
      </c>
      <c r="L94">
        <v>2057</v>
      </c>
      <c r="N94">
        <v>196</v>
      </c>
      <c r="O94">
        <v>2057</v>
      </c>
    </row>
    <row r="95" spans="2:15" hidden="1" x14ac:dyDescent="0.45">
      <c r="B95">
        <v>100</v>
      </c>
      <c r="C95" t="s">
        <v>83</v>
      </c>
      <c r="D95">
        <v>6</v>
      </c>
      <c r="E95">
        <v>966</v>
      </c>
      <c r="F95">
        <v>64.400000000000006</v>
      </c>
      <c r="G95">
        <v>41554.501828703702</v>
      </c>
      <c r="K95" s="127">
        <v>9136013841</v>
      </c>
      <c r="L95">
        <v>2051</v>
      </c>
      <c r="N95">
        <v>9136013841</v>
      </c>
      <c r="O95">
        <v>2051</v>
      </c>
    </row>
    <row r="96" spans="2:15" hidden="1" x14ac:dyDescent="0.45">
      <c r="B96">
        <v>121</v>
      </c>
      <c r="C96" t="s">
        <v>83</v>
      </c>
      <c r="D96">
        <v>6</v>
      </c>
      <c r="E96">
        <v>620</v>
      </c>
      <c r="F96">
        <v>41.333333333333336</v>
      </c>
      <c r="G96">
        <v>41556.63113425926</v>
      </c>
      <c r="K96" s="127">
        <v>224</v>
      </c>
      <c r="L96">
        <v>2031</v>
      </c>
      <c r="N96">
        <v>224</v>
      </c>
      <c r="O96">
        <v>2031</v>
      </c>
    </row>
    <row r="97" spans="2:15" hidden="1" x14ac:dyDescent="0.45">
      <c r="B97">
        <v>96</v>
      </c>
      <c r="C97" t="s">
        <v>83</v>
      </c>
      <c r="D97">
        <v>6</v>
      </c>
      <c r="E97">
        <v>454</v>
      </c>
      <c r="F97">
        <v>30.266666666666666</v>
      </c>
      <c r="G97">
        <v>41563.651076388887</v>
      </c>
      <c r="K97" s="127">
        <v>9911839985</v>
      </c>
      <c r="L97">
        <v>2014</v>
      </c>
      <c r="N97">
        <v>9911839985</v>
      </c>
      <c r="O97">
        <v>2014</v>
      </c>
    </row>
    <row r="98" spans="2:15" hidden="1" x14ac:dyDescent="0.45">
      <c r="B98">
        <v>136</v>
      </c>
      <c r="C98" t="s">
        <v>83</v>
      </c>
      <c r="D98">
        <v>6</v>
      </c>
      <c r="E98">
        <v>451</v>
      </c>
      <c r="F98">
        <v>30.066666666666666</v>
      </c>
      <c r="G98">
        <v>41602.672361111108</v>
      </c>
      <c r="K98" s="127">
        <v>195</v>
      </c>
      <c r="L98">
        <v>2013</v>
      </c>
      <c r="N98">
        <v>195</v>
      </c>
      <c r="O98">
        <v>2013</v>
      </c>
    </row>
    <row r="99" spans="2:15" hidden="1" x14ac:dyDescent="0.45">
      <c r="B99">
        <v>226</v>
      </c>
      <c r="C99" t="s">
        <v>83</v>
      </c>
      <c r="D99">
        <v>6</v>
      </c>
      <c r="E99">
        <v>459</v>
      </c>
      <c r="F99">
        <v>30.6</v>
      </c>
      <c r="G99">
        <v>41607.687175925923</v>
      </c>
      <c r="K99" s="127">
        <v>8459436793</v>
      </c>
      <c r="L99">
        <v>2010</v>
      </c>
      <c r="N99">
        <v>8459436793</v>
      </c>
      <c r="O99">
        <v>2010</v>
      </c>
    </row>
    <row r="100" spans="2:15" hidden="1" x14ac:dyDescent="0.45">
      <c r="B100">
        <v>79</v>
      </c>
      <c r="C100" t="s">
        <v>83</v>
      </c>
      <c r="D100">
        <v>6</v>
      </c>
      <c r="E100">
        <v>770</v>
      </c>
      <c r="F100">
        <v>51.333333333333336</v>
      </c>
      <c r="G100">
        <v>41596.379814814813</v>
      </c>
      <c r="K100" s="127">
        <v>139</v>
      </c>
      <c r="L100">
        <v>2004</v>
      </c>
      <c r="N100">
        <v>139</v>
      </c>
      <c r="O100">
        <v>2004</v>
      </c>
    </row>
    <row r="101" spans="2:15" hidden="1" x14ac:dyDescent="0.45">
      <c r="B101">
        <v>134</v>
      </c>
      <c r="C101" t="s">
        <v>83</v>
      </c>
      <c r="D101">
        <v>6</v>
      </c>
      <c r="E101">
        <v>589</v>
      </c>
      <c r="F101">
        <v>39.266666666666666</v>
      </c>
      <c r="G101">
        <v>41557.683761574073</v>
      </c>
      <c r="K101" s="127">
        <v>266</v>
      </c>
      <c r="L101">
        <v>2002</v>
      </c>
      <c r="N101">
        <v>266</v>
      </c>
      <c r="O101">
        <v>2002</v>
      </c>
    </row>
    <row r="102" spans="2:15" hidden="1" x14ac:dyDescent="0.45">
      <c r="B102">
        <v>44</v>
      </c>
      <c r="C102" t="s">
        <v>83</v>
      </c>
      <c r="D102">
        <v>6</v>
      </c>
      <c r="E102">
        <v>343</v>
      </c>
      <c r="F102">
        <v>22.866666666666667</v>
      </c>
      <c r="G102">
        <v>41557.684884259259</v>
      </c>
      <c r="K102" s="127">
        <v>197</v>
      </c>
      <c r="L102">
        <v>1995</v>
      </c>
      <c r="N102">
        <v>197</v>
      </c>
      <c r="O102">
        <v>1995</v>
      </c>
    </row>
    <row r="103" spans="2:15" hidden="1" x14ac:dyDescent="0.45">
      <c r="B103">
        <v>209</v>
      </c>
      <c r="C103" t="s">
        <v>83</v>
      </c>
      <c r="D103">
        <v>6</v>
      </c>
      <c r="E103">
        <v>731</v>
      </c>
      <c r="F103">
        <v>48.733333333333334</v>
      </c>
      <c r="G103">
        <v>41556.681550925925</v>
      </c>
      <c r="K103" s="127">
        <v>109</v>
      </c>
      <c r="L103">
        <v>1991</v>
      </c>
      <c r="N103">
        <v>109</v>
      </c>
      <c r="O103">
        <v>1991</v>
      </c>
    </row>
    <row r="104" spans="2:15" hidden="1" x14ac:dyDescent="0.45">
      <c r="B104">
        <v>275</v>
      </c>
      <c r="C104" t="s">
        <v>83</v>
      </c>
      <c r="D104">
        <v>5</v>
      </c>
      <c r="E104">
        <v>756</v>
      </c>
      <c r="F104">
        <v>50.4</v>
      </c>
      <c r="G104">
        <v>41592.864606481482</v>
      </c>
      <c r="K104" s="127">
        <v>8586852472</v>
      </c>
      <c r="L104">
        <v>1987</v>
      </c>
      <c r="N104">
        <v>8586852472</v>
      </c>
      <c r="O104">
        <v>1987</v>
      </c>
    </row>
    <row r="105" spans="2:15" hidden="1" x14ac:dyDescent="0.45">
      <c r="B105">
        <v>236</v>
      </c>
      <c r="C105" t="s">
        <v>83</v>
      </c>
      <c r="D105">
        <v>6</v>
      </c>
      <c r="E105">
        <v>307</v>
      </c>
      <c r="F105">
        <v>20.466666666666665</v>
      </c>
      <c r="G105">
        <v>41551.834733796299</v>
      </c>
      <c r="K105" s="127">
        <v>207</v>
      </c>
      <c r="L105">
        <v>1978</v>
      </c>
      <c r="N105">
        <v>207</v>
      </c>
      <c r="O105">
        <v>1978</v>
      </c>
    </row>
    <row r="106" spans="2:15" hidden="1" x14ac:dyDescent="0.45">
      <c r="B106">
        <v>163</v>
      </c>
      <c r="C106" t="s">
        <v>83</v>
      </c>
      <c r="D106">
        <v>6</v>
      </c>
      <c r="E106">
        <v>257</v>
      </c>
      <c r="F106">
        <v>17.133333333333333</v>
      </c>
      <c r="G106">
        <v>41592.841932870368</v>
      </c>
      <c r="K106" s="127">
        <v>146</v>
      </c>
      <c r="L106">
        <v>1971</v>
      </c>
      <c r="N106">
        <v>146</v>
      </c>
      <c r="O106">
        <v>1971</v>
      </c>
    </row>
    <row r="107" spans="2:15" hidden="1" x14ac:dyDescent="0.45">
      <c r="B107">
        <v>183</v>
      </c>
      <c r="C107" t="s">
        <v>83</v>
      </c>
      <c r="D107">
        <v>6</v>
      </c>
      <c r="E107">
        <v>436</v>
      </c>
      <c r="F107">
        <v>29.066666666666666</v>
      </c>
      <c r="G107">
        <v>41587.899699074071</v>
      </c>
      <c r="K107" s="127">
        <v>8826807421</v>
      </c>
      <c r="L107">
        <v>1970</v>
      </c>
      <c r="N107">
        <v>8826807421</v>
      </c>
      <c r="O107">
        <v>1970</v>
      </c>
    </row>
    <row r="108" spans="2:15" hidden="1" x14ac:dyDescent="0.45">
      <c r="B108">
        <v>167</v>
      </c>
      <c r="C108" t="s">
        <v>83</v>
      </c>
      <c r="D108">
        <v>5</v>
      </c>
      <c r="E108">
        <v>953</v>
      </c>
      <c r="F108">
        <v>63.533333333333331</v>
      </c>
      <c r="G108">
        <v>41554.974259259259</v>
      </c>
      <c r="K108" s="127">
        <v>173</v>
      </c>
      <c r="L108">
        <v>1965</v>
      </c>
      <c r="N108">
        <v>173</v>
      </c>
      <c r="O108">
        <v>1965</v>
      </c>
    </row>
    <row r="109" spans="2:15" hidden="1" x14ac:dyDescent="0.45">
      <c r="B109">
        <v>110</v>
      </c>
      <c r="C109" t="s">
        <v>83</v>
      </c>
      <c r="D109">
        <v>6</v>
      </c>
      <c r="E109">
        <v>449</v>
      </c>
      <c r="F109">
        <v>29.933333333333334</v>
      </c>
      <c r="G109">
        <v>41555.708321759259</v>
      </c>
      <c r="K109" s="127">
        <v>279</v>
      </c>
      <c r="L109">
        <v>1955</v>
      </c>
      <c r="N109">
        <v>279</v>
      </c>
      <c r="O109">
        <v>1955</v>
      </c>
    </row>
    <row r="110" spans="2:15" hidden="1" x14ac:dyDescent="0.45">
      <c r="B110">
        <v>110</v>
      </c>
      <c r="C110" t="s">
        <v>83</v>
      </c>
      <c r="D110">
        <v>7</v>
      </c>
      <c r="E110">
        <v>298</v>
      </c>
      <c r="F110">
        <v>19.866666666666667</v>
      </c>
      <c r="G110">
        <v>41592.703055555554</v>
      </c>
      <c r="K110" s="127">
        <v>22</v>
      </c>
      <c r="L110">
        <v>1953</v>
      </c>
      <c r="N110">
        <v>22</v>
      </c>
      <c r="O110">
        <v>1953</v>
      </c>
    </row>
    <row r="111" spans="2:15" hidden="1" x14ac:dyDescent="0.45">
      <c r="B111">
        <v>13</v>
      </c>
      <c r="C111" t="s">
        <v>83</v>
      </c>
      <c r="D111">
        <v>6</v>
      </c>
      <c r="E111">
        <v>527</v>
      </c>
      <c r="F111">
        <v>35.133333333333333</v>
      </c>
      <c r="G111">
        <v>41579.36210648148</v>
      </c>
      <c r="K111" s="127">
        <v>8285804508</v>
      </c>
      <c r="L111">
        <v>1952</v>
      </c>
      <c r="N111">
        <v>8285804508</v>
      </c>
      <c r="O111">
        <v>1952</v>
      </c>
    </row>
    <row r="112" spans="2:15" hidden="1" x14ac:dyDescent="0.45">
      <c r="B112">
        <v>175</v>
      </c>
      <c r="C112" t="s">
        <v>83</v>
      </c>
      <c r="D112">
        <v>7</v>
      </c>
      <c r="E112">
        <v>821</v>
      </c>
      <c r="F112">
        <v>54.733333333333334</v>
      </c>
      <c r="G112">
        <v>41594.525023148148</v>
      </c>
      <c r="K112" s="127">
        <v>9650305675</v>
      </c>
      <c r="L112">
        <v>1897</v>
      </c>
      <c r="N112">
        <v>9650305675</v>
      </c>
      <c r="O112">
        <v>1897</v>
      </c>
    </row>
    <row r="113" spans="2:15" hidden="1" x14ac:dyDescent="0.45">
      <c r="B113">
        <v>53</v>
      </c>
      <c r="C113" t="s">
        <v>83</v>
      </c>
      <c r="D113">
        <v>6</v>
      </c>
      <c r="E113">
        <v>709</v>
      </c>
      <c r="F113">
        <v>47.266666666666666</v>
      </c>
      <c r="G113">
        <v>41577.676006944443</v>
      </c>
      <c r="K113" s="127">
        <v>29</v>
      </c>
      <c r="L113">
        <v>1872</v>
      </c>
      <c r="N113">
        <v>29</v>
      </c>
      <c r="O113">
        <v>1872</v>
      </c>
    </row>
    <row r="114" spans="2:15" hidden="1" x14ac:dyDescent="0.45">
      <c r="B114">
        <v>99</v>
      </c>
      <c r="C114" t="s">
        <v>83</v>
      </c>
      <c r="D114">
        <v>6</v>
      </c>
      <c r="E114">
        <v>703</v>
      </c>
      <c r="F114">
        <v>46.866666666666667</v>
      </c>
      <c r="G114">
        <v>41555.809479166666</v>
      </c>
      <c r="K114" s="127">
        <v>157</v>
      </c>
      <c r="L114">
        <v>1863</v>
      </c>
      <c r="N114">
        <v>157</v>
      </c>
      <c r="O114">
        <v>1863</v>
      </c>
    </row>
    <row r="115" spans="2:15" hidden="1" x14ac:dyDescent="0.45">
      <c r="B115">
        <v>300</v>
      </c>
      <c r="C115" t="s">
        <v>83</v>
      </c>
      <c r="D115">
        <v>6</v>
      </c>
      <c r="E115">
        <v>332</v>
      </c>
      <c r="F115">
        <v>22.133333333333333</v>
      </c>
      <c r="G115">
        <v>41607.364884259259</v>
      </c>
      <c r="K115" s="127">
        <v>184</v>
      </c>
      <c r="L115">
        <v>1852</v>
      </c>
      <c r="N115">
        <v>184</v>
      </c>
      <c r="O115">
        <v>1852</v>
      </c>
    </row>
    <row r="116" spans="2:15" hidden="1" x14ac:dyDescent="0.45">
      <c r="B116">
        <v>257</v>
      </c>
      <c r="C116" t="s">
        <v>83</v>
      </c>
      <c r="D116">
        <v>6</v>
      </c>
      <c r="E116">
        <v>568</v>
      </c>
      <c r="F116">
        <v>37.866666666666667</v>
      </c>
      <c r="G116">
        <v>41593.970023148147</v>
      </c>
      <c r="K116" s="127">
        <v>30</v>
      </c>
      <c r="L116">
        <v>1844</v>
      </c>
      <c r="N116">
        <v>30</v>
      </c>
      <c r="O116">
        <v>1844</v>
      </c>
    </row>
    <row r="117" spans="2:15" hidden="1" x14ac:dyDescent="0.45">
      <c r="B117">
        <v>95</v>
      </c>
      <c r="C117" t="s">
        <v>83</v>
      </c>
      <c r="D117">
        <v>6</v>
      </c>
      <c r="E117">
        <v>359</v>
      </c>
      <c r="F117">
        <v>23.933333333333334</v>
      </c>
      <c r="G117">
        <v>41556.895312499997</v>
      </c>
      <c r="K117" s="127">
        <v>205</v>
      </c>
      <c r="L117">
        <v>1837</v>
      </c>
      <c r="N117">
        <v>205</v>
      </c>
      <c r="O117">
        <v>1837</v>
      </c>
    </row>
    <row r="118" spans="2:15" hidden="1" x14ac:dyDescent="0.45">
      <c r="B118">
        <v>91</v>
      </c>
      <c r="C118" t="s">
        <v>83</v>
      </c>
      <c r="D118">
        <v>5</v>
      </c>
      <c r="E118">
        <v>491</v>
      </c>
      <c r="F118">
        <v>32.733333333333334</v>
      </c>
      <c r="G118">
        <v>41553.498912037037</v>
      </c>
      <c r="K118" s="127">
        <v>281</v>
      </c>
      <c r="L118">
        <v>1805</v>
      </c>
      <c r="N118">
        <v>281</v>
      </c>
      <c r="O118">
        <v>1805</v>
      </c>
    </row>
    <row r="119" spans="2:15" hidden="1" x14ac:dyDescent="0.45">
      <c r="B119">
        <v>193</v>
      </c>
      <c r="C119" t="s">
        <v>83</v>
      </c>
      <c r="D119">
        <v>6</v>
      </c>
      <c r="E119">
        <v>953</v>
      </c>
      <c r="F119">
        <v>63.533333333333331</v>
      </c>
      <c r="G119">
        <v>41555.824884259258</v>
      </c>
      <c r="K119" s="127">
        <v>261</v>
      </c>
      <c r="L119">
        <v>1796</v>
      </c>
      <c r="N119">
        <v>261</v>
      </c>
      <c r="O119">
        <v>1796</v>
      </c>
    </row>
    <row r="120" spans="2:15" hidden="1" x14ac:dyDescent="0.45">
      <c r="B120">
        <v>262</v>
      </c>
      <c r="C120" t="s">
        <v>83</v>
      </c>
      <c r="D120">
        <v>6</v>
      </c>
      <c r="E120">
        <v>412</v>
      </c>
      <c r="F120">
        <v>27.466666666666665</v>
      </c>
      <c r="G120">
        <v>41599.989085648151</v>
      </c>
      <c r="K120" s="127">
        <v>158</v>
      </c>
      <c r="L120">
        <v>1795</v>
      </c>
      <c r="N120">
        <v>158</v>
      </c>
      <c r="O120">
        <v>1795</v>
      </c>
    </row>
    <row r="121" spans="2:15" hidden="1" x14ac:dyDescent="0.45">
      <c r="B121">
        <v>171</v>
      </c>
      <c r="C121" t="s">
        <v>83</v>
      </c>
      <c r="D121">
        <v>6</v>
      </c>
      <c r="E121">
        <v>458</v>
      </c>
      <c r="F121">
        <v>30.533333333333335</v>
      </c>
      <c r="G121">
        <v>41566.605046296296</v>
      </c>
      <c r="K121" s="127">
        <v>193</v>
      </c>
      <c r="L121">
        <v>1787</v>
      </c>
      <c r="N121">
        <v>193</v>
      </c>
      <c r="O121">
        <v>1787</v>
      </c>
    </row>
    <row r="122" spans="2:15" hidden="1" x14ac:dyDescent="0.45">
      <c r="B122">
        <v>277</v>
      </c>
      <c r="C122" t="s">
        <v>83</v>
      </c>
      <c r="D122">
        <v>6</v>
      </c>
      <c r="E122">
        <v>900</v>
      </c>
      <c r="F122">
        <v>60</v>
      </c>
      <c r="G122">
        <v>41554.681458333333</v>
      </c>
      <c r="K122" s="127">
        <v>9810981674</v>
      </c>
      <c r="L122">
        <v>1787</v>
      </c>
      <c r="N122">
        <v>9810981674</v>
      </c>
      <c r="O122">
        <v>1787</v>
      </c>
    </row>
    <row r="123" spans="2:15" hidden="1" x14ac:dyDescent="0.45">
      <c r="B123">
        <v>147</v>
      </c>
      <c r="C123" t="s">
        <v>83</v>
      </c>
      <c r="D123">
        <v>6</v>
      </c>
      <c r="E123">
        <v>731</v>
      </c>
      <c r="F123">
        <v>48.733333333333334</v>
      </c>
      <c r="G123">
        <v>41555.658310185187</v>
      </c>
      <c r="K123" s="127">
        <v>241</v>
      </c>
      <c r="L123">
        <v>1784</v>
      </c>
      <c r="N123">
        <v>241</v>
      </c>
      <c r="O123">
        <v>1784</v>
      </c>
    </row>
    <row r="124" spans="2:15" hidden="1" x14ac:dyDescent="0.45">
      <c r="B124">
        <v>102</v>
      </c>
      <c r="C124" t="s">
        <v>83</v>
      </c>
      <c r="D124">
        <v>7</v>
      </c>
      <c r="E124">
        <v>220</v>
      </c>
      <c r="F124">
        <v>14.666666666666666</v>
      </c>
      <c r="G124">
        <v>41555.75953703704</v>
      </c>
      <c r="K124" s="127">
        <v>9711847673</v>
      </c>
      <c r="L124">
        <v>1781</v>
      </c>
      <c r="N124">
        <v>9711847673</v>
      </c>
      <c r="O124">
        <v>1781</v>
      </c>
    </row>
    <row r="125" spans="2:15" hidden="1" x14ac:dyDescent="0.45">
      <c r="B125">
        <v>100</v>
      </c>
      <c r="C125" t="s">
        <v>83</v>
      </c>
      <c r="D125">
        <v>6</v>
      </c>
      <c r="E125">
        <v>242</v>
      </c>
      <c r="F125">
        <v>16.133333333333333</v>
      </c>
      <c r="G125">
        <v>41606.516828703701</v>
      </c>
      <c r="K125" s="127">
        <v>9540071120</v>
      </c>
      <c r="L125">
        <v>1771</v>
      </c>
      <c r="N125">
        <v>9540071120</v>
      </c>
      <c r="O125">
        <v>1771</v>
      </c>
    </row>
    <row r="126" spans="2:15" hidden="1" x14ac:dyDescent="0.45">
      <c r="B126">
        <v>16</v>
      </c>
      <c r="C126" t="s">
        <v>211</v>
      </c>
      <c r="D126">
        <v>6</v>
      </c>
      <c r="E126">
        <v>394</v>
      </c>
      <c r="F126">
        <v>26.266666666666666</v>
      </c>
      <c r="G126">
        <v>41587.687048611115</v>
      </c>
      <c r="K126" s="127">
        <v>9910787261</v>
      </c>
      <c r="L126">
        <v>1749</v>
      </c>
      <c r="N126">
        <v>9910787261</v>
      </c>
      <c r="O126">
        <v>1749</v>
      </c>
    </row>
    <row r="127" spans="2:15" hidden="1" x14ac:dyDescent="0.45">
      <c r="B127">
        <v>189</v>
      </c>
      <c r="C127" t="s">
        <v>83</v>
      </c>
      <c r="D127">
        <v>7</v>
      </c>
      <c r="E127">
        <v>316</v>
      </c>
      <c r="F127">
        <v>21.066666666666666</v>
      </c>
      <c r="G127">
        <v>41553.506655092591</v>
      </c>
      <c r="K127" s="127">
        <v>172</v>
      </c>
      <c r="L127">
        <v>1743</v>
      </c>
      <c r="N127">
        <v>172</v>
      </c>
      <c r="O127">
        <v>1743</v>
      </c>
    </row>
    <row r="128" spans="2:15" hidden="1" x14ac:dyDescent="0.45">
      <c r="B128">
        <v>109</v>
      </c>
      <c r="C128" t="s">
        <v>83</v>
      </c>
      <c r="D128">
        <v>6</v>
      </c>
      <c r="E128">
        <v>666</v>
      </c>
      <c r="F128">
        <v>44.4</v>
      </c>
      <c r="G128">
        <v>41553.507037037038</v>
      </c>
      <c r="K128" s="127">
        <v>286</v>
      </c>
      <c r="L128">
        <v>1743</v>
      </c>
      <c r="N128">
        <v>286</v>
      </c>
      <c r="O128">
        <v>1743</v>
      </c>
    </row>
    <row r="129" spans="2:15" hidden="1" x14ac:dyDescent="0.45">
      <c r="B129">
        <v>135</v>
      </c>
      <c r="C129" t="s">
        <v>83</v>
      </c>
      <c r="D129">
        <v>7</v>
      </c>
      <c r="E129">
        <v>742</v>
      </c>
      <c r="F129">
        <v>49.466666666666669</v>
      </c>
      <c r="G129">
        <v>41587.874398148146</v>
      </c>
      <c r="K129" s="127">
        <v>77</v>
      </c>
      <c r="L129">
        <v>1723</v>
      </c>
      <c r="N129">
        <v>77</v>
      </c>
      <c r="O129">
        <v>1723</v>
      </c>
    </row>
    <row r="130" spans="2:15" hidden="1" x14ac:dyDescent="0.45">
      <c r="B130">
        <v>187</v>
      </c>
      <c r="C130" t="s">
        <v>83</v>
      </c>
      <c r="D130">
        <v>6</v>
      </c>
      <c r="E130">
        <v>572</v>
      </c>
      <c r="F130">
        <v>38.133333333333333</v>
      </c>
      <c r="G130">
        <v>41565.472118055557</v>
      </c>
      <c r="K130" s="127">
        <v>298</v>
      </c>
      <c r="L130">
        <v>1723</v>
      </c>
      <c r="N130">
        <v>298</v>
      </c>
      <c r="O130">
        <v>1723</v>
      </c>
    </row>
    <row r="131" spans="2:15" hidden="1" x14ac:dyDescent="0.45">
      <c r="B131">
        <v>80</v>
      </c>
      <c r="C131" t="s">
        <v>83</v>
      </c>
      <c r="D131">
        <v>5</v>
      </c>
      <c r="E131">
        <v>432</v>
      </c>
      <c r="F131">
        <v>28.8</v>
      </c>
      <c r="G131">
        <v>41555.585428240738</v>
      </c>
      <c r="K131" s="127">
        <v>37</v>
      </c>
      <c r="L131">
        <v>1722</v>
      </c>
      <c r="N131">
        <v>37</v>
      </c>
      <c r="O131">
        <v>1722</v>
      </c>
    </row>
    <row r="132" spans="2:15" hidden="1" x14ac:dyDescent="0.45">
      <c r="B132">
        <v>119</v>
      </c>
      <c r="C132" t="s">
        <v>83</v>
      </c>
      <c r="D132">
        <v>6</v>
      </c>
      <c r="E132">
        <v>293</v>
      </c>
      <c r="F132">
        <v>19.533333333333335</v>
      </c>
      <c r="G132">
        <v>41554.702326388891</v>
      </c>
      <c r="K132" s="127">
        <v>165</v>
      </c>
      <c r="L132">
        <v>1721</v>
      </c>
      <c r="N132">
        <v>165</v>
      </c>
      <c r="O132">
        <v>1721</v>
      </c>
    </row>
    <row r="133" spans="2:15" hidden="1" x14ac:dyDescent="0.45">
      <c r="B133">
        <v>251</v>
      </c>
      <c r="C133" t="s">
        <v>83</v>
      </c>
      <c r="D133">
        <v>6</v>
      </c>
      <c r="E133">
        <v>329</v>
      </c>
      <c r="F133">
        <v>21.933333333333334</v>
      </c>
      <c r="G133">
        <v>41555.512812499997</v>
      </c>
      <c r="K133" s="127">
        <v>8826791584</v>
      </c>
      <c r="L133">
        <v>1720</v>
      </c>
      <c r="N133">
        <v>8826791584</v>
      </c>
      <c r="O133">
        <v>1720</v>
      </c>
    </row>
    <row r="134" spans="2:15" hidden="1" x14ac:dyDescent="0.45">
      <c r="B134">
        <v>276</v>
      </c>
      <c r="C134" t="s">
        <v>83</v>
      </c>
      <c r="D134">
        <v>6</v>
      </c>
      <c r="E134">
        <v>876</v>
      </c>
      <c r="F134">
        <v>58.4</v>
      </c>
      <c r="G134">
        <v>41555.607546296298</v>
      </c>
      <c r="K134" s="127">
        <v>9650904574</v>
      </c>
      <c r="L134">
        <v>1708</v>
      </c>
      <c r="N134">
        <v>9650904574</v>
      </c>
      <c r="O134">
        <v>1708</v>
      </c>
    </row>
    <row r="135" spans="2:15" hidden="1" x14ac:dyDescent="0.45">
      <c r="B135">
        <v>228</v>
      </c>
      <c r="C135" t="s">
        <v>83</v>
      </c>
      <c r="D135">
        <v>6</v>
      </c>
      <c r="E135">
        <v>511</v>
      </c>
      <c r="F135">
        <v>34.06666666666667</v>
      </c>
      <c r="G135">
        <v>41556.707604166666</v>
      </c>
      <c r="K135" s="127">
        <v>59</v>
      </c>
      <c r="L135">
        <v>1701</v>
      </c>
      <c r="N135">
        <v>59</v>
      </c>
      <c r="O135">
        <v>1701</v>
      </c>
    </row>
    <row r="136" spans="2:15" hidden="1" x14ac:dyDescent="0.45">
      <c r="B136">
        <v>117</v>
      </c>
      <c r="C136" t="s">
        <v>83</v>
      </c>
      <c r="D136">
        <v>6</v>
      </c>
      <c r="E136">
        <v>728</v>
      </c>
      <c r="F136">
        <v>48.533333333333331</v>
      </c>
      <c r="G136">
        <v>41554.561354166668</v>
      </c>
      <c r="K136" s="127">
        <v>9582645829</v>
      </c>
      <c r="L136">
        <v>1701</v>
      </c>
      <c r="N136">
        <v>9582645829</v>
      </c>
      <c r="O136">
        <v>1701</v>
      </c>
    </row>
    <row r="137" spans="2:15" hidden="1" x14ac:dyDescent="0.45">
      <c r="B137">
        <v>17</v>
      </c>
      <c r="C137" t="s">
        <v>83</v>
      </c>
      <c r="D137">
        <v>6</v>
      </c>
      <c r="E137">
        <v>386</v>
      </c>
      <c r="F137">
        <v>25.733333333333334</v>
      </c>
      <c r="G137">
        <v>41554.537442129629</v>
      </c>
      <c r="K137" s="127">
        <v>55</v>
      </c>
      <c r="L137">
        <v>1690</v>
      </c>
      <c r="N137">
        <v>55</v>
      </c>
      <c r="O137">
        <v>1690</v>
      </c>
    </row>
    <row r="138" spans="2:15" hidden="1" x14ac:dyDescent="0.45">
      <c r="B138">
        <v>63</v>
      </c>
      <c r="C138" t="s">
        <v>83</v>
      </c>
      <c r="D138">
        <v>6</v>
      </c>
      <c r="E138">
        <v>223</v>
      </c>
      <c r="F138">
        <v>14.866666666666667</v>
      </c>
      <c r="G138">
        <v>41553.73773148148</v>
      </c>
      <c r="K138" s="127">
        <v>159</v>
      </c>
      <c r="L138">
        <v>1687</v>
      </c>
      <c r="N138">
        <v>159</v>
      </c>
      <c r="O138">
        <v>1687</v>
      </c>
    </row>
    <row r="139" spans="2:15" hidden="1" x14ac:dyDescent="0.45">
      <c r="B139">
        <v>26</v>
      </c>
      <c r="C139" t="s">
        <v>83</v>
      </c>
      <c r="D139">
        <v>6</v>
      </c>
      <c r="E139">
        <v>529</v>
      </c>
      <c r="F139">
        <v>35.266666666666666</v>
      </c>
      <c r="G139">
        <v>41554.674525462964</v>
      </c>
      <c r="K139" s="127">
        <v>168</v>
      </c>
      <c r="L139">
        <v>1685</v>
      </c>
      <c r="N139">
        <v>168</v>
      </c>
      <c r="O139">
        <v>1685</v>
      </c>
    </row>
    <row r="140" spans="2:15" hidden="1" x14ac:dyDescent="0.45">
      <c r="B140">
        <v>175</v>
      </c>
      <c r="C140" t="s">
        <v>83</v>
      </c>
      <c r="D140">
        <v>6</v>
      </c>
      <c r="E140">
        <v>849</v>
      </c>
      <c r="F140">
        <v>56.6</v>
      </c>
      <c r="G140">
        <v>41553.512314814812</v>
      </c>
      <c r="K140" s="127">
        <v>297</v>
      </c>
      <c r="L140">
        <v>1683</v>
      </c>
      <c r="N140">
        <v>297</v>
      </c>
      <c r="O140">
        <v>1683</v>
      </c>
    </row>
    <row r="141" spans="2:15" hidden="1" x14ac:dyDescent="0.45">
      <c r="B141">
        <v>25</v>
      </c>
      <c r="C141" t="s">
        <v>83</v>
      </c>
      <c r="D141">
        <v>6</v>
      </c>
      <c r="E141">
        <v>345</v>
      </c>
      <c r="F141">
        <v>23</v>
      </c>
      <c r="G141">
        <v>41604.617766203701</v>
      </c>
      <c r="K141" s="127">
        <v>174</v>
      </c>
      <c r="L141">
        <v>1671</v>
      </c>
      <c r="N141">
        <v>174</v>
      </c>
      <c r="O141">
        <v>1671</v>
      </c>
    </row>
    <row r="142" spans="2:15" hidden="1" x14ac:dyDescent="0.45">
      <c r="B142">
        <v>256</v>
      </c>
      <c r="C142" t="s">
        <v>83</v>
      </c>
      <c r="D142">
        <v>5</v>
      </c>
      <c r="E142">
        <v>325</v>
      </c>
      <c r="F142">
        <v>21.666666666666668</v>
      </c>
      <c r="G142">
        <v>41578.677337962959</v>
      </c>
      <c r="K142" s="127">
        <v>175</v>
      </c>
      <c r="L142">
        <v>1670</v>
      </c>
      <c r="N142">
        <v>175</v>
      </c>
      <c r="O142">
        <v>1670</v>
      </c>
    </row>
    <row r="143" spans="2:15" hidden="1" x14ac:dyDescent="0.45">
      <c r="B143">
        <v>7</v>
      </c>
      <c r="C143" t="s">
        <v>83</v>
      </c>
      <c r="D143">
        <v>6</v>
      </c>
      <c r="E143">
        <v>309</v>
      </c>
      <c r="F143">
        <v>20.6</v>
      </c>
      <c r="G143">
        <v>41588.562430555554</v>
      </c>
      <c r="K143" s="127">
        <v>169</v>
      </c>
      <c r="L143">
        <v>1659</v>
      </c>
      <c r="N143">
        <v>169</v>
      </c>
      <c r="O143">
        <v>1659</v>
      </c>
    </row>
    <row r="144" spans="2:15" hidden="1" x14ac:dyDescent="0.45">
      <c r="B144">
        <v>297</v>
      </c>
      <c r="C144" t="s">
        <v>83</v>
      </c>
      <c r="D144">
        <v>6</v>
      </c>
      <c r="E144">
        <v>918</v>
      </c>
      <c r="F144">
        <v>61.2</v>
      </c>
      <c r="G144">
        <v>41595.023981481485</v>
      </c>
      <c r="K144" s="127">
        <v>4</v>
      </c>
      <c r="L144">
        <v>1659</v>
      </c>
      <c r="N144">
        <v>4</v>
      </c>
      <c r="O144">
        <v>1659</v>
      </c>
    </row>
    <row r="145" spans="2:15" hidden="1" x14ac:dyDescent="0.45">
      <c r="B145">
        <v>50</v>
      </c>
      <c r="C145" t="s">
        <v>83</v>
      </c>
      <c r="D145">
        <v>5</v>
      </c>
      <c r="E145">
        <v>332</v>
      </c>
      <c r="F145">
        <v>22.133333333333333</v>
      </c>
      <c r="G145">
        <v>41559.740289351852</v>
      </c>
      <c r="K145" s="127">
        <v>230</v>
      </c>
      <c r="L145">
        <v>1658</v>
      </c>
      <c r="N145">
        <v>230</v>
      </c>
      <c r="O145">
        <v>1658</v>
      </c>
    </row>
    <row r="146" spans="2:15" hidden="1" x14ac:dyDescent="0.45">
      <c r="B146">
        <v>265</v>
      </c>
      <c r="C146" t="s">
        <v>83</v>
      </c>
      <c r="D146">
        <v>6</v>
      </c>
      <c r="E146">
        <v>455</v>
      </c>
      <c r="F146">
        <v>30.333333333333332</v>
      </c>
      <c r="G146">
        <v>41548.3675</v>
      </c>
      <c r="K146" s="127">
        <v>9311601997</v>
      </c>
      <c r="L146">
        <v>1651</v>
      </c>
      <c r="N146">
        <v>9311601997</v>
      </c>
      <c r="O146">
        <v>1651</v>
      </c>
    </row>
    <row r="147" spans="2:15" hidden="1" x14ac:dyDescent="0.45">
      <c r="B147">
        <v>41</v>
      </c>
      <c r="C147" t="s">
        <v>83</v>
      </c>
      <c r="D147">
        <v>6</v>
      </c>
      <c r="E147">
        <v>289</v>
      </c>
      <c r="F147">
        <v>19.266666666666666</v>
      </c>
      <c r="G147">
        <v>41548.367939814816</v>
      </c>
      <c r="K147" s="127">
        <v>154</v>
      </c>
      <c r="L147">
        <v>1651</v>
      </c>
      <c r="N147">
        <v>154</v>
      </c>
      <c r="O147">
        <v>1651</v>
      </c>
    </row>
    <row r="148" spans="2:15" hidden="1" x14ac:dyDescent="0.45">
      <c r="B148">
        <v>144</v>
      </c>
      <c r="C148" t="s">
        <v>83</v>
      </c>
      <c r="D148">
        <v>6</v>
      </c>
      <c r="E148">
        <v>740</v>
      </c>
      <c r="F148">
        <v>49.333333333333336</v>
      </c>
      <c r="G148">
        <v>41554.698599537034</v>
      </c>
      <c r="K148" s="127">
        <v>283</v>
      </c>
      <c r="L148">
        <v>1645</v>
      </c>
      <c r="N148">
        <v>283</v>
      </c>
      <c r="O148">
        <v>1645</v>
      </c>
    </row>
    <row r="149" spans="2:15" hidden="1" x14ac:dyDescent="0.45">
      <c r="B149">
        <v>168</v>
      </c>
      <c r="C149" t="s">
        <v>83</v>
      </c>
      <c r="D149">
        <v>6</v>
      </c>
      <c r="E149">
        <v>759</v>
      </c>
      <c r="F149">
        <v>50.6</v>
      </c>
      <c r="G149">
        <v>41579.404050925928</v>
      </c>
      <c r="K149" s="127">
        <v>9871744119</v>
      </c>
      <c r="L149">
        <v>1638</v>
      </c>
      <c r="N149">
        <v>9871744119</v>
      </c>
      <c r="O149">
        <v>1638</v>
      </c>
    </row>
    <row r="150" spans="2:15" hidden="1" x14ac:dyDescent="0.45">
      <c r="B150">
        <v>35</v>
      </c>
      <c r="C150" t="s">
        <v>83</v>
      </c>
      <c r="D150">
        <v>6</v>
      </c>
      <c r="E150">
        <v>285</v>
      </c>
      <c r="F150">
        <v>19</v>
      </c>
      <c r="G150">
        <v>41554.537962962961</v>
      </c>
      <c r="K150" s="127">
        <v>9818811856</v>
      </c>
      <c r="L150">
        <v>1636</v>
      </c>
      <c r="N150">
        <v>9818811856</v>
      </c>
      <c r="O150">
        <v>1636</v>
      </c>
    </row>
    <row r="151" spans="2:15" hidden="1" x14ac:dyDescent="0.45">
      <c r="B151">
        <v>196</v>
      </c>
      <c r="C151" t="s">
        <v>83</v>
      </c>
      <c r="D151">
        <v>6</v>
      </c>
      <c r="E151">
        <v>915</v>
      </c>
      <c r="F151">
        <v>61</v>
      </c>
      <c r="G151">
        <v>41554.673761574071</v>
      </c>
      <c r="K151" s="127">
        <v>107</v>
      </c>
      <c r="L151">
        <v>1626</v>
      </c>
      <c r="N151">
        <v>107</v>
      </c>
      <c r="O151">
        <v>1626</v>
      </c>
    </row>
    <row r="152" spans="2:15" hidden="1" x14ac:dyDescent="0.45">
      <c r="B152">
        <v>187</v>
      </c>
      <c r="C152" t="s">
        <v>83</v>
      </c>
      <c r="D152">
        <v>6</v>
      </c>
      <c r="E152">
        <v>271</v>
      </c>
      <c r="F152">
        <v>18.066666666666666</v>
      </c>
      <c r="G152">
        <v>41590.621840277781</v>
      </c>
      <c r="K152" s="127">
        <v>8285735939</v>
      </c>
      <c r="L152">
        <v>1625</v>
      </c>
      <c r="N152">
        <v>8285735939</v>
      </c>
      <c r="O152">
        <v>1625</v>
      </c>
    </row>
    <row r="153" spans="2:15" hidden="1" x14ac:dyDescent="0.45">
      <c r="B153">
        <v>234</v>
      </c>
      <c r="C153" t="s">
        <v>83</v>
      </c>
      <c r="D153">
        <v>6</v>
      </c>
      <c r="E153">
        <v>798</v>
      </c>
      <c r="F153">
        <v>53.2</v>
      </c>
      <c r="G153">
        <v>41552.799872685187</v>
      </c>
      <c r="K153" s="127">
        <v>113</v>
      </c>
      <c r="L153">
        <v>1625</v>
      </c>
      <c r="N153">
        <v>113</v>
      </c>
      <c r="O153">
        <v>1625</v>
      </c>
    </row>
    <row r="154" spans="2:15" hidden="1" x14ac:dyDescent="0.45">
      <c r="B154">
        <v>52</v>
      </c>
      <c r="C154" t="s">
        <v>83</v>
      </c>
      <c r="D154">
        <v>6</v>
      </c>
      <c r="E154">
        <v>299</v>
      </c>
      <c r="F154">
        <v>19.933333333333334</v>
      </c>
      <c r="G154">
        <v>41600.977789351855</v>
      </c>
      <c r="K154" s="127">
        <v>70</v>
      </c>
      <c r="L154">
        <v>1625</v>
      </c>
      <c r="N154">
        <v>70</v>
      </c>
      <c r="O154">
        <v>1625</v>
      </c>
    </row>
    <row r="155" spans="2:15" hidden="1" x14ac:dyDescent="0.45">
      <c r="B155">
        <v>189</v>
      </c>
      <c r="C155" t="s">
        <v>83</v>
      </c>
      <c r="D155">
        <v>6</v>
      </c>
      <c r="E155">
        <v>322</v>
      </c>
      <c r="F155">
        <v>21.466666666666665</v>
      </c>
      <c r="G155">
        <v>41589.848263888889</v>
      </c>
      <c r="K155" s="127">
        <v>8826224370</v>
      </c>
      <c r="L155">
        <v>1620</v>
      </c>
      <c r="N155">
        <v>8826224370</v>
      </c>
      <c r="O155">
        <v>1620</v>
      </c>
    </row>
    <row r="156" spans="2:15" hidden="1" x14ac:dyDescent="0.45">
      <c r="B156">
        <v>279</v>
      </c>
      <c r="C156" t="s">
        <v>83</v>
      </c>
      <c r="D156">
        <v>6</v>
      </c>
      <c r="E156">
        <v>853</v>
      </c>
      <c r="F156">
        <v>56.866666666666667</v>
      </c>
      <c r="G156">
        <v>41555.681817129633</v>
      </c>
      <c r="K156" s="127">
        <v>8287823311</v>
      </c>
      <c r="L156">
        <v>1609</v>
      </c>
      <c r="N156">
        <v>8287823311</v>
      </c>
      <c r="O156">
        <v>1609</v>
      </c>
    </row>
    <row r="157" spans="2:15" hidden="1" x14ac:dyDescent="0.45">
      <c r="B157">
        <v>76</v>
      </c>
      <c r="C157" t="s">
        <v>83</v>
      </c>
      <c r="D157">
        <v>7</v>
      </c>
      <c r="E157">
        <v>968</v>
      </c>
      <c r="F157">
        <v>64.533333333333331</v>
      </c>
      <c r="G157">
        <v>41555.682233796295</v>
      </c>
      <c r="K157" s="127">
        <v>9911218868</v>
      </c>
      <c r="L157">
        <v>1601</v>
      </c>
      <c r="N157">
        <v>9911218868</v>
      </c>
      <c r="O157">
        <v>1601</v>
      </c>
    </row>
    <row r="158" spans="2:15" hidden="1" x14ac:dyDescent="0.45">
      <c r="B158">
        <v>32</v>
      </c>
      <c r="C158" t="s">
        <v>83</v>
      </c>
      <c r="D158">
        <v>6</v>
      </c>
      <c r="E158">
        <v>481</v>
      </c>
      <c r="F158">
        <v>32.06666666666667</v>
      </c>
      <c r="G158">
        <v>41550.683611111112</v>
      </c>
      <c r="K158" s="127">
        <v>41</v>
      </c>
      <c r="L158">
        <v>1599</v>
      </c>
      <c r="N158">
        <v>41</v>
      </c>
      <c r="O158">
        <v>1599</v>
      </c>
    </row>
    <row r="159" spans="2:15" hidden="1" x14ac:dyDescent="0.45">
      <c r="B159">
        <v>45</v>
      </c>
      <c r="C159" t="s">
        <v>83</v>
      </c>
      <c r="D159">
        <v>6</v>
      </c>
      <c r="E159">
        <v>933</v>
      </c>
      <c r="F159">
        <v>62.2</v>
      </c>
      <c r="G159">
        <v>41555.671597222223</v>
      </c>
      <c r="K159" s="127">
        <v>206</v>
      </c>
      <c r="L159">
        <v>1599</v>
      </c>
      <c r="N159">
        <v>206</v>
      </c>
      <c r="O159">
        <v>1599</v>
      </c>
    </row>
    <row r="160" spans="2:15" hidden="1" x14ac:dyDescent="0.45">
      <c r="B160">
        <v>234</v>
      </c>
      <c r="C160" t="s">
        <v>83</v>
      </c>
      <c r="D160">
        <v>6</v>
      </c>
      <c r="E160">
        <v>859</v>
      </c>
      <c r="F160">
        <v>57.266666666666666</v>
      </c>
      <c r="G160">
        <v>41555.570462962962</v>
      </c>
      <c r="K160" s="127">
        <v>240</v>
      </c>
      <c r="L160">
        <v>1594</v>
      </c>
      <c r="N160">
        <v>240</v>
      </c>
      <c r="O160">
        <v>1594</v>
      </c>
    </row>
    <row r="161" spans="2:15" hidden="1" x14ac:dyDescent="0.45">
      <c r="B161">
        <v>263</v>
      </c>
      <c r="C161" t="s">
        <v>83</v>
      </c>
      <c r="D161">
        <v>7</v>
      </c>
      <c r="E161">
        <v>242</v>
      </c>
      <c r="F161">
        <v>16.133333333333333</v>
      </c>
      <c r="G161">
        <v>41555.570844907408</v>
      </c>
      <c r="K161" s="127">
        <v>233</v>
      </c>
      <c r="L161">
        <v>1571</v>
      </c>
      <c r="N161">
        <v>233</v>
      </c>
      <c r="O161">
        <v>1571</v>
      </c>
    </row>
    <row r="162" spans="2:15" hidden="1" x14ac:dyDescent="0.45">
      <c r="B162">
        <v>22</v>
      </c>
      <c r="C162" t="s">
        <v>83</v>
      </c>
      <c r="D162">
        <v>6</v>
      </c>
      <c r="E162">
        <v>600</v>
      </c>
      <c r="F162">
        <v>40</v>
      </c>
      <c r="G162">
        <v>41555.627418981479</v>
      </c>
      <c r="K162" s="127">
        <v>7827294803</v>
      </c>
      <c r="L162">
        <v>1562</v>
      </c>
      <c r="N162">
        <v>7827294803</v>
      </c>
      <c r="O162">
        <v>1562</v>
      </c>
    </row>
    <row r="163" spans="2:15" hidden="1" x14ac:dyDescent="0.45">
      <c r="B163">
        <v>27</v>
      </c>
      <c r="C163" t="s">
        <v>83</v>
      </c>
      <c r="D163">
        <v>6</v>
      </c>
      <c r="E163">
        <v>745</v>
      </c>
      <c r="F163">
        <v>49.666666666666664</v>
      </c>
      <c r="G163">
        <v>41580.512245370373</v>
      </c>
      <c r="K163" s="127">
        <v>229</v>
      </c>
      <c r="L163">
        <v>1557</v>
      </c>
      <c r="N163">
        <v>229</v>
      </c>
      <c r="O163">
        <v>1557</v>
      </c>
    </row>
    <row r="164" spans="2:15" hidden="1" x14ac:dyDescent="0.45">
      <c r="B164">
        <v>157</v>
      </c>
      <c r="C164" t="s">
        <v>83</v>
      </c>
      <c r="D164">
        <v>5</v>
      </c>
      <c r="E164">
        <v>690</v>
      </c>
      <c r="F164">
        <v>46</v>
      </c>
      <c r="G164">
        <v>41596.752384259256</v>
      </c>
      <c r="K164" s="127">
        <v>137</v>
      </c>
      <c r="L164">
        <v>1556</v>
      </c>
      <c r="N164">
        <v>137</v>
      </c>
      <c r="O164">
        <v>1556</v>
      </c>
    </row>
    <row r="165" spans="2:15" hidden="1" x14ac:dyDescent="0.45">
      <c r="B165">
        <v>217</v>
      </c>
      <c r="C165" t="s">
        <v>83</v>
      </c>
      <c r="D165">
        <v>6</v>
      </c>
      <c r="E165">
        <v>876</v>
      </c>
      <c r="F165">
        <v>58.4</v>
      </c>
      <c r="G165">
        <v>41553.538738425923</v>
      </c>
      <c r="K165" s="127">
        <v>91</v>
      </c>
      <c r="L165">
        <v>1529</v>
      </c>
      <c r="N165">
        <v>91</v>
      </c>
      <c r="O165">
        <v>1529</v>
      </c>
    </row>
    <row r="166" spans="2:15" hidden="1" x14ac:dyDescent="0.45">
      <c r="B166">
        <v>268</v>
      </c>
      <c r="C166" t="s">
        <v>83</v>
      </c>
      <c r="D166">
        <v>6</v>
      </c>
      <c r="E166">
        <v>633</v>
      </c>
      <c r="F166">
        <v>42.2</v>
      </c>
      <c r="G166">
        <v>41557.421527777777</v>
      </c>
      <c r="K166" s="127">
        <v>9971773466</v>
      </c>
      <c r="L166">
        <v>1525</v>
      </c>
      <c r="N166">
        <v>9971773466</v>
      </c>
      <c r="O166">
        <v>1525</v>
      </c>
    </row>
    <row r="167" spans="2:15" hidden="1" x14ac:dyDescent="0.45">
      <c r="B167">
        <v>73</v>
      </c>
      <c r="C167" t="s">
        <v>83</v>
      </c>
      <c r="D167">
        <v>6</v>
      </c>
      <c r="E167">
        <v>936</v>
      </c>
      <c r="F167">
        <v>62.4</v>
      </c>
      <c r="G167">
        <v>41555.560196759259</v>
      </c>
      <c r="K167" s="127">
        <v>9971934936</v>
      </c>
      <c r="L167">
        <v>1506</v>
      </c>
      <c r="N167">
        <v>9971934936</v>
      </c>
      <c r="O167">
        <v>1506</v>
      </c>
    </row>
    <row r="168" spans="2:15" hidden="1" x14ac:dyDescent="0.45">
      <c r="B168">
        <v>69</v>
      </c>
      <c r="C168" t="s">
        <v>83</v>
      </c>
      <c r="D168">
        <v>6</v>
      </c>
      <c r="E168">
        <v>263</v>
      </c>
      <c r="F168">
        <v>17.533333333333335</v>
      </c>
      <c r="G168">
        <v>41553.639224537037</v>
      </c>
      <c r="K168" s="127">
        <v>27</v>
      </c>
      <c r="L168">
        <v>1504</v>
      </c>
      <c r="N168">
        <v>27</v>
      </c>
      <c r="O168">
        <v>1504</v>
      </c>
    </row>
    <row r="169" spans="2:15" hidden="1" x14ac:dyDescent="0.45">
      <c r="B169">
        <v>208</v>
      </c>
      <c r="C169" t="s">
        <v>83</v>
      </c>
      <c r="D169">
        <v>6</v>
      </c>
      <c r="E169">
        <v>672</v>
      </c>
      <c r="F169">
        <v>44.8</v>
      </c>
      <c r="G169">
        <v>41596.393287037034</v>
      </c>
      <c r="K169" s="127">
        <v>199</v>
      </c>
      <c r="L169">
        <v>1500</v>
      </c>
      <c r="N169">
        <v>199</v>
      </c>
      <c r="O169">
        <v>1500</v>
      </c>
    </row>
    <row r="170" spans="2:15" hidden="1" x14ac:dyDescent="0.45">
      <c r="B170">
        <v>60</v>
      </c>
      <c r="C170" t="s">
        <v>83</v>
      </c>
      <c r="D170">
        <v>6</v>
      </c>
      <c r="E170">
        <v>534</v>
      </c>
      <c r="F170">
        <v>35.6</v>
      </c>
      <c r="G170">
        <v>41605.630983796298</v>
      </c>
      <c r="K170" s="127">
        <v>6</v>
      </c>
      <c r="L170">
        <v>1494</v>
      </c>
      <c r="N170">
        <v>6</v>
      </c>
      <c r="O170">
        <v>1494</v>
      </c>
    </row>
    <row r="171" spans="2:15" hidden="1" x14ac:dyDescent="0.45">
      <c r="B171">
        <v>52</v>
      </c>
      <c r="C171" t="s">
        <v>211</v>
      </c>
      <c r="D171">
        <v>6</v>
      </c>
      <c r="E171">
        <v>885</v>
      </c>
      <c r="F171">
        <v>59</v>
      </c>
      <c r="G171">
        <v>41598.535798611112</v>
      </c>
      <c r="K171" s="127">
        <v>8826960570</v>
      </c>
      <c r="L171">
        <v>1491</v>
      </c>
      <c r="N171">
        <v>8826960570</v>
      </c>
      <c r="O171">
        <v>1491</v>
      </c>
    </row>
    <row r="172" spans="2:15" hidden="1" x14ac:dyDescent="0.45">
      <c r="B172">
        <v>177</v>
      </c>
      <c r="C172" t="s">
        <v>83</v>
      </c>
      <c r="D172">
        <v>6</v>
      </c>
      <c r="E172">
        <v>575</v>
      </c>
      <c r="F172">
        <v>38.333333333333336</v>
      </c>
      <c r="G172">
        <v>41589.649861111109</v>
      </c>
      <c r="K172" s="127">
        <v>151</v>
      </c>
      <c r="L172">
        <v>1489</v>
      </c>
      <c r="N172">
        <v>151</v>
      </c>
      <c r="O172">
        <v>1489</v>
      </c>
    </row>
    <row r="173" spans="2:15" hidden="1" x14ac:dyDescent="0.45">
      <c r="B173">
        <v>89</v>
      </c>
      <c r="C173" t="s">
        <v>83</v>
      </c>
      <c r="D173">
        <v>6</v>
      </c>
      <c r="E173">
        <v>637</v>
      </c>
      <c r="F173">
        <v>42.466666666666669</v>
      </c>
      <c r="G173">
        <v>41553.710104166668</v>
      </c>
      <c r="K173" s="127">
        <v>131</v>
      </c>
      <c r="L173">
        <v>1483</v>
      </c>
      <c r="N173">
        <v>131</v>
      </c>
      <c r="O173">
        <v>1483</v>
      </c>
    </row>
    <row r="174" spans="2:15" hidden="1" x14ac:dyDescent="0.45">
      <c r="B174">
        <v>170</v>
      </c>
      <c r="C174" t="s">
        <v>83</v>
      </c>
      <c r="D174">
        <v>6</v>
      </c>
      <c r="E174">
        <v>246</v>
      </c>
      <c r="F174">
        <v>16.399999999999999</v>
      </c>
      <c r="G174">
        <v>41553.710543981484</v>
      </c>
      <c r="K174" s="127">
        <v>103</v>
      </c>
      <c r="L174">
        <v>1482</v>
      </c>
      <c r="N174">
        <v>103</v>
      </c>
      <c r="O174">
        <v>1482</v>
      </c>
    </row>
    <row r="175" spans="2:15" hidden="1" x14ac:dyDescent="0.45">
      <c r="B175">
        <v>61</v>
      </c>
      <c r="C175" t="s">
        <v>83</v>
      </c>
      <c r="D175">
        <v>6</v>
      </c>
      <c r="E175">
        <v>637</v>
      </c>
      <c r="F175">
        <v>42.466666666666669</v>
      </c>
      <c r="G175">
        <v>41555.79965277778</v>
      </c>
      <c r="K175" s="127">
        <v>226</v>
      </c>
      <c r="L175">
        <v>1468</v>
      </c>
      <c r="N175">
        <v>226</v>
      </c>
      <c r="O175">
        <v>1468</v>
      </c>
    </row>
    <row r="176" spans="2:15" hidden="1" x14ac:dyDescent="0.45">
      <c r="B176">
        <v>168</v>
      </c>
      <c r="C176" t="s">
        <v>83</v>
      </c>
      <c r="D176">
        <v>6</v>
      </c>
      <c r="E176">
        <v>209</v>
      </c>
      <c r="F176">
        <v>13.933333333333334</v>
      </c>
      <c r="G176">
        <v>41587.827638888892</v>
      </c>
      <c r="K176" s="127">
        <v>93</v>
      </c>
      <c r="L176">
        <v>1464</v>
      </c>
      <c r="N176">
        <v>93</v>
      </c>
      <c r="O176">
        <v>1464</v>
      </c>
    </row>
    <row r="177" spans="2:15" hidden="1" x14ac:dyDescent="0.45">
      <c r="B177">
        <v>97</v>
      </c>
      <c r="C177" t="s">
        <v>83</v>
      </c>
      <c r="D177">
        <v>6</v>
      </c>
      <c r="E177">
        <v>692</v>
      </c>
      <c r="F177">
        <v>46.133333333333333</v>
      </c>
      <c r="G177">
        <v>41578.767106481479</v>
      </c>
      <c r="K177" s="127">
        <v>278</v>
      </c>
      <c r="L177">
        <v>1462</v>
      </c>
      <c r="N177">
        <v>278</v>
      </c>
      <c r="O177">
        <v>1462</v>
      </c>
    </row>
    <row r="178" spans="2:15" hidden="1" x14ac:dyDescent="0.45">
      <c r="B178">
        <v>12</v>
      </c>
      <c r="C178" t="s">
        <v>83</v>
      </c>
      <c r="D178">
        <v>6</v>
      </c>
      <c r="E178">
        <v>309</v>
      </c>
      <c r="F178">
        <v>20.6</v>
      </c>
      <c r="G178">
        <v>41587.517199074071</v>
      </c>
      <c r="K178" s="127">
        <v>54</v>
      </c>
      <c r="L178">
        <v>1458</v>
      </c>
      <c r="N178">
        <v>54</v>
      </c>
      <c r="O178">
        <v>1458</v>
      </c>
    </row>
    <row r="179" spans="2:15" hidden="1" x14ac:dyDescent="0.45">
      <c r="B179">
        <v>286</v>
      </c>
      <c r="C179" t="s">
        <v>83</v>
      </c>
      <c r="D179">
        <v>6</v>
      </c>
      <c r="E179">
        <v>978</v>
      </c>
      <c r="F179">
        <v>65.2</v>
      </c>
      <c r="G179">
        <v>41584.475960648146</v>
      </c>
      <c r="K179" s="127">
        <v>60</v>
      </c>
      <c r="L179">
        <v>1417</v>
      </c>
      <c r="N179">
        <v>60</v>
      </c>
      <c r="O179">
        <v>1417</v>
      </c>
    </row>
    <row r="180" spans="2:15" hidden="1" x14ac:dyDescent="0.45">
      <c r="B180">
        <v>14</v>
      </c>
      <c r="C180" t="s">
        <v>83</v>
      </c>
      <c r="D180">
        <v>6</v>
      </c>
      <c r="E180">
        <v>495</v>
      </c>
      <c r="F180">
        <v>33</v>
      </c>
      <c r="G180">
        <v>41606.292013888888</v>
      </c>
      <c r="K180" s="127">
        <v>15</v>
      </c>
      <c r="L180">
        <v>1416</v>
      </c>
      <c r="N180">
        <v>15</v>
      </c>
      <c r="O180">
        <v>1416</v>
      </c>
    </row>
    <row r="181" spans="2:15" hidden="1" x14ac:dyDescent="0.45">
      <c r="B181">
        <v>241</v>
      </c>
      <c r="C181" t="s">
        <v>83</v>
      </c>
      <c r="D181">
        <v>6</v>
      </c>
      <c r="E181">
        <v>261</v>
      </c>
      <c r="F181">
        <v>17.399999999999999</v>
      </c>
      <c r="G181">
        <v>41587.858148148145</v>
      </c>
      <c r="K181" s="127">
        <v>68</v>
      </c>
      <c r="L181">
        <v>1415</v>
      </c>
      <c r="N181">
        <v>68</v>
      </c>
      <c r="O181">
        <v>1415</v>
      </c>
    </row>
    <row r="182" spans="2:15" hidden="1" x14ac:dyDescent="0.45">
      <c r="B182">
        <v>156</v>
      </c>
      <c r="C182" t="s">
        <v>83</v>
      </c>
      <c r="D182">
        <v>6</v>
      </c>
      <c r="E182">
        <v>642</v>
      </c>
      <c r="F182">
        <v>42.8</v>
      </c>
      <c r="G182">
        <v>41585.477210648147</v>
      </c>
      <c r="K182" s="127">
        <v>86</v>
      </c>
      <c r="L182">
        <v>1413</v>
      </c>
      <c r="N182">
        <v>86</v>
      </c>
      <c r="O182">
        <v>1413</v>
      </c>
    </row>
    <row r="183" spans="2:15" hidden="1" x14ac:dyDescent="0.45">
      <c r="B183">
        <v>57</v>
      </c>
      <c r="C183" t="s">
        <v>83</v>
      </c>
      <c r="D183">
        <v>6</v>
      </c>
      <c r="E183">
        <v>706</v>
      </c>
      <c r="F183">
        <v>47.06666666666667</v>
      </c>
      <c r="G183">
        <v>41590.810729166667</v>
      </c>
      <c r="K183" s="127">
        <v>9811742745</v>
      </c>
      <c r="L183">
        <v>1406</v>
      </c>
      <c r="N183">
        <v>9811742745</v>
      </c>
      <c r="O183">
        <v>1406</v>
      </c>
    </row>
    <row r="184" spans="2:15" hidden="1" x14ac:dyDescent="0.45">
      <c r="B184">
        <v>47</v>
      </c>
      <c r="C184" t="s">
        <v>83</v>
      </c>
      <c r="D184">
        <v>6</v>
      </c>
      <c r="E184">
        <v>425</v>
      </c>
      <c r="F184">
        <v>28.333333333333332</v>
      </c>
      <c r="G184">
        <v>41554.563726851855</v>
      </c>
      <c r="K184" s="127">
        <v>16</v>
      </c>
      <c r="L184">
        <v>1397</v>
      </c>
      <c r="N184">
        <v>16</v>
      </c>
      <c r="O184">
        <v>1397</v>
      </c>
    </row>
    <row r="185" spans="2:15" hidden="1" x14ac:dyDescent="0.45">
      <c r="B185">
        <v>51</v>
      </c>
      <c r="C185" t="s">
        <v>83</v>
      </c>
      <c r="D185">
        <v>6</v>
      </c>
      <c r="E185">
        <v>994</v>
      </c>
      <c r="F185">
        <v>66.266666666666666</v>
      </c>
      <c r="G185">
        <v>41553.624583333331</v>
      </c>
      <c r="K185" s="127">
        <v>9210988952</v>
      </c>
      <c r="L185">
        <v>1396</v>
      </c>
      <c r="N185">
        <v>9210988952</v>
      </c>
      <c r="O185">
        <v>1396</v>
      </c>
    </row>
    <row r="186" spans="2:15" hidden="1" x14ac:dyDescent="0.45">
      <c r="B186">
        <v>46</v>
      </c>
      <c r="C186" t="s">
        <v>83</v>
      </c>
      <c r="D186">
        <v>6</v>
      </c>
      <c r="E186">
        <v>816</v>
      </c>
      <c r="F186">
        <v>54.4</v>
      </c>
      <c r="G186">
        <v>41582.601203703707</v>
      </c>
      <c r="K186" s="127">
        <v>7838784524</v>
      </c>
      <c r="L186">
        <v>1394</v>
      </c>
      <c r="N186">
        <v>7838784524</v>
      </c>
      <c r="O186">
        <v>1394</v>
      </c>
    </row>
    <row r="187" spans="2:15" hidden="1" x14ac:dyDescent="0.45">
      <c r="B187">
        <v>222</v>
      </c>
      <c r="C187" t="s">
        <v>83</v>
      </c>
      <c r="D187">
        <v>5</v>
      </c>
      <c r="E187">
        <v>452</v>
      </c>
      <c r="F187">
        <v>30.133333333333333</v>
      </c>
      <c r="G187">
        <v>41589.673425925925</v>
      </c>
      <c r="K187" s="127">
        <v>202</v>
      </c>
      <c r="L187">
        <v>1387</v>
      </c>
      <c r="N187">
        <v>202</v>
      </c>
      <c r="O187">
        <v>1387</v>
      </c>
    </row>
    <row r="188" spans="2:15" hidden="1" x14ac:dyDescent="0.45">
      <c r="B188">
        <v>116</v>
      </c>
      <c r="C188" t="s">
        <v>83</v>
      </c>
      <c r="D188">
        <v>7</v>
      </c>
      <c r="E188">
        <v>593</v>
      </c>
      <c r="F188">
        <v>39.533333333333331</v>
      </c>
      <c r="G188">
        <v>41580.800219907411</v>
      </c>
      <c r="K188" s="127">
        <v>9136036548</v>
      </c>
      <c r="L188">
        <v>1386</v>
      </c>
      <c r="N188">
        <v>9136036548</v>
      </c>
      <c r="O188">
        <v>1386</v>
      </c>
    </row>
    <row r="189" spans="2:15" hidden="1" x14ac:dyDescent="0.45">
      <c r="B189">
        <v>73</v>
      </c>
      <c r="C189" t="s">
        <v>83</v>
      </c>
      <c r="D189">
        <v>6</v>
      </c>
      <c r="E189">
        <v>710</v>
      </c>
      <c r="F189">
        <v>47.333333333333336</v>
      </c>
      <c r="G189">
        <v>41589.7419212963</v>
      </c>
      <c r="K189" s="127">
        <v>186</v>
      </c>
      <c r="L189">
        <v>1384</v>
      </c>
      <c r="N189">
        <v>186</v>
      </c>
      <c r="O189">
        <v>1384</v>
      </c>
    </row>
    <row r="190" spans="2:15" hidden="1" x14ac:dyDescent="0.45">
      <c r="B190">
        <v>211</v>
      </c>
      <c r="C190" t="s">
        <v>83</v>
      </c>
      <c r="D190">
        <v>6</v>
      </c>
      <c r="E190">
        <v>429</v>
      </c>
      <c r="F190">
        <v>28.6</v>
      </c>
      <c r="G190">
        <v>41597.695706018516</v>
      </c>
      <c r="K190" s="127">
        <v>300</v>
      </c>
      <c r="L190">
        <v>1383</v>
      </c>
      <c r="N190">
        <v>300</v>
      </c>
      <c r="O190">
        <v>1383</v>
      </c>
    </row>
    <row r="191" spans="2:15" hidden="1" x14ac:dyDescent="0.45">
      <c r="B191">
        <v>158</v>
      </c>
      <c r="C191" t="s">
        <v>83</v>
      </c>
      <c r="D191">
        <v>6</v>
      </c>
      <c r="E191">
        <v>715</v>
      </c>
      <c r="F191">
        <v>47.666666666666664</v>
      </c>
      <c r="G191">
        <v>41584.000104166669</v>
      </c>
      <c r="K191" s="127">
        <v>106</v>
      </c>
      <c r="L191">
        <v>1376</v>
      </c>
      <c r="N191">
        <v>106</v>
      </c>
      <c r="O191">
        <v>1376</v>
      </c>
    </row>
    <row r="192" spans="2:15" hidden="1" x14ac:dyDescent="0.45">
      <c r="B192">
        <v>130</v>
      </c>
      <c r="C192" t="s">
        <v>83</v>
      </c>
      <c r="D192">
        <v>6</v>
      </c>
      <c r="E192">
        <v>228</v>
      </c>
      <c r="F192">
        <v>15.2</v>
      </c>
      <c r="G192">
        <v>41555.717627314814</v>
      </c>
      <c r="K192" s="127">
        <v>9810878574</v>
      </c>
      <c r="L192">
        <v>1374</v>
      </c>
      <c r="N192">
        <v>9810878574</v>
      </c>
      <c r="O192">
        <v>1374</v>
      </c>
    </row>
    <row r="193" spans="2:15" hidden="1" x14ac:dyDescent="0.45">
      <c r="B193">
        <v>231</v>
      </c>
      <c r="C193" t="s">
        <v>83</v>
      </c>
      <c r="D193">
        <v>7</v>
      </c>
      <c r="E193">
        <v>561</v>
      </c>
      <c r="F193">
        <v>37.4</v>
      </c>
      <c r="G193">
        <v>41558.664861111109</v>
      </c>
      <c r="K193" s="127">
        <v>227</v>
      </c>
      <c r="L193">
        <v>1373</v>
      </c>
      <c r="N193">
        <v>227</v>
      </c>
      <c r="O193">
        <v>1373</v>
      </c>
    </row>
    <row r="194" spans="2:15" hidden="1" x14ac:dyDescent="0.45">
      <c r="B194">
        <v>116</v>
      </c>
      <c r="C194" t="s">
        <v>83</v>
      </c>
      <c r="D194">
        <v>6</v>
      </c>
      <c r="E194">
        <v>486</v>
      </c>
      <c r="F194">
        <v>32.4</v>
      </c>
      <c r="G194">
        <v>41576.689375000002</v>
      </c>
      <c r="K194" s="127">
        <v>57</v>
      </c>
      <c r="L194">
        <v>1369</v>
      </c>
      <c r="N194">
        <v>57</v>
      </c>
      <c r="O194">
        <v>1369</v>
      </c>
    </row>
    <row r="195" spans="2:15" hidden="1" x14ac:dyDescent="0.45">
      <c r="B195">
        <v>184</v>
      </c>
      <c r="C195" t="s">
        <v>83</v>
      </c>
      <c r="D195">
        <v>6</v>
      </c>
      <c r="E195">
        <v>847</v>
      </c>
      <c r="F195">
        <v>56.466666666666669</v>
      </c>
      <c r="G195">
        <v>41555.635324074072</v>
      </c>
      <c r="K195" s="127">
        <v>238</v>
      </c>
      <c r="L195">
        <v>1361</v>
      </c>
      <c r="N195">
        <v>238</v>
      </c>
      <c r="O195">
        <v>1361</v>
      </c>
    </row>
    <row r="196" spans="2:15" hidden="1" x14ac:dyDescent="0.45">
      <c r="B196">
        <v>213</v>
      </c>
      <c r="C196" t="s">
        <v>83</v>
      </c>
      <c r="D196">
        <v>6</v>
      </c>
      <c r="E196">
        <v>634</v>
      </c>
      <c r="F196">
        <v>42.266666666666666</v>
      </c>
      <c r="G196">
        <v>41589.749409722222</v>
      </c>
      <c r="K196" s="127">
        <v>129</v>
      </c>
      <c r="L196">
        <v>1354</v>
      </c>
      <c r="N196">
        <v>129</v>
      </c>
      <c r="O196">
        <v>1354</v>
      </c>
    </row>
    <row r="197" spans="2:15" hidden="1" x14ac:dyDescent="0.45">
      <c r="B197">
        <v>204</v>
      </c>
      <c r="C197" t="s">
        <v>83</v>
      </c>
      <c r="D197">
        <v>6</v>
      </c>
      <c r="E197">
        <v>715</v>
      </c>
      <c r="F197">
        <v>47.666666666666664</v>
      </c>
      <c r="G197">
        <v>41555.577743055554</v>
      </c>
      <c r="K197" s="127">
        <v>9211634375</v>
      </c>
      <c r="L197">
        <v>1351</v>
      </c>
      <c r="N197">
        <v>9211634375</v>
      </c>
      <c r="O197">
        <v>1351</v>
      </c>
    </row>
    <row r="198" spans="2:15" hidden="1" x14ac:dyDescent="0.45">
      <c r="B198">
        <v>22</v>
      </c>
      <c r="C198" t="s">
        <v>83</v>
      </c>
      <c r="D198">
        <v>6</v>
      </c>
      <c r="E198">
        <v>617</v>
      </c>
      <c r="F198">
        <v>41.133333333333333</v>
      </c>
      <c r="G198">
        <v>41602.741273148145</v>
      </c>
      <c r="K198" s="127">
        <v>9818946408</v>
      </c>
      <c r="L198">
        <v>1347</v>
      </c>
      <c r="N198">
        <v>9818946408</v>
      </c>
      <c r="O198">
        <v>1347</v>
      </c>
    </row>
    <row r="199" spans="2:15" hidden="1" x14ac:dyDescent="0.45">
      <c r="B199">
        <v>195</v>
      </c>
      <c r="C199" t="s">
        <v>83</v>
      </c>
      <c r="D199">
        <v>6</v>
      </c>
      <c r="E199">
        <v>882</v>
      </c>
      <c r="F199">
        <v>58.8</v>
      </c>
      <c r="G199">
        <v>41592.75277777778</v>
      </c>
      <c r="K199" s="127">
        <v>110</v>
      </c>
      <c r="L199">
        <v>1323</v>
      </c>
      <c r="N199">
        <v>110</v>
      </c>
      <c r="O199">
        <v>1323</v>
      </c>
    </row>
    <row r="200" spans="2:15" hidden="1" x14ac:dyDescent="0.45">
      <c r="B200">
        <v>157</v>
      </c>
      <c r="C200" t="s">
        <v>83</v>
      </c>
      <c r="D200">
        <v>6</v>
      </c>
      <c r="E200">
        <v>489</v>
      </c>
      <c r="F200">
        <v>32.6</v>
      </c>
      <c r="G200">
        <v>41556.699988425928</v>
      </c>
      <c r="K200" s="127">
        <v>219</v>
      </c>
      <c r="L200">
        <v>1316</v>
      </c>
      <c r="N200">
        <v>219</v>
      </c>
      <c r="O200">
        <v>1316</v>
      </c>
    </row>
    <row r="201" spans="2:15" hidden="1" x14ac:dyDescent="0.45">
      <c r="B201">
        <v>9</v>
      </c>
      <c r="C201" t="s">
        <v>83</v>
      </c>
      <c r="D201">
        <v>6</v>
      </c>
      <c r="E201">
        <v>966</v>
      </c>
      <c r="F201">
        <v>64.400000000000006</v>
      </c>
      <c r="G201">
        <v>41586.526828703703</v>
      </c>
      <c r="K201" s="127">
        <v>94</v>
      </c>
      <c r="L201">
        <v>1315</v>
      </c>
      <c r="N201">
        <v>94</v>
      </c>
      <c r="O201">
        <v>1315</v>
      </c>
    </row>
    <row r="202" spans="2:15" hidden="1" x14ac:dyDescent="0.45">
      <c r="B202">
        <v>239</v>
      </c>
      <c r="C202" t="s">
        <v>83</v>
      </c>
      <c r="D202">
        <v>6</v>
      </c>
      <c r="E202">
        <v>541</v>
      </c>
      <c r="F202">
        <v>36.06666666666667</v>
      </c>
      <c r="G202">
        <v>41601.419259259259</v>
      </c>
      <c r="K202" s="127">
        <v>9210695920</v>
      </c>
      <c r="L202">
        <v>1307</v>
      </c>
      <c r="N202">
        <v>9210695920</v>
      </c>
      <c r="O202">
        <v>1307</v>
      </c>
    </row>
    <row r="203" spans="2:15" hidden="1" x14ac:dyDescent="0.45">
      <c r="B203">
        <v>280</v>
      </c>
      <c r="C203" t="s">
        <v>83</v>
      </c>
      <c r="D203">
        <v>5</v>
      </c>
      <c r="E203">
        <v>506</v>
      </c>
      <c r="F203">
        <v>33.733333333333334</v>
      </c>
      <c r="G203">
        <v>41607.672511574077</v>
      </c>
      <c r="K203" s="127">
        <v>9911850138</v>
      </c>
      <c r="L203">
        <v>1305</v>
      </c>
      <c r="N203">
        <v>9911850138</v>
      </c>
      <c r="O203">
        <v>1305</v>
      </c>
    </row>
    <row r="204" spans="2:15" hidden="1" x14ac:dyDescent="0.45">
      <c r="B204">
        <v>225</v>
      </c>
      <c r="C204" t="s">
        <v>83</v>
      </c>
      <c r="D204">
        <v>6</v>
      </c>
      <c r="E204">
        <v>508</v>
      </c>
      <c r="F204">
        <v>33.866666666666667</v>
      </c>
      <c r="G204">
        <v>41587.678993055553</v>
      </c>
      <c r="K204" s="127">
        <v>9958127656</v>
      </c>
      <c r="L204">
        <v>1301</v>
      </c>
      <c r="N204">
        <v>9958127656</v>
      </c>
      <c r="O204">
        <v>1301</v>
      </c>
    </row>
    <row r="205" spans="2:15" hidden="1" x14ac:dyDescent="0.45">
      <c r="B205">
        <v>247</v>
      </c>
      <c r="C205" t="s">
        <v>83</v>
      </c>
      <c r="D205">
        <v>6</v>
      </c>
      <c r="E205">
        <v>922</v>
      </c>
      <c r="F205">
        <v>61.466666666666669</v>
      </c>
      <c r="G205">
        <v>41600.99659722222</v>
      </c>
      <c r="K205" s="127">
        <v>9718177509</v>
      </c>
      <c r="L205">
        <v>1301</v>
      </c>
      <c r="N205">
        <v>9718177509</v>
      </c>
      <c r="O205">
        <v>1301</v>
      </c>
    </row>
    <row r="206" spans="2:15" hidden="1" x14ac:dyDescent="0.45">
      <c r="B206">
        <v>144</v>
      </c>
      <c r="C206" t="s">
        <v>83</v>
      </c>
      <c r="D206">
        <v>7</v>
      </c>
      <c r="E206">
        <v>870</v>
      </c>
      <c r="F206">
        <v>58</v>
      </c>
      <c r="G206">
        <v>41514.567291666666</v>
      </c>
      <c r="K206" s="127">
        <v>8802634181</v>
      </c>
      <c r="L206">
        <v>1300</v>
      </c>
      <c r="N206">
        <v>8802634181</v>
      </c>
      <c r="O206">
        <v>1300</v>
      </c>
    </row>
    <row r="207" spans="2:15" hidden="1" x14ac:dyDescent="0.45">
      <c r="B207">
        <v>148</v>
      </c>
      <c r="C207" t="s">
        <v>83</v>
      </c>
      <c r="D207">
        <v>6</v>
      </c>
      <c r="E207">
        <v>216</v>
      </c>
      <c r="F207">
        <v>14.4</v>
      </c>
      <c r="G207">
        <v>41603.374537037038</v>
      </c>
      <c r="K207" s="127">
        <v>294</v>
      </c>
      <c r="L207">
        <v>1297</v>
      </c>
      <c r="N207">
        <v>294</v>
      </c>
      <c r="O207">
        <v>1297</v>
      </c>
    </row>
    <row r="208" spans="2:15" hidden="1" x14ac:dyDescent="0.45">
      <c r="B208">
        <v>77</v>
      </c>
      <c r="C208" t="s">
        <v>83</v>
      </c>
      <c r="D208">
        <v>7</v>
      </c>
      <c r="E208">
        <v>550</v>
      </c>
      <c r="F208">
        <v>36.666666666666664</v>
      </c>
      <c r="G208">
        <v>41595.574236111112</v>
      </c>
      <c r="K208" s="127">
        <v>9213869819</v>
      </c>
      <c r="L208">
        <v>1295</v>
      </c>
      <c r="N208">
        <v>9213869819</v>
      </c>
      <c r="O208">
        <v>1295</v>
      </c>
    </row>
    <row r="209" spans="2:15" hidden="1" x14ac:dyDescent="0.45">
      <c r="B209">
        <v>141</v>
      </c>
      <c r="C209" t="s">
        <v>83</v>
      </c>
      <c r="D209">
        <v>6</v>
      </c>
      <c r="E209">
        <v>220</v>
      </c>
      <c r="F209">
        <v>14.666666666666666</v>
      </c>
      <c r="G209">
        <v>41608.460972222223</v>
      </c>
      <c r="K209" s="127">
        <v>8285145607</v>
      </c>
      <c r="L209">
        <v>1289</v>
      </c>
      <c r="N209">
        <v>8285145607</v>
      </c>
      <c r="O209">
        <v>1289</v>
      </c>
    </row>
    <row r="210" spans="2:15" hidden="1" x14ac:dyDescent="0.45">
      <c r="B210">
        <v>172</v>
      </c>
      <c r="C210" t="s">
        <v>83</v>
      </c>
      <c r="D210">
        <v>6</v>
      </c>
      <c r="E210">
        <v>314</v>
      </c>
      <c r="F210">
        <v>20.933333333333334</v>
      </c>
      <c r="G210">
        <v>41594.45484953704</v>
      </c>
      <c r="K210" s="127">
        <v>9136535400</v>
      </c>
      <c r="L210">
        <v>1287</v>
      </c>
      <c r="N210">
        <v>9136535400</v>
      </c>
      <c r="O210">
        <v>1287</v>
      </c>
    </row>
    <row r="211" spans="2:15" hidden="1" x14ac:dyDescent="0.45">
      <c r="B211">
        <v>70</v>
      </c>
      <c r="C211" t="s">
        <v>83</v>
      </c>
      <c r="D211">
        <v>6</v>
      </c>
      <c r="E211">
        <v>926</v>
      </c>
      <c r="F211">
        <v>61.733333333333334</v>
      </c>
      <c r="G211">
        <v>41603.545011574075</v>
      </c>
      <c r="K211" s="127">
        <v>8882374317</v>
      </c>
      <c r="L211">
        <v>1276</v>
      </c>
      <c r="N211">
        <v>8882374317</v>
      </c>
      <c r="O211">
        <v>1276</v>
      </c>
    </row>
    <row r="212" spans="2:15" hidden="1" x14ac:dyDescent="0.45">
      <c r="B212">
        <v>160</v>
      </c>
      <c r="C212" t="s">
        <v>83</v>
      </c>
      <c r="D212">
        <v>7</v>
      </c>
      <c r="E212">
        <v>376</v>
      </c>
      <c r="F212">
        <v>25.066666666666666</v>
      </c>
      <c r="G212">
        <v>41607.961180555554</v>
      </c>
      <c r="K212" s="127">
        <v>245</v>
      </c>
      <c r="L212">
        <v>1270</v>
      </c>
      <c r="N212">
        <v>245</v>
      </c>
      <c r="O212">
        <v>1270</v>
      </c>
    </row>
    <row r="213" spans="2:15" hidden="1" x14ac:dyDescent="0.45">
      <c r="B213">
        <v>57</v>
      </c>
      <c r="C213" t="s">
        <v>83</v>
      </c>
      <c r="D213">
        <v>6</v>
      </c>
      <c r="E213">
        <v>663</v>
      </c>
      <c r="F213">
        <v>44.2</v>
      </c>
      <c r="G213">
        <v>41607.517812500002</v>
      </c>
      <c r="K213" s="127">
        <v>50</v>
      </c>
      <c r="L213">
        <v>1264</v>
      </c>
      <c r="N213">
        <v>50</v>
      </c>
      <c r="O213">
        <v>1264</v>
      </c>
    </row>
    <row r="214" spans="2:15" hidden="1" x14ac:dyDescent="0.45">
      <c r="B214">
        <v>12</v>
      </c>
      <c r="C214" t="s">
        <v>83</v>
      </c>
      <c r="D214">
        <v>6</v>
      </c>
      <c r="E214">
        <v>232</v>
      </c>
      <c r="F214">
        <v>15.466666666666667</v>
      </c>
      <c r="G214">
        <v>41596.340578703705</v>
      </c>
      <c r="K214" s="127">
        <v>9871489624</v>
      </c>
      <c r="L214">
        <v>1259</v>
      </c>
      <c r="N214">
        <v>9871489624</v>
      </c>
      <c r="O214">
        <v>1259</v>
      </c>
    </row>
    <row r="215" spans="2:15" hidden="1" x14ac:dyDescent="0.45">
      <c r="B215">
        <v>24</v>
      </c>
      <c r="C215" t="s">
        <v>83</v>
      </c>
      <c r="D215">
        <v>6</v>
      </c>
      <c r="E215">
        <v>771</v>
      </c>
      <c r="F215">
        <v>51.4</v>
      </c>
      <c r="G215">
        <v>41608.504143518519</v>
      </c>
      <c r="K215" s="127">
        <v>9953173604</v>
      </c>
      <c r="L215">
        <v>1257</v>
      </c>
      <c r="N215">
        <v>9953173604</v>
      </c>
      <c r="O215">
        <v>1257</v>
      </c>
    </row>
    <row r="216" spans="2:15" hidden="1" x14ac:dyDescent="0.45">
      <c r="B216">
        <v>294</v>
      </c>
      <c r="C216" t="s">
        <v>83</v>
      </c>
      <c r="D216">
        <v>6</v>
      </c>
      <c r="E216">
        <v>399</v>
      </c>
      <c r="F216">
        <v>26.6</v>
      </c>
      <c r="G216">
        <v>41555.696666666663</v>
      </c>
      <c r="K216" s="127">
        <v>120</v>
      </c>
      <c r="L216">
        <v>1252</v>
      </c>
      <c r="N216">
        <v>120</v>
      </c>
      <c r="O216">
        <v>1252</v>
      </c>
    </row>
    <row r="217" spans="2:15" hidden="1" x14ac:dyDescent="0.45">
      <c r="B217">
        <v>154</v>
      </c>
      <c r="C217" t="s">
        <v>83</v>
      </c>
      <c r="D217">
        <v>6</v>
      </c>
      <c r="E217">
        <v>830</v>
      </c>
      <c r="F217">
        <v>55.333333333333336</v>
      </c>
      <c r="G217">
        <v>41553.740393518521</v>
      </c>
      <c r="K217" s="127">
        <v>239</v>
      </c>
      <c r="L217">
        <v>1248</v>
      </c>
      <c r="N217">
        <v>239</v>
      </c>
      <c r="O217">
        <v>1248</v>
      </c>
    </row>
    <row r="218" spans="2:15" hidden="1" x14ac:dyDescent="0.45">
      <c r="B218">
        <v>269</v>
      </c>
      <c r="C218" t="s">
        <v>83</v>
      </c>
      <c r="D218">
        <v>6</v>
      </c>
      <c r="E218">
        <v>681</v>
      </c>
      <c r="F218">
        <v>45.4</v>
      </c>
      <c r="G218">
        <v>41560.409791666665</v>
      </c>
      <c r="K218" s="127">
        <v>25</v>
      </c>
      <c r="L218">
        <v>1247</v>
      </c>
      <c r="N218">
        <v>25</v>
      </c>
      <c r="O218">
        <v>1247</v>
      </c>
    </row>
    <row r="219" spans="2:15" hidden="1" x14ac:dyDescent="0.45">
      <c r="B219">
        <v>29</v>
      </c>
      <c r="C219" t="s">
        <v>211</v>
      </c>
      <c r="D219">
        <v>6</v>
      </c>
      <c r="E219">
        <v>455</v>
      </c>
      <c r="F219">
        <v>30.333333333333332</v>
      </c>
      <c r="G219">
        <v>41554.478217592594</v>
      </c>
      <c r="K219" s="127">
        <v>287</v>
      </c>
      <c r="L219">
        <v>1243</v>
      </c>
      <c r="N219">
        <v>287</v>
      </c>
      <c r="O219">
        <v>1243</v>
      </c>
    </row>
    <row r="220" spans="2:15" hidden="1" x14ac:dyDescent="0.45">
      <c r="B220">
        <v>168</v>
      </c>
      <c r="C220" t="s">
        <v>83</v>
      </c>
      <c r="D220">
        <v>6</v>
      </c>
      <c r="E220">
        <v>717</v>
      </c>
      <c r="F220">
        <v>47.8</v>
      </c>
      <c r="G220">
        <v>41555.591099537036</v>
      </c>
      <c r="K220" s="127">
        <v>14</v>
      </c>
      <c r="L220">
        <v>1221</v>
      </c>
      <c r="N220">
        <v>14</v>
      </c>
      <c r="O220">
        <v>1221</v>
      </c>
    </row>
    <row r="221" spans="2:15" hidden="1" x14ac:dyDescent="0.45">
      <c r="B221">
        <v>248</v>
      </c>
      <c r="C221" t="s">
        <v>83</v>
      </c>
      <c r="D221">
        <v>6</v>
      </c>
      <c r="E221">
        <v>377</v>
      </c>
      <c r="F221">
        <v>25.133333333333333</v>
      </c>
      <c r="G221">
        <v>41592.644803240742</v>
      </c>
      <c r="K221" s="127">
        <v>145</v>
      </c>
      <c r="L221">
        <v>1209</v>
      </c>
      <c r="N221">
        <v>145</v>
      </c>
      <c r="O221">
        <v>1209</v>
      </c>
    </row>
    <row r="222" spans="2:15" hidden="1" x14ac:dyDescent="0.45">
      <c r="B222">
        <v>182</v>
      </c>
      <c r="C222" t="s">
        <v>83</v>
      </c>
      <c r="D222">
        <v>6</v>
      </c>
      <c r="E222">
        <v>980</v>
      </c>
      <c r="F222">
        <v>65.333333333333329</v>
      </c>
      <c r="G222">
        <v>41607.48201388889</v>
      </c>
      <c r="K222" s="127">
        <v>23</v>
      </c>
      <c r="L222">
        <v>1205</v>
      </c>
      <c r="N222">
        <v>23</v>
      </c>
      <c r="O222">
        <v>1205</v>
      </c>
    </row>
    <row r="223" spans="2:15" hidden="1" x14ac:dyDescent="0.45">
      <c r="B223">
        <v>56</v>
      </c>
      <c r="C223" t="s">
        <v>83</v>
      </c>
      <c r="D223">
        <v>6</v>
      </c>
      <c r="E223">
        <v>974</v>
      </c>
      <c r="F223">
        <v>64.933333333333337</v>
      </c>
      <c r="G223">
        <v>41554.655289351853</v>
      </c>
      <c r="K223" s="127">
        <v>299</v>
      </c>
      <c r="L223">
        <v>1189</v>
      </c>
      <c r="N223">
        <v>299</v>
      </c>
      <c r="O223">
        <v>1189</v>
      </c>
    </row>
    <row r="224" spans="2:15" hidden="1" x14ac:dyDescent="0.45">
      <c r="B224">
        <v>16</v>
      </c>
      <c r="C224" t="s">
        <v>83</v>
      </c>
      <c r="D224">
        <v>6</v>
      </c>
      <c r="E224">
        <v>765</v>
      </c>
      <c r="F224">
        <v>51</v>
      </c>
      <c r="G224">
        <v>41555.796203703707</v>
      </c>
      <c r="K224" s="127">
        <v>75</v>
      </c>
      <c r="L224">
        <v>1179</v>
      </c>
      <c r="N224">
        <v>75</v>
      </c>
      <c r="O224">
        <v>1179</v>
      </c>
    </row>
    <row r="225" spans="2:15" hidden="1" x14ac:dyDescent="0.45">
      <c r="B225">
        <v>204</v>
      </c>
      <c r="C225" t="s">
        <v>83</v>
      </c>
      <c r="D225">
        <v>6</v>
      </c>
      <c r="E225">
        <v>531</v>
      </c>
      <c r="F225">
        <v>35.4</v>
      </c>
      <c r="G225">
        <v>41556.718958333331</v>
      </c>
      <c r="K225" s="127">
        <v>9818874994</v>
      </c>
      <c r="L225">
        <v>1164</v>
      </c>
      <c r="N225">
        <v>9818874994</v>
      </c>
      <c r="O225">
        <v>1164</v>
      </c>
    </row>
    <row r="226" spans="2:15" hidden="1" x14ac:dyDescent="0.45">
      <c r="B226">
        <v>126</v>
      </c>
      <c r="C226" t="s">
        <v>83</v>
      </c>
      <c r="D226">
        <v>6</v>
      </c>
      <c r="E226">
        <v>823</v>
      </c>
      <c r="F226">
        <v>54.866666666666667</v>
      </c>
      <c r="G226">
        <v>41555.567418981482</v>
      </c>
      <c r="K226" s="127">
        <v>284</v>
      </c>
      <c r="L226">
        <v>1163</v>
      </c>
      <c r="N226">
        <v>284</v>
      </c>
      <c r="O226">
        <v>1163</v>
      </c>
    </row>
    <row r="227" spans="2:15" hidden="1" x14ac:dyDescent="0.45">
      <c r="B227">
        <v>204</v>
      </c>
      <c r="C227" t="s">
        <v>83</v>
      </c>
      <c r="D227">
        <v>5</v>
      </c>
      <c r="E227">
        <v>634</v>
      </c>
      <c r="F227">
        <v>42.266666666666666</v>
      </c>
      <c r="G227">
        <v>41555.581608796296</v>
      </c>
      <c r="K227" s="127">
        <v>9953568421</v>
      </c>
      <c r="L227">
        <v>1160</v>
      </c>
      <c r="N227">
        <v>9953568421</v>
      </c>
      <c r="O227">
        <v>1160</v>
      </c>
    </row>
    <row r="228" spans="2:15" hidden="1" x14ac:dyDescent="0.45">
      <c r="B228">
        <v>116</v>
      </c>
      <c r="C228" t="s">
        <v>83</v>
      </c>
      <c r="D228">
        <v>5</v>
      </c>
      <c r="E228">
        <v>233</v>
      </c>
      <c r="F228">
        <v>15.533333333333333</v>
      </c>
      <c r="G228">
        <v>41554.806006944447</v>
      </c>
      <c r="K228" s="127">
        <v>160</v>
      </c>
      <c r="L228">
        <v>1156</v>
      </c>
      <c r="N228">
        <v>160</v>
      </c>
      <c r="O228">
        <v>1156</v>
      </c>
    </row>
    <row r="229" spans="2:15" hidden="1" x14ac:dyDescent="0.45">
      <c r="B229">
        <v>220</v>
      </c>
      <c r="C229" t="s">
        <v>83</v>
      </c>
      <c r="D229">
        <v>5</v>
      </c>
      <c r="E229">
        <v>879</v>
      </c>
      <c r="F229">
        <v>58.6</v>
      </c>
      <c r="G229">
        <v>41554.70039351852</v>
      </c>
      <c r="K229" s="127">
        <v>111</v>
      </c>
      <c r="L229">
        <v>1151</v>
      </c>
      <c r="N229">
        <v>111</v>
      </c>
      <c r="O229">
        <v>1151</v>
      </c>
    </row>
    <row r="230" spans="2:15" hidden="1" x14ac:dyDescent="0.45">
      <c r="B230">
        <v>270</v>
      </c>
      <c r="C230" t="s">
        <v>83</v>
      </c>
      <c r="D230">
        <v>5</v>
      </c>
      <c r="E230">
        <v>757</v>
      </c>
      <c r="F230">
        <v>50.466666666666669</v>
      </c>
      <c r="G230">
        <v>41553.517696759256</v>
      </c>
      <c r="K230" s="127">
        <v>9891821042</v>
      </c>
      <c r="L230">
        <v>1143</v>
      </c>
      <c r="N230">
        <v>9891821042</v>
      </c>
      <c r="O230">
        <v>1143</v>
      </c>
    </row>
    <row r="231" spans="2:15" hidden="1" x14ac:dyDescent="0.45">
      <c r="B231">
        <v>267</v>
      </c>
      <c r="C231" t="s">
        <v>83</v>
      </c>
      <c r="D231">
        <v>6</v>
      </c>
      <c r="E231">
        <v>906</v>
      </c>
      <c r="F231">
        <v>60.4</v>
      </c>
      <c r="G231">
        <v>41555.614328703705</v>
      </c>
      <c r="K231" s="127">
        <v>180</v>
      </c>
      <c r="L231">
        <v>1137</v>
      </c>
      <c r="N231">
        <v>180</v>
      </c>
      <c r="O231">
        <v>1137</v>
      </c>
    </row>
    <row r="232" spans="2:15" hidden="1" x14ac:dyDescent="0.45">
      <c r="B232">
        <v>25</v>
      </c>
      <c r="C232" t="s">
        <v>83</v>
      </c>
      <c r="D232">
        <v>6</v>
      </c>
      <c r="E232">
        <v>627</v>
      </c>
      <c r="F232">
        <v>41.8</v>
      </c>
      <c r="G232">
        <v>41554.693518518521</v>
      </c>
      <c r="K232" s="127">
        <v>8744970021</v>
      </c>
      <c r="L232">
        <v>1129</v>
      </c>
      <c r="N232">
        <v>8744970021</v>
      </c>
      <c r="O232">
        <v>1129</v>
      </c>
    </row>
    <row r="233" spans="2:15" hidden="1" x14ac:dyDescent="0.45">
      <c r="B233">
        <v>250</v>
      </c>
      <c r="C233" t="s">
        <v>83</v>
      </c>
      <c r="D233">
        <v>6</v>
      </c>
      <c r="E233">
        <v>866</v>
      </c>
      <c r="F233">
        <v>57.733333333333334</v>
      </c>
      <c r="G233">
        <v>41557.430821759262</v>
      </c>
      <c r="K233" s="127">
        <v>8376915304</v>
      </c>
      <c r="L233">
        <v>1125</v>
      </c>
      <c r="N233">
        <v>8376915304</v>
      </c>
      <c r="O233">
        <v>1125</v>
      </c>
    </row>
    <row r="234" spans="2:15" hidden="1" x14ac:dyDescent="0.45">
      <c r="B234">
        <v>270</v>
      </c>
      <c r="C234" t="s">
        <v>83</v>
      </c>
      <c r="D234">
        <v>6</v>
      </c>
      <c r="E234">
        <v>625</v>
      </c>
      <c r="F234">
        <v>41.666666666666664</v>
      </c>
      <c r="G234">
        <v>41553.567604166667</v>
      </c>
      <c r="K234" s="127">
        <v>101</v>
      </c>
      <c r="L234">
        <v>1108</v>
      </c>
      <c r="N234">
        <v>101</v>
      </c>
      <c r="O234">
        <v>1108</v>
      </c>
    </row>
    <row r="235" spans="2:15" hidden="1" x14ac:dyDescent="0.45">
      <c r="B235">
        <v>96</v>
      </c>
      <c r="C235" t="s">
        <v>83</v>
      </c>
      <c r="D235">
        <v>6</v>
      </c>
      <c r="E235">
        <v>770</v>
      </c>
      <c r="F235">
        <v>51.333333333333336</v>
      </c>
      <c r="G235">
        <v>41553.568055555559</v>
      </c>
      <c r="K235" s="127">
        <v>212</v>
      </c>
      <c r="L235">
        <v>1082</v>
      </c>
      <c r="N235">
        <v>212</v>
      </c>
      <c r="O235">
        <v>1082</v>
      </c>
    </row>
    <row r="236" spans="2:15" hidden="1" x14ac:dyDescent="0.45">
      <c r="B236">
        <v>96</v>
      </c>
      <c r="C236" t="s">
        <v>83</v>
      </c>
      <c r="D236">
        <v>6</v>
      </c>
      <c r="E236">
        <v>414</v>
      </c>
      <c r="F236">
        <v>27.6</v>
      </c>
      <c r="G236">
        <v>41555.68372685185</v>
      </c>
      <c r="K236" s="127">
        <v>21</v>
      </c>
      <c r="L236">
        <v>1080</v>
      </c>
      <c r="N236">
        <v>21</v>
      </c>
      <c r="O236">
        <v>1080</v>
      </c>
    </row>
    <row r="237" spans="2:15" hidden="1" x14ac:dyDescent="0.45">
      <c r="B237">
        <v>108</v>
      </c>
      <c r="C237" t="s">
        <v>83</v>
      </c>
      <c r="D237">
        <v>5</v>
      </c>
      <c r="E237">
        <v>420</v>
      </c>
      <c r="F237">
        <v>28</v>
      </c>
      <c r="G237">
        <v>41584.867129629631</v>
      </c>
      <c r="K237" s="127">
        <v>259</v>
      </c>
      <c r="L237">
        <v>1063</v>
      </c>
      <c r="N237">
        <v>259</v>
      </c>
      <c r="O237">
        <v>1063</v>
      </c>
    </row>
    <row r="238" spans="2:15" hidden="1" x14ac:dyDescent="0.45">
      <c r="B238">
        <v>69</v>
      </c>
      <c r="C238" t="s">
        <v>83</v>
      </c>
      <c r="D238">
        <v>6</v>
      </c>
      <c r="E238">
        <v>229</v>
      </c>
      <c r="F238">
        <v>15.266666666666667</v>
      </c>
      <c r="G238">
        <v>41555.576192129629</v>
      </c>
      <c r="K238" s="127">
        <v>254</v>
      </c>
      <c r="L238">
        <v>1062</v>
      </c>
      <c r="N238">
        <v>254</v>
      </c>
      <c r="O238">
        <v>1062</v>
      </c>
    </row>
    <row r="239" spans="2:15" hidden="1" x14ac:dyDescent="0.45">
      <c r="B239">
        <v>229</v>
      </c>
      <c r="C239" t="s">
        <v>83</v>
      </c>
      <c r="D239">
        <v>6</v>
      </c>
      <c r="E239">
        <v>945</v>
      </c>
      <c r="F239">
        <v>63</v>
      </c>
      <c r="G239">
        <v>41555.692094907405</v>
      </c>
      <c r="K239" s="127">
        <v>189</v>
      </c>
      <c r="L239">
        <v>1054</v>
      </c>
      <c r="N239">
        <v>189</v>
      </c>
      <c r="O239">
        <v>1054</v>
      </c>
    </row>
    <row r="240" spans="2:15" hidden="1" x14ac:dyDescent="0.45">
      <c r="B240">
        <v>275</v>
      </c>
      <c r="C240" t="s">
        <v>83</v>
      </c>
      <c r="D240">
        <v>6</v>
      </c>
      <c r="E240">
        <v>918</v>
      </c>
      <c r="F240">
        <v>61.2</v>
      </c>
      <c r="G240">
        <v>41555.680706018517</v>
      </c>
      <c r="K240" s="127">
        <v>255</v>
      </c>
      <c r="L240">
        <v>1046</v>
      </c>
      <c r="N240">
        <v>255</v>
      </c>
      <c r="O240">
        <v>1046</v>
      </c>
    </row>
    <row r="241" spans="2:15" hidden="1" x14ac:dyDescent="0.45">
      <c r="B241">
        <v>188</v>
      </c>
      <c r="C241" t="s">
        <v>83</v>
      </c>
      <c r="D241">
        <v>6</v>
      </c>
      <c r="E241">
        <v>464</v>
      </c>
      <c r="F241">
        <v>30.933333333333334</v>
      </c>
      <c r="G241">
        <v>41560.509201388886</v>
      </c>
      <c r="K241" s="127">
        <v>162</v>
      </c>
      <c r="L241">
        <v>1046</v>
      </c>
      <c r="N241">
        <v>162</v>
      </c>
      <c r="O241">
        <v>1046</v>
      </c>
    </row>
    <row r="242" spans="2:15" hidden="1" x14ac:dyDescent="0.45">
      <c r="B242">
        <v>42</v>
      </c>
      <c r="C242" t="s">
        <v>83</v>
      </c>
      <c r="D242">
        <v>6</v>
      </c>
      <c r="E242">
        <v>225</v>
      </c>
      <c r="F242">
        <v>15</v>
      </c>
      <c r="G242">
        <v>41587.855891203704</v>
      </c>
      <c r="K242" s="127">
        <v>119</v>
      </c>
      <c r="L242">
        <v>1044</v>
      </c>
      <c r="N242">
        <v>119</v>
      </c>
      <c r="O242">
        <v>1044</v>
      </c>
    </row>
    <row r="243" spans="2:15" hidden="1" x14ac:dyDescent="0.45">
      <c r="B243">
        <v>10</v>
      </c>
      <c r="C243" t="s">
        <v>83</v>
      </c>
      <c r="D243">
        <v>6</v>
      </c>
      <c r="E243">
        <v>472</v>
      </c>
      <c r="F243">
        <v>31.466666666666665</v>
      </c>
      <c r="G243">
        <v>41521.676168981481</v>
      </c>
      <c r="K243" s="127">
        <v>9582786778</v>
      </c>
      <c r="L243">
        <v>1043</v>
      </c>
      <c r="N243">
        <v>9582786778</v>
      </c>
      <c r="O243">
        <v>1043</v>
      </c>
    </row>
    <row r="244" spans="2:15" hidden="1" x14ac:dyDescent="0.45">
      <c r="B244">
        <v>236</v>
      </c>
      <c r="C244" t="s">
        <v>83</v>
      </c>
      <c r="D244">
        <v>6</v>
      </c>
      <c r="E244">
        <v>685</v>
      </c>
      <c r="F244">
        <v>45.666666666666664</v>
      </c>
      <c r="G244">
        <v>41521.677523148152</v>
      </c>
      <c r="K244" s="127">
        <v>211</v>
      </c>
      <c r="L244">
        <v>1034</v>
      </c>
      <c r="N244">
        <v>211</v>
      </c>
      <c r="O244">
        <v>1034</v>
      </c>
    </row>
    <row r="245" spans="2:15" hidden="1" x14ac:dyDescent="0.45">
      <c r="B245">
        <v>102</v>
      </c>
      <c r="C245" t="s">
        <v>83</v>
      </c>
      <c r="D245">
        <v>6</v>
      </c>
      <c r="E245">
        <v>741</v>
      </c>
      <c r="F245">
        <v>49.4</v>
      </c>
      <c r="G245">
        <v>41521.690254629626</v>
      </c>
      <c r="K245" s="127">
        <v>171</v>
      </c>
      <c r="L245">
        <v>1007</v>
      </c>
      <c r="N245">
        <v>171</v>
      </c>
      <c r="O245">
        <v>1007</v>
      </c>
    </row>
    <row r="246" spans="2:15" hidden="1" x14ac:dyDescent="0.45">
      <c r="B246">
        <v>272</v>
      </c>
      <c r="C246" t="s">
        <v>83</v>
      </c>
      <c r="D246">
        <v>6</v>
      </c>
      <c r="E246">
        <v>400</v>
      </c>
      <c r="F246">
        <v>26.666666666666668</v>
      </c>
      <c r="G246">
        <v>41521.695520833331</v>
      </c>
      <c r="K246" s="127">
        <v>89</v>
      </c>
      <c r="L246">
        <v>996</v>
      </c>
      <c r="N246">
        <v>89</v>
      </c>
      <c r="O246">
        <v>996</v>
      </c>
    </row>
    <row r="247" spans="2:15" hidden="1" x14ac:dyDescent="0.45">
      <c r="B247">
        <v>245</v>
      </c>
      <c r="C247" t="s">
        <v>83</v>
      </c>
      <c r="D247">
        <v>6</v>
      </c>
      <c r="E247">
        <v>280</v>
      </c>
      <c r="F247">
        <v>18.666666666666668</v>
      </c>
      <c r="G247">
        <v>41555.561909722222</v>
      </c>
      <c r="K247" s="127">
        <v>252</v>
      </c>
      <c r="L247">
        <v>994</v>
      </c>
      <c r="N247">
        <v>252</v>
      </c>
      <c r="O247">
        <v>994</v>
      </c>
    </row>
    <row r="248" spans="2:15" hidden="1" x14ac:dyDescent="0.45">
      <c r="B248">
        <v>275</v>
      </c>
      <c r="C248" t="s">
        <v>83</v>
      </c>
      <c r="D248">
        <v>6</v>
      </c>
      <c r="E248">
        <v>684</v>
      </c>
      <c r="F248">
        <v>45.6</v>
      </c>
      <c r="G248">
        <v>41553.63989583333</v>
      </c>
      <c r="K248" s="127">
        <v>51</v>
      </c>
      <c r="L248">
        <v>994</v>
      </c>
      <c r="N248">
        <v>51</v>
      </c>
      <c r="O248">
        <v>994</v>
      </c>
    </row>
    <row r="249" spans="2:15" hidden="1" x14ac:dyDescent="0.45">
      <c r="B249">
        <v>214</v>
      </c>
      <c r="C249" t="s">
        <v>83</v>
      </c>
      <c r="D249">
        <v>6</v>
      </c>
      <c r="E249">
        <v>630</v>
      </c>
      <c r="F249">
        <v>42</v>
      </c>
      <c r="G249">
        <v>41552.804560185185</v>
      </c>
      <c r="K249" s="127">
        <v>9810479871</v>
      </c>
      <c r="L249">
        <v>991</v>
      </c>
      <c r="N249">
        <v>9810479871</v>
      </c>
      <c r="O249">
        <v>991</v>
      </c>
    </row>
    <row r="250" spans="2:15" hidden="1" x14ac:dyDescent="0.45">
      <c r="B250">
        <v>44</v>
      </c>
      <c r="C250" t="s">
        <v>83</v>
      </c>
      <c r="D250">
        <v>6</v>
      </c>
      <c r="E250">
        <v>610</v>
      </c>
      <c r="F250">
        <v>40.666666666666664</v>
      </c>
      <c r="G250">
        <v>41584.551249999997</v>
      </c>
      <c r="K250" s="127">
        <v>9871647243</v>
      </c>
      <c r="L250">
        <v>991</v>
      </c>
      <c r="N250">
        <v>9871647243</v>
      </c>
      <c r="O250">
        <v>991</v>
      </c>
    </row>
    <row r="251" spans="2:15" hidden="1" x14ac:dyDescent="0.45">
      <c r="B251">
        <v>144</v>
      </c>
      <c r="C251" t="s">
        <v>83</v>
      </c>
      <c r="D251">
        <v>6</v>
      </c>
      <c r="E251">
        <v>800</v>
      </c>
      <c r="F251">
        <v>53.333333333333336</v>
      </c>
      <c r="G251">
        <v>41521.947569444441</v>
      </c>
      <c r="K251" s="127">
        <v>9818302742</v>
      </c>
      <c r="L251">
        <v>990</v>
      </c>
      <c r="N251">
        <v>9818302742</v>
      </c>
      <c r="O251">
        <v>990</v>
      </c>
    </row>
    <row r="252" spans="2:15" hidden="1" x14ac:dyDescent="0.45">
      <c r="B252">
        <v>155</v>
      </c>
      <c r="C252" t="s">
        <v>83</v>
      </c>
      <c r="D252">
        <v>6</v>
      </c>
      <c r="E252">
        <v>609</v>
      </c>
      <c r="F252">
        <v>40.6</v>
      </c>
      <c r="G252">
        <v>41579.491793981484</v>
      </c>
      <c r="K252" s="127">
        <v>285</v>
      </c>
      <c r="L252">
        <v>988</v>
      </c>
      <c r="N252">
        <v>285</v>
      </c>
      <c r="O252">
        <v>988</v>
      </c>
    </row>
    <row r="253" spans="2:15" hidden="1" x14ac:dyDescent="0.45">
      <c r="B253">
        <v>274</v>
      </c>
      <c r="C253" t="s">
        <v>83</v>
      </c>
      <c r="D253">
        <v>6</v>
      </c>
      <c r="E253">
        <v>928</v>
      </c>
      <c r="F253">
        <v>61.866666666666667</v>
      </c>
      <c r="G253">
        <v>41586.687303240738</v>
      </c>
      <c r="K253" s="127">
        <v>80</v>
      </c>
      <c r="L253">
        <v>984</v>
      </c>
      <c r="N253">
        <v>80</v>
      </c>
      <c r="O253">
        <v>984</v>
      </c>
    </row>
    <row r="254" spans="2:15" hidden="1" x14ac:dyDescent="0.45">
      <c r="B254">
        <v>269</v>
      </c>
      <c r="C254" t="s">
        <v>83</v>
      </c>
      <c r="D254">
        <v>6</v>
      </c>
      <c r="E254">
        <v>846</v>
      </c>
      <c r="F254">
        <v>56.4</v>
      </c>
      <c r="G254">
        <v>41555.753495370373</v>
      </c>
      <c r="K254" s="127">
        <v>9871590040</v>
      </c>
      <c r="L254">
        <v>981</v>
      </c>
      <c r="N254">
        <v>9871590040</v>
      </c>
      <c r="O254">
        <v>981</v>
      </c>
    </row>
    <row r="255" spans="2:15" hidden="1" x14ac:dyDescent="0.45">
      <c r="B255">
        <v>1</v>
      </c>
      <c r="C255" t="s">
        <v>83</v>
      </c>
      <c r="D255">
        <v>6</v>
      </c>
      <c r="E255">
        <v>843</v>
      </c>
      <c r="F255">
        <v>56.2</v>
      </c>
      <c r="G255">
        <v>41578.961562500001</v>
      </c>
      <c r="K255" s="127">
        <v>56</v>
      </c>
      <c r="L255">
        <v>974</v>
      </c>
      <c r="N255">
        <v>56</v>
      </c>
      <c r="O255">
        <v>974</v>
      </c>
    </row>
    <row r="256" spans="2:15" hidden="1" x14ac:dyDescent="0.45">
      <c r="B256">
        <v>52</v>
      </c>
      <c r="C256" t="s">
        <v>83</v>
      </c>
      <c r="D256">
        <v>6</v>
      </c>
      <c r="E256">
        <v>940</v>
      </c>
      <c r="F256">
        <v>62.666666666666664</v>
      </c>
      <c r="G256">
        <v>41555.665543981479</v>
      </c>
      <c r="K256" s="127">
        <v>9990739652</v>
      </c>
      <c r="L256">
        <v>973</v>
      </c>
      <c r="N256">
        <v>9990739652</v>
      </c>
      <c r="O256">
        <v>973</v>
      </c>
    </row>
    <row r="257" spans="2:15" hidden="1" x14ac:dyDescent="0.45">
      <c r="B257">
        <v>146</v>
      </c>
      <c r="C257" t="s">
        <v>83</v>
      </c>
      <c r="D257">
        <v>6</v>
      </c>
      <c r="E257">
        <v>793</v>
      </c>
      <c r="F257">
        <v>52.866666666666667</v>
      </c>
      <c r="G257">
        <v>41554.731874999998</v>
      </c>
      <c r="K257" s="127">
        <v>124</v>
      </c>
      <c r="L257">
        <v>970</v>
      </c>
      <c r="N257">
        <v>124</v>
      </c>
      <c r="O257">
        <v>970</v>
      </c>
    </row>
    <row r="258" spans="2:15" hidden="1" x14ac:dyDescent="0.45">
      <c r="B258">
        <v>101</v>
      </c>
      <c r="C258" t="s">
        <v>83</v>
      </c>
      <c r="D258">
        <v>6</v>
      </c>
      <c r="E258">
        <v>478</v>
      </c>
      <c r="F258">
        <v>31.866666666666667</v>
      </c>
      <c r="G258">
        <v>41522.768506944441</v>
      </c>
      <c r="K258" s="127">
        <v>9871788485</v>
      </c>
      <c r="L258">
        <v>968</v>
      </c>
      <c r="N258">
        <v>9871788485</v>
      </c>
      <c r="O258">
        <v>968</v>
      </c>
    </row>
    <row r="259" spans="2:15" hidden="1" x14ac:dyDescent="0.45">
      <c r="B259">
        <v>236</v>
      </c>
      <c r="C259" t="s">
        <v>83</v>
      </c>
      <c r="D259">
        <v>6</v>
      </c>
      <c r="E259">
        <v>577</v>
      </c>
      <c r="F259">
        <v>38.466666666666669</v>
      </c>
      <c r="G259">
        <v>41555.679675925923</v>
      </c>
      <c r="K259" s="127">
        <v>76</v>
      </c>
      <c r="L259">
        <v>968</v>
      </c>
      <c r="N259">
        <v>76</v>
      </c>
      <c r="O259">
        <v>968</v>
      </c>
    </row>
    <row r="260" spans="2:15" hidden="1" x14ac:dyDescent="0.45">
      <c r="B260">
        <v>61</v>
      </c>
      <c r="C260" t="s">
        <v>83</v>
      </c>
      <c r="D260">
        <v>6</v>
      </c>
      <c r="E260">
        <v>768</v>
      </c>
      <c r="F260">
        <v>51.2</v>
      </c>
      <c r="G260">
        <v>41557.410370370373</v>
      </c>
      <c r="K260" s="127">
        <v>9</v>
      </c>
      <c r="L260">
        <v>966</v>
      </c>
      <c r="N260">
        <v>9</v>
      </c>
      <c r="O260">
        <v>966</v>
      </c>
    </row>
    <row r="261" spans="2:15" hidden="1" x14ac:dyDescent="0.45">
      <c r="B261">
        <v>13</v>
      </c>
      <c r="C261" t="s">
        <v>83</v>
      </c>
      <c r="D261">
        <v>6</v>
      </c>
      <c r="E261">
        <v>954</v>
      </c>
      <c r="F261">
        <v>63.6</v>
      </c>
      <c r="G261">
        <v>41523.500983796293</v>
      </c>
      <c r="K261" s="127">
        <v>78</v>
      </c>
      <c r="L261">
        <v>964</v>
      </c>
      <c r="N261">
        <v>78</v>
      </c>
      <c r="O261">
        <v>964</v>
      </c>
    </row>
    <row r="262" spans="2:15" hidden="1" x14ac:dyDescent="0.45">
      <c r="B262">
        <v>146</v>
      </c>
      <c r="C262" t="s">
        <v>83</v>
      </c>
      <c r="D262">
        <v>5</v>
      </c>
      <c r="E262">
        <v>846</v>
      </c>
      <c r="F262">
        <v>56.4</v>
      </c>
      <c r="G262">
        <v>41578.439629629633</v>
      </c>
      <c r="K262" s="127">
        <v>26</v>
      </c>
      <c r="L262">
        <v>962</v>
      </c>
      <c r="N262">
        <v>26</v>
      </c>
      <c r="O262">
        <v>962</v>
      </c>
    </row>
    <row r="263" spans="2:15" hidden="1" x14ac:dyDescent="0.45">
      <c r="B263">
        <v>268</v>
      </c>
      <c r="C263" t="s">
        <v>83</v>
      </c>
      <c r="D263">
        <v>6</v>
      </c>
      <c r="E263">
        <v>899</v>
      </c>
      <c r="F263">
        <v>59.93333333333333</v>
      </c>
      <c r="G263">
        <v>41553.626377314817</v>
      </c>
      <c r="K263" s="127">
        <v>9958238809</v>
      </c>
      <c r="L263">
        <v>960</v>
      </c>
      <c r="N263">
        <v>9958238809</v>
      </c>
      <c r="O263">
        <v>960</v>
      </c>
    </row>
    <row r="264" spans="2:15" hidden="1" x14ac:dyDescent="0.45">
      <c r="B264">
        <v>236</v>
      </c>
      <c r="C264" t="s">
        <v>83</v>
      </c>
      <c r="D264">
        <v>5</v>
      </c>
      <c r="E264">
        <v>818</v>
      </c>
      <c r="F264">
        <v>54.533333333333331</v>
      </c>
      <c r="G264">
        <v>41553.627002314817</v>
      </c>
      <c r="K264" s="127">
        <v>209</v>
      </c>
      <c r="L264">
        <v>958</v>
      </c>
      <c r="N264">
        <v>209</v>
      </c>
      <c r="O264">
        <v>958</v>
      </c>
    </row>
    <row r="265" spans="2:15" hidden="1" x14ac:dyDescent="0.45">
      <c r="B265">
        <v>182</v>
      </c>
      <c r="C265" t="s">
        <v>83</v>
      </c>
      <c r="D265">
        <v>6</v>
      </c>
      <c r="E265">
        <v>919</v>
      </c>
      <c r="F265">
        <v>61.266666666666666</v>
      </c>
      <c r="G265">
        <v>41555.585196759261</v>
      </c>
      <c r="K265" s="127">
        <v>9871311987</v>
      </c>
      <c r="L265">
        <v>954</v>
      </c>
      <c r="N265">
        <v>9871311987</v>
      </c>
      <c r="O265">
        <v>954</v>
      </c>
    </row>
    <row r="266" spans="2:15" hidden="1" x14ac:dyDescent="0.45">
      <c r="B266">
        <v>188</v>
      </c>
      <c r="C266" t="s">
        <v>83</v>
      </c>
      <c r="D266">
        <v>6</v>
      </c>
      <c r="E266">
        <v>688</v>
      </c>
      <c r="F266">
        <v>45.866666666666667</v>
      </c>
      <c r="G266">
        <v>41555.715266203704</v>
      </c>
      <c r="K266" s="127">
        <v>44</v>
      </c>
      <c r="L266">
        <v>953</v>
      </c>
      <c r="N266">
        <v>44</v>
      </c>
      <c r="O266">
        <v>953</v>
      </c>
    </row>
    <row r="267" spans="2:15" hidden="1" x14ac:dyDescent="0.45">
      <c r="B267">
        <v>215</v>
      </c>
      <c r="C267" t="s">
        <v>83</v>
      </c>
      <c r="D267">
        <v>6</v>
      </c>
      <c r="E267">
        <v>412</v>
      </c>
      <c r="F267">
        <v>27.466666666666665</v>
      </c>
      <c r="G267">
        <v>41555.690775462965</v>
      </c>
      <c r="K267" s="127">
        <v>201</v>
      </c>
      <c r="L267">
        <v>952</v>
      </c>
      <c r="N267">
        <v>201</v>
      </c>
      <c r="O267">
        <v>952</v>
      </c>
    </row>
    <row r="268" spans="2:15" hidden="1" x14ac:dyDescent="0.45">
      <c r="B268">
        <v>292</v>
      </c>
      <c r="C268" t="s">
        <v>83</v>
      </c>
      <c r="D268">
        <v>6</v>
      </c>
      <c r="E268">
        <v>987</v>
      </c>
      <c r="F268">
        <v>65.8</v>
      </c>
      <c r="G268">
        <v>41557.743472222224</v>
      </c>
      <c r="K268" s="127">
        <v>185</v>
      </c>
      <c r="L268">
        <v>949</v>
      </c>
      <c r="N268">
        <v>185</v>
      </c>
      <c r="O268">
        <v>949</v>
      </c>
    </row>
    <row r="269" spans="2:15" hidden="1" x14ac:dyDescent="0.45">
      <c r="B269">
        <v>108</v>
      </c>
      <c r="C269" t="s">
        <v>83</v>
      </c>
      <c r="D269">
        <v>6</v>
      </c>
      <c r="E269">
        <v>630</v>
      </c>
      <c r="F269">
        <v>42</v>
      </c>
      <c r="G269">
        <v>41587.459409722222</v>
      </c>
      <c r="K269" s="127">
        <v>9999471540</v>
      </c>
      <c r="L269">
        <v>948</v>
      </c>
      <c r="N269">
        <v>9999471540</v>
      </c>
      <c r="O269">
        <v>948</v>
      </c>
    </row>
    <row r="270" spans="2:15" hidden="1" x14ac:dyDescent="0.45">
      <c r="B270">
        <v>59</v>
      </c>
      <c r="C270" t="s">
        <v>83</v>
      </c>
      <c r="D270">
        <v>5</v>
      </c>
      <c r="E270">
        <v>335</v>
      </c>
      <c r="F270">
        <v>22.333333333333332</v>
      </c>
      <c r="G270">
        <v>41553.722071759257</v>
      </c>
      <c r="K270" s="127">
        <v>148</v>
      </c>
      <c r="L270">
        <v>938</v>
      </c>
      <c r="N270">
        <v>148</v>
      </c>
      <c r="O270">
        <v>938</v>
      </c>
    </row>
    <row r="271" spans="2:15" hidden="1" x14ac:dyDescent="0.45">
      <c r="B271">
        <v>144</v>
      </c>
      <c r="C271" t="s">
        <v>83</v>
      </c>
      <c r="D271">
        <v>6</v>
      </c>
      <c r="E271">
        <v>442</v>
      </c>
      <c r="F271">
        <v>29.466666666666665</v>
      </c>
      <c r="G271">
        <v>41555.569039351853</v>
      </c>
      <c r="K271" s="127">
        <v>7838464769</v>
      </c>
      <c r="L271">
        <v>937</v>
      </c>
      <c r="N271">
        <v>7838464769</v>
      </c>
      <c r="O271">
        <v>937</v>
      </c>
    </row>
    <row r="272" spans="2:15" hidden="1" x14ac:dyDescent="0.45">
      <c r="B272">
        <v>121</v>
      </c>
      <c r="C272" t="s">
        <v>83</v>
      </c>
      <c r="D272">
        <v>6</v>
      </c>
      <c r="E272">
        <v>939</v>
      </c>
      <c r="F272">
        <v>62.6</v>
      </c>
      <c r="G272">
        <v>41524.503993055558</v>
      </c>
      <c r="K272" s="127">
        <v>9873948599</v>
      </c>
      <c r="L272">
        <v>934</v>
      </c>
      <c r="N272">
        <v>9873948599</v>
      </c>
      <c r="O272">
        <v>934</v>
      </c>
    </row>
    <row r="273" spans="2:15" hidden="1" x14ac:dyDescent="0.45">
      <c r="B273">
        <v>113</v>
      </c>
      <c r="C273" t="s">
        <v>83</v>
      </c>
      <c r="D273">
        <v>6</v>
      </c>
      <c r="E273">
        <v>711</v>
      </c>
      <c r="F273">
        <v>47.4</v>
      </c>
      <c r="G273">
        <v>41555.631180555552</v>
      </c>
      <c r="K273" s="127">
        <v>9899117785</v>
      </c>
      <c r="L273">
        <v>925</v>
      </c>
      <c r="N273">
        <v>9899117785</v>
      </c>
      <c r="O273">
        <v>925</v>
      </c>
    </row>
    <row r="274" spans="2:15" hidden="1" x14ac:dyDescent="0.45">
      <c r="B274">
        <v>186</v>
      </c>
      <c r="C274" t="s">
        <v>83</v>
      </c>
      <c r="D274">
        <v>6</v>
      </c>
      <c r="E274">
        <v>705</v>
      </c>
      <c r="F274">
        <v>47</v>
      </c>
      <c r="G274">
        <v>41607.896331018521</v>
      </c>
      <c r="K274" s="127">
        <v>9717046870</v>
      </c>
      <c r="L274">
        <v>924</v>
      </c>
      <c r="N274">
        <v>9717046870</v>
      </c>
      <c r="O274">
        <v>924</v>
      </c>
    </row>
    <row r="275" spans="2:15" hidden="1" x14ac:dyDescent="0.45">
      <c r="B275">
        <v>189</v>
      </c>
      <c r="C275" t="s">
        <v>83</v>
      </c>
      <c r="D275">
        <v>6</v>
      </c>
      <c r="E275">
        <v>416</v>
      </c>
      <c r="F275">
        <v>27.733333333333334</v>
      </c>
      <c r="G275">
        <v>41554.476620370369</v>
      </c>
      <c r="K275" s="127">
        <v>247</v>
      </c>
      <c r="L275">
        <v>922</v>
      </c>
      <c r="N275">
        <v>247</v>
      </c>
      <c r="O275">
        <v>922</v>
      </c>
    </row>
    <row r="276" spans="2:15" hidden="1" x14ac:dyDescent="0.45">
      <c r="B276">
        <v>225</v>
      </c>
      <c r="C276" t="s">
        <v>83</v>
      </c>
      <c r="D276">
        <v>6</v>
      </c>
      <c r="E276">
        <v>510</v>
      </c>
      <c r="F276">
        <v>34</v>
      </c>
      <c r="G276">
        <v>41555.61996527778</v>
      </c>
      <c r="K276" s="127">
        <v>8800229399</v>
      </c>
      <c r="L276">
        <v>921</v>
      </c>
      <c r="N276">
        <v>8800229399</v>
      </c>
      <c r="O276">
        <v>921</v>
      </c>
    </row>
    <row r="277" spans="2:15" hidden="1" x14ac:dyDescent="0.45">
      <c r="B277">
        <v>158</v>
      </c>
      <c r="C277" t="s">
        <v>83</v>
      </c>
      <c r="D277">
        <v>6</v>
      </c>
      <c r="E277">
        <v>458</v>
      </c>
      <c r="F277">
        <v>30.533333333333335</v>
      </c>
      <c r="G277">
        <v>41554.785046296296</v>
      </c>
      <c r="K277" s="127">
        <v>8130713403</v>
      </c>
      <c r="L277">
        <v>920</v>
      </c>
      <c r="N277">
        <v>8130713403</v>
      </c>
      <c r="O277">
        <v>920</v>
      </c>
    </row>
    <row r="278" spans="2:15" hidden="1" x14ac:dyDescent="0.45">
      <c r="B278">
        <v>147</v>
      </c>
      <c r="C278" t="s">
        <v>83</v>
      </c>
      <c r="D278">
        <v>6</v>
      </c>
      <c r="E278">
        <v>521</v>
      </c>
      <c r="F278">
        <v>34.733333333333334</v>
      </c>
      <c r="G278">
        <v>41554.785474537035</v>
      </c>
      <c r="K278" s="127">
        <v>115</v>
      </c>
      <c r="L278">
        <v>915</v>
      </c>
      <c r="N278">
        <v>115</v>
      </c>
      <c r="O278">
        <v>915</v>
      </c>
    </row>
    <row r="279" spans="2:15" hidden="1" x14ac:dyDescent="0.45">
      <c r="B279">
        <v>54</v>
      </c>
      <c r="C279" t="s">
        <v>83</v>
      </c>
      <c r="D279">
        <v>6</v>
      </c>
      <c r="E279">
        <v>587</v>
      </c>
      <c r="F279">
        <v>39.133333333333333</v>
      </c>
      <c r="G279">
        <v>41555.541273148148</v>
      </c>
      <c r="K279" s="127">
        <v>248</v>
      </c>
      <c r="L279">
        <v>912</v>
      </c>
      <c r="N279">
        <v>248</v>
      </c>
      <c r="O279">
        <v>912</v>
      </c>
    </row>
    <row r="280" spans="2:15" hidden="1" x14ac:dyDescent="0.45">
      <c r="B280">
        <v>103</v>
      </c>
      <c r="C280" t="s">
        <v>83</v>
      </c>
      <c r="D280">
        <v>6</v>
      </c>
      <c r="E280">
        <v>970</v>
      </c>
      <c r="F280">
        <v>64.666666666666671</v>
      </c>
      <c r="G280">
        <v>41576.69425925926</v>
      </c>
      <c r="K280" s="127">
        <v>62</v>
      </c>
      <c r="L280">
        <v>895</v>
      </c>
      <c r="N280">
        <v>62</v>
      </c>
      <c r="O280">
        <v>895</v>
      </c>
    </row>
    <row r="281" spans="2:15" hidden="1" x14ac:dyDescent="0.45">
      <c r="B281">
        <v>178</v>
      </c>
      <c r="C281" t="s">
        <v>83</v>
      </c>
      <c r="D281">
        <v>6</v>
      </c>
      <c r="E281">
        <v>958</v>
      </c>
      <c r="F281">
        <v>63.866666666666667</v>
      </c>
      <c r="G281">
        <v>41604.652256944442</v>
      </c>
      <c r="K281" s="127">
        <v>262</v>
      </c>
      <c r="L281">
        <v>894</v>
      </c>
      <c r="N281">
        <v>262</v>
      </c>
      <c r="O281">
        <v>894</v>
      </c>
    </row>
    <row r="282" spans="2:15" hidden="1" x14ac:dyDescent="0.45">
      <c r="B282">
        <v>140</v>
      </c>
      <c r="C282" t="s">
        <v>211</v>
      </c>
      <c r="D282">
        <v>6</v>
      </c>
      <c r="E282">
        <v>470</v>
      </c>
      <c r="F282">
        <v>31.333333333333332</v>
      </c>
      <c r="G282">
        <v>41554.42695601852</v>
      </c>
      <c r="K282" s="127">
        <v>9560286907</v>
      </c>
      <c r="L282">
        <v>890</v>
      </c>
      <c r="N282">
        <v>9560286907</v>
      </c>
      <c r="O282">
        <v>890</v>
      </c>
    </row>
    <row r="283" spans="2:15" hidden="1" x14ac:dyDescent="0.45">
      <c r="B283">
        <v>257</v>
      </c>
      <c r="C283" t="s">
        <v>83</v>
      </c>
      <c r="D283">
        <v>6</v>
      </c>
      <c r="E283">
        <v>525</v>
      </c>
      <c r="F283">
        <v>35</v>
      </c>
      <c r="G283">
        <v>41554.426504629628</v>
      </c>
      <c r="K283" s="127">
        <v>232</v>
      </c>
      <c r="L283">
        <v>889</v>
      </c>
      <c r="N283">
        <v>232</v>
      </c>
      <c r="O283">
        <v>889</v>
      </c>
    </row>
    <row r="284" spans="2:15" hidden="1" x14ac:dyDescent="0.45">
      <c r="B284">
        <v>147</v>
      </c>
      <c r="C284" t="s">
        <v>83</v>
      </c>
      <c r="D284">
        <v>6</v>
      </c>
      <c r="E284">
        <v>592</v>
      </c>
      <c r="F284">
        <v>39.466666666666669</v>
      </c>
      <c r="G284">
        <v>41552.520381944443</v>
      </c>
      <c r="K284" s="127">
        <v>8826835072</v>
      </c>
      <c r="L284">
        <v>882</v>
      </c>
      <c r="N284">
        <v>8826835072</v>
      </c>
      <c r="O284">
        <v>882</v>
      </c>
    </row>
    <row r="285" spans="2:15" hidden="1" x14ac:dyDescent="0.45">
      <c r="B285">
        <v>173</v>
      </c>
      <c r="C285" t="s">
        <v>83</v>
      </c>
      <c r="D285">
        <v>6</v>
      </c>
      <c r="E285">
        <v>225</v>
      </c>
      <c r="F285">
        <v>15</v>
      </c>
      <c r="G285">
        <v>41588.971168981479</v>
      </c>
      <c r="K285" s="127">
        <v>256</v>
      </c>
      <c r="L285">
        <v>882</v>
      </c>
      <c r="N285">
        <v>256</v>
      </c>
      <c r="O285">
        <v>882</v>
      </c>
    </row>
    <row r="286" spans="2:15" hidden="1" x14ac:dyDescent="0.45">
      <c r="B286">
        <v>4</v>
      </c>
      <c r="C286" t="s">
        <v>83</v>
      </c>
      <c r="D286">
        <v>6</v>
      </c>
      <c r="E286">
        <v>271</v>
      </c>
      <c r="F286">
        <v>18.066666666666666</v>
      </c>
      <c r="G286">
        <v>41605.851967592593</v>
      </c>
      <c r="K286" s="127">
        <v>220</v>
      </c>
      <c r="L286">
        <v>879</v>
      </c>
      <c r="N286">
        <v>220</v>
      </c>
      <c r="O286">
        <v>879</v>
      </c>
    </row>
    <row r="287" spans="2:15" hidden="1" x14ac:dyDescent="0.45">
      <c r="B287">
        <v>139</v>
      </c>
      <c r="C287" t="s">
        <v>83</v>
      </c>
      <c r="D287">
        <v>6</v>
      </c>
      <c r="E287">
        <v>463</v>
      </c>
      <c r="F287">
        <v>30.866666666666667</v>
      </c>
      <c r="G287">
        <v>41554.808449074073</v>
      </c>
      <c r="K287" s="127">
        <v>217</v>
      </c>
      <c r="L287">
        <v>876</v>
      </c>
      <c r="N287">
        <v>217</v>
      </c>
      <c r="O287">
        <v>876</v>
      </c>
    </row>
    <row r="288" spans="2:15" hidden="1" x14ac:dyDescent="0.45">
      <c r="B288">
        <v>198</v>
      </c>
      <c r="C288" t="s">
        <v>83</v>
      </c>
      <c r="D288">
        <v>6</v>
      </c>
      <c r="E288">
        <v>807</v>
      </c>
      <c r="F288">
        <v>53.8</v>
      </c>
      <c r="G288">
        <v>41584.620636574073</v>
      </c>
      <c r="K288" s="127">
        <v>276</v>
      </c>
      <c r="L288">
        <v>876</v>
      </c>
      <c r="N288">
        <v>276</v>
      </c>
      <c r="O288">
        <v>876</v>
      </c>
    </row>
    <row r="289" spans="2:15" hidden="1" x14ac:dyDescent="0.45">
      <c r="B289">
        <v>171</v>
      </c>
      <c r="C289" t="s">
        <v>83</v>
      </c>
      <c r="D289">
        <v>6</v>
      </c>
      <c r="E289">
        <v>549</v>
      </c>
      <c r="F289">
        <v>36.6</v>
      </c>
      <c r="G289">
        <v>41555.559421296297</v>
      </c>
      <c r="K289" s="127">
        <v>8860274117</v>
      </c>
      <c r="L289">
        <v>873</v>
      </c>
      <c r="N289">
        <v>8860274117</v>
      </c>
      <c r="O289">
        <v>873</v>
      </c>
    </row>
    <row r="290" spans="2:15" hidden="1" x14ac:dyDescent="0.45">
      <c r="B290">
        <v>3</v>
      </c>
      <c r="C290" t="s">
        <v>83</v>
      </c>
      <c r="D290">
        <v>6</v>
      </c>
      <c r="E290">
        <v>270</v>
      </c>
      <c r="F290">
        <v>18</v>
      </c>
      <c r="G290">
        <v>41555.722002314818</v>
      </c>
      <c r="K290" s="127">
        <v>9560131497</v>
      </c>
      <c r="L290">
        <v>871</v>
      </c>
      <c r="N290">
        <v>9560131497</v>
      </c>
      <c r="O290">
        <v>871</v>
      </c>
    </row>
    <row r="291" spans="2:15" hidden="1" x14ac:dyDescent="0.45">
      <c r="B291">
        <v>121</v>
      </c>
      <c r="C291" t="s">
        <v>83</v>
      </c>
      <c r="D291">
        <v>6</v>
      </c>
      <c r="E291">
        <v>955</v>
      </c>
      <c r="F291">
        <v>63.666666666666664</v>
      </c>
      <c r="G291">
        <v>41553.552407407406</v>
      </c>
      <c r="K291" s="127">
        <v>48</v>
      </c>
      <c r="L291">
        <v>867</v>
      </c>
      <c r="N291">
        <v>48</v>
      </c>
      <c r="O291">
        <v>867</v>
      </c>
    </row>
    <row r="292" spans="2:15" hidden="1" x14ac:dyDescent="0.45">
      <c r="B292">
        <v>147</v>
      </c>
      <c r="C292" t="s">
        <v>83</v>
      </c>
      <c r="D292">
        <v>5</v>
      </c>
      <c r="E292">
        <v>286</v>
      </c>
      <c r="F292">
        <v>19.066666666666666</v>
      </c>
      <c r="G292">
        <v>41597.566400462965</v>
      </c>
      <c r="K292" s="127">
        <v>250</v>
      </c>
      <c r="L292">
        <v>866</v>
      </c>
      <c r="N292">
        <v>250</v>
      </c>
      <c r="O292">
        <v>866</v>
      </c>
    </row>
    <row r="293" spans="2:15" hidden="1" x14ac:dyDescent="0.45">
      <c r="B293">
        <v>207</v>
      </c>
      <c r="C293" t="s">
        <v>83</v>
      </c>
      <c r="D293">
        <v>6</v>
      </c>
      <c r="E293">
        <v>430</v>
      </c>
      <c r="F293">
        <v>28.666666666666668</v>
      </c>
      <c r="G293">
        <v>41578.492071759261</v>
      </c>
      <c r="K293" s="127">
        <v>9818086180</v>
      </c>
      <c r="L293">
        <v>865</v>
      </c>
      <c r="N293">
        <v>9818086180</v>
      </c>
      <c r="O293">
        <v>865</v>
      </c>
    </row>
    <row r="294" spans="2:15" hidden="1" x14ac:dyDescent="0.45">
      <c r="B294">
        <v>173</v>
      </c>
      <c r="C294" t="s">
        <v>83</v>
      </c>
      <c r="D294">
        <v>6</v>
      </c>
      <c r="E294">
        <v>960</v>
      </c>
      <c r="F294">
        <v>64</v>
      </c>
      <c r="G294">
        <v>41583.384594907409</v>
      </c>
      <c r="K294" s="127">
        <v>9958786805</v>
      </c>
      <c r="L294">
        <v>861</v>
      </c>
      <c r="N294">
        <v>9958786805</v>
      </c>
      <c r="O294">
        <v>861</v>
      </c>
    </row>
    <row r="295" spans="2:15" hidden="1" x14ac:dyDescent="0.45">
      <c r="B295">
        <v>278</v>
      </c>
      <c r="C295" t="s">
        <v>83</v>
      </c>
      <c r="D295">
        <v>6</v>
      </c>
      <c r="E295">
        <v>952</v>
      </c>
      <c r="F295">
        <v>63.466666666666669</v>
      </c>
      <c r="G295">
        <v>41603.97965277778</v>
      </c>
      <c r="K295" s="127">
        <v>9891180990</v>
      </c>
      <c r="L295">
        <v>857</v>
      </c>
      <c r="N295">
        <v>9891180990</v>
      </c>
      <c r="O295">
        <v>857</v>
      </c>
    </row>
    <row r="296" spans="2:15" hidden="1" x14ac:dyDescent="0.45">
      <c r="B296">
        <v>94</v>
      </c>
      <c r="C296" t="s">
        <v>83</v>
      </c>
      <c r="D296">
        <v>6</v>
      </c>
      <c r="E296">
        <v>477</v>
      </c>
      <c r="F296">
        <v>31.8</v>
      </c>
      <c r="G296">
        <v>41579.73364583333</v>
      </c>
      <c r="K296" s="127">
        <v>67</v>
      </c>
      <c r="L296">
        <v>854</v>
      </c>
      <c r="N296">
        <v>67</v>
      </c>
      <c r="O296">
        <v>854</v>
      </c>
    </row>
    <row r="297" spans="2:15" hidden="1" x14ac:dyDescent="0.45">
      <c r="B297">
        <v>162</v>
      </c>
      <c r="C297" t="s">
        <v>83</v>
      </c>
      <c r="D297">
        <v>6</v>
      </c>
      <c r="E297">
        <v>510</v>
      </c>
      <c r="F297">
        <v>34</v>
      </c>
      <c r="G297">
        <v>41528.65420138889</v>
      </c>
      <c r="K297" s="127">
        <v>8800379395</v>
      </c>
      <c r="L297">
        <v>851</v>
      </c>
      <c r="N297">
        <v>8800379395</v>
      </c>
      <c r="O297">
        <v>851</v>
      </c>
    </row>
    <row r="298" spans="2:15" hidden="1" x14ac:dyDescent="0.45">
      <c r="B298">
        <v>183</v>
      </c>
      <c r="C298" t="s">
        <v>83</v>
      </c>
      <c r="D298">
        <v>6</v>
      </c>
      <c r="E298">
        <v>720</v>
      </c>
      <c r="F298">
        <v>48</v>
      </c>
      <c r="G298">
        <v>41528.671643518515</v>
      </c>
      <c r="K298" s="127">
        <v>8527564836</v>
      </c>
      <c r="L298">
        <v>848</v>
      </c>
      <c r="N298">
        <v>8527564836</v>
      </c>
      <c r="O298">
        <v>848</v>
      </c>
    </row>
    <row r="299" spans="2:15" hidden="1" x14ac:dyDescent="0.45">
      <c r="B299">
        <v>294</v>
      </c>
      <c r="C299" t="s">
        <v>83</v>
      </c>
      <c r="D299">
        <v>5</v>
      </c>
      <c r="E299">
        <v>503</v>
      </c>
      <c r="F299">
        <v>33.533333333333331</v>
      </c>
      <c r="G299">
        <v>41555.797858796293</v>
      </c>
      <c r="K299" s="127">
        <v>9716235055</v>
      </c>
      <c r="L299">
        <v>847</v>
      </c>
      <c r="N299">
        <v>9716235055</v>
      </c>
      <c r="O299">
        <v>847</v>
      </c>
    </row>
    <row r="300" spans="2:15" hidden="1" x14ac:dyDescent="0.45">
      <c r="B300">
        <v>274</v>
      </c>
      <c r="C300" t="s">
        <v>83</v>
      </c>
      <c r="D300">
        <v>6</v>
      </c>
      <c r="E300">
        <v>994</v>
      </c>
      <c r="F300">
        <v>66.266666666666666</v>
      </c>
      <c r="G300">
        <v>41558.549363425926</v>
      </c>
      <c r="K300" s="127">
        <v>9911367173</v>
      </c>
      <c r="L300">
        <v>844</v>
      </c>
      <c r="N300">
        <v>9911367173</v>
      </c>
      <c r="O300">
        <v>844</v>
      </c>
    </row>
    <row r="301" spans="2:15" hidden="1" x14ac:dyDescent="0.45">
      <c r="B301">
        <v>104</v>
      </c>
      <c r="C301" t="s">
        <v>83</v>
      </c>
      <c r="D301">
        <v>6</v>
      </c>
      <c r="E301">
        <v>805</v>
      </c>
      <c r="F301">
        <v>53.666666666666664</v>
      </c>
      <c r="G301">
        <v>41558.548773148148</v>
      </c>
      <c r="K301" s="127">
        <v>10</v>
      </c>
      <c r="L301">
        <v>842</v>
      </c>
      <c r="N301">
        <v>10</v>
      </c>
      <c r="O301">
        <v>842</v>
      </c>
    </row>
    <row r="302" spans="2:15" hidden="1" x14ac:dyDescent="0.45">
      <c r="B302">
        <v>296</v>
      </c>
      <c r="C302" t="s">
        <v>83</v>
      </c>
      <c r="D302">
        <v>6</v>
      </c>
      <c r="E302">
        <v>492</v>
      </c>
      <c r="F302">
        <v>32.799999999999997</v>
      </c>
      <c r="G302">
        <v>41554.606446759259</v>
      </c>
      <c r="K302" s="127">
        <v>155</v>
      </c>
      <c r="L302">
        <v>834</v>
      </c>
      <c r="N302">
        <v>155</v>
      </c>
      <c r="O302">
        <v>834</v>
      </c>
    </row>
    <row r="303" spans="2:15" hidden="1" x14ac:dyDescent="0.45">
      <c r="B303">
        <v>22</v>
      </c>
      <c r="C303" t="s">
        <v>83</v>
      </c>
      <c r="D303">
        <v>6</v>
      </c>
      <c r="E303">
        <v>736</v>
      </c>
      <c r="F303">
        <v>49.06666666666667</v>
      </c>
      <c r="G303">
        <v>41555.61859953704</v>
      </c>
      <c r="K303" s="127">
        <v>282</v>
      </c>
      <c r="L303">
        <v>833</v>
      </c>
      <c r="N303">
        <v>282</v>
      </c>
      <c r="O303">
        <v>833</v>
      </c>
    </row>
    <row r="304" spans="2:15" hidden="1" x14ac:dyDescent="0.45">
      <c r="B304">
        <v>277</v>
      </c>
      <c r="C304" t="s">
        <v>83</v>
      </c>
      <c r="D304">
        <v>6</v>
      </c>
      <c r="E304">
        <v>793</v>
      </c>
      <c r="F304">
        <v>52.866666666666667</v>
      </c>
      <c r="G304">
        <v>41557.419074074074</v>
      </c>
      <c r="K304" s="127">
        <v>82</v>
      </c>
      <c r="L304">
        <v>833</v>
      </c>
      <c r="N304">
        <v>82</v>
      </c>
      <c r="O304">
        <v>833</v>
      </c>
    </row>
    <row r="305" spans="2:15" hidden="1" x14ac:dyDescent="0.45">
      <c r="B305">
        <v>233</v>
      </c>
      <c r="C305" t="s">
        <v>83</v>
      </c>
      <c r="D305">
        <v>6</v>
      </c>
      <c r="E305">
        <v>595</v>
      </c>
      <c r="F305">
        <v>39.666666666666664</v>
      </c>
      <c r="G305">
        <v>41554.680231481485</v>
      </c>
      <c r="K305" s="127">
        <v>264</v>
      </c>
      <c r="L305">
        <v>826</v>
      </c>
      <c r="N305">
        <v>264</v>
      </c>
      <c r="O305">
        <v>826</v>
      </c>
    </row>
    <row r="306" spans="2:15" hidden="1" x14ac:dyDescent="0.45">
      <c r="B306">
        <v>120</v>
      </c>
      <c r="C306" t="s">
        <v>83</v>
      </c>
      <c r="D306">
        <v>6</v>
      </c>
      <c r="E306">
        <v>587</v>
      </c>
      <c r="F306">
        <v>39.133333333333333</v>
      </c>
      <c r="G306">
        <v>41554.680543981478</v>
      </c>
      <c r="K306" s="127">
        <v>31</v>
      </c>
      <c r="L306">
        <v>813</v>
      </c>
      <c r="N306">
        <v>31</v>
      </c>
      <c r="O306">
        <v>813</v>
      </c>
    </row>
    <row r="307" spans="2:15" hidden="1" x14ac:dyDescent="0.45">
      <c r="B307">
        <v>204</v>
      </c>
      <c r="C307" t="s">
        <v>83</v>
      </c>
      <c r="D307">
        <v>6</v>
      </c>
      <c r="E307">
        <v>958</v>
      </c>
      <c r="F307">
        <v>63.866666666666667</v>
      </c>
      <c r="G307">
        <v>41604.729409722226</v>
      </c>
      <c r="K307" s="127">
        <v>191</v>
      </c>
      <c r="L307">
        <v>805</v>
      </c>
      <c r="N307">
        <v>191</v>
      </c>
      <c r="O307">
        <v>805</v>
      </c>
    </row>
    <row r="308" spans="2:15" hidden="1" x14ac:dyDescent="0.45">
      <c r="B308">
        <v>151</v>
      </c>
      <c r="C308" t="s">
        <v>83</v>
      </c>
      <c r="D308">
        <v>6</v>
      </c>
      <c r="E308">
        <v>813</v>
      </c>
      <c r="F308">
        <v>54.2</v>
      </c>
      <c r="G308">
        <v>41553.50267361111</v>
      </c>
      <c r="K308" s="127">
        <v>104</v>
      </c>
      <c r="L308">
        <v>805</v>
      </c>
      <c r="N308">
        <v>104</v>
      </c>
      <c r="O308">
        <v>805</v>
      </c>
    </row>
    <row r="309" spans="2:15" hidden="1" x14ac:dyDescent="0.45">
      <c r="B309">
        <v>243</v>
      </c>
      <c r="C309" t="s">
        <v>83</v>
      </c>
      <c r="D309">
        <v>6</v>
      </c>
      <c r="E309">
        <v>321</v>
      </c>
      <c r="F309">
        <v>21.4</v>
      </c>
      <c r="G309">
        <v>41555.574120370373</v>
      </c>
      <c r="K309" s="127">
        <v>9891205727</v>
      </c>
      <c r="L309">
        <v>803</v>
      </c>
      <c r="N309">
        <v>9891205727</v>
      </c>
      <c r="O309">
        <v>803</v>
      </c>
    </row>
    <row r="310" spans="2:15" hidden="1" x14ac:dyDescent="0.45">
      <c r="B310">
        <v>200</v>
      </c>
      <c r="C310" t="s">
        <v>83</v>
      </c>
      <c r="D310">
        <v>6</v>
      </c>
      <c r="E310">
        <v>316</v>
      </c>
      <c r="F310">
        <v>21.066666666666666</v>
      </c>
      <c r="G310">
        <v>41555.548657407409</v>
      </c>
      <c r="K310" s="127">
        <v>9654092914</v>
      </c>
      <c r="L310">
        <v>802</v>
      </c>
      <c r="N310">
        <v>9654092914</v>
      </c>
      <c r="O310">
        <v>802</v>
      </c>
    </row>
    <row r="311" spans="2:15" hidden="1" x14ac:dyDescent="0.45">
      <c r="B311">
        <v>15</v>
      </c>
      <c r="C311" t="s">
        <v>83</v>
      </c>
      <c r="D311">
        <v>6</v>
      </c>
      <c r="E311">
        <v>248</v>
      </c>
      <c r="F311">
        <v>16.533333333333335</v>
      </c>
      <c r="G311">
        <v>41554.475277777776</v>
      </c>
      <c r="K311" s="127">
        <v>9711290118</v>
      </c>
      <c r="L311">
        <v>792</v>
      </c>
      <c r="N311">
        <v>9711290118</v>
      </c>
      <c r="O311">
        <v>792</v>
      </c>
    </row>
    <row r="312" spans="2:15" hidden="1" x14ac:dyDescent="0.45">
      <c r="B312">
        <v>202</v>
      </c>
      <c r="C312" t="s">
        <v>83</v>
      </c>
      <c r="D312">
        <v>6</v>
      </c>
      <c r="E312">
        <v>441</v>
      </c>
      <c r="F312">
        <v>29.4</v>
      </c>
      <c r="G312">
        <v>41605.524004629631</v>
      </c>
      <c r="K312" s="127">
        <v>64</v>
      </c>
      <c r="L312">
        <v>790</v>
      </c>
      <c r="N312">
        <v>64</v>
      </c>
      <c r="O312">
        <v>790</v>
      </c>
    </row>
    <row r="313" spans="2:15" hidden="1" x14ac:dyDescent="0.45">
      <c r="B313">
        <v>53</v>
      </c>
      <c r="C313" t="s">
        <v>83</v>
      </c>
      <c r="D313">
        <v>6</v>
      </c>
      <c r="E313">
        <v>392</v>
      </c>
      <c r="F313">
        <v>26.133333333333333</v>
      </c>
      <c r="G313">
        <v>41554.437592592592</v>
      </c>
      <c r="K313" s="127">
        <v>9813918012</v>
      </c>
      <c r="L313">
        <v>778</v>
      </c>
      <c r="N313">
        <v>9813918012</v>
      </c>
      <c r="O313">
        <v>778</v>
      </c>
    </row>
    <row r="314" spans="2:15" hidden="1" x14ac:dyDescent="0.45">
      <c r="B314">
        <v>187</v>
      </c>
      <c r="C314" t="s">
        <v>83</v>
      </c>
      <c r="D314">
        <v>4</v>
      </c>
      <c r="E314">
        <v>835</v>
      </c>
      <c r="F314">
        <v>55.666666666666664</v>
      </c>
      <c r="G314">
        <v>41590.769861111112</v>
      </c>
      <c r="K314" s="127">
        <v>9958646493</v>
      </c>
      <c r="L314">
        <v>773</v>
      </c>
      <c r="N314">
        <v>9958646493</v>
      </c>
      <c r="O314">
        <v>773</v>
      </c>
    </row>
    <row r="315" spans="2:15" hidden="1" x14ac:dyDescent="0.45">
      <c r="B315">
        <v>123</v>
      </c>
      <c r="C315" t="s">
        <v>83</v>
      </c>
      <c r="D315">
        <v>6</v>
      </c>
      <c r="E315">
        <v>588</v>
      </c>
      <c r="F315">
        <v>39.200000000000003</v>
      </c>
      <c r="G315">
        <v>41555.557557870372</v>
      </c>
      <c r="K315" s="127">
        <v>79</v>
      </c>
      <c r="L315">
        <v>770</v>
      </c>
      <c r="N315">
        <v>79</v>
      </c>
      <c r="O315">
        <v>770</v>
      </c>
    </row>
    <row r="316" spans="2:15" hidden="1" x14ac:dyDescent="0.45">
      <c r="B316">
        <v>100</v>
      </c>
      <c r="C316" t="s">
        <v>83</v>
      </c>
      <c r="D316">
        <v>6</v>
      </c>
      <c r="E316">
        <v>846</v>
      </c>
      <c r="F316">
        <v>56.4</v>
      </c>
      <c r="G316">
        <v>41572.758368055554</v>
      </c>
      <c r="K316" s="127">
        <v>128</v>
      </c>
      <c r="L316">
        <v>770</v>
      </c>
      <c r="N316">
        <v>128</v>
      </c>
      <c r="O316">
        <v>770</v>
      </c>
    </row>
    <row r="317" spans="2:15" hidden="1" x14ac:dyDescent="0.45">
      <c r="B317">
        <v>49</v>
      </c>
      <c r="C317" t="s">
        <v>83</v>
      </c>
      <c r="D317">
        <v>6</v>
      </c>
      <c r="E317">
        <v>430</v>
      </c>
      <c r="F317">
        <v>28.666666666666668</v>
      </c>
      <c r="G317">
        <v>41555.587037037039</v>
      </c>
      <c r="K317" s="127">
        <v>40</v>
      </c>
      <c r="L317">
        <v>766</v>
      </c>
      <c r="N317">
        <v>40</v>
      </c>
      <c r="O317">
        <v>766</v>
      </c>
    </row>
    <row r="318" spans="2:15" hidden="1" x14ac:dyDescent="0.45">
      <c r="B318">
        <v>138</v>
      </c>
      <c r="C318" t="s">
        <v>83</v>
      </c>
      <c r="D318">
        <v>6</v>
      </c>
      <c r="E318">
        <v>877</v>
      </c>
      <c r="F318">
        <v>58.466666666666669</v>
      </c>
      <c r="G318">
        <v>41555.695775462962</v>
      </c>
      <c r="K318" s="127">
        <v>90</v>
      </c>
      <c r="L318">
        <v>760</v>
      </c>
      <c r="N318">
        <v>90</v>
      </c>
      <c r="O318">
        <v>760</v>
      </c>
    </row>
    <row r="319" spans="2:15" hidden="1" x14ac:dyDescent="0.45">
      <c r="B319">
        <v>21</v>
      </c>
      <c r="C319" t="s">
        <v>83</v>
      </c>
      <c r="D319">
        <v>6</v>
      </c>
      <c r="E319">
        <v>799</v>
      </c>
      <c r="F319">
        <v>53.266666666666666</v>
      </c>
      <c r="G319">
        <v>41582.767731481479</v>
      </c>
      <c r="K319" s="127">
        <v>242</v>
      </c>
      <c r="L319">
        <v>758</v>
      </c>
      <c r="N319">
        <v>242</v>
      </c>
      <c r="O319">
        <v>758</v>
      </c>
    </row>
    <row r="320" spans="2:15" hidden="1" x14ac:dyDescent="0.45">
      <c r="B320">
        <v>273</v>
      </c>
      <c r="C320" t="s">
        <v>83</v>
      </c>
      <c r="D320">
        <v>6</v>
      </c>
      <c r="E320">
        <v>286</v>
      </c>
      <c r="F320">
        <v>19.066666666666666</v>
      </c>
      <c r="G320">
        <v>41555.578541666669</v>
      </c>
      <c r="K320" s="127">
        <v>140</v>
      </c>
      <c r="L320">
        <v>758</v>
      </c>
      <c r="N320">
        <v>140</v>
      </c>
      <c r="O320">
        <v>758</v>
      </c>
    </row>
    <row r="321" spans="2:15" hidden="1" x14ac:dyDescent="0.45">
      <c r="B321">
        <v>183</v>
      </c>
      <c r="C321" t="s">
        <v>83</v>
      </c>
      <c r="D321">
        <v>6</v>
      </c>
      <c r="E321">
        <v>816</v>
      </c>
      <c r="F321">
        <v>54.4</v>
      </c>
      <c r="G321">
        <v>41555.572812500002</v>
      </c>
      <c r="K321" s="127">
        <v>296</v>
      </c>
      <c r="L321">
        <v>757</v>
      </c>
      <c r="N321">
        <v>296</v>
      </c>
      <c r="O321">
        <v>757</v>
      </c>
    </row>
    <row r="322" spans="2:15" hidden="1" x14ac:dyDescent="0.45">
      <c r="B322">
        <v>135</v>
      </c>
      <c r="C322" t="s">
        <v>83</v>
      </c>
      <c r="D322">
        <v>6</v>
      </c>
      <c r="E322">
        <v>921</v>
      </c>
      <c r="F322">
        <v>61.4</v>
      </c>
      <c r="G322">
        <v>41594.367465277777</v>
      </c>
      <c r="K322" s="127">
        <v>72</v>
      </c>
      <c r="L322">
        <v>757</v>
      </c>
      <c r="N322">
        <v>72</v>
      </c>
      <c r="O322">
        <v>757</v>
      </c>
    </row>
    <row r="323" spans="2:15" hidden="1" x14ac:dyDescent="0.45">
      <c r="B323">
        <v>143</v>
      </c>
      <c r="C323" t="s">
        <v>83</v>
      </c>
      <c r="D323">
        <v>6</v>
      </c>
      <c r="E323">
        <v>899</v>
      </c>
      <c r="F323">
        <v>59.93333333333333</v>
      </c>
      <c r="G323">
        <v>41554.694861111115</v>
      </c>
      <c r="K323" s="127">
        <v>9958582194</v>
      </c>
      <c r="L323">
        <v>756</v>
      </c>
      <c r="N323">
        <v>9958582194</v>
      </c>
      <c r="O323">
        <v>756</v>
      </c>
    </row>
    <row r="324" spans="2:15" hidden="1" x14ac:dyDescent="0.45">
      <c r="B324">
        <v>286</v>
      </c>
      <c r="C324" t="s">
        <v>83</v>
      </c>
      <c r="D324">
        <v>6</v>
      </c>
      <c r="E324">
        <v>413</v>
      </c>
      <c r="F324">
        <v>27.533333333333335</v>
      </c>
      <c r="G324">
        <v>41557.676168981481</v>
      </c>
      <c r="K324" s="127">
        <v>9910082826</v>
      </c>
      <c r="L324">
        <v>756</v>
      </c>
      <c r="N324">
        <v>9910082826</v>
      </c>
      <c r="O324">
        <v>756</v>
      </c>
    </row>
    <row r="325" spans="2:15" hidden="1" x14ac:dyDescent="0.45">
      <c r="B325">
        <v>290</v>
      </c>
      <c r="C325" t="s">
        <v>83</v>
      </c>
      <c r="D325">
        <v>6</v>
      </c>
      <c r="E325">
        <v>987</v>
      </c>
      <c r="F325">
        <v>65.8</v>
      </c>
      <c r="G325">
        <v>41554.483564814815</v>
      </c>
      <c r="K325" s="127">
        <v>9868622263</v>
      </c>
      <c r="L325">
        <v>754</v>
      </c>
      <c r="N325">
        <v>9868622263</v>
      </c>
      <c r="O325">
        <v>754</v>
      </c>
    </row>
    <row r="326" spans="2:15" hidden="1" x14ac:dyDescent="0.45">
      <c r="B326">
        <v>43</v>
      </c>
      <c r="C326" t="s">
        <v>83</v>
      </c>
      <c r="D326">
        <v>6</v>
      </c>
      <c r="E326">
        <v>306</v>
      </c>
      <c r="F326">
        <v>20.399999999999999</v>
      </c>
      <c r="G326">
        <v>41555.717210648145</v>
      </c>
      <c r="K326" s="127">
        <v>9891392331</v>
      </c>
      <c r="L326">
        <v>742</v>
      </c>
      <c r="N326">
        <v>9891392331</v>
      </c>
      <c r="O326">
        <v>742</v>
      </c>
    </row>
    <row r="327" spans="2:15" hidden="1" x14ac:dyDescent="0.45">
      <c r="B327">
        <v>123</v>
      </c>
      <c r="C327" t="s">
        <v>83</v>
      </c>
      <c r="D327">
        <v>6</v>
      </c>
      <c r="E327">
        <v>364</v>
      </c>
      <c r="F327">
        <v>24.266666666666666</v>
      </c>
      <c r="G327">
        <v>41551.641967592594</v>
      </c>
      <c r="K327" s="127">
        <v>9313164292</v>
      </c>
      <c r="L327">
        <v>732</v>
      </c>
      <c r="N327">
        <v>9313164292</v>
      </c>
      <c r="O327">
        <v>732</v>
      </c>
    </row>
    <row r="328" spans="2:15" hidden="1" x14ac:dyDescent="0.45">
      <c r="B328">
        <v>224</v>
      </c>
      <c r="C328" t="s">
        <v>83</v>
      </c>
      <c r="D328">
        <v>6</v>
      </c>
      <c r="E328">
        <v>204</v>
      </c>
      <c r="F328">
        <v>13.6</v>
      </c>
      <c r="G328">
        <v>41555.473854166667</v>
      </c>
      <c r="K328" s="127">
        <v>8860232478</v>
      </c>
      <c r="L328">
        <v>717</v>
      </c>
      <c r="N328">
        <v>8860232478</v>
      </c>
      <c r="O328">
        <v>717</v>
      </c>
    </row>
    <row r="329" spans="2:15" hidden="1" x14ac:dyDescent="0.45">
      <c r="B329">
        <v>31</v>
      </c>
      <c r="C329" t="s">
        <v>83</v>
      </c>
      <c r="D329">
        <v>6</v>
      </c>
      <c r="E329">
        <v>813</v>
      </c>
      <c r="F329">
        <v>54.2</v>
      </c>
      <c r="G329">
        <v>41555.708402777775</v>
      </c>
      <c r="K329" s="127">
        <v>9654382703</v>
      </c>
      <c r="L329">
        <v>712</v>
      </c>
      <c r="N329">
        <v>9654382703</v>
      </c>
      <c r="O329">
        <v>712</v>
      </c>
    </row>
    <row r="330" spans="2:15" hidden="1" x14ac:dyDescent="0.45">
      <c r="B330">
        <v>52</v>
      </c>
      <c r="C330" t="s">
        <v>83</v>
      </c>
      <c r="D330">
        <v>6</v>
      </c>
      <c r="E330">
        <v>407</v>
      </c>
      <c r="F330">
        <v>27.133333333333333</v>
      </c>
      <c r="G330">
        <v>41555.561249999999</v>
      </c>
      <c r="K330" s="127">
        <v>8750949451</v>
      </c>
      <c r="L330">
        <v>709</v>
      </c>
      <c r="N330">
        <v>8750949451</v>
      </c>
      <c r="O330">
        <v>709</v>
      </c>
    </row>
    <row r="331" spans="2:15" hidden="1" x14ac:dyDescent="0.45">
      <c r="B331">
        <v>23</v>
      </c>
      <c r="C331" t="s">
        <v>83</v>
      </c>
      <c r="D331">
        <v>6</v>
      </c>
      <c r="E331">
        <v>224</v>
      </c>
      <c r="F331">
        <v>14.933333333333334</v>
      </c>
      <c r="G331">
        <v>41554.733865740738</v>
      </c>
      <c r="K331" s="127">
        <v>133</v>
      </c>
      <c r="L331">
        <v>707</v>
      </c>
      <c r="N331">
        <v>133</v>
      </c>
      <c r="O331">
        <v>707</v>
      </c>
    </row>
    <row r="332" spans="2:15" hidden="1" x14ac:dyDescent="0.45">
      <c r="B332">
        <v>197</v>
      </c>
      <c r="C332" t="s">
        <v>83</v>
      </c>
      <c r="D332">
        <v>6</v>
      </c>
      <c r="E332">
        <v>862</v>
      </c>
      <c r="F332">
        <v>57.466666666666669</v>
      </c>
      <c r="G332">
        <v>41553.614259259259</v>
      </c>
      <c r="K332" s="127">
        <v>99</v>
      </c>
      <c r="L332">
        <v>703</v>
      </c>
      <c r="N332">
        <v>99</v>
      </c>
      <c r="O332">
        <v>703</v>
      </c>
    </row>
    <row r="333" spans="2:15" hidden="1" x14ac:dyDescent="0.45">
      <c r="B333">
        <v>221</v>
      </c>
      <c r="C333" t="s">
        <v>83</v>
      </c>
      <c r="D333">
        <v>6</v>
      </c>
      <c r="E333">
        <v>302</v>
      </c>
      <c r="F333">
        <v>20.133333333333333</v>
      </c>
      <c r="G333">
        <v>41553.613715277781</v>
      </c>
      <c r="K333" s="127">
        <v>9654772830</v>
      </c>
      <c r="L333">
        <v>689</v>
      </c>
      <c r="N333">
        <v>9654772830</v>
      </c>
      <c r="O333">
        <v>689</v>
      </c>
    </row>
    <row r="334" spans="2:15" hidden="1" x14ac:dyDescent="0.45">
      <c r="B334">
        <v>215</v>
      </c>
      <c r="C334" t="s">
        <v>83</v>
      </c>
      <c r="D334">
        <v>6</v>
      </c>
      <c r="E334">
        <v>881</v>
      </c>
      <c r="F334">
        <v>58.733333333333334</v>
      </c>
      <c r="G334">
        <v>41597.528136574074</v>
      </c>
      <c r="K334" s="127">
        <v>9313066312</v>
      </c>
      <c r="L334">
        <v>687</v>
      </c>
      <c r="N334">
        <v>9313066312</v>
      </c>
      <c r="O334">
        <v>687</v>
      </c>
    </row>
    <row r="335" spans="2:15" hidden="1" x14ac:dyDescent="0.45">
      <c r="B335">
        <v>204</v>
      </c>
      <c r="C335" t="s">
        <v>83</v>
      </c>
      <c r="D335">
        <v>6</v>
      </c>
      <c r="E335">
        <v>799</v>
      </c>
      <c r="F335">
        <v>53.266666666666666</v>
      </c>
      <c r="G335">
        <v>41596.794409722221</v>
      </c>
      <c r="K335" s="127">
        <v>38</v>
      </c>
      <c r="L335">
        <v>686</v>
      </c>
      <c r="N335">
        <v>38</v>
      </c>
      <c r="O335">
        <v>686</v>
      </c>
    </row>
    <row r="336" spans="2:15" hidden="1" x14ac:dyDescent="0.45">
      <c r="B336">
        <v>289</v>
      </c>
      <c r="C336" t="s">
        <v>83</v>
      </c>
      <c r="D336">
        <v>6</v>
      </c>
      <c r="E336">
        <v>726</v>
      </c>
      <c r="F336">
        <v>48.4</v>
      </c>
      <c r="G336">
        <v>41554.651180555556</v>
      </c>
      <c r="K336" s="127">
        <v>114</v>
      </c>
      <c r="L336">
        <v>681</v>
      </c>
      <c r="N336">
        <v>114</v>
      </c>
      <c r="O336">
        <v>681</v>
      </c>
    </row>
    <row r="337" spans="2:15" hidden="1" x14ac:dyDescent="0.45">
      <c r="B337">
        <v>108</v>
      </c>
      <c r="C337" t="s">
        <v>83</v>
      </c>
      <c r="D337">
        <v>6</v>
      </c>
      <c r="E337">
        <v>862</v>
      </c>
      <c r="F337">
        <v>57.466666666666669</v>
      </c>
      <c r="G337">
        <v>41598.600925925923</v>
      </c>
      <c r="K337" s="127">
        <v>7</v>
      </c>
      <c r="L337">
        <v>679</v>
      </c>
      <c r="N337">
        <v>7</v>
      </c>
      <c r="O337">
        <v>679</v>
      </c>
    </row>
    <row r="338" spans="2:15" hidden="1" x14ac:dyDescent="0.45">
      <c r="B338">
        <v>240</v>
      </c>
      <c r="C338" t="s">
        <v>83</v>
      </c>
      <c r="D338">
        <v>6</v>
      </c>
      <c r="E338">
        <v>425</v>
      </c>
      <c r="F338">
        <v>28.333333333333332</v>
      </c>
      <c r="G338">
        <v>41555.470486111109</v>
      </c>
      <c r="K338" s="127">
        <v>265</v>
      </c>
      <c r="L338">
        <v>676</v>
      </c>
      <c r="N338">
        <v>265</v>
      </c>
      <c r="O338">
        <v>676</v>
      </c>
    </row>
    <row r="339" spans="2:15" hidden="1" x14ac:dyDescent="0.45">
      <c r="B339">
        <v>126</v>
      </c>
      <c r="C339" t="s">
        <v>83</v>
      </c>
      <c r="D339">
        <v>6</v>
      </c>
      <c r="E339">
        <v>977</v>
      </c>
      <c r="F339">
        <v>65.13333333333334</v>
      </c>
      <c r="G339">
        <v>41576.692071759258</v>
      </c>
      <c r="K339" s="127">
        <v>9811386335</v>
      </c>
      <c r="L339">
        <v>675</v>
      </c>
      <c r="N339">
        <v>9811386335</v>
      </c>
      <c r="O339">
        <v>675</v>
      </c>
    </row>
    <row r="340" spans="2:15" hidden="1" x14ac:dyDescent="0.45">
      <c r="B340">
        <v>245</v>
      </c>
      <c r="C340" t="s">
        <v>83</v>
      </c>
      <c r="D340">
        <v>6</v>
      </c>
      <c r="E340">
        <v>221</v>
      </c>
      <c r="F340">
        <v>14.733333333333333</v>
      </c>
      <c r="G340">
        <v>41553.460115740738</v>
      </c>
      <c r="K340" s="127">
        <v>237</v>
      </c>
      <c r="L340">
        <v>671</v>
      </c>
      <c r="N340">
        <v>237</v>
      </c>
      <c r="O340">
        <v>671</v>
      </c>
    </row>
    <row r="341" spans="2:15" hidden="1" x14ac:dyDescent="0.45">
      <c r="B341">
        <v>13</v>
      </c>
      <c r="C341" t="s">
        <v>83</v>
      </c>
      <c r="D341">
        <v>6</v>
      </c>
      <c r="E341">
        <v>224</v>
      </c>
      <c r="F341">
        <v>14.933333333333334</v>
      </c>
      <c r="G341">
        <v>41555.794085648151</v>
      </c>
      <c r="K341" s="127">
        <v>9266631133</v>
      </c>
      <c r="L341">
        <v>664</v>
      </c>
      <c r="N341">
        <v>9266631133</v>
      </c>
      <c r="O341">
        <v>664</v>
      </c>
    </row>
    <row r="342" spans="2:15" hidden="1" x14ac:dyDescent="0.45">
      <c r="B342">
        <v>256</v>
      </c>
      <c r="C342" t="s">
        <v>83</v>
      </c>
      <c r="D342">
        <v>6</v>
      </c>
      <c r="E342">
        <v>557</v>
      </c>
      <c r="F342">
        <v>37.133333333333333</v>
      </c>
      <c r="G342">
        <v>41555.794571759259</v>
      </c>
      <c r="K342" s="127">
        <v>9711482280</v>
      </c>
      <c r="L342">
        <v>654</v>
      </c>
      <c r="N342">
        <v>9711482280</v>
      </c>
      <c r="O342">
        <v>654</v>
      </c>
    </row>
    <row r="343" spans="2:15" hidden="1" x14ac:dyDescent="0.45">
      <c r="B343">
        <v>11</v>
      </c>
      <c r="C343" t="s">
        <v>83</v>
      </c>
      <c r="D343">
        <v>6</v>
      </c>
      <c r="E343">
        <v>202</v>
      </c>
      <c r="F343">
        <v>13.466666666666667</v>
      </c>
      <c r="G343">
        <v>41555.472233796296</v>
      </c>
      <c r="K343" s="127">
        <v>8826146148</v>
      </c>
      <c r="L343">
        <v>650</v>
      </c>
      <c r="N343">
        <v>8826146148</v>
      </c>
      <c r="O343">
        <v>650</v>
      </c>
    </row>
    <row r="344" spans="2:15" hidden="1" x14ac:dyDescent="0.45">
      <c r="B344">
        <v>184</v>
      </c>
      <c r="C344" t="s">
        <v>83</v>
      </c>
      <c r="D344">
        <v>6</v>
      </c>
      <c r="E344">
        <v>607</v>
      </c>
      <c r="F344">
        <v>40.466666666666669</v>
      </c>
      <c r="G344">
        <v>41553.500277777777</v>
      </c>
      <c r="K344" s="127">
        <v>8744859277</v>
      </c>
      <c r="L344">
        <v>646</v>
      </c>
      <c r="N344">
        <v>8744859277</v>
      </c>
      <c r="O344">
        <v>646</v>
      </c>
    </row>
    <row r="345" spans="2:15" hidden="1" x14ac:dyDescent="0.45">
      <c r="B345">
        <v>240</v>
      </c>
      <c r="C345" t="s">
        <v>83</v>
      </c>
      <c r="D345">
        <v>6</v>
      </c>
      <c r="E345">
        <v>751</v>
      </c>
      <c r="F345">
        <v>50.06666666666667</v>
      </c>
      <c r="G345">
        <v>41553.686932870369</v>
      </c>
      <c r="K345" s="127">
        <v>192</v>
      </c>
      <c r="L345">
        <v>646</v>
      </c>
      <c r="N345">
        <v>192</v>
      </c>
      <c r="O345">
        <v>646</v>
      </c>
    </row>
    <row r="346" spans="2:15" hidden="1" x14ac:dyDescent="0.45">
      <c r="B346">
        <v>241</v>
      </c>
      <c r="C346" t="s">
        <v>83</v>
      </c>
      <c r="D346">
        <v>6</v>
      </c>
      <c r="E346">
        <v>540</v>
      </c>
      <c r="F346">
        <v>36</v>
      </c>
      <c r="G346">
        <v>41536.614305555559</v>
      </c>
      <c r="K346" s="127">
        <v>156</v>
      </c>
      <c r="L346">
        <v>642</v>
      </c>
      <c r="N346">
        <v>156</v>
      </c>
      <c r="O346">
        <v>642</v>
      </c>
    </row>
    <row r="347" spans="2:15" hidden="1" x14ac:dyDescent="0.45">
      <c r="B347">
        <v>149</v>
      </c>
      <c r="C347" t="s">
        <v>83</v>
      </c>
      <c r="D347">
        <v>6</v>
      </c>
      <c r="E347">
        <v>874</v>
      </c>
      <c r="F347">
        <v>58.266666666666666</v>
      </c>
      <c r="G347">
        <v>41555.772129629629</v>
      </c>
      <c r="K347" s="127">
        <v>9958064286</v>
      </c>
      <c r="L347">
        <v>640</v>
      </c>
      <c r="N347">
        <v>9958064286</v>
      </c>
      <c r="O347">
        <v>640</v>
      </c>
    </row>
    <row r="348" spans="2:15" hidden="1" x14ac:dyDescent="0.45">
      <c r="B348">
        <v>146</v>
      </c>
      <c r="C348" t="s">
        <v>83</v>
      </c>
      <c r="D348">
        <v>6</v>
      </c>
      <c r="E348">
        <v>332</v>
      </c>
      <c r="F348">
        <v>22.133333333333333</v>
      </c>
      <c r="G348">
        <v>41551.559583333335</v>
      </c>
      <c r="K348" s="127">
        <v>179</v>
      </c>
      <c r="L348">
        <v>639</v>
      </c>
      <c r="N348">
        <v>179</v>
      </c>
      <c r="O348">
        <v>639</v>
      </c>
    </row>
    <row r="349" spans="2:15" hidden="1" x14ac:dyDescent="0.45">
      <c r="B349">
        <v>251</v>
      </c>
      <c r="C349" t="s">
        <v>83</v>
      </c>
      <c r="D349">
        <v>6</v>
      </c>
      <c r="E349">
        <v>880</v>
      </c>
      <c r="F349">
        <v>58.666666666666664</v>
      </c>
      <c r="G349">
        <v>41551.560011574074</v>
      </c>
      <c r="K349" s="127">
        <v>9654820467</v>
      </c>
      <c r="L349">
        <v>632</v>
      </c>
      <c r="N349">
        <v>9654820467</v>
      </c>
      <c r="O349">
        <v>632</v>
      </c>
    </row>
    <row r="350" spans="2:15" hidden="1" x14ac:dyDescent="0.45">
      <c r="B350">
        <v>257</v>
      </c>
      <c r="C350" t="s">
        <v>83</v>
      </c>
      <c r="D350">
        <v>6</v>
      </c>
      <c r="E350">
        <v>607</v>
      </c>
      <c r="F350">
        <v>40.466666666666669</v>
      </c>
      <c r="G350">
        <v>41555.559212962966</v>
      </c>
      <c r="K350" s="127">
        <v>214</v>
      </c>
      <c r="L350">
        <v>630</v>
      </c>
      <c r="N350">
        <v>214</v>
      </c>
      <c r="O350">
        <v>630</v>
      </c>
    </row>
    <row r="351" spans="2:15" hidden="1" x14ac:dyDescent="0.45">
      <c r="B351">
        <v>179</v>
      </c>
      <c r="C351" t="s">
        <v>83</v>
      </c>
      <c r="D351">
        <v>6</v>
      </c>
      <c r="E351">
        <v>639</v>
      </c>
      <c r="F351">
        <v>42.6</v>
      </c>
      <c r="G351">
        <v>41599.760289351849</v>
      </c>
      <c r="K351" s="127">
        <v>9718082613</v>
      </c>
      <c r="L351">
        <v>630</v>
      </c>
      <c r="N351">
        <v>9718082613</v>
      </c>
      <c r="O351">
        <v>630</v>
      </c>
    </row>
    <row r="352" spans="2:15" hidden="1" x14ac:dyDescent="0.45">
      <c r="B352">
        <v>106</v>
      </c>
      <c r="C352" t="s">
        <v>83</v>
      </c>
      <c r="D352">
        <v>7</v>
      </c>
      <c r="E352">
        <v>641</v>
      </c>
      <c r="F352">
        <v>42.733333333333334</v>
      </c>
      <c r="G352">
        <v>41553.712013888886</v>
      </c>
      <c r="K352" s="127">
        <v>9013390102</v>
      </c>
      <c r="L352">
        <v>624</v>
      </c>
      <c r="N352">
        <v>9013390102</v>
      </c>
      <c r="O352">
        <v>624</v>
      </c>
    </row>
    <row r="353" spans="2:15" hidden="1" x14ac:dyDescent="0.45">
      <c r="B353">
        <v>1</v>
      </c>
      <c r="C353" t="s">
        <v>83</v>
      </c>
      <c r="D353">
        <v>6</v>
      </c>
      <c r="E353">
        <v>508</v>
      </c>
      <c r="F353">
        <v>33.866666666666667</v>
      </c>
      <c r="G353">
        <v>41555.55978009259</v>
      </c>
      <c r="K353" s="127">
        <v>9650258061</v>
      </c>
      <c r="L353">
        <v>621</v>
      </c>
      <c r="N353">
        <v>9650258061</v>
      </c>
      <c r="O353">
        <v>621</v>
      </c>
    </row>
    <row r="354" spans="2:15" hidden="1" x14ac:dyDescent="0.45">
      <c r="B354">
        <v>161</v>
      </c>
      <c r="C354" t="s">
        <v>83</v>
      </c>
      <c r="D354">
        <v>6</v>
      </c>
      <c r="E354">
        <v>876</v>
      </c>
      <c r="F354">
        <v>58.4</v>
      </c>
      <c r="G354">
        <v>41553.688888888886</v>
      </c>
      <c r="K354" s="127">
        <v>9582574388</v>
      </c>
      <c r="L354">
        <v>611</v>
      </c>
      <c r="N354">
        <v>9582574388</v>
      </c>
      <c r="O354">
        <v>611</v>
      </c>
    </row>
    <row r="355" spans="2:15" hidden="1" x14ac:dyDescent="0.45">
      <c r="B355">
        <v>215</v>
      </c>
      <c r="C355" t="s">
        <v>83</v>
      </c>
      <c r="D355">
        <v>6</v>
      </c>
      <c r="E355">
        <v>317</v>
      </c>
      <c r="F355">
        <v>21.133333333333333</v>
      </c>
      <c r="G355">
        <v>41550.53398148148</v>
      </c>
      <c r="K355" s="127">
        <v>291</v>
      </c>
      <c r="L355">
        <v>601</v>
      </c>
      <c r="N355">
        <v>291</v>
      </c>
      <c r="O355">
        <v>601</v>
      </c>
    </row>
    <row r="356" spans="2:15" hidden="1" x14ac:dyDescent="0.45">
      <c r="B356">
        <v>110</v>
      </c>
      <c r="C356" t="s">
        <v>83</v>
      </c>
      <c r="D356">
        <v>6</v>
      </c>
      <c r="E356">
        <v>275</v>
      </c>
      <c r="F356">
        <v>18.333333333333332</v>
      </c>
      <c r="G356">
        <v>41591.715138888889</v>
      </c>
      <c r="K356" s="127">
        <v>9560220917</v>
      </c>
      <c r="L356">
        <v>598</v>
      </c>
      <c r="N356">
        <v>9560220917</v>
      </c>
      <c r="O356">
        <v>598</v>
      </c>
    </row>
    <row r="357" spans="2:15" hidden="1" x14ac:dyDescent="0.45">
      <c r="B357">
        <v>177</v>
      </c>
      <c r="C357" t="s">
        <v>83</v>
      </c>
      <c r="D357">
        <v>6</v>
      </c>
      <c r="E357">
        <v>521</v>
      </c>
      <c r="F357">
        <v>34.733333333333334</v>
      </c>
      <c r="G357">
        <v>41547.52920138889</v>
      </c>
      <c r="K357" s="127">
        <v>9899128417</v>
      </c>
      <c r="L357">
        <v>597</v>
      </c>
      <c r="N357">
        <v>9899128417</v>
      </c>
      <c r="O357">
        <v>597</v>
      </c>
    </row>
    <row r="358" spans="2:15" hidden="1" x14ac:dyDescent="0.45">
      <c r="B358">
        <v>102</v>
      </c>
      <c r="C358" t="s">
        <v>83</v>
      </c>
      <c r="D358">
        <v>6</v>
      </c>
      <c r="E358">
        <v>486</v>
      </c>
      <c r="F358">
        <v>32.4</v>
      </c>
      <c r="G358">
        <v>41554.517175925925</v>
      </c>
      <c r="K358" s="127">
        <v>127</v>
      </c>
      <c r="L358">
        <v>596</v>
      </c>
      <c r="N358">
        <v>127</v>
      </c>
      <c r="O358">
        <v>596</v>
      </c>
    </row>
    <row r="359" spans="2:15" hidden="1" x14ac:dyDescent="0.45">
      <c r="B359">
        <v>17</v>
      </c>
      <c r="C359" t="s">
        <v>83</v>
      </c>
      <c r="D359">
        <v>7</v>
      </c>
      <c r="E359">
        <v>683</v>
      </c>
      <c r="F359">
        <v>45.533333333333331</v>
      </c>
      <c r="G359">
        <v>41600.932337962964</v>
      </c>
      <c r="K359" s="127">
        <v>9818669750</v>
      </c>
      <c r="L359">
        <v>591</v>
      </c>
      <c r="N359">
        <v>9818669750</v>
      </c>
      <c r="O359">
        <v>591</v>
      </c>
    </row>
    <row r="360" spans="2:15" hidden="1" x14ac:dyDescent="0.45">
      <c r="B360">
        <v>267</v>
      </c>
      <c r="C360" t="s">
        <v>83</v>
      </c>
      <c r="D360">
        <v>7</v>
      </c>
      <c r="E360">
        <v>703</v>
      </c>
      <c r="F360">
        <v>46.866666666666667</v>
      </c>
      <c r="G360">
        <v>41556.714548611111</v>
      </c>
      <c r="K360" s="127">
        <v>134</v>
      </c>
      <c r="L360">
        <v>589</v>
      </c>
      <c r="N360">
        <v>134</v>
      </c>
      <c r="O360">
        <v>589</v>
      </c>
    </row>
    <row r="361" spans="2:15" hidden="1" x14ac:dyDescent="0.45">
      <c r="B361">
        <v>55</v>
      </c>
      <c r="C361" t="s">
        <v>83</v>
      </c>
      <c r="D361">
        <v>6</v>
      </c>
      <c r="E361">
        <v>727</v>
      </c>
      <c r="F361">
        <v>48.466666666666669</v>
      </c>
      <c r="G361">
        <v>41555.77957175926</v>
      </c>
      <c r="K361" s="127">
        <v>9971123022</v>
      </c>
      <c r="L361">
        <v>586</v>
      </c>
      <c r="N361">
        <v>9971123022</v>
      </c>
      <c r="O361">
        <v>586</v>
      </c>
    </row>
    <row r="362" spans="2:15" hidden="1" x14ac:dyDescent="0.45">
      <c r="B362">
        <v>235</v>
      </c>
      <c r="C362" t="s">
        <v>83</v>
      </c>
      <c r="D362">
        <v>6</v>
      </c>
      <c r="E362">
        <v>572</v>
      </c>
      <c r="F362">
        <v>38.133333333333333</v>
      </c>
      <c r="G362">
        <v>41560.405347222222</v>
      </c>
      <c r="K362" s="127">
        <v>5</v>
      </c>
      <c r="L362">
        <v>577</v>
      </c>
      <c r="N362">
        <v>5</v>
      </c>
      <c r="O362">
        <v>577</v>
      </c>
    </row>
    <row r="363" spans="2:15" hidden="1" x14ac:dyDescent="0.45">
      <c r="B363">
        <v>24</v>
      </c>
      <c r="C363" t="s">
        <v>83</v>
      </c>
      <c r="D363">
        <v>6</v>
      </c>
      <c r="E363">
        <v>569</v>
      </c>
      <c r="F363">
        <v>37.93333333333333</v>
      </c>
      <c r="G363">
        <v>41555.69390046296</v>
      </c>
      <c r="K363" s="127">
        <v>9971783630</v>
      </c>
      <c r="L363">
        <v>570</v>
      </c>
      <c r="N363">
        <v>9971783630</v>
      </c>
      <c r="O363">
        <v>570</v>
      </c>
    </row>
    <row r="364" spans="2:15" hidden="1" x14ac:dyDescent="0.45">
      <c r="B364">
        <v>93</v>
      </c>
      <c r="C364" t="s">
        <v>83</v>
      </c>
      <c r="D364">
        <v>7</v>
      </c>
      <c r="E364">
        <v>483</v>
      </c>
      <c r="F364">
        <v>32.200000000000003</v>
      </c>
      <c r="G364">
        <v>41587.946701388886</v>
      </c>
      <c r="K364" s="127">
        <v>231</v>
      </c>
      <c r="L364">
        <v>561</v>
      </c>
      <c r="N364">
        <v>231</v>
      </c>
      <c r="O364">
        <v>561</v>
      </c>
    </row>
    <row r="365" spans="2:15" hidden="1" x14ac:dyDescent="0.45">
      <c r="B365">
        <v>191</v>
      </c>
      <c r="C365" t="s">
        <v>83</v>
      </c>
      <c r="D365">
        <v>6</v>
      </c>
      <c r="E365">
        <v>518</v>
      </c>
      <c r="F365">
        <v>34.533333333333331</v>
      </c>
      <c r="G365">
        <v>41555.669050925928</v>
      </c>
      <c r="K365" s="127">
        <v>98</v>
      </c>
      <c r="L365">
        <v>551</v>
      </c>
      <c r="N365">
        <v>98</v>
      </c>
      <c r="O365">
        <v>551</v>
      </c>
    </row>
    <row r="366" spans="2:15" hidden="1" x14ac:dyDescent="0.45">
      <c r="B366">
        <v>191</v>
      </c>
      <c r="C366" t="s">
        <v>83</v>
      </c>
      <c r="D366">
        <v>6</v>
      </c>
      <c r="E366">
        <v>287</v>
      </c>
      <c r="F366">
        <v>19.133333333333333</v>
      </c>
      <c r="G366">
        <v>41553.512511574074</v>
      </c>
      <c r="K366" s="127">
        <v>19</v>
      </c>
      <c r="L366">
        <v>535</v>
      </c>
      <c r="N366">
        <v>19</v>
      </c>
      <c r="O366">
        <v>535</v>
      </c>
    </row>
    <row r="367" spans="2:15" hidden="1" x14ac:dyDescent="0.45">
      <c r="B367">
        <v>3</v>
      </c>
      <c r="C367" t="s">
        <v>83</v>
      </c>
      <c r="D367">
        <v>6</v>
      </c>
      <c r="E367">
        <v>828</v>
      </c>
      <c r="F367">
        <v>55.2</v>
      </c>
      <c r="G367">
        <v>41591.473738425928</v>
      </c>
      <c r="K367" s="127">
        <v>130</v>
      </c>
      <c r="L367">
        <v>529</v>
      </c>
      <c r="N367">
        <v>130</v>
      </c>
      <c r="O367">
        <v>529</v>
      </c>
    </row>
    <row r="368" spans="2:15" hidden="1" x14ac:dyDescent="0.45">
      <c r="B368">
        <v>161</v>
      </c>
      <c r="C368" t="s">
        <v>83</v>
      </c>
      <c r="D368">
        <v>6</v>
      </c>
      <c r="E368">
        <v>784</v>
      </c>
      <c r="F368">
        <v>52.266666666666666</v>
      </c>
      <c r="G368">
        <v>41553.609861111108</v>
      </c>
      <c r="K368" s="127">
        <v>228</v>
      </c>
      <c r="L368">
        <v>511</v>
      </c>
      <c r="N368">
        <v>228</v>
      </c>
      <c r="O368">
        <v>511</v>
      </c>
    </row>
    <row r="369" spans="2:15" hidden="1" x14ac:dyDescent="0.45">
      <c r="B369">
        <v>77</v>
      </c>
      <c r="C369" t="s">
        <v>83</v>
      </c>
      <c r="D369">
        <v>6</v>
      </c>
      <c r="E369">
        <v>407</v>
      </c>
      <c r="F369">
        <v>27.133333333333333</v>
      </c>
      <c r="G369">
        <v>41539.900717592594</v>
      </c>
      <c r="K369" s="127">
        <v>280</v>
      </c>
      <c r="L369">
        <v>506</v>
      </c>
      <c r="N369">
        <v>280</v>
      </c>
      <c r="O369">
        <v>506</v>
      </c>
    </row>
    <row r="370" spans="2:15" hidden="1" x14ac:dyDescent="0.45">
      <c r="B370">
        <v>268</v>
      </c>
      <c r="C370" t="s">
        <v>83</v>
      </c>
      <c r="D370">
        <v>6</v>
      </c>
      <c r="E370">
        <v>890</v>
      </c>
      <c r="F370">
        <v>59.333333333333336</v>
      </c>
      <c r="G370">
        <v>41554.538599537038</v>
      </c>
      <c r="K370" s="127">
        <v>246</v>
      </c>
      <c r="L370">
        <v>504</v>
      </c>
      <c r="N370">
        <v>246</v>
      </c>
      <c r="O370">
        <v>504</v>
      </c>
    </row>
    <row r="371" spans="2:15" hidden="1" x14ac:dyDescent="0.45">
      <c r="B371">
        <v>74</v>
      </c>
      <c r="C371" t="s">
        <v>83</v>
      </c>
      <c r="D371">
        <v>6</v>
      </c>
      <c r="E371">
        <v>438</v>
      </c>
      <c r="F371">
        <v>29.2</v>
      </c>
      <c r="G371">
        <v>41540.647662037038</v>
      </c>
      <c r="K371" s="127">
        <v>81</v>
      </c>
      <c r="L371">
        <v>503</v>
      </c>
      <c r="N371">
        <v>81</v>
      </c>
      <c r="O371">
        <v>503</v>
      </c>
    </row>
    <row r="372" spans="2:15" hidden="1" x14ac:dyDescent="0.45">
      <c r="B372">
        <v>23</v>
      </c>
      <c r="C372" t="s">
        <v>83</v>
      </c>
      <c r="D372">
        <v>5</v>
      </c>
      <c r="E372">
        <v>738</v>
      </c>
      <c r="F372">
        <v>49.2</v>
      </c>
      <c r="G372">
        <v>41540.915081018517</v>
      </c>
      <c r="K372" s="127">
        <v>9560068792</v>
      </c>
      <c r="L372">
        <v>501</v>
      </c>
      <c r="N372">
        <v>9560068792</v>
      </c>
      <c r="O372">
        <v>501</v>
      </c>
    </row>
    <row r="373" spans="2:15" hidden="1" x14ac:dyDescent="0.45">
      <c r="B373">
        <v>206</v>
      </c>
      <c r="C373" t="s">
        <v>83</v>
      </c>
      <c r="D373">
        <v>6</v>
      </c>
      <c r="E373">
        <v>714</v>
      </c>
      <c r="F373">
        <v>47.6</v>
      </c>
      <c r="G373">
        <v>41555.699675925927</v>
      </c>
      <c r="K373" s="127">
        <v>190</v>
      </c>
      <c r="L373">
        <v>500</v>
      </c>
      <c r="N373">
        <v>190</v>
      </c>
      <c r="O373">
        <v>500</v>
      </c>
    </row>
    <row r="374" spans="2:15" hidden="1" x14ac:dyDescent="0.45">
      <c r="B374">
        <v>248</v>
      </c>
      <c r="C374" t="s">
        <v>83</v>
      </c>
      <c r="D374">
        <v>6</v>
      </c>
      <c r="E374">
        <v>261</v>
      </c>
      <c r="F374">
        <v>17.399999999999999</v>
      </c>
      <c r="G374">
        <v>41555.631458333337</v>
      </c>
      <c r="K374" s="127">
        <v>9891469512</v>
      </c>
      <c r="L374">
        <v>500</v>
      </c>
      <c r="N374">
        <v>9891469512</v>
      </c>
      <c r="O374">
        <v>500</v>
      </c>
    </row>
    <row r="375" spans="2:15" hidden="1" x14ac:dyDescent="0.45">
      <c r="B375">
        <v>244</v>
      </c>
      <c r="C375" t="s">
        <v>83</v>
      </c>
      <c r="D375">
        <v>6</v>
      </c>
      <c r="E375">
        <v>332</v>
      </c>
      <c r="F375">
        <v>22.133333333333333</v>
      </c>
      <c r="G375">
        <v>41555.836261574077</v>
      </c>
      <c r="K375" s="127">
        <v>170</v>
      </c>
      <c r="L375">
        <v>493</v>
      </c>
      <c r="N375">
        <v>170</v>
      </c>
      <c r="O375">
        <v>493</v>
      </c>
    </row>
    <row r="376" spans="2:15" hidden="1" x14ac:dyDescent="0.45">
      <c r="B376">
        <v>174</v>
      </c>
      <c r="C376" t="s">
        <v>83</v>
      </c>
      <c r="D376">
        <v>6</v>
      </c>
      <c r="E376">
        <v>775</v>
      </c>
      <c r="F376">
        <v>51.666666666666664</v>
      </c>
      <c r="G376">
        <v>41584.865358796298</v>
      </c>
      <c r="K376" s="127">
        <v>32</v>
      </c>
      <c r="L376">
        <v>481</v>
      </c>
      <c r="N376">
        <v>32</v>
      </c>
      <c r="O376">
        <v>481</v>
      </c>
    </row>
    <row r="377" spans="2:15" hidden="1" x14ac:dyDescent="0.45">
      <c r="B377">
        <v>34</v>
      </c>
      <c r="C377" t="s">
        <v>83</v>
      </c>
      <c r="D377">
        <v>6</v>
      </c>
      <c r="E377">
        <v>733</v>
      </c>
      <c r="F377">
        <v>48.866666666666667</v>
      </c>
      <c r="G377">
        <v>41586.360509259262</v>
      </c>
      <c r="K377" s="127">
        <v>18</v>
      </c>
      <c r="L377">
        <v>472</v>
      </c>
      <c r="N377">
        <v>18</v>
      </c>
      <c r="O377">
        <v>472</v>
      </c>
    </row>
    <row r="378" spans="2:15" hidden="1" x14ac:dyDescent="0.45">
      <c r="B378">
        <v>226</v>
      </c>
      <c r="C378" t="s">
        <v>83</v>
      </c>
      <c r="D378">
        <v>6</v>
      </c>
      <c r="E378">
        <v>602</v>
      </c>
      <c r="F378">
        <v>40.133333333333333</v>
      </c>
      <c r="G378">
        <v>41541.536608796298</v>
      </c>
      <c r="K378" s="127">
        <v>9212450772</v>
      </c>
      <c r="L378">
        <v>455</v>
      </c>
      <c r="N378">
        <v>9212450772</v>
      </c>
      <c r="O378">
        <v>455</v>
      </c>
    </row>
    <row r="379" spans="2:15" hidden="1" x14ac:dyDescent="0.45">
      <c r="B379">
        <v>227</v>
      </c>
      <c r="C379" t="s">
        <v>83</v>
      </c>
      <c r="D379">
        <v>6</v>
      </c>
      <c r="E379">
        <v>873</v>
      </c>
      <c r="F379">
        <v>58.2</v>
      </c>
      <c r="G379">
        <v>41586.285914351851</v>
      </c>
      <c r="K379" s="127">
        <v>136</v>
      </c>
      <c r="L379">
        <v>451</v>
      </c>
      <c r="N379">
        <v>136</v>
      </c>
      <c r="O379">
        <v>451</v>
      </c>
    </row>
    <row r="380" spans="2:15" hidden="1" x14ac:dyDescent="0.45">
      <c r="B380">
        <v>131</v>
      </c>
      <c r="C380" t="s">
        <v>83</v>
      </c>
      <c r="D380">
        <v>6</v>
      </c>
      <c r="E380">
        <v>935</v>
      </c>
      <c r="F380">
        <v>62.333333333333336</v>
      </c>
      <c r="G380">
        <v>41543.439432870371</v>
      </c>
      <c r="K380" s="127">
        <v>9211310178</v>
      </c>
      <c r="L380">
        <v>447</v>
      </c>
      <c r="N380">
        <v>9211310178</v>
      </c>
      <c r="O380">
        <v>447</v>
      </c>
    </row>
    <row r="381" spans="2:15" hidden="1" x14ac:dyDescent="0.45">
      <c r="B381">
        <v>178</v>
      </c>
      <c r="C381" t="s">
        <v>83</v>
      </c>
      <c r="D381">
        <v>6</v>
      </c>
      <c r="E381">
        <v>720</v>
      </c>
      <c r="F381">
        <v>48</v>
      </c>
      <c r="G381">
        <v>41555.782650462963</v>
      </c>
      <c r="K381" s="127">
        <v>7503749384</v>
      </c>
      <c r="L381">
        <v>442</v>
      </c>
      <c r="N381">
        <v>7503749384</v>
      </c>
      <c r="O381">
        <v>442</v>
      </c>
    </row>
    <row r="382" spans="2:15" hidden="1" x14ac:dyDescent="0.45">
      <c r="B382">
        <v>230</v>
      </c>
      <c r="C382" t="s">
        <v>83</v>
      </c>
      <c r="D382">
        <v>6</v>
      </c>
      <c r="E382">
        <v>590</v>
      </c>
      <c r="F382">
        <v>39.333333333333336</v>
      </c>
      <c r="G382">
        <v>41583.680185185185</v>
      </c>
      <c r="K382" s="127">
        <v>9891467381</v>
      </c>
      <c r="L382">
        <v>441</v>
      </c>
      <c r="N382">
        <v>9891467381</v>
      </c>
      <c r="O382">
        <v>441</v>
      </c>
    </row>
    <row r="383" spans="2:15" hidden="1" x14ac:dyDescent="0.45">
      <c r="B383">
        <v>251</v>
      </c>
      <c r="C383" t="s">
        <v>83</v>
      </c>
      <c r="D383">
        <v>6</v>
      </c>
      <c r="E383">
        <v>898</v>
      </c>
      <c r="F383">
        <v>59.866666666666667</v>
      </c>
      <c r="G383">
        <v>41579.366273148145</v>
      </c>
      <c r="K383" s="127">
        <v>66</v>
      </c>
      <c r="L383">
        <v>438</v>
      </c>
      <c r="N383">
        <v>66</v>
      </c>
      <c r="O383">
        <v>438</v>
      </c>
    </row>
    <row r="384" spans="2:15" hidden="1" x14ac:dyDescent="0.45">
      <c r="B384">
        <v>94</v>
      </c>
      <c r="C384" t="s">
        <v>83</v>
      </c>
      <c r="D384">
        <v>5</v>
      </c>
      <c r="E384">
        <v>838</v>
      </c>
      <c r="F384">
        <v>55.866666666666667</v>
      </c>
      <c r="G384">
        <v>41593.958622685182</v>
      </c>
      <c r="K384" s="127">
        <v>122</v>
      </c>
      <c r="L384">
        <v>437</v>
      </c>
      <c r="N384">
        <v>122</v>
      </c>
      <c r="O384">
        <v>437</v>
      </c>
    </row>
    <row r="385" spans="2:15" hidden="1" x14ac:dyDescent="0.45">
      <c r="B385">
        <v>17</v>
      </c>
      <c r="C385" t="s">
        <v>83</v>
      </c>
      <c r="D385">
        <v>6</v>
      </c>
      <c r="E385">
        <v>749</v>
      </c>
      <c r="F385">
        <v>49.93333333333333</v>
      </c>
      <c r="G385">
        <v>41598.852870370371</v>
      </c>
      <c r="K385" s="127">
        <v>293</v>
      </c>
      <c r="L385">
        <v>434</v>
      </c>
      <c r="N385">
        <v>293</v>
      </c>
      <c r="O385">
        <v>434</v>
      </c>
    </row>
    <row r="386" spans="2:15" hidden="1" x14ac:dyDescent="0.45">
      <c r="B386">
        <v>109</v>
      </c>
      <c r="C386" t="s">
        <v>83</v>
      </c>
      <c r="D386">
        <v>6</v>
      </c>
      <c r="E386">
        <v>427</v>
      </c>
      <c r="F386">
        <v>28.466666666666665</v>
      </c>
      <c r="G386">
        <v>41554.658449074072</v>
      </c>
      <c r="K386" s="127">
        <v>49</v>
      </c>
      <c r="L386">
        <v>430</v>
      </c>
      <c r="N386">
        <v>49</v>
      </c>
      <c r="O386">
        <v>430</v>
      </c>
    </row>
    <row r="387" spans="2:15" hidden="1" x14ac:dyDescent="0.45">
      <c r="B387">
        <v>279</v>
      </c>
      <c r="C387" t="s">
        <v>83</v>
      </c>
      <c r="D387">
        <v>6</v>
      </c>
      <c r="E387">
        <v>529</v>
      </c>
      <c r="F387">
        <v>35.266666666666666</v>
      </c>
      <c r="G387">
        <v>41544.596053240741</v>
      </c>
      <c r="K387" s="127">
        <v>9871371055</v>
      </c>
      <c r="L387">
        <v>428</v>
      </c>
      <c r="N387">
        <v>9871371055</v>
      </c>
      <c r="O387">
        <v>428</v>
      </c>
    </row>
    <row r="388" spans="2:15" hidden="1" x14ac:dyDescent="0.45">
      <c r="B388">
        <v>73</v>
      </c>
      <c r="C388" t="s">
        <v>83</v>
      </c>
      <c r="D388">
        <v>6</v>
      </c>
      <c r="E388">
        <v>719</v>
      </c>
      <c r="F388">
        <v>47.93333333333333</v>
      </c>
      <c r="G388">
        <v>41593.456226851849</v>
      </c>
      <c r="K388" s="127">
        <v>8375063829</v>
      </c>
      <c r="L388">
        <v>427</v>
      </c>
      <c r="N388">
        <v>8375063829</v>
      </c>
      <c r="O388">
        <v>427</v>
      </c>
    </row>
    <row r="389" spans="2:15" hidden="1" x14ac:dyDescent="0.45">
      <c r="B389">
        <v>290</v>
      </c>
      <c r="C389" t="s">
        <v>83</v>
      </c>
      <c r="D389">
        <v>6</v>
      </c>
      <c r="E389">
        <v>249</v>
      </c>
      <c r="F389">
        <v>16.600000000000001</v>
      </c>
      <c r="G389">
        <v>41599.339120370372</v>
      </c>
      <c r="K389" s="127">
        <v>47</v>
      </c>
      <c r="L389">
        <v>425</v>
      </c>
      <c r="N389">
        <v>47</v>
      </c>
      <c r="O389">
        <v>425</v>
      </c>
    </row>
    <row r="390" spans="2:15" hidden="1" x14ac:dyDescent="0.45">
      <c r="B390">
        <v>37</v>
      </c>
      <c r="C390" t="s">
        <v>83</v>
      </c>
      <c r="D390">
        <v>6</v>
      </c>
      <c r="E390">
        <v>913</v>
      </c>
      <c r="F390">
        <v>60.866666666666667</v>
      </c>
      <c r="G390">
        <v>41607.669606481482</v>
      </c>
      <c r="K390" s="127">
        <v>87</v>
      </c>
      <c r="L390">
        <v>422</v>
      </c>
      <c r="N390">
        <v>87</v>
      </c>
      <c r="O390">
        <v>422</v>
      </c>
    </row>
    <row r="391" spans="2:15" hidden="1" x14ac:dyDescent="0.45">
      <c r="B391">
        <v>230</v>
      </c>
      <c r="C391" t="s">
        <v>83</v>
      </c>
      <c r="D391">
        <v>6</v>
      </c>
      <c r="E391">
        <v>270</v>
      </c>
      <c r="F391">
        <v>18</v>
      </c>
      <c r="G391">
        <v>41581.315115740741</v>
      </c>
      <c r="K391" s="127">
        <v>71</v>
      </c>
      <c r="L391">
        <v>421</v>
      </c>
      <c r="N391">
        <v>71</v>
      </c>
      <c r="O391">
        <v>421</v>
      </c>
    </row>
    <row r="392" spans="2:15" hidden="1" x14ac:dyDescent="0.45">
      <c r="B392">
        <v>282</v>
      </c>
      <c r="C392" t="s">
        <v>83</v>
      </c>
      <c r="D392">
        <v>6</v>
      </c>
      <c r="E392">
        <v>833</v>
      </c>
      <c r="F392">
        <v>55.533333333333331</v>
      </c>
      <c r="G392">
        <v>41600.816574074073</v>
      </c>
      <c r="K392" s="127">
        <v>152</v>
      </c>
      <c r="L392">
        <v>419</v>
      </c>
      <c r="N392">
        <v>152</v>
      </c>
      <c r="O392">
        <v>419</v>
      </c>
    </row>
    <row r="393" spans="2:15" hidden="1" x14ac:dyDescent="0.45">
      <c r="B393">
        <v>252</v>
      </c>
      <c r="C393" t="s">
        <v>83</v>
      </c>
      <c r="D393">
        <v>6</v>
      </c>
      <c r="E393">
        <v>994</v>
      </c>
      <c r="F393">
        <v>66.266666666666666</v>
      </c>
      <c r="G393">
        <v>41592.877511574072</v>
      </c>
      <c r="K393" s="127">
        <v>9811274381</v>
      </c>
      <c r="L393">
        <v>411</v>
      </c>
      <c r="N393">
        <v>9811274381</v>
      </c>
      <c r="O393">
        <v>411</v>
      </c>
    </row>
    <row r="394" spans="2:15" hidden="1" x14ac:dyDescent="0.45">
      <c r="B394">
        <v>294</v>
      </c>
      <c r="C394" t="s">
        <v>83</v>
      </c>
      <c r="D394">
        <v>6</v>
      </c>
      <c r="E394">
        <v>395</v>
      </c>
      <c r="F394">
        <v>26.333333333333332</v>
      </c>
      <c r="G394">
        <v>41588.675057870372</v>
      </c>
      <c r="K394" s="127">
        <v>8375921013</v>
      </c>
      <c r="L394">
        <v>401</v>
      </c>
      <c r="N394">
        <v>8375921013</v>
      </c>
      <c r="O394">
        <v>401</v>
      </c>
    </row>
    <row r="395" spans="2:15" hidden="1" x14ac:dyDescent="0.45">
      <c r="B395">
        <v>142</v>
      </c>
      <c r="C395" t="s">
        <v>83</v>
      </c>
      <c r="D395">
        <v>6</v>
      </c>
      <c r="E395">
        <v>351</v>
      </c>
      <c r="F395">
        <v>23.4</v>
      </c>
      <c r="G395">
        <v>41594.603043981479</v>
      </c>
      <c r="K395" s="127">
        <v>9911229001</v>
      </c>
      <c r="L395">
        <v>398</v>
      </c>
      <c r="N395">
        <v>9911229001</v>
      </c>
      <c r="O395">
        <v>398</v>
      </c>
    </row>
    <row r="396" spans="2:15" hidden="1" x14ac:dyDescent="0.45">
      <c r="B396">
        <v>236</v>
      </c>
      <c r="C396" t="s">
        <v>83</v>
      </c>
      <c r="D396">
        <v>6</v>
      </c>
      <c r="E396">
        <v>551</v>
      </c>
      <c r="F396">
        <v>36.733333333333334</v>
      </c>
      <c r="G396">
        <v>41600.031909722224</v>
      </c>
      <c r="K396" s="127">
        <v>9953860295</v>
      </c>
      <c r="L396">
        <v>387</v>
      </c>
      <c r="N396">
        <v>9953860295</v>
      </c>
      <c r="O396">
        <v>387</v>
      </c>
    </row>
    <row r="397" spans="2:15" hidden="1" x14ac:dyDescent="0.45">
      <c r="B397">
        <v>118</v>
      </c>
      <c r="C397" t="s">
        <v>83</v>
      </c>
      <c r="D397">
        <v>6</v>
      </c>
      <c r="E397">
        <v>226</v>
      </c>
      <c r="F397">
        <v>15.066666666666666</v>
      </c>
      <c r="G397">
        <v>41588.987199074072</v>
      </c>
      <c r="K397" s="127">
        <v>223</v>
      </c>
      <c r="L397">
        <v>378</v>
      </c>
      <c r="N397">
        <v>223</v>
      </c>
      <c r="O397">
        <v>378</v>
      </c>
    </row>
    <row r="398" spans="2:15" hidden="1" x14ac:dyDescent="0.45">
      <c r="B398">
        <v>274</v>
      </c>
      <c r="C398" t="s">
        <v>83</v>
      </c>
      <c r="D398">
        <v>6</v>
      </c>
      <c r="E398">
        <v>849</v>
      </c>
      <c r="F398">
        <v>56.6</v>
      </c>
      <c r="G398">
        <v>41606.403148148151</v>
      </c>
      <c r="K398" s="127">
        <v>258</v>
      </c>
      <c r="L398">
        <v>373</v>
      </c>
      <c r="N398">
        <v>258</v>
      </c>
      <c r="O398">
        <v>373</v>
      </c>
    </row>
    <row r="399" spans="2:15" hidden="1" x14ac:dyDescent="0.45">
      <c r="B399">
        <v>128</v>
      </c>
      <c r="C399" t="s">
        <v>83</v>
      </c>
      <c r="D399">
        <v>6</v>
      </c>
      <c r="E399">
        <v>221</v>
      </c>
      <c r="F399">
        <v>14.733333333333333</v>
      </c>
      <c r="G399">
        <v>41591.923958333333</v>
      </c>
      <c r="K399" s="127">
        <v>9910641403</v>
      </c>
      <c r="L399">
        <v>370</v>
      </c>
      <c r="N399">
        <v>9910641403</v>
      </c>
      <c r="O399">
        <v>370</v>
      </c>
    </row>
    <row r="400" spans="2:15" hidden="1" x14ac:dyDescent="0.45">
      <c r="B400">
        <v>215</v>
      </c>
      <c r="C400" t="s">
        <v>83</v>
      </c>
      <c r="D400">
        <v>6</v>
      </c>
      <c r="E400">
        <v>570</v>
      </c>
      <c r="F400">
        <v>38</v>
      </c>
      <c r="G400">
        <v>41584.858055555553</v>
      </c>
      <c r="K400" s="127">
        <v>8588860949</v>
      </c>
      <c r="L400">
        <v>364</v>
      </c>
      <c r="N400">
        <v>8588860949</v>
      </c>
      <c r="O400">
        <v>364</v>
      </c>
    </row>
    <row r="401" spans="2:15" hidden="1" x14ac:dyDescent="0.45">
      <c r="B401">
        <v>142</v>
      </c>
      <c r="C401" t="s">
        <v>83</v>
      </c>
      <c r="D401">
        <v>6</v>
      </c>
      <c r="E401">
        <v>601</v>
      </c>
      <c r="F401">
        <v>40.06666666666667</v>
      </c>
      <c r="G401">
        <v>41597.901597222219</v>
      </c>
      <c r="K401" s="127">
        <v>9999570727</v>
      </c>
      <c r="L401">
        <v>362</v>
      </c>
      <c r="N401">
        <v>9999570727</v>
      </c>
      <c r="O401">
        <v>362</v>
      </c>
    </row>
    <row r="402" spans="2:15" hidden="1" x14ac:dyDescent="0.45">
      <c r="B402">
        <v>261</v>
      </c>
      <c r="C402" t="s">
        <v>83</v>
      </c>
      <c r="D402">
        <v>6</v>
      </c>
      <c r="E402">
        <v>686</v>
      </c>
      <c r="F402">
        <v>45.733333333333334</v>
      </c>
      <c r="G402">
        <v>41583.862268518518</v>
      </c>
      <c r="K402" s="127">
        <v>8750419132</v>
      </c>
      <c r="L402">
        <v>360</v>
      </c>
      <c r="N402">
        <v>8750419132</v>
      </c>
      <c r="O402">
        <v>360</v>
      </c>
    </row>
    <row r="403" spans="2:15" hidden="1" x14ac:dyDescent="0.45">
      <c r="B403">
        <v>261</v>
      </c>
      <c r="C403" t="s">
        <v>83</v>
      </c>
      <c r="D403">
        <v>5</v>
      </c>
      <c r="E403">
        <v>640</v>
      </c>
      <c r="F403">
        <v>42.666666666666664</v>
      </c>
      <c r="G403">
        <v>41596.872627314813</v>
      </c>
      <c r="K403" s="127">
        <v>9891225629</v>
      </c>
      <c r="L403">
        <v>346</v>
      </c>
      <c r="N403">
        <v>9891225629</v>
      </c>
      <c r="O403">
        <v>346</v>
      </c>
    </row>
    <row r="404" spans="2:15" hidden="1" x14ac:dyDescent="0.45">
      <c r="B404">
        <v>4</v>
      </c>
      <c r="C404" t="s">
        <v>83</v>
      </c>
      <c r="D404">
        <v>6</v>
      </c>
      <c r="E404">
        <v>812</v>
      </c>
      <c r="F404">
        <v>54.133333333333333</v>
      </c>
      <c r="G404">
        <v>41585.960428240738</v>
      </c>
      <c r="K404" s="127">
        <v>244</v>
      </c>
      <c r="L404">
        <v>332</v>
      </c>
      <c r="N404">
        <v>244</v>
      </c>
      <c r="O404">
        <v>332</v>
      </c>
    </row>
    <row r="405" spans="2:15" hidden="1" x14ac:dyDescent="0.45">
      <c r="B405">
        <v>192</v>
      </c>
      <c r="C405" t="s">
        <v>83</v>
      </c>
      <c r="D405">
        <v>6</v>
      </c>
      <c r="E405">
        <v>646</v>
      </c>
      <c r="F405">
        <v>43.06666666666667</v>
      </c>
      <c r="G405">
        <v>41582.908599537041</v>
      </c>
      <c r="K405" s="127">
        <v>9910741751</v>
      </c>
      <c r="L405">
        <v>327</v>
      </c>
      <c r="N405">
        <v>9910741751</v>
      </c>
      <c r="O405">
        <v>327</v>
      </c>
    </row>
    <row r="406" spans="2:15" hidden="1" x14ac:dyDescent="0.45">
      <c r="B406">
        <v>1</v>
      </c>
      <c r="C406" t="s">
        <v>83</v>
      </c>
      <c r="D406">
        <v>7</v>
      </c>
      <c r="E406">
        <v>493</v>
      </c>
      <c r="F406">
        <v>32.866666666666667</v>
      </c>
      <c r="G406">
        <v>41585.5312037037</v>
      </c>
      <c r="K406" s="127">
        <v>163</v>
      </c>
      <c r="L406">
        <v>257</v>
      </c>
      <c r="N406">
        <v>163</v>
      </c>
      <c r="O406">
        <v>257</v>
      </c>
    </row>
    <row r="407" spans="2:15" hidden="1" x14ac:dyDescent="0.45">
      <c r="B407">
        <v>3</v>
      </c>
      <c r="C407" t="s">
        <v>83</v>
      </c>
      <c r="D407">
        <v>7</v>
      </c>
      <c r="E407">
        <v>820</v>
      </c>
      <c r="F407">
        <v>54.666666666666664</v>
      </c>
      <c r="G407">
        <v>41553.643680555557</v>
      </c>
      <c r="K407" s="127">
        <v>132</v>
      </c>
      <c r="L407">
        <v>256</v>
      </c>
      <c r="N407">
        <v>132</v>
      </c>
      <c r="O407">
        <v>256</v>
      </c>
    </row>
    <row r="408" spans="2:15" hidden="1" x14ac:dyDescent="0.45">
      <c r="B408">
        <v>270</v>
      </c>
      <c r="C408" t="s">
        <v>83</v>
      </c>
      <c r="D408">
        <v>6</v>
      </c>
      <c r="E408">
        <v>464</v>
      </c>
      <c r="F408">
        <v>30.933333333333334</v>
      </c>
      <c r="G408">
        <v>41583.650775462964</v>
      </c>
      <c r="K408" s="127">
        <v>8826930485</v>
      </c>
      <c r="L408">
        <v>253</v>
      </c>
      <c r="N408">
        <v>8826930485</v>
      </c>
      <c r="O408">
        <v>253</v>
      </c>
    </row>
    <row r="409" spans="2:15" hidden="1" x14ac:dyDescent="0.45">
      <c r="B409">
        <v>161</v>
      </c>
      <c r="C409" t="s">
        <v>83</v>
      </c>
      <c r="D409">
        <v>6</v>
      </c>
      <c r="E409">
        <v>469</v>
      </c>
      <c r="F409">
        <v>31.266666666666666</v>
      </c>
      <c r="G409">
        <v>41594.673217592594</v>
      </c>
      <c r="K409" s="127">
        <v>9971253346</v>
      </c>
      <c r="L409">
        <v>248</v>
      </c>
      <c r="N409">
        <v>9971253346</v>
      </c>
      <c r="O409">
        <v>248</v>
      </c>
    </row>
    <row r="410" spans="2:15" hidden="1" x14ac:dyDescent="0.45">
      <c r="B410">
        <v>33</v>
      </c>
      <c r="C410" t="s">
        <v>83</v>
      </c>
      <c r="D410">
        <v>6</v>
      </c>
      <c r="E410">
        <v>739</v>
      </c>
      <c r="F410">
        <v>49.266666666666666</v>
      </c>
      <c r="G410">
        <v>41594.46402777778</v>
      </c>
      <c r="K410" s="127">
        <v>8512854564</v>
      </c>
      <c r="L410">
        <v>245</v>
      </c>
      <c r="N410">
        <v>8512854564</v>
      </c>
      <c r="O410">
        <v>245</v>
      </c>
    </row>
    <row r="411" spans="2:15" hidden="1" x14ac:dyDescent="0.45">
      <c r="B411">
        <v>159</v>
      </c>
      <c r="C411" t="s">
        <v>83</v>
      </c>
      <c r="D411">
        <v>6</v>
      </c>
      <c r="E411">
        <v>784</v>
      </c>
      <c r="F411">
        <v>52.266666666666666</v>
      </c>
      <c r="G411">
        <v>41583.436192129629</v>
      </c>
      <c r="K411" s="127">
        <v>263</v>
      </c>
      <c r="L411">
        <v>242</v>
      </c>
      <c r="N411">
        <v>263</v>
      </c>
      <c r="O411">
        <v>242</v>
      </c>
    </row>
    <row r="412" spans="2:15" hidden="1" x14ac:dyDescent="0.45">
      <c r="B412">
        <v>173</v>
      </c>
      <c r="C412" t="s">
        <v>83</v>
      </c>
      <c r="D412">
        <v>6</v>
      </c>
      <c r="E412">
        <v>404</v>
      </c>
      <c r="F412">
        <v>26.933333333333334</v>
      </c>
      <c r="G412">
        <v>41554.666585648149</v>
      </c>
      <c r="K412" s="127">
        <v>9953557944</v>
      </c>
      <c r="L412">
        <v>239</v>
      </c>
      <c r="N412">
        <v>9953557944</v>
      </c>
      <c r="O412">
        <v>239</v>
      </c>
    </row>
    <row r="413" spans="2:15" hidden="1" x14ac:dyDescent="0.45">
      <c r="B413">
        <v>7</v>
      </c>
      <c r="C413" t="s">
        <v>83</v>
      </c>
      <c r="D413">
        <v>6</v>
      </c>
      <c r="E413">
        <v>370</v>
      </c>
      <c r="F413">
        <v>24.666666666666668</v>
      </c>
      <c r="G413">
        <v>41555.514444444445</v>
      </c>
      <c r="K413" s="127">
        <v>8826248941</v>
      </c>
      <c r="L413">
        <v>238</v>
      </c>
      <c r="N413">
        <v>8826248941</v>
      </c>
      <c r="O413">
        <v>238</v>
      </c>
    </row>
    <row r="414" spans="2:15" hidden="1" x14ac:dyDescent="0.45">
      <c r="B414">
        <v>259</v>
      </c>
      <c r="C414" t="s">
        <v>83</v>
      </c>
      <c r="D414">
        <v>7</v>
      </c>
      <c r="E414">
        <v>578</v>
      </c>
      <c r="F414">
        <v>38.533333333333331</v>
      </c>
      <c r="G414">
        <v>41555.537303240744</v>
      </c>
      <c r="K414" s="127">
        <v>9718823872</v>
      </c>
      <c r="L414">
        <v>229</v>
      </c>
      <c r="N414">
        <v>9718823872</v>
      </c>
      <c r="O414">
        <v>229</v>
      </c>
    </row>
    <row r="415" spans="2:15" hidden="1" x14ac:dyDescent="0.45">
      <c r="B415">
        <v>208</v>
      </c>
      <c r="C415" t="s">
        <v>83</v>
      </c>
      <c r="D415">
        <v>6</v>
      </c>
      <c r="E415">
        <v>990</v>
      </c>
      <c r="F415">
        <v>66</v>
      </c>
      <c r="G415">
        <v>41604.307268518518</v>
      </c>
      <c r="K415" s="127">
        <v>118</v>
      </c>
      <c r="L415">
        <v>226</v>
      </c>
      <c r="N415">
        <v>118</v>
      </c>
      <c r="O415">
        <v>226</v>
      </c>
    </row>
    <row r="416" spans="2:15" hidden="1" x14ac:dyDescent="0.45">
      <c r="B416">
        <v>188</v>
      </c>
      <c r="C416" t="s">
        <v>83</v>
      </c>
      <c r="D416">
        <v>6</v>
      </c>
      <c r="E416">
        <v>776</v>
      </c>
      <c r="F416">
        <v>51.733333333333334</v>
      </c>
      <c r="G416">
        <v>41585.503495370373</v>
      </c>
      <c r="K416" s="127">
        <v>42</v>
      </c>
      <c r="L416">
        <v>225</v>
      </c>
      <c r="N416">
        <v>42</v>
      </c>
      <c r="O416">
        <v>225</v>
      </c>
    </row>
    <row r="417" spans="2:15" hidden="1" x14ac:dyDescent="0.45">
      <c r="B417">
        <v>270</v>
      </c>
      <c r="C417" t="s">
        <v>83</v>
      </c>
      <c r="D417">
        <v>5</v>
      </c>
      <c r="E417">
        <v>842</v>
      </c>
      <c r="F417">
        <v>56.133333333333333</v>
      </c>
      <c r="G417">
        <v>41555.656180555554</v>
      </c>
      <c r="K417" s="127">
        <v>63</v>
      </c>
      <c r="L417">
        <v>223</v>
      </c>
      <c r="N417">
        <v>63</v>
      </c>
      <c r="O417">
        <v>223</v>
      </c>
    </row>
    <row r="418" spans="2:15" hidden="1" x14ac:dyDescent="0.45">
      <c r="B418">
        <v>138</v>
      </c>
      <c r="C418" t="s">
        <v>83</v>
      </c>
      <c r="D418">
        <v>6</v>
      </c>
      <c r="E418">
        <v>480</v>
      </c>
      <c r="F418">
        <v>32</v>
      </c>
      <c r="G418">
        <v>41555.712893518517</v>
      </c>
      <c r="K418" s="127">
        <v>9899072731</v>
      </c>
      <c r="L418">
        <v>223</v>
      </c>
      <c r="N418">
        <v>9899072731</v>
      </c>
      <c r="O418">
        <v>223</v>
      </c>
    </row>
    <row r="419" spans="2:15" hidden="1" x14ac:dyDescent="0.45">
      <c r="B419">
        <v>158</v>
      </c>
      <c r="C419" t="s">
        <v>83</v>
      </c>
      <c r="D419">
        <v>7</v>
      </c>
      <c r="E419">
        <v>371</v>
      </c>
      <c r="F419">
        <v>24.733333333333334</v>
      </c>
      <c r="G419">
        <v>41578.924733796295</v>
      </c>
      <c r="K419" s="127">
        <v>141</v>
      </c>
      <c r="L419">
        <v>220</v>
      </c>
      <c r="N419">
        <v>141</v>
      </c>
      <c r="O419">
        <v>220</v>
      </c>
    </row>
    <row r="420" spans="2:15" hidden="1" x14ac:dyDescent="0.45">
      <c r="B420">
        <v>97</v>
      </c>
      <c r="C420" t="s">
        <v>83</v>
      </c>
      <c r="D420">
        <v>6</v>
      </c>
      <c r="E420">
        <v>283</v>
      </c>
      <c r="F420">
        <v>18.866666666666667</v>
      </c>
      <c r="G420">
        <v>41556.065509259257</v>
      </c>
      <c r="K420" s="127">
        <v>176</v>
      </c>
      <c r="L420">
        <v>220</v>
      </c>
      <c r="N420">
        <v>176</v>
      </c>
      <c r="O420">
        <v>220</v>
      </c>
    </row>
    <row r="421" spans="2:15" hidden="1" x14ac:dyDescent="0.45">
      <c r="B421">
        <v>131</v>
      </c>
      <c r="C421" t="s">
        <v>83</v>
      </c>
      <c r="D421">
        <v>6</v>
      </c>
      <c r="E421">
        <v>548</v>
      </c>
      <c r="F421">
        <v>36.533333333333331</v>
      </c>
      <c r="G421">
        <v>41595.534386574072</v>
      </c>
      <c r="K421" s="127">
        <v>11</v>
      </c>
      <c r="L421">
        <v>202</v>
      </c>
      <c r="N421">
        <v>11</v>
      </c>
      <c r="O421">
        <v>202</v>
      </c>
    </row>
    <row r="422" spans="2:15" x14ac:dyDescent="0.45">
      <c r="B422">
        <v>266</v>
      </c>
      <c r="C422" t="s">
        <v>83</v>
      </c>
      <c r="D422">
        <v>6</v>
      </c>
      <c r="E422">
        <v>655</v>
      </c>
      <c r="F422">
        <v>43.666666666666664</v>
      </c>
      <c r="G422">
        <v>41556.738807870373</v>
      </c>
      <c r="K422" s="127" t="s">
        <v>75</v>
      </c>
      <c r="L422">
        <v>600468</v>
      </c>
    </row>
    <row r="423" spans="2:15" x14ac:dyDescent="0.45">
      <c r="B423">
        <v>275</v>
      </c>
      <c r="C423" t="s">
        <v>83</v>
      </c>
      <c r="D423">
        <v>6</v>
      </c>
      <c r="E423">
        <v>667</v>
      </c>
      <c r="F423">
        <v>44.466666666666669</v>
      </c>
      <c r="G423">
        <v>41557.700567129628</v>
      </c>
    </row>
    <row r="424" spans="2:15" x14ac:dyDescent="0.45">
      <c r="B424">
        <v>253</v>
      </c>
      <c r="C424" t="s">
        <v>83</v>
      </c>
      <c r="D424">
        <v>6</v>
      </c>
      <c r="E424">
        <v>737</v>
      </c>
      <c r="F424">
        <v>49.133333333333333</v>
      </c>
      <c r="G424">
        <v>41557.631828703707</v>
      </c>
    </row>
    <row r="425" spans="2:15" x14ac:dyDescent="0.45">
      <c r="B425">
        <v>112</v>
      </c>
      <c r="C425" t="s">
        <v>83</v>
      </c>
      <c r="D425">
        <v>6</v>
      </c>
      <c r="E425">
        <v>495</v>
      </c>
      <c r="F425">
        <v>33</v>
      </c>
      <c r="G425">
        <v>41557.692453703705</v>
      </c>
    </row>
    <row r="426" spans="2:15" x14ac:dyDescent="0.45">
      <c r="B426">
        <v>292</v>
      </c>
      <c r="C426" t="s">
        <v>83</v>
      </c>
      <c r="D426">
        <v>6</v>
      </c>
      <c r="E426">
        <v>767</v>
      </c>
      <c r="F426">
        <v>51.133333333333333</v>
      </c>
      <c r="G426">
        <v>41558.18109953704</v>
      </c>
    </row>
    <row r="427" spans="2:15" x14ac:dyDescent="0.45">
      <c r="B427">
        <v>129</v>
      </c>
      <c r="C427" t="s">
        <v>83</v>
      </c>
      <c r="D427">
        <v>5</v>
      </c>
      <c r="E427">
        <v>546</v>
      </c>
      <c r="F427">
        <v>36.4</v>
      </c>
      <c r="G427">
        <v>41588.952893518515</v>
      </c>
    </row>
    <row r="428" spans="2:15" x14ac:dyDescent="0.45">
      <c r="B428">
        <v>91</v>
      </c>
      <c r="C428" t="s">
        <v>83</v>
      </c>
      <c r="D428">
        <v>6</v>
      </c>
      <c r="E428">
        <v>709</v>
      </c>
      <c r="F428">
        <v>47.266666666666666</v>
      </c>
      <c r="G428">
        <v>41579.666886574072</v>
      </c>
    </row>
    <row r="429" spans="2:15" x14ac:dyDescent="0.45">
      <c r="B429">
        <v>33</v>
      </c>
      <c r="C429" t="s">
        <v>83</v>
      </c>
      <c r="D429">
        <v>6</v>
      </c>
      <c r="E429">
        <v>863</v>
      </c>
      <c r="F429">
        <v>57.533333333333331</v>
      </c>
      <c r="G429">
        <v>41596.918090277781</v>
      </c>
    </row>
    <row r="430" spans="2:15" x14ac:dyDescent="0.45">
      <c r="B430">
        <v>5</v>
      </c>
      <c r="C430" t="s">
        <v>83</v>
      </c>
      <c r="D430">
        <v>6</v>
      </c>
      <c r="E430">
        <v>577</v>
      </c>
      <c r="F430">
        <v>38.466666666666669</v>
      </c>
      <c r="G430">
        <v>41558.514467592591</v>
      </c>
    </row>
    <row r="431" spans="2:15" x14ac:dyDescent="0.45">
      <c r="B431">
        <v>234</v>
      </c>
      <c r="C431" t="s">
        <v>83</v>
      </c>
      <c r="D431">
        <v>6</v>
      </c>
      <c r="E431">
        <v>903</v>
      </c>
      <c r="F431">
        <v>60.2</v>
      </c>
      <c r="G431">
        <v>41587.948067129626</v>
      </c>
    </row>
    <row r="432" spans="2:15" x14ac:dyDescent="0.45">
      <c r="B432">
        <v>273</v>
      </c>
      <c r="C432" t="s">
        <v>83</v>
      </c>
      <c r="D432">
        <v>6</v>
      </c>
      <c r="E432">
        <v>366</v>
      </c>
      <c r="F432">
        <v>24.4</v>
      </c>
      <c r="G432">
        <v>41558.610949074071</v>
      </c>
    </row>
    <row r="433" spans="2:7" x14ac:dyDescent="0.45">
      <c r="B433">
        <v>178</v>
      </c>
      <c r="C433" t="s">
        <v>83</v>
      </c>
      <c r="D433">
        <v>6</v>
      </c>
      <c r="E433">
        <v>503</v>
      </c>
      <c r="F433">
        <v>33.533333333333331</v>
      </c>
      <c r="G433">
        <v>41558.608958333331</v>
      </c>
    </row>
    <row r="434" spans="2:7" x14ac:dyDescent="0.45">
      <c r="B434">
        <v>126</v>
      </c>
      <c r="C434" t="s">
        <v>83</v>
      </c>
      <c r="D434">
        <v>6</v>
      </c>
      <c r="E434">
        <v>864</v>
      </c>
      <c r="F434">
        <v>57.6</v>
      </c>
      <c r="G434">
        <v>41561.847395833334</v>
      </c>
    </row>
    <row r="435" spans="2:7" x14ac:dyDescent="0.45">
      <c r="B435">
        <v>273</v>
      </c>
      <c r="C435" t="s">
        <v>83</v>
      </c>
      <c r="D435">
        <v>6</v>
      </c>
      <c r="E435">
        <v>670</v>
      </c>
      <c r="F435">
        <v>44.666666666666664</v>
      </c>
      <c r="G435">
        <v>41558.65861111111</v>
      </c>
    </row>
    <row r="436" spans="2:7" x14ac:dyDescent="0.45">
      <c r="B436">
        <v>177</v>
      </c>
      <c r="C436" t="s">
        <v>83</v>
      </c>
      <c r="D436">
        <v>6</v>
      </c>
      <c r="E436">
        <v>599</v>
      </c>
      <c r="F436">
        <v>39.93333333333333</v>
      </c>
      <c r="G436">
        <v>41585.430567129632</v>
      </c>
    </row>
    <row r="437" spans="2:7" x14ac:dyDescent="0.45">
      <c r="B437">
        <v>46</v>
      </c>
      <c r="C437" t="s">
        <v>83</v>
      </c>
      <c r="D437">
        <v>6</v>
      </c>
      <c r="E437">
        <v>655</v>
      </c>
      <c r="F437">
        <v>43.666666666666664</v>
      </c>
      <c r="G437">
        <v>41607.706620370373</v>
      </c>
    </row>
    <row r="438" spans="2:7" x14ac:dyDescent="0.45">
      <c r="B438">
        <v>188</v>
      </c>
      <c r="C438" t="s">
        <v>83</v>
      </c>
      <c r="D438">
        <v>6</v>
      </c>
      <c r="E438">
        <v>608</v>
      </c>
      <c r="F438">
        <v>40.533333333333331</v>
      </c>
      <c r="G438">
        <v>41583.861064814817</v>
      </c>
    </row>
    <row r="439" spans="2:7" x14ac:dyDescent="0.45">
      <c r="B439">
        <v>1</v>
      </c>
      <c r="C439" t="s">
        <v>83</v>
      </c>
      <c r="D439">
        <v>6</v>
      </c>
      <c r="E439">
        <v>648</v>
      </c>
      <c r="F439">
        <v>43.2</v>
      </c>
      <c r="G439">
        <v>41592.903703703705</v>
      </c>
    </row>
    <row r="440" spans="2:7" x14ac:dyDescent="0.45">
      <c r="B440">
        <v>113</v>
      </c>
      <c r="C440" t="s">
        <v>83</v>
      </c>
      <c r="D440">
        <v>6</v>
      </c>
      <c r="E440">
        <v>914</v>
      </c>
      <c r="F440">
        <v>60.93333333333333</v>
      </c>
      <c r="G440">
        <v>41559.509687500002</v>
      </c>
    </row>
    <row r="441" spans="2:7" x14ac:dyDescent="0.45">
      <c r="B441">
        <v>180</v>
      </c>
      <c r="C441" t="s">
        <v>83</v>
      </c>
      <c r="D441">
        <v>6</v>
      </c>
      <c r="E441">
        <v>715</v>
      </c>
      <c r="F441">
        <v>47.666666666666664</v>
      </c>
      <c r="G441">
        <v>41559.508703703701</v>
      </c>
    </row>
    <row r="442" spans="2:7" x14ac:dyDescent="0.45">
      <c r="B442">
        <v>18</v>
      </c>
      <c r="C442" t="s">
        <v>83</v>
      </c>
      <c r="D442">
        <v>6</v>
      </c>
      <c r="E442">
        <v>472</v>
      </c>
      <c r="F442">
        <v>31.466666666666665</v>
      </c>
      <c r="G442">
        <v>41562.565312500003</v>
      </c>
    </row>
    <row r="443" spans="2:7" x14ac:dyDescent="0.45">
      <c r="B443">
        <v>108</v>
      </c>
      <c r="C443" t="s">
        <v>83</v>
      </c>
      <c r="D443">
        <v>6</v>
      </c>
      <c r="E443">
        <v>279</v>
      </c>
      <c r="F443">
        <v>18.600000000000001</v>
      </c>
      <c r="G443">
        <v>41579.614942129629</v>
      </c>
    </row>
    <row r="444" spans="2:7" x14ac:dyDescent="0.45">
      <c r="B444">
        <v>30</v>
      </c>
      <c r="C444" t="s">
        <v>83</v>
      </c>
      <c r="D444">
        <v>6</v>
      </c>
      <c r="E444">
        <v>933</v>
      </c>
      <c r="F444">
        <v>62.2</v>
      </c>
      <c r="G444">
        <v>41560.511655092596</v>
      </c>
    </row>
    <row r="445" spans="2:7" x14ac:dyDescent="0.45">
      <c r="B445">
        <v>167</v>
      </c>
      <c r="C445" t="s">
        <v>83</v>
      </c>
      <c r="D445">
        <v>6</v>
      </c>
      <c r="E445">
        <v>934</v>
      </c>
      <c r="F445">
        <v>62.266666666666666</v>
      </c>
      <c r="G445">
        <v>41578.926712962966</v>
      </c>
    </row>
    <row r="446" spans="2:7" x14ac:dyDescent="0.45">
      <c r="B446">
        <v>83</v>
      </c>
      <c r="C446" t="s">
        <v>83</v>
      </c>
      <c r="D446">
        <v>5</v>
      </c>
      <c r="E446">
        <v>668</v>
      </c>
      <c r="F446">
        <v>44.533333333333331</v>
      </c>
      <c r="G446">
        <v>41561.593877314815</v>
      </c>
    </row>
    <row r="447" spans="2:7" x14ac:dyDescent="0.45">
      <c r="B447">
        <v>120</v>
      </c>
      <c r="C447" t="s">
        <v>83</v>
      </c>
      <c r="D447">
        <v>6</v>
      </c>
      <c r="E447">
        <v>665</v>
      </c>
      <c r="F447">
        <v>44.333333333333336</v>
      </c>
      <c r="G447">
        <v>41591.454224537039</v>
      </c>
    </row>
    <row r="448" spans="2:7" x14ac:dyDescent="0.45">
      <c r="B448">
        <v>187</v>
      </c>
      <c r="C448" t="s">
        <v>83</v>
      </c>
      <c r="D448">
        <v>6</v>
      </c>
      <c r="E448">
        <v>248</v>
      </c>
      <c r="F448">
        <v>16.533333333333335</v>
      </c>
      <c r="G448">
        <v>41560.918321759258</v>
      </c>
    </row>
    <row r="449" spans="2:7" x14ac:dyDescent="0.45">
      <c r="B449">
        <v>121</v>
      </c>
      <c r="C449" t="s">
        <v>83</v>
      </c>
      <c r="D449">
        <v>6</v>
      </c>
      <c r="E449">
        <v>375</v>
      </c>
      <c r="F449">
        <v>25</v>
      </c>
      <c r="G449">
        <v>41595.525509259256</v>
      </c>
    </row>
    <row r="450" spans="2:7" x14ac:dyDescent="0.45">
      <c r="B450">
        <v>205</v>
      </c>
      <c r="C450" t="s">
        <v>83</v>
      </c>
      <c r="D450">
        <v>6</v>
      </c>
      <c r="E450">
        <v>378</v>
      </c>
      <c r="F450">
        <v>25.2</v>
      </c>
      <c r="G450">
        <v>41561.499166666668</v>
      </c>
    </row>
    <row r="451" spans="2:7" x14ac:dyDescent="0.45">
      <c r="B451">
        <v>239</v>
      </c>
      <c r="C451" t="s">
        <v>83</v>
      </c>
      <c r="D451">
        <v>6</v>
      </c>
      <c r="E451">
        <v>205</v>
      </c>
      <c r="F451">
        <v>13.666666666666666</v>
      </c>
      <c r="G451">
        <v>41562.564317129632</v>
      </c>
    </row>
    <row r="452" spans="2:7" x14ac:dyDescent="0.45">
      <c r="B452">
        <v>155</v>
      </c>
      <c r="C452" t="s">
        <v>83</v>
      </c>
      <c r="D452">
        <v>6</v>
      </c>
      <c r="E452">
        <v>225</v>
      </c>
      <c r="F452">
        <v>15</v>
      </c>
      <c r="G452">
        <v>41561.859224537038</v>
      </c>
    </row>
    <row r="453" spans="2:7" x14ac:dyDescent="0.45">
      <c r="B453">
        <v>84</v>
      </c>
      <c r="C453" t="s">
        <v>83</v>
      </c>
      <c r="D453">
        <v>6</v>
      </c>
      <c r="E453">
        <v>272</v>
      </c>
      <c r="F453">
        <v>18.133333333333333</v>
      </c>
      <c r="G453">
        <v>41562.562708333331</v>
      </c>
    </row>
    <row r="454" spans="2:7" x14ac:dyDescent="0.45">
      <c r="B454">
        <v>284</v>
      </c>
      <c r="C454" t="s">
        <v>83</v>
      </c>
      <c r="D454">
        <v>6</v>
      </c>
      <c r="E454">
        <v>388</v>
      </c>
      <c r="F454">
        <v>25.866666666666667</v>
      </c>
      <c r="G454">
        <v>41562.528298611112</v>
      </c>
    </row>
    <row r="455" spans="2:7" x14ac:dyDescent="0.45">
      <c r="B455">
        <v>243</v>
      </c>
      <c r="C455" t="s">
        <v>83</v>
      </c>
      <c r="D455">
        <v>6</v>
      </c>
      <c r="E455">
        <v>638</v>
      </c>
      <c r="F455">
        <v>42.533333333333331</v>
      </c>
      <c r="G455">
        <v>41608.511400462965</v>
      </c>
    </row>
    <row r="456" spans="2:7" x14ac:dyDescent="0.45">
      <c r="B456">
        <v>264</v>
      </c>
      <c r="C456" t="s">
        <v>83</v>
      </c>
      <c r="D456">
        <v>6</v>
      </c>
      <c r="E456">
        <v>594</v>
      </c>
      <c r="F456">
        <v>39.6</v>
      </c>
      <c r="G456">
        <v>41562.712581018517</v>
      </c>
    </row>
    <row r="457" spans="2:7" x14ac:dyDescent="0.45">
      <c r="B457">
        <v>212</v>
      </c>
      <c r="C457" t="s">
        <v>83</v>
      </c>
      <c r="D457">
        <v>6</v>
      </c>
      <c r="E457">
        <v>579</v>
      </c>
      <c r="F457">
        <v>38.6</v>
      </c>
      <c r="G457">
        <v>41593.032013888886</v>
      </c>
    </row>
    <row r="458" spans="2:7" x14ac:dyDescent="0.45">
      <c r="B458">
        <v>292</v>
      </c>
      <c r="C458" t="s">
        <v>83</v>
      </c>
      <c r="D458">
        <v>6</v>
      </c>
      <c r="E458">
        <v>393</v>
      </c>
      <c r="F458">
        <v>26.2</v>
      </c>
      <c r="G458">
        <v>41592.880983796298</v>
      </c>
    </row>
    <row r="459" spans="2:7" x14ac:dyDescent="0.45">
      <c r="B459">
        <v>173</v>
      </c>
      <c r="C459" t="s">
        <v>83</v>
      </c>
      <c r="D459">
        <v>6</v>
      </c>
      <c r="E459">
        <v>376</v>
      </c>
      <c r="F459">
        <v>25.066666666666666</v>
      </c>
      <c r="G459">
        <v>41605.514050925929</v>
      </c>
    </row>
    <row r="460" spans="2:7" x14ac:dyDescent="0.45">
      <c r="B460">
        <v>88</v>
      </c>
      <c r="C460" t="s">
        <v>83</v>
      </c>
      <c r="D460">
        <v>6</v>
      </c>
      <c r="E460">
        <v>395</v>
      </c>
      <c r="F460">
        <v>26.333333333333332</v>
      </c>
      <c r="G460">
        <v>41562.908819444441</v>
      </c>
    </row>
    <row r="461" spans="2:7" x14ac:dyDescent="0.45">
      <c r="B461">
        <v>236</v>
      </c>
      <c r="C461" t="s">
        <v>83</v>
      </c>
      <c r="D461">
        <v>6</v>
      </c>
      <c r="E461">
        <v>676</v>
      </c>
      <c r="F461">
        <v>45.06666666666667</v>
      </c>
      <c r="G461">
        <v>41564.630983796298</v>
      </c>
    </row>
    <row r="462" spans="2:7" x14ac:dyDescent="0.45">
      <c r="B462">
        <v>257</v>
      </c>
      <c r="C462" t="s">
        <v>83</v>
      </c>
      <c r="D462">
        <v>6</v>
      </c>
      <c r="E462">
        <v>497</v>
      </c>
      <c r="F462">
        <v>33.133333333333333</v>
      </c>
      <c r="G462">
        <v>41563.364618055559</v>
      </c>
    </row>
    <row r="463" spans="2:7" x14ac:dyDescent="0.45">
      <c r="B463">
        <v>106</v>
      </c>
      <c r="C463" t="s">
        <v>83</v>
      </c>
      <c r="D463">
        <v>6</v>
      </c>
      <c r="E463">
        <v>735</v>
      </c>
      <c r="F463">
        <v>49</v>
      </c>
      <c r="G463">
        <v>41563.947488425925</v>
      </c>
    </row>
    <row r="464" spans="2:7" x14ac:dyDescent="0.45">
      <c r="B464">
        <v>29</v>
      </c>
      <c r="C464" t="s">
        <v>83</v>
      </c>
      <c r="D464">
        <v>6</v>
      </c>
      <c r="E464">
        <v>587</v>
      </c>
      <c r="F464">
        <v>39.133333333333333</v>
      </c>
      <c r="G464">
        <v>41604.391932870371</v>
      </c>
    </row>
    <row r="465" spans="2:7" x14ac:dyDescent="0.45">
      <c r="B465">
        <v>186</v>
      </c>
      <c r="C465" t="s">
        <v>83</v>
      </c>
      <c r="D465">
        <v>6</v>
      </c>
      <c r="E465">
        <v>679</v>
      </c>
      <c r="F465">
        <v>45.266666666666666</v>
      </c>
      <c r="G465">
        <v>41596.94258101852</v>
      </c>
    </row>
    <row r="466" spans="2:7" x14ac:dyDescent="0.45">
      <c r="B466">
        <v>201</v>
      </c>
      <c r="C466" t="s">
        <v>83</v>
      </c>
      <c r="D466">
        <v>6</v>
      </c>
      <c r="E466">
        <v>952</v>
      </c>
      <c r="F466">
        <v>63.466666666666669</v>
      </c>
      <c r="G466">
        <v>41591.896053240744</v>
      </c>
    </row>
    <row r="467" spans="2:7" x14ac:dyDescent="0.45">
      <c r="B467">
        <v>117</v>
      </c>
      <c r="C467" t="s">
        <v>83</v>
      </c>
      <c r="D467">
        <v>5</v>
      </c>
      <c r="E467">
        <v>839</v>
      </c>
      <c r="F467">
        <v>55.93333333333333</v>
      </c>
      <c r="G467">
        <v>41588.436874999999</v>
      </c>
    </row>
    <row r="468" spans="2:7" x14ac:dyDescent="0.45">
      <c r="B468">
        <v>259</v>
      </c>
      <c r="C468" t="s">
        <v>83</v>
      </c>
      <c r="D468">
        <v>6</v>
      </c>
      <c r="E468">
        <v>485</v>
      </c>
      <c r="F468">
        <v>32.333333333333336</v>
      </c>
      <c r="G468">
        <v>41594.907986111109</v>
      </c>
    </row>
    <row r="469" spans="2:7" x14ac:dyDescent="0.45">
      <c r="B469">
        <v>207</v>
      </c>
      <c r="C469" t="s">
        <v>83</v>
      </c>
      <c r="D469">
        <v>6</v>
      </c>
      <c r="E469">
        <v>363</v>
      </c>
      <c r="F469">
        <v>24.2</v>
      </c>
      <c r="G469">
        <v>41597.05740740741</v>
      </c>
    </row>
    <row r="470" spans="2:7" x14ac:dyDescent="0.45">
      <c r="B470">
        <v>236</v>
      </c>
      <c r="C470" t="s">
        <v>83</v>
      </c>
      <c r="D470">
        <v>6</v>
      </c>
      <c r="E470">
        <v>882</v>
      </c>
      <c r="F470">
        <v>58.8</v>
      </c>
      <c r="G470">
        <v>41605.964675925927</v>
      </c>
    </row>
    <row r="471" spans="2:7" x14ac:dyDescent="0.45">
      <c r="B471">
        <v>27</v>
      </c>
      <c r="C471" t="s">
        <v>83</v>
      </c>
      <c r="D471">
        <v>5</v>
      </c>
      <c r="E471">
        <v>759</v>
      </c>
      <c r="F471">
        <v>50.6</v>
      </c>
      <c r="G471">
        <v>41596.992615740739</v>
      </c>
    </row>
    <row r="472" spans="2:7" x14ac:dyDescent="0.45">
      <c r="B472">
        <v>116</v>
      </c>
      <c r="C472" t="s">
        <v>83</v>
      </c>
      <c r="D472">
        <v>6</v>
      </c>
      <c r="E472">
        <v>470</v>
      </c>
      <c r="F472">
        <v>31.333333333333332</v>
      </c>
      <c r="G472">
        <v>41583.455740740741</v>
      </c>
    </row>
    <row r="473" spans="2:7" x14ac:dyDescent="0.45">
      <c r="B473">
        <v>239</v>
      </c>
      <c r="C473" t="s">
        <v>83</v>
      </c>
      <c r="D473">
        <v>7</v>
      </c>
      <c r="E473">
        <v>502</v>
      </c>
      <c r="F473">
        <v>33.466666666666669</v>
      </c>
      <c r="G473">
        <v>41564.440833333334</v>
      </c>
    </row>
    <row r="474" spans="2:7" x14ac:dyDescent="0.45">
      <c r="B474">
        <v>268</v>
      </c>
      <c r="C474" t="s">
        <v>83</v>
      </c>
      <c r="D474">
        <v>6</v>
      </c>
      <c r="E474">
        <v>866</v>
      </c>
      <c r="F474">
        <v>57.733333333333334</v>
      </c>
      <c r="G474">
        <v>41606.669351851851</v>
      </c>
    </row>
    <row r="475" spans="2:7" x14ac:dyDescent="0.45">
      <c r="B475">
        <v>169</v>
      </c>
      <c r="C475" t="s">
        <v>83</v>
      </c>
      <c r="D475">
        <v>6</v>
      </c>
      <c r="E475">
        <v>965</v>
      </c>
      <c r="F475">
        <v>64.333333333333329</v>
      </c>
      <c r="G475">
        <v>41564.754328703704</v>
      </c>
    </row>
    <row r="476" spans="2:7" x14ac:dyDescent="0.45">
      <c r="B476">
        <v>88</v>
      </c>
      <c r="C476" t="s">
        <v>83</v>
      </c>
      <c r="D476">
        <v>6</v>
      </c>
      <c r="E476">
        <v>876</v>
      </c>
      <c r="F476">
        <v>58.4</v>
      </c>
      <c r="G476">
        <v>41564.697384259256</v>
      </c>
    </row>
    <row r="477" spans="2:7" x14ac:dyDescent="0.45">
      <c r="B477">
        <v>299</v>
      </c>
      <c r="C477" t="s">
        <v>83</v>
      </c>
      <c r="D477">
        <v>6</v>
      </c>
      <c r="E477">
        <v>470</v>
      </c>
      <c r="F477">
        <v>31.333333333333332</v>
      </c>
      <c r="G477">
        <v>41564.952523148146</v>
      </c>
    </row>
    <row r="478" spans="2:7" x14ac:dyDescent="0.45">
      <c r="B478">
        <v>296</v>
      </c>
      <c r="C478" t="s">
        <v>83</v>
      </c>
      <c r="D478">
        <v>6</v>
      </c>
      <c r="E478">
        <v>265</v>
      </c>
      <c r="F478">
        <v>17.666666666666668</v>
      </c>
      <c r="G478">
        <v>41564.953240740739</v>
      </c>
    </row>
    <row r="479" spans="2:7" x14ac:dyDescent="0.45">
      <c r="B479">
        <v>129</v>
      </c>
      <c r="C479" t="s">
        <v>83</v>
      </c>
      <c r="D479">
        <v>6</v>
      </c>
      <c r="E479">
        <v>808</v>
      </c>
      <c r="F479">
        <v>53.866666666666667</v>
      </c>
      <c r="G479">
        <v>41564.969895833332</v>
      </c>
    </row>
    <row r="480" spans="2:7" x14ac:dyDescent="0.45">
      <c r="B480">
        <v>200</v>
      </c>
      <c r="C480" t="s">
        <v>83</v>
      </c>
      <c r="D480">
        <v>6</v>
      </c>
      <c r="E480">
        <v>440</v>
      </c>
      <c r="F480">
        <v>29.333333333333332</v>
      </c>
      <c r="G480">
        <v>41605.011574074073</v>
      </c>
    </row>
    <row r="481" spans="2:7" x14ac:dyDescent="0.45">
      <c r="B481">
        <v>24</v>
      </c>
      <c r="C481" t="s">
        <v>83</v>
      </c>
      <c r="D481">
        <v>6</v>
      </c>
      <c r="E481">
        <v>582</v>
      </c>
      <c r="F481">
        <v>38.799999999999997</v>
      </c>
      <c r="G481">
        <v>41593.347037037034</v>
      </c>
    </row>
    <row r="482" spans="2:7" x14ac:dyDescent="0.45">
      <c r="B482">
        <v>277</v>
      </c>
      <c r="C482" t="s">
        <v>83</v>
      </c>
      <c r="D482">
        <v>6</v>
      </c>
      <c r="E482">
        <v>717</v>
      </c>
      <c r="F482">
        <v>47.8</v>
      </c>
      <c r="G482">
        <v>41585.407523148147</v>
      </c>
    </row>
    <row r="483" spans="2:7" x14ac:dyDescent="0.45">
      <c r="B483">
        <v>238</v>
      </c>
      <c r="C483" t="s">
        <v>83</v>
      </c>
      <c r="D483">
        <v>7</v>
      </c>
      <c r="E483">
        <v>818</v>
      </c>
      <c r="F483">
        <v>54.533333333333331</v>
      </c>
      <c r="G483">
        <v>41565.499120370368</v>
      </c>
    </row>
    <row r="484" spans="2:7" x14ac:dyDescent="0.45">
      <c r="B484">
        <v>88</v>
      </c>
      <c r="C484" t="s">
        <v>83</v>
      </c>
      <c r="D484">
        <v>6</v>
      </c>
      <c r="E484">
        <v>862</v>
      </c>
      <c r="F484">
        <v>57.466666666666669</v>
      </c>
      <c r="G484">
        <v>41565.597581018519</v>
      </c>
    </row>
    <row r="485" spans="2:7" x14ac:dyDescent="0.45">
      <c r="B485">
        <v>93</v>
      </c>
      <c r="C485" t="s">
        <v>83</v>
      </c>
      <c r="D485">
        <v>6</v>
      </c>
      <c r="E485">
        <v>981</v>
      </c>
      <c r="F485">
        <v>65.400000000000006</v>
      </c>
      <c r="G485">
        <v>41595.513182870367</v>
      </c>
    </row>
    <row r="486" spans="2:7" x14ac:dyDescent="0.45">
      <c r="B486">
        <v>229</v>
      </c>
      <c r="C486" t="s">
        <v>83</v>
      </c>
      <c r="D486">
        <v>6</v>
      </c>
      <c r="E486">
        <v>612</v>
      </c>
      <c r="F486">
        <v>40.799999999999997</v>
      </c>
      <c r="G486">
        <v>41579.360231481478</v>
      </c>
    </row>
    <row r="487" spans="2:7" x14ac:dyDescent="0.45">
      <c r="B487">
        <v>300</v>
      </c>
      <c r="C487" t="s">
        <v>83</v>
      </c>
      <c r="D487">
        <v>6</v>
      </c>
      <c r="E487">
        <v>408</v>
      </c>
      <c r="F487">
        <v>27.2</v>
      </c>
      <c r="G487">
        <v>41600.605069444442</v>
      </c>
    </row>
    <row r="488" spans="2:7" x14ac:dyDescent="0.45">
      <c r="B488">
        <v>13</v>
      </c>
      <c r="C488" t="s">
        <v>83</v>
      </c>
      <c r="D488">
        <v>6</v>
      </c>
      <c r="E488">
        <v>545</v>
      </c>
      <c r="F488">
        <v>36.333333333333336</v>
      </c>
      <c r="G488">
        <v>41578.323171296295</v>
      </c>
    </row>
    <row r="489" spans="2:7" x14ac:dyDescent="0.45">
      <c r="B489">
        <v>6</v>
      </c>
      <c r="C489" t="s">
        <v>83</v>
      </c>
      <c r="D489">
        <v>6</v>
      </c>
      <c r="E489">
        <v>632</v>
      </c>
      <c r="F489">
        <v>42.133333333333333</v>
      </c>
      <c r="G489">
        <v>41582.88008101852</v>
      </c>
    </row>
    <row r="490" spans="2:7" x14ac:dyDescent="0.45">
      <c r="B490">
        <v>184</v>
      </c>
      <c r="C490" t="s">
        <v>83</v>
      </c>
      <c r="D490">
        <v>6</v>
      </c>
      <c r="E490">
        <v>398</v>
      </c>
      <c r="F490">
        <v>26.533333333333335</v>
      </c>
      <c r="G490">
        <v>41566.466134259259</v>
      </c>
    </row>
    <row r="491" spans="2:7" x14ac:dyDescent="0.45">
      <c r="B491">
        <v>232</v>
      </c>
      <c r="C491" t="s">
        <v>83</v>
      </c>
      <c r="D491">
        <v>6</v>
      </c>
      <c r="E491">
        <v>612</v>
      </c>
      <c r="F491">
        <v>40.799999999999997</v>
      </c>
      <c r="G491">
        <v>41566.480358796296</v>
      </c>
    </row>
    <row r="492" spans="2:7" x14ac:dyDescent="0.45">
      <c r="B492">
        <v>30</v>
      </c>
      <c r="C492" t="s">
        <v>83</v>
      </c>
      <c r="D492">
        <v>6</v>
      </c>
      <c r="E492">
        <v>911</v>
      </c>
      <c r="F492">
        <v>60.733333333333334</v>
      </c>
      <c r="G492">
        <v>41586.868055555555</v>
      </c>
    </row>
    <row r="493" spans="2:7" x14ac:dyDescent="0.45">
      <c r="B493">
        <v>45</v>
      </c>
      <c r="C493" t="s">
        <v>83</v>
      </c>
      <c r="D493">
        <v>6</v>
      </c>
      <c r="E493">
        <v>993</v>
      </c>
      <c r="F493">
        <v>66.2</v>
      </c>
      <c r="G493">
        <v>41590.904756944445</v>
      </c>
    </row>
    <row r="494" spans="2:7" x14ac:dyDescent="0.45">
      <c r="B494">
        <v>207</v>
      </c>
      <c r="C494" t="s">
        <v>83</v>
      </c>
      <c r="D494">
        <v>6</v>
      </c>
      <c r="E494">
        <v>312</v>
      </c>
      <c r="F494">
        <v>20.8</v>
      </c>
      <c r="G494">
        <v>41570.558923611112</v>
      </c>
    </row>
    <row r="495" spans="2:7" x14ac:dyDescent="0.45">
      <c r="B495">
        <v>24</v>
      </c>
      <c r="C495" t="s">
        <v>83</v>
      </c>
      <c r="D495">
        <v>6</v>
      </c>
      <c r="E495">
        <v>447</v>
      </c>
      <c r="F495">
        <v>29.8</v>
      </c>
      <c r="G495">
        <v>41592.603171296294</v>
      </c>
    </row>
    <row r="496" spans="2:7" x14ac:dyDescent="0.45">
      <c r="B496">
        <v>34</v>
      </c>
      <c r="C496" t="s">
        <v>83</v>
      </c>
      <c r="D496">
        <v>6</v>
      </c>
      <c r="E496">
        <v>978</v>
      </c>
      <c r="F496">
        <v>65.2</v>
      </c>
      <c r="G496">
        <v>41578.640555555554</v>
      </c>
    </row>
    <row r="497" spans="2:7" x14ac:dyDescent="0.45">
      <c r="B497">
        <v>224</v>
      </c>
      <c r="C497" t="s">
        <v>83</v>
      </c>
      <c r="D497">
        <v>6</v>
      </c>
      <c r="E497">
        <v>906</v>
      </c>
      <c r="F497">
        <v>60.4</v>
      </c>
      <c r="G497">
        <v>41600.697453703702</v>
      </c>
    </row>
    <row r="498" spans="2:7" x14ac:dyDescent="0.45">
      <c r="B498">
        <v>298</v>
      </c>
      <c r="C498" t="s">
        <v>83</v>
      </c>
      <c r="D498">
        <v>6</v>
      </c>
      <c r="E498">
        <v>206</v>
      </c>
      <c r="F498">
        <v>13.733333333333333</v>
      </c>
      <c r="G498">
        <v>41579.683761574073</v>
      </c>
    </row>
    <row r="499" spans="2:7" x14ac:dyDescent="0.45">
      <c r="B499">
        <v>172</v>
      </c>
      <c r="C499" t="s">
        <v>83</v>
      </c>
      <c r="D499">
        <v>6</v>
      </c>
      <c r="E499">
        <v>767</v>
      </c>
      <c r="F499">
        <v>51.133333333333333</v>
      </c>
      <c r="G499">
        <v>41593.186898148146</v>
      </c>
    </row>
    <row r="500" spans="2:7" x14ac:dyDescent="0.45">
      <c r="B500">
        <v>41</v>
      </c>
      <c r="C500" t="s">
        <v>83</v>
      </c>
      <c r="D500">
        <v>6</v>
      </c>
      <c r="E500">
        <v>520</v>
      </c>
      <c r="F500">
        <v>34.666666666666664</v>
      </c>
      <c r="G500">
        <v>41602.447847222225</v>
      </c>
    </row>
    <row r="501" spans="2:7" x14ac:dyDescent="0.45">
      <c r="B501">
        <v>67</v>
      </c>
      <c r="C501" t="s">
        <v>83</v>
      </c>
      <c r="D501">
        <v>6</v>
      </c>
      <c r="E501">
        <v>593</v>
      </c>
      <c r="F501">
        <v>39.533333333333331</v>
      </c>
      <c r="G501">
        <v>41588.243877314817</v>
      </c>
    </row>
    <row r="502" spans="2:7" x14ac:dyDescent="0.45">
      <c r="B502">
        <v>235</v>
      </c>
      <c r="C502" t="s">
        <v>83</v>
      </c>
      <c r="D502">
        <v>6</v>
      </c>
      <c r="E502">
        <v>669</v>
      </c>
      <c r="F502">
        <v>44.6</v>
      </c>
      <c r="G502">
        <v>41570.553402777776</v>
      </c>
    </row>
    <row r="503" spans="2:7" x14ac:dyDescent="0.45">
      <c r="B503">
        <v>67</v>
      </c>
      <c r="C503" t="s">
        <v>83</v>
      </c>
      <c r="D503">
        <v>6</v>
      </c>
      <c r="E503">
        <v>261</v>
      </c>
      <c r="F503">
        <v>17.399999999999999</v>
      </c>
      <c r="G503">
        <v>41568.416273148148</v>
      </c>
    </row>
    <row r="504" spans="2:7" x14ac:dyDescent="0.45">
      <c r="B504">
        <v>190</v>
      </c>
      <c r="C504" t="s">
        <v>83</v>
      </c>
      <c r="D504">
        <v>6</v>
      </c>
      <c r="E504">
        <v>500</v>
      </c>
      <c r="F504">
        <v>33.333333333333336</v>
      </c>
      <c r="G504">
        <v>41595.403599537036</v>
      </c>
    </row>
    <row r="505" spans="2:7" x14ac:dyDescent="0.45">
      <c r="B505">
        <v>43</v>
      </c>
      <c r="C505" t="s">
        <v>83</v>
      </c>
      <c r="D505">
        <v>6</v>
      </c>
      <c r="E505">
        <v>993</v>
      </c>
      <c r="F505">
        <v>66.2</v>
      </c>
      <c r="G505">
        <v>41591.620798611111</v>
      </c>
    </row>
    <row r="506" spans="2:7" x14ac:dyDescent="0.45">
      <c r="B506">
        <v>66</v>
      </c>
      <c r="C506" t="s">
        <v>83</v>
      </c>
      <c r="D506">
        <v>6</v>
      </c>
      <c r="E506">
        <v>438</v>
      </c>
      <c r="F506">
        <v>29.2</v>
      </c>
      <c r="G506">
        <v>41589.955810185187</v>
      </c>
    </row>
    <row r="507" spans="2:7" x14ac:dyDescent="0.45">
      <c r="B507">
        <v>202</v>
      </c>
      <c r="C507" t="s">
        <v>83</v>
      </c>
      <c r="D507">
        <v>6</v>
      </c>
      <c r="E507">
        <v>240</v>
      </c>
      <c r="F507">
        <v>16</v>
      </c>
      <c r="G507">
        <v>41579.440405092595</v>
      </c>
    </row>
    <row r="508" spans="2:7" x14ac:dyDescent="0.45">
      <c r="B508">
        <v>266</v>
      </c>
      <c r="C508" t="s">
        <v>83</v>
      </c>
      <c r="D508">
        <v>5</v>
      </c>
      <c r="E508">
        <v>480</v>
      </c>
      <c r="F508">
        <v>32</v>
      </c>
      <c r="G508">
        <v>41568.438263888886</v>
      </c>
    </row>
    <row r="509" spans="2:7" x14ac:dyDescent="0.45">
      <c r="B509">
        <v>183</v>
      </c>
      <c r="C509" t="s">
        <v>83</v>
      </c>
      <c r="D509">
        <v>6</v>
      </c>
      <c r="E509">
        <v>997</v>
      </c>
      <c r="F509">
        <v>66.466666666666669</v>
      </c>
      <c r="G509">
        <v>41577.685381944444</v>
      </c>
    </row>
    <row r="510" spans="2:7" x14ac:dyDescent="0.45">
      <c r="B510">
        <v>8</v>
      </c>
      <c r="C510" t="s">
        <v>83</v>
      </c>
      <c r="D510">
        <v>6</v>
      </c>
      <c r="E510">
        <v>344</v>
      </c>
      <c r="F510">
        <v>22.933333333333334</v>
      </c>
      <c r="G510">
        <v>41568.487673611111</v>
      </c>
    </row>
    <row r="511" spans="2:7" x14ac:dyDescent="0.45">
      <c r="B511">
        <v>177</v>
      </c>
      <c r="C511" t="s">
        <v>83</v>
      </c>
      <c r="D511">
        <v>6</v>
      </c>
      <c r="E511">
        <v>406</v>
      </c>
      <c r="F511">
        <v>27.066666666666666</v>
      </c>
      <c r="G511">
        <v>41583.85255787037</v>
      </c>
    </row>
    <row r="512" spans="2:7" x14ac:dyDescent="0.45">
      <c r="B512">
        <v>234</v>
      </c>
      <c r="C512" t="s">
        <v>83</v>
      </c>
      <c r="D512">
        <v>6</v>
      </c>
      <c r="E512">
        <v>634</v>
      </c>
      <c r="F512">
        <v>42.266666666666666</v>
      </c>
      <c r="G512">
        <v>41570.550254629627</v>
      </c>
    </row>
    <row r="513" spans="2:7" x14ac:dyDescent="0.45">
      <c r="B513">
        <v>290</v>
      </c>
      <c r="C513" t="s">
        <v>83</v>
      </c>
      <c r="D513">
        <v>6</v>
      </c>
      <c r="E513">
        <v>660</v>
      </c>
      <c r="F513">
        <v>44</v>
      </c>
      <c r="G513">
        <v>41590.964629629627</v>
      </c>
    </row>
    <row r="514" spans="2:7" x14ac:dyDescent="0.45">
      <c r="B514">
        <v>15</v>
      </c>
      <c r="C514" t="s">
        <v>83</v>
      </c>
      <c r="D514">
        <v>6</v>
      </c>
      <c r="E514">
        <v>241</v>
      </c>
      <c r="F514">
        <v>16.066666666666666</v>
      </c>
      <c r="G514">
        <v>41588.657118055555</v>
      </c>
    </row>
    <row r="515" spans="2:7" x14ac:dyDescent="0.45">
      <c r="B515">
        <v>88</v>
      </c>
      <c r="C515" t="s">
        <v>83</v>
      </c>
      <c r="D515">
        <v>6</v>
      </c>
      <c r="E515">
        <v>274</v>
      </c>
      <c r="F515">
        <v>18.266666666666666</v>
      </c>
      <c r="G515">
        <v>41568.926076388889</v>
      </c>
    </row>
    <row r="516" spans="2:7" x14ac:dyDescent="0.45">
      <c r="B516">
        <v>164</v>
      </c>
      <c r="C516" t="s">
        <v>83</v>
      </c>
      <c r="D516">
        <v>6</v>
      </c>
      <c r="E516">
        <v>835</v>
      </c>
      <c r="F516">
        <v>55.666666666666664</v>
      </c>
      <c r="G516">
        <v>41585.455150462964</v>
      </c>
    </row>
    <row r="517" spans="2:7" x14ac:dyDescent="0.45">
      <c r="B517">
        <v>227</v>
      </c>
      <c r="C517" t="s">
        <v>83</v>
      </c>
      <c r="D517">
        <v>6</v>
      </c>
      <c r="E517">
        <v>500</v>
      </c>
      <c r="F517">
        <v>33.333333333333336</v>
      </c>
      <c r="G517">
        <v>41582.603900462964</v>
      </c>
    </row>
    <row r="518" spans="2:7" x14ac:dyDescent="0.45">
      <c r="B518">
        <v>128</v>
      </c>
      <c r="C518" t="s">
        <v>83</v>
      </c>
      <c r="D518">
        <v>6</v>
      </c>
      <c r="E518">
        <v>549</v>
      </c>
      <c r="F518">
        <v>36.6</v>
      </c>
      <c r="G518">
        <v>41603.493807870371</v>
      </c>
    </row>
    <row r="519" spans="2:7" x14ac:dyDescent="0.45">
      <c r="B519">
        <v>81</v>
      </c>
      <c r="C519" t="s">
        <v>83</v>
      </c>
      <c r="D519">
        <v>6</v>
      </c>
      <c r="E519">
        <v>236</v>
      </c>
      <c r="F519">
        <v>15.733333333333333</v>
      </c>
      <c r="G519">
        <v>41583.78402777778</v>
      </c>
    </row>
    <row r="520" spans="2:7" x14ac:dyDescent="0.45">
      <c r="B520">
        <v>197</v>
      </c>
      <c r="C520" t="s">
        <v>83</v>
      </c>
      <c r="D520">
        <v>6</v>
      </c>
      <c r="E520">
        <v>353</v>
      </c>
      <c r="F520">
        <v>23.533333333333335</v>
      </c>
      <c r="G520">
        <v>41601.956886574073</v>
      </c>
    </row>
    <row r="521" spans="2:7" x14ac:dyDescent="0.45">
      <c r="B521">
        <v>177</v>
      </c>
      <c r="C521" t="s">
        <v>83</v>
      </c>
      <c r="D521">
        <v>6</v>
      </c>
      <c r="E521">
        <v>939</v>
      </c>
      <c r="F521">
        <v>62.6</v>
      </c>
      <c r="G521">
        <v>41570.573067129626</v>
      </c>
    </row>
    <row r="522" spans="2:7" x14ac:dyDescent="0.45">
      <c r="B522">
        <v>164</v>
      </c>
      <c r="C522" t="s">
        <v>83</v>
      </c>
      <c r="D522">
        <v>6</v>
      </c>
      <c r="E522">
        <v>463</v>
      </c>
      <c r="F522">
        <v>30.866666666666667</v>
      </c>
      <c r="G522">
        <v>41570.556840277779</v>
      </c>
    </row>
    <row r="523" spans="2:7" x14ac:dyDescent="0.45">
      <c r="B523">
        <v>14</v>
      </c>
      <c r="C523" t="s">
        <v>83</v>
      </c>
      <c r="D523">
        <v>6</v>
      </c>
      <c r="E523">
        <v>227</v>
      </c>
      <c r="F523">
        <v>15.133333333333333</v>
      </c>
      <c r="G523">
        <v>41608.904710648145</v>
      </c>
    </row>
    <row r="524" spans="2:7" x14ac:dyDescent="0.45">
      <c r="B524">
        <v>102</v>
      </c>
      <c r="C524" t="s">
        <v>83</v>
      </c>
      <c r="D524">
        <v>6</v>
      </c>
      <c r="E524">
        <v>416</v>
      </c>
      <c r="F524">
        <v>27.733333333333334</v>
      </c>
      <c r="G524">
        <v>41597.851469907408</v>
      </c>
    </row>
    <row r="525" spans="2:7" x14ac:dyDescent="0.45">
      <c r="B525">
        <v>6</v>
      </c>
      <c r="C525" t="s">
        <v>83</v>
      </c>
      <c r="D525">
        <v>6</v>
      </c>
      <c r="E525">
        <v>862</v>
      </c>
      <c r="F525">
        <v>57.466666666666669</v>
      </c>
      <c r="G525">
        <v>41592.903773148151</v>
      </c>
    </row>
    <row r="526" spans="2:7" x14ac:dyDescent="0.45">
      <c r="B526">
        <v>177</v>
      </c>
      <c r="C526" t="s">
        <v>83</v>
      </c>
      <c r="D526">
        <v>6</v>
      </c>
      <c r="E526">
        <v>210</v>
      </c>
      <c r="F526">
        <v>14</v>
      </c>
      <c r="G526">
        <v>41596.658090277779</v>
      </c>
    </row>
    <row r="527" spans="2:7" x14ac:dyDescent="0.45">
      <c r="B527">
        <v>237</v>
      </c>
      <c r="C527" t="s">
        <v>83</v>
      </c>
      <c r="D527">
        <v>6</v>
      </c>
      <c r="E527">
        <v>671</v>
      </c>
      <c r="F527">
        <v>44.733333333333334</v>
      </c>
      <c r="G527">
        <v>41570.761967592596</v>
      </c>
    </row>
    <row r="528" spans="2:7" x14ac:dyDescent="0.45">
      <c r="B528">
        <v>164</v>
      </c>
      <c r="C528" t="s">
        <v>83</v>
      </c>
      <c r="D528">
        <v>6</v>
      </c>
      <c r="E528">
        <v>893</v>
      </c>
      <c r="F528">
        <v>59.533333333333331</v>
      </c>
      <c r="G528">
        <v>41604.044317129628</v>
      </c>
    </row>
    <row r="529" spans="2:7" x14ac:dyDescent="0.45">
      <c r="B529">
        <v>91</v>
      </c>
      <c r="C529" t="s">
        <v>211</v>
      </c>
      <c r="D529">
        <v>6</v>
      </c>
      <c r="E529">
        <v>329</v>
      </c>
      <c r="F529">
        <v>21.933333333333334</v>
      </c>
      <c r="G529">
        <v>41578.567847222221</v>
      </c>
    </row>
    <row r="530" spans="2:7" x14ac:dyDescent="0.45">
      <c r="B530">
        <v>69</v>
      </c>
      <c r="C530" t="s">
        <v>83</v>
      </c>
      <c r="D530">
        <v>6</v>
      </c>
      <c r="E530">
        <v>466</v>
      </c>
      <c r="F530">
        <v>31.066666666666666</v>
      </c>
      <c r="G530">
        <v>41572.362650462965</v>
      </c>
    </row>
    <row r="531" spans="2:7" x14ac:dyDescent="0.45">
      <c r="B531">
        <v>195</v>
      </c>
      <c r="C531" t="s">
        <v>83</v>
      </c>
      <c r="D531">
        <v>6</v>
      </c>
      <c r="E531">
        <v>579</v>
      </c>
      <c r="F531">
        <v>38.6</v>
      </c>
      <c r="G531">
        <v>41571.829872685186</v>
      </c>
    </row>
    <row r="532" spans="2:7" x14ac:dyDescent="0.45">
      <c r="B532">
        <v>46</v>
      </c>
      <c r="C532" t="s">
        <v>83</v>
      </c>
      <c r="D532">
        <v>5</v>
      </c>
      <c r="E532">
        <v>277</v>
      </c>
      <c r="F532">
        <v>18.466666666666665</v>
      </c>
      <c r="G532">
        <v>41579.500671296293</v>
      </c>
    </row>
    <row r="533" spans="2:7" x14ac:dyDescent="0.45">
      <c r="B533">
        <v>3</v>
      </c>
      <c r="C533" t="s">
        <v>83</v>
      </c>
      <c r="D533">
        <v>6</v>
      </c>
      <c r="E533">
        <v>400</v>
      </c>
      <c r="F533">
        <v>26.666666666666668</v>
      </c>
      <c r="G533">
        <v>41583.735625000001</v>
      </c>
    </row>
    <row r="534" spans="2:7" x14ac:dyDescent="0.45">
      <c r="B534">
        <v>37</v>
      </c>
      <c r="C534" t="s">
        <v>83</v>
      </c>
      <c r="D534">
        <v>6</v>
      </c>
      <c r="E534">
        <v>241</v>
      </c>
      <c r="F534">
        <v>16.066666666666666</v>
      </c>
      <c r="G534">
        <v>41576.695520833331</v>
      </c>
    </row>
    <row r="535" spans="2:7" x14ac:dyDescent="0.45">
      <c r="B535">
        <v>269</v>
      </c>
      <c r="C535" t="s">
        <v>83</v>
      </c>
      <c r="D535">
        <v>6</v>
      </c>
      <c r="E535">
        <v>591</v>
      </c>
      <c r="F535">
        <v>39.4</v>
      </c>
      <c r="G535">
        <v>41579.327974537038</v>
      </c>
    </row>
    <row r="536" spans="2:7" x14ac:dyDescent="0.45">
      <c r="B536">
        <v>29</v>
      </c>
      <c r="C536" t="s">
        <v>83</v>
      </c>
      <c r="D536">
        <v>6</v>
      </c>
      <c r="E536">
        <v>830</v>
      </c>
      <c r="F536">
        <v>55.333333333333336</v>
      </c>
      <c r="G536">
        <v>41600.851493055554</v>
      </c>
    </row>
    <row r="537" spans="2:7" x14ac:dyDescent="0.45">
      <c r="B537">
        <v>207</v>
      </c>
      <c r="C537" t="s">
        <v>83</v>
      </c>
      <c r="D537">
        <v>6</v>
      </c>
      <c r="E537">
        <v>225</v>
      </c>
      <c r="F537">
        <v>15</v>
      </c>
      <c r="G537">
        <v>41572.61042824074</v>
      </c>
    </row>
    <row r="538" spans="2:7" x14ac:dyDescent="0.45">
      <c r="B538">
        <v>212</v>
      </c>
      <c r="C538" t="s">
        <v>83</v>
      </c>
      <c r="D538">
        <v>6</v>
      </c>
      <c r="E538">
        <v>503</v>
      </c>
      <c r="F538">
        <v>33.533333333333331</v>
      </c>
      <c r="G538">
        <v>41579.823333333334</v>
      </c>
    </row>
    <row r="539" spans="2:7" x14ac:dyDescent="0.45">
      <c r="B539">
        <v>130</v>
      </c>
      <c r="C539" t="s">
        <v>83</v>
      </c>
      <c r="D539">
        <v>6</v>
      </c>
      <c r="E539">
        <v>301</v>
      </c>
      <c r="F539">
        <v>20.066666666666666</v>
      </c>
      <c r="G539">
        <v>41572.663101851853</v>
      </c>
    </row>
    <row r="540" spans="2:7" x14ac:dyDescent="0.45">
      <c r="B540">
        <v>230</v>
      </c>
      <c r="C540" t="s">
        <v>211</v>
      </c>
      <c r="D540">
        <v>5</v>
      </c>
      <c r="E540">
        <v>798</v>
      </c>
      <c r="F540">
        <v>53.2</v>
      </c>
      <c r="G540">
        <v>41579.720127314817</v>
      </c>
    </row>
    <row r="541" spans="2:7" x14ac:dyDescent="0.45">
      <c r="B541">
        <v>241</v>
      </c>
      <c r="C541" t="s">
        <v>83</v>
      </c>
      <c r="D541">
        <v>6</v>
      </c>
      <c r="E541">
        <v>983</v>
      </c>
      <c r="F541">
        <v>65.533333333333331</v>
      </c>
      <c r="G541">
        <v>41580.370034722226</v>
      </c>
    </row>
    <row r="542" spans="2:7" x14ac:dyDescent="0.45">
      <c r="B542">
        <v>264</v>
      </c>
      <c r="C542" t="s">
        <v>83</v>
      </c>
      <c r="D542">
        <v>6</v>
      </c>
      <c r="E542">
        <v>232</v>
      </c>
      <c r="F542">
        <v>15.466666666666667</v>
      </c>
      <c r="G542">
        <v>41601.831435185188</v>
      </c>
    </row>
    <row r="543" spans="2:7" x14ac:dyDescent="0.45">
      <c r="B543">
        <v>165</v>
      </c>
      <c r="C543" t="s">
        <v>83</v>
      </c>
      <c r="D543">
        <v>6</v>
      </c>
      <c r="E543">
        <v>976</v>
      </c>
      <c r="F543">
        <v>65.066666666666663</v>
      </c>
      <c r="G543">
        <v>41572.921099537038</v>
      </c>
    </row>
    <row r="544" spans="2:7" x14ac:dyDescent="0.45">
      <c r="B544">
        <v>287</v>
      </c>
      <c r="C544" t="s">
        <v>83</v>
      </c>
      <c r="D544">
        <v>6</v>
      </c>
      <c r="E544">
        <v>984</v>
      </c>
      <c r="F544">
        <v>65.599999999999994</v>
      </c>
      <c r="G544">
        <v>41572.98033564815</v>
      </c>
    </row>
    <row r="545" spans="2:7" x14ac:dyDescent="0.45">
      <c r="B545">
        <v>133</v>
      </c>
      <c r="C545" t="s">
        <v>83</v>
      </c>
      <c r="D545">
        <v>5</v>
      </c>
      <c r="E545">
        <v>707</v>
      </c>
      <c r="F545">
        <v>47.133333333333333</v>
      </c>
      <c r="G545">
        <v>41589.836481481485</v>
      </c>
    </row>
    <row r="546" spans="2:7" x14ac:dyDescent="0.45">
      <c r="B546">
        <v>35</v>
      </c>
      <c r="C546" t="s">
        <v>83</v>
      </c>
      <c r="D546">
        <v>6</v>
      </c>
      <c r="E546">
        <v>887</v>
      </c>
      <c r="F546">
        <v>59.133333333333333</v>
      </c>
      <c r="G546">
        <v>41589.6015162037</v>
      </c>
    </row>
    <row r="547" spans="2:7" x14ac:dyDescent="0.45">
      <c r="B547">
        <v>281</v>
      </c>
      <c r="C547" t="s">
        <v>83</v>
      </c>
      <c r="D547">
        <v>6</v>
      </c>
      <c r="E547">
        <v>972</v>
      </c>
      <c r="F547">
        <v>64.8</v>
      </c>
      <c r="G547">
        <v>41597.84306712963</v>
      </c>
    </row>
    <row r="548" spans="2:7" x14ac:dyDescent="0.45">
      <c r="B548">
        <v>240</v>
      </c>
      <c r="C548" t="s">
        <v>83</v>
      </c>
      <c r="D548">
        <v>6</v>
      </c>
      <c r="E548">
        <v>418</v>
      </c>
      <c r="F548">
        <v>27.866666666666667</v>
      </c>
      <c r="G548">
        <v>41573.573634259257</v>
      </c>
    </row>
    <row r="549" spans="2:7" x14ac:dyDescent="0.45">
      <c r="B549">
        <v>219</v>
      </c>
      <c r="C549" t="s">
        <v>83</v>
      </c>
      <c r="D549">
        <v>6</v>
      </c>
      <c r="E549">
        <v>418</v>
      </c>
      <c r="F549">
        <v>27.866666666666667</v>
      </c>
      <c r="G549">
        <v>41573.523854166669</v>
      </c>
    </row>
    <row r="550" spans="2:7" x14ac:dyDescent="0.45">
      <c r="B550">
        <v>149</v>
      </c>
      <c r="C550" t="s">
        <v>83</v>
      </c>
      <c r="D550">
        <v>6</v>
      </c>
      <c r="E550">
        <v>803</v>
      </c>
      <c r="F550">
        <v>53.533333333333331</v>
      </c>
      <c r="G550">
        <v>41573.566863425927</v>
      </c>
    </row>
    <row r="551" spans="2:7" x14ac:dyDescent="0.45">
      <c r="B551">
        <v>285</v>
      </c>
      <c r="C551" t="s">
        <v>83</v>
      </c>
      <c r="D551">
        <v>6</v>
      </c>
      <c r="E551">
        <v>988</v>
      </c>
      <c r="F551">
        <v>65.86666666666666</v>
      </c>
      <c r="G551">
        <v>41599.356805555559</v>
      </c>
    </row>
    <row r="552" spans="2:7" x14ac:dyDescent="0.45">
      <c r="B552">
        <v>75</v>
      </c>
      <c r="C552" t="s">
        <v>83</v>
      </c>
      <c r="D552">
        <v>6</v>
      </c>
      <c r="E552">
        <v>401</v>
      </c>
      <c r="F552">
        <v>26.733333333333334</v>
      </c>
      <c r="G552">
        <v>41575.525960648149</v>
      </c>
    </row>
    <row r="553" spans="2:7" x14ac:dyDescent="0.45">
      <c r="B553">
        <v>221</v>
      </c>
      <c r="C553" t="s">
        <v>83</v>
      </c>
      <c r="D553">
        <v>6</v>
      </c>
      <c r="E553">
        <v>801</v>
      </c>
      <c r="F553">
        <v>53.4</v>
      </c>
      <c r="G553">
        <v>41586.860324074078</v>
      </c>
    </row>
    <row r="554" spans="2:7" x14ac:dyDescent="0.45">
      <c r="B554">
        <v>197</v>
      </c>
      <c r="C554" t="s">
        <v>83</v>
      </c>
      <c r="D554">
        <v>6</v>
      </c>
      <c r="E554">
        <v>780</v>
      </c>
      <c r="F554">
        <v>52</v>
      </c>
      <c r="G554">
        <v>41573.754189814812</v>
      </c>
    </row>
    <row r="555" spans="2:7" x14ac:dyDescent="0.45">
      <c r="B555">
        <v>64</v>
      </c>
      <c r="C555" t="s">
        <v>83</v>
      </c>
      <c r="D555">
        <v>6</v>
      </c>
      <c r="E555">
        <v>790</v>
      </c>
      <c r="F555">
        <v>52.666666666666664</v>
      </c>
      <c r="G555">
        <v>41601.649895833332</v>
      </c>
    </row>
    <row r="556" spans="2:7" x14ac:dyDescent="0.45">
      <c r="B556">
        <v>116</v>
      </c>
      <c r="C556" t="s">
        <v>83</v>
      </c>
      <c r="D556">
        <v>6</v>
      </c>
      <c r="E556">
        <v>886</v>
      </c>
      <c r="F556">
        <v>59.06666666666667</v>
      </c>
      <c r="G556">
        <v>41573.792500000003</v>
      </c>
    </row>
    <row r="557" spans="2:7" x14ac:dyDescent="0.45">
      <c r="B557">
        <v>111</v>
      </c>
      <c r="C557" t="s">
        <v>83</v>
      </c>
      <c r="D557">
        <v>6</v>
      </c>
      <c r="E557">
        <v>328</v>
      </c>
      <c r="F557">
        <v>21.866666666666667</v>
      </c>
      <c r="G557">
        <v>41586.727569444447</v>
      </c>
    </row>
    <row r="558" spans="2:7" x14ac:dyDescent="0.45">
      <c r="B558">
        <v>266</v>
      </c>
      <c r="C558" t="s">
        <v>83</v>
      </c>
      <c r="D558">
        <v>6</v>
      </c>
      <c r="E558">
        <v>867</v>
      </c>
      <c r="F558">
        <v>57.8</v>
      </c>
      <c r="G558">
        <v>41584.887939814813</v>
      </c>
    </row>
    <row r="559" spans="2:7" x14ac:dyDescent="0.45">
      <c r="B559">
        <v>53</v>
      </c>
      <c r="C559" t="s">
        <v>83</v>
      </c>
      <c r="D559">
        <v>6</v>
      </c>
      <c r="E559">
        <v>231</v>
      </c>
      <c r="F559">
        <v>15.4</v>
      </c>
      <c r="G559">
        <v>41574.410578703704</v>
      </c>
    </row>
    <row r="560" spans="2:7" x14ac:dyDescent="0.45">
      <c r="B560">
        <v>268</v>
      </c>
      <c r="C560" t="s">
        <v>83</v>
      </c>
      <c r="D560">
        <v>6</v>
      </c>
      <c r="E560">
        <v>365</v>
      </c>
      <c r="F560">
        <v>24.333333333333332</v>
      </c>
      <c r="G560">
        <v>41573.963553240741</v>
      </c>
    </row>
    <row r="561" spans="2:7" x14ac:dyDescent="0.45">
      <c r="B561">
        <v>185</v>
      </c>
      <c r="C561" t="s">
        <v>83</v>
      </c>
      <c r="D561">
        <v>6</v>
      </c>
      <c r="E561">
        <v>740</v>
      </c>
      <c r="F561">
        <v>49.333333333333336</v>
      </c>
      <c r="G561">
        <v>41578.878657407404</v>
      </c>
    </row>
    <row r="562" spans="2:7" x14ac:dyDescent="0.45">
      <c r="B562">
        <v>117</v>
      </c>
      <c r="C562" t="s">
        <v>83</v>
      </c>
      <c r="D562">
        <v>6</v>
      </c>
      <c r="E562">
        <v>779</v>
      </c>
      <c r="F562">
        <v>51.93333333333333</v>
      </c>
      <c r="G562">
        <v>41598.780023148145</v>
      </c>
    </row>
    <row r="563" spans="2:7" x14ac:dyDescent="0.45">
      <c r="B563">
        <v>178</v>
      </c>
      <c r="C563" t="s">
        <v>83</v>
      </c>
      <c r="D563">
        <v>5</v>
      </c>
      <c r="E563">
        <v>821</v>
      </c>
      <c r="F563">
        <v>54.733333333333334</v>
      </c>
      <c r="G563">
        <v>41574.413969907408</v>
      </c>
    </row>
    <row r="564" spans="2:7" x14ac:dyDescent="0.45">
      <c r="B564">
        <v>8</v>
      </c>
      <c r="C564" t="s">
        <v>83</v>
      </c>
      <c r="D564">
        <v>6</v>
      </c>
      <c r="E564">
        <v>687</v>
      </c>
      <c r="F564">
        <v>45.8</v>
      </c>
      <c r="G564">
        <v>41574.413090277776</v>
      </c>
    </row>
    <row r="565" spans="2:7" x14ac:dyDescent="0.45">
      <c r="B565">
        <v>158</v>
      </c>
      <c r="C565" t="s">
        <v>83</v>
      </c>
      <c r="D565">
        <v>6</v>
      </c>
      <c r="E565">
        <v>251</v>
      </c>
      <c r="F565">
        <v>16.733333333333334</v>
      </c>
      <c r="G565">
        <v>41574.420844907407</v>
      </c>
    </row>
    <row r="566" spans="2:7" x14ac:dyDescent="0.45">
      <c r="B566">
        <v>167</v>
      </c>
      <c r="C566" t="s">
        <v>83</v>
      </c>
      <c r="D566">
        <v>6</v>
      </c>
      <c r="E566">
        <v>419</v>
      </c>
      <c r="F566">
        <v>27.933333333333334</v>
      </c>
      <c r="G566">
        <v>41574.602453703701</v>
      </c>
    </row>
    <row r="567" spans="2:7" x14ac:dyDescent="0.45">
      <c r="B567">
        <v>238</v>
      </c>
      <c r="C567" t="s">
        <v>83</v>
      </c>
      <c r="D567">
        <v>6</v>
      </c>
      <c r="E567">
        <v>543</v>
      </c>
      <c r="F567">
        <v>36.200000000000003</v>
      </c>
      <c r="G567">
        <v>41574.503587962965</v>
      </c>
    </row>
    <row r="568" spans="2:7" x14ac:dyDescent="0.45">
      <c r="B568">
        <v>112</v>
      </c>
      <c r="C568" t="s">
        <v>83</v>
      </c>
      <c r="D568">
        <v>6</v>
      </c>
      <c r="E568">
        <v>444</v>
      </c>
      <c r="F568">
        <v>29.6</v>
      </c>
      <c r="G568">
        <v>41574.673657407409</v>
      </c>
    </row>
    <row r="569" spans="2:7" x14ac:dyDescent="0.45">
      <c r="B569">
        <v>176</v>
      </c>
      <c r="C569" t="s">
        <v>83</v>
      </c>
      <c r="D569">
        <v>6</v>
      </c>
      <c r="E569">
        <v>220</v>
      </c>
      <c r="F569">
        <v>14.666666666666666</v>
      </c>
      <c r="G569">
        <v>41574.716006944444</v>
      </c>
    </row>
    <row r="570" spans="2:7" x14ac:dyDescent="0.45">
      <c r="B570">
        <v>139</v>
      </c>
      <c r="C570" t="s">
        <v>83</v>
      </c>
      <c r="D570">
        <v>6</v>
      </c>
      <c r="E570">
        <v>962</v>
      </c>
      <c r="F570">
        <v>64.13333333333334</v>
      </c>
      <c r="G570">
        <v>41574.848645833335</v>
      </c>
    </row>
    <row r="571" spans="2:7" x14ac:dyDescent="0.45">
      <c r="B571">
        <v>143</v>
      </c>
      <c r="C571" t="s">
        <v>83</v>
      </c>
      <c r="D571">
        <v>6</v>
      </c>
      <c r="E571">
        <v>819</v>
      </c>
      <c r="F571">
        <v>54.6</v>
      </c>
      <c r="G571">
        <v>41574.84952546296</v>
      </c>
    </row>
    <row r="572" spans="2:7" x14ac:dyDescent="0.45">
      <c r="B572">
        <v>254</v>
      </c>
      <c r="C572" t="s">
        <v>83</v>
      </c>
      <c r="D572">
        <v>6</v>
      </c>
      <c r="E572">
        <v>315</v>
      </c>
      <c r="F572">
        <v>21</v>
      </c>
      <c r="G572">
        <v>41574.887523148151</v>
      </c>
    </row>
    <row r="573" spans="2:7" x14ac:dyDescent="0.45">
      <c r="B573">
        <v>178</v>
      </c>
      <c r="C573" t="s">
        <v>83</v>
      </c>
      <c r="D573">
        <v>6</v>
      </c>
      <c r="E573">
        <v>421</v>
      </c>
      <c r="F573">
        <v>28.066666666666666</v>
      </c>
      <c r="G573">
        <v>41583.903368055559</v>
      </c>
    </row>
    <row r="574" spans="2:7" x14ac:dyDescent="0.45">
      <c r="B574">
        <v>8</v>
      </c>
      <c r="C574" t="s">
        <v>83</v>
      </c>
      <c r="D574">
        <v>6</v>
      </c>
      <c r="E574">
        <v>731</v>
      </c>
      <c r="F574">
        <v>48.733333333333334</v>
      </c>
      <c r="G574">
        <v>41575.145868055559</v>
      </c>
    </row>
    <row r="575" spans="2:7" x14ac:dyDescent="0.45">
      <c r="B575">
        <v>86</v>
      </c>
      <c r="C575" t="s">
        <v>83</v>
      </c>
      <c r="D575">
        <v>6</v>
      </c>
      <c r="E575">
        <v>580</v>
      </c>
      <c r="F575">
        <v>38.666666666666664</v>
      </c>
      <c r="G575">
        <v>41582.894004629627</v>
      </c>
    </row>
    <row r="576" spans="2:7" x14ac:dyDescent="0.45">
      <c r="B576">
        <v>123</v>
      </c>
      <c r="C576" t="s">
        <v>83</v>
      </c>
      <c r="D576">
        <v>6</v>
      </c>
      <c r="E576">
        <v>470</v>
      </c>
      <c r="F576">
        <v>31.333333333333332</v>
      </c>
      <c r="G576">
        <v>41595.639143518521</v>
      </c>
    </row>
    <row r="577" spans="2:7" x14ac:dyDescent="0.45">
      <c r="B577">
        <v>284</v>
      </c>
      <c r="C577" t="s">
        <v>83</v>
      </c>
      <c r="D577">
        <v>6</v>
      </c>
      <c r="E577">
        <v>400</v>
      </c>
      <c r="F577">
        <v>26.666666666666668</v>
      </c>
      <c r="G577">
        <v>41575.373645833337</v>
      </c>
    </row>
    <row r="578" spans="2:7" x14ac:dyDescent="0.45">
      <c r="B578">
        <v>243</v>
      </c>
      <c r="C578" t="s">
        <v>83</v>
      </c>
      <c r="D578">
        <v>6</v>
      </c>
      <c r="E578">
        <v>352</v>
      </c>
      <c r="F578">
        <v>23.466666666666665</v>
      </c>
      <c r="G578">
        <v>41575.44121527778</v>
      </c>
    </row>
    <row r="579" spans="2:7" x14ac:dyDescent="0.45">
      <c r="B579">
        <v>89</v>
      </c>
      <c r="C579" t="s">
        <v>83</v>
      </c>
      <c r="D579">
        <v>6</v>
      </c>
      <c r="E579">
        <v>359</v>
      </c>
      <c r="F579">
        <v>23.933333333333334</v>
      </c>
      <c r="G579">
        <v>41575.482592592591</v>
      </c>
    </row>
    <row r="580" spans="2:7" x14ac:dyDescent="0.45">
      <c r="B580">
        <v>3</v>
      </c>
      <c r="C580" t="s">
        <v>83</v>
      </c>
      <c r="D580">
        <v>6</v>
      </c>
      <c r="E580">
        <v>424</v>
      </c>
      <c r="F580">
        <v>28.266666666666666</v>
      </c>
      <c r="G580">
        <v>41576.80537037037</v>
      </c>
    </row>
    <row r="581" spans="2:7" x14ac:dyDescent="0.45">
      <c r="B581">
        <v>112</v>
      </c>
      <c r="C581" t="s">
        <v>83</v>
      </c>
      <c r="D581">
        <v>7</v>
      </c>
      <c r="E581">
        <v>309</v>
      </c>
      <c r="F581">
        <v>20.6</v>
      </c>
      <c r="G581">
        <v>41575.46334490741</v>
      </c>
    </row>
    <row r="582" spans="2:7" x14ac:dyDescent="0.45">
      <c r="B582">
        <v>289</v>
      </c>
      <c r="C582" t="s">
        <v>83</v>
      </c>
      <c r="D582">
        <v>6</v>
      </c>
      <c r="E582">
        <v>829</v>
      </c>
      <c r="F582">
        <v>55.266666666666666</v>
      </c>
      <c r="G582">
        <v>41575.466840277775</v>
      </c>
    </row>
    <row r="583" spans="2:7" x14ac:dyDescent="0.45">
      <c r="B583">
        <v>45</v>
      </c>
      <c r="C583" t="s">
        <v>83</v>
      </c>
      <c r="D583">
        <v>6</v>
      </c>
      <c r="E583">
        <v>298</v>
      </c>
      <c r="F583">
        <v>19.866666666666667</v>
      </c>
      <c r="G583">
        <v>41575.467048611114</v>
      </c>
    </row>
    <row r="584" spans="2:7" x14ac:dyDescent="0.45">
      <c r="B584">
        <v>68</v>
      </c>
      <c r="C584" t="s">
        <v>83</v>
      </c>
      <c r="D584">
        <v>5</v>
      </c>
      <c r="E584">
        <v>998</v>
      </c>
      <c r="F584">
        <v>66.533333333333331</v>
      </c>
      <c r="G584">
        <v>41575.48196759259</v>
      </c>
    </row>
    <row r="585" spans="2:7" x14ac:dyDescent="0.45">
      <c r="B585">
        <v>38</v>
      </c>
      <c r="C585" t="s">
        <v>83</v>
      </c>
      <c r="D585">
        <v>6</v>
      </c>
      <c r="E585">
        <v>302</v>
      </c>
      <c r="F585">
        <v>20.133333333333333</v>
      </c>
      <c r="G585">
        <v>41576.424571759257</v>
      </c>
    </row>
    <row r="586" spans="2:7" x14ac:dyDescent="0.45">
      <c r="B586">
        <v>267</v>
      </c>
      <c r="C586" t="s">
        <v>83</v>
      </c>
      <c r="D586">
        <v>6</v>
      </c>
      <c r="E586">
        <v>463</v>
      </c>
      <c r="F586">
        <v>30.866666666666667</v>
      </c>
      <c r="G586">
        <v>41591.505150462966</v>
      </c>
    </row>
    <row r="587" spans="2:7" x14ac:dyDescent="0.45">
      <c r="B587">
        <v>107</v>
      </c>
      <c r="C587" t="s">
        <v>83</v>
      </c>
      <c r="D587">
        <v>6</v>
      </c>
      <c r="E587">
        <v>656</v>
      </c>
      <c r="F587">
        <v>43.733333333333334</v>
      </c>
      <c r="G587">
        <v>41575.526678240742</v>
      </c>
    </row>
    <row r="588" spans="2:7" x14ac:dyDescent="0.45">
      <c r="B588">
        <v>208</v>
      </c>
      <c r="C588" t="s">
        <v>83</v>
      </c>
      <c r="D588">
        <v>6</v>
      </c>
      <c r="E588">
        <v>717</v>
      </c>
      <c r="F588">
        <v>47.8</v>
      </c>
      <c r="G588">
        <v>41576.403993055559</v>
      </c>
    </row>
    <row r="589" spans="2:7" x14ac:dyDescent="0.45">
      <c r="B589">
        <v>152</v>
      </c>
      <c r="C589" t="s">
        <v>83</v>
      </c>
      <c r="D589">
        <v>6</v>
      </c>
      <c r="E589">
        <v>419</v>
      </c>
      <c r="F589">
        <v>27.933333333333334</v>
      </c>
      <c r="G589">
        <v>41575.580439814818</v>
      </c>
    </row>
    <row r="590" spans="2:7" x14ac:dyDescent="0.45">
      <c r="B590">
        <v>142</v>
      </c>
      <c r="C590" t="s">
        <v>83</v>
      </c>
      <c r="D590">
        <v>5</v>
      </c>
      <c r="E590">
        <v>873</v>
      </c>
      <c r="F590">
        <v>58.2</v>
      </c>
      <c r="G590">
        <v>41577.638043981482</v>
      </c>
    </row>
    <row r="591" spans="2:7" x14ac:dyDescent="0.45">
      <c r="B591">
        <v>77</v>
      </c>
      <c r="C591" t="s">
        <v>83</v>
      </c>
      <c r="D591">
        <v>6</v>
      </c>
      <c r="E591">
        <v>766</v>
      </c>
      <c r="F591">
        <v>51.06666666666667</v>
      </c>
      <c r="G591">
        <v>41596.743275462963</v>
      </c>
    </row>
    <row r="592" spans="2:7" x14ac:dyDescent="0.45">
      <c r="B592">
        <v>19</v>
      </c>
      <c r="C592" t="s">
        <v>83</v>
      </c>
      <c r="D592">
        <v>5</v>
      </c>
      <c r="E592">
        <v>264</v>
      </c>
      <c r="F592">
        <v>17.600000000000001</v>
      </c>
      <c r="G592">
        <v>41575.670729166668</v>
      </c>
    </row>
    <row r="593" spans="2:7" x14ac:dyDescent="0.45">
      <c r="B593">
        <v>35</v>
      </c>
      <c r="C593" t="s">
        <v>83</v>
      </c>
      <c r="D593">
        <v>6</v>
      </c>
      <c r="E593">
        <v>862</v>
      </c>
      <c r="F593">
        <v>57.466666666666669</v>
      </c>
      <c r="G593">
        <v>41579.904479166667</v>
      </c>
    </row>
    <row r="594" spans="2:7" x14ac:dyDescent="0.45">
      <c r="B594">
        <v>248</v>
      </c>
      <c r="C594" t="s">
        <v>83</v>
      </c>
      <c r="D594">
        <v>6</v>
      </c>
      <c r="E594">
        <v>274</v>
      </c>
      <c r="F594">
        <v>18.266666666666666</v>
      </c>
      <c r="G594">
        <v>41575.763518518521</v>
      </c>
    </row>
    <row r="595" spans="2:7" x14ac:dyDescent="0.45">
      <c r="B595">
        <v>38</v>
      </c>
      <c r="C595" t="s">
        <v>83</v>
      </c>
      <c r="D595">
        <v>6</v>
      </c>
      <c r="E595">
        <v>384</v>
      </c>
      <c r="F595">
        <v>25.6</v>
      </c>
      <c r="G595">
        <v>41575.795729166668</v>
      </c>
    </row>
    <row r="596" spans="2:7" x14ac:dyDescent="0.45">
      <c r="B596">
        <v>254</v>
      </c>
      <c r="C596" t="s">
        <v>83</v>
      </c>
      <c r="D596">
        <v>6</v>
      </c>
      <c r="E596">
        <v>747</v>
      </c>
      <c r="F596">
        <v>49.8</v>
      </c>
      <c r="G596">
        <v>41576.314305555556</v>
      </c>
    </row>
    <row r="597" spans="2:7" x14ac:dyDescent="0.45">
      <c r="B597">
        <v>83</v>
      </c>
      <c r="C597" t="s">
        <v>83</v>
      </c>
      <c r="D597">
        <v>6</v>
      </c>
      <c r="E597">
        <v>796</v>
      </c>
      <c r="F597">
        <v>53.06666666666667</v>
      </c>
      <c r="G597">
        <v>41575.813148148147</v>
      </c>
    </row>
    <row r="598" spans="2:7" x14ac:dyDescent="0.45">
      <c r="B598">
        <v>142</v>
      </c>
      <c r="C598" t="s">
        <v>83</v>
      </c>
      <c r="D598">
        <v>6</v>
      </c>
      <c r="E598">
        <v>512</v>
      </c>
      <c r="F598">
        <v>34.133333333333333</v>
      </c>
      <c r="G598">
        <v>41575.847442129627</v>
      </c>
    </row>
    <row r="599" spans="2:7" x14ac:dyDescent="0.45">
      <c r="B599">
        <v>100</v>
      </c>
      <c r="C599" t="s">
        <v>83</v>
      </c>
      <c r="D599">
        <v>7</v>
      </c>
      <c r="E599">
        <v>952</v>
      </c>
      <c r="F599">
        <v>63.466666666666669</v>
      </c>
      <c r="G599">
        <v>41575.951423611114</v>
      </c>
    </row>
    <row r="600" spans="2:7" x14ac:dyDescent="0.45">
      <c r="B600">
        <v>40</v>
      </c>
      <c r="C600" t="s">
        <v>83</v>
      </c>
      <c r="D600">
        <v>6</v>
      </c>
      <c r="E600">
        <v>766</v>
      </c>
      <c r="F600">
        <v>51.06666666666667</v>
      </c>
      <c r="G600">
        <v>41579.363344907404</v>
      </c>
    </row>
    <row r="601" spans="2:7" x14ac:dyDescent="0.45">
      <c r="B601">
        <v>17</v>
      </c>
      <c r="C601" t="s">
        <v>83</v>
      </c>
      <c r="D601">
        <v>6</v>
      </c>
      <c r="E601">
        <v>253</v>
      </c>
      <c r="F601">
        <v>16.866666666666667</v>
      </c>
      <c r="G601">
        <v>41576.004201388889</v>
      </c>
    </row>
    <row r="602" spans="2:7" x14ac:dyDescent="0.45">
      <c r="B602">
        <v>206</v>
      </c>
      <c r="C602" t="s">
        <v>83</v>
      </c>
      <c r="D602">
        <v>6</v>
      </c>
      <c r="E602">
        <v>885</v>
      </c>
      <c r="F602">
        <v>59</v>
      </c>
      <c r="G602">
        <v>41576.47446759259</v>
      </c>
    </row>
    <row r="603" spans="2:7" x14ac:dyDescent="0.45">
      <c r="B603">
        <v>34</v>
      </c>
      <c r="C603" t="s">
        <v>83</v>
      </c>
      <c r="D603">
        <v>6</v>
      </c>
      <c r="E603">
        <v>957</v>
      </c>
      <c r="F603">
        <v>63.8</v>
      </c>
      <c r="G603">
        <v>41604.531875000001</v>
      </c>
    </row>
    <row r="604" spans="2:7" x14ac:dyDescent="0.45">
      <c r="B604">
        <v>160</v>
      </c>
      <c r="C604" t="s">
        <v>83</v>
      </c>
      <c r="D604">
        <v>7</v>
      </c>
      <c r="E604">
        <v>780</v>
      </c>
      <c r="F604">
        <v>52</v>
      </c>
      <c r="G604">
        <v>41582.919120370374</v>
      </c>
    </row>
    <row r="605" spans="2:7" x14ac:dyDescent="0.45">
      <c r="B605">
        <v>287</v>
      </c>
      <c r="C605" t="s">
        <v>83</v>
      </c>
      <c r="D605">
        <v>6</v>
      </c>
      <c r="E605">
        <v>259</v>
      </c>
      <c r="F605">
        <v>17.266666666666666</v>
      </c>
      <c r="G605">
        <v>41576.323171296295</v>
      </c>
    </row>
    <row r="606" spans="2:7" x14ac:dyDescent="0.45">
      <c r="B606">
        <v>200</v>
      </c>
      <c r="C606" t="s">
        <v>83</v>
      </c>
      <c r="D606">
        <v>6</v>
      </c>
      <c r="E606">
        <v>668</v>
      </c>
      <c r="F606">
        <v>44.533333333333331</v>
      </c>
      <c r="G606">
        <v>41583.303437499999</v>
      </c>
    </row>
    <row r="607" spans="2:7" x14ac:dyDescent="0.45">
      <c r="B607">
        <v>279</v>
      </c>
      <c r="C607" t="s">
        <v>83</v>
      </c>
      <c r="D607">
        <v>6</v>
      </c>
      <c r="E607">
        <v>281</v>
      </c>
      <c r="F607">
        <v>18.733333333333334</v>
      </c>
      <c r="G607">
        <v>41576.440972222219</v>
      </c>
    </row>
    <row r="608" spans="2:7" x14ac:dyDescent="0.45">
      <c r="B608">
        <v>102</v>
      </c>
      <c r="C608" t="s">
        <v>83</v>
      </c>
      <c r="D608">
        <v>6</v>
      </c>
      <c r="E608">
        <v>648</v>
      </c>
      <c r="F608">
        <v>43.2</v>
      </c>
      <c r="G608">
        <v>41576.441400462965</v>
      </c>
    </row>
    <row r="609" spans="2:7" x14ac:dyDescent="0.45">
      <c r="B609">
        <v>185</v>
      </c>
      <c r="C609" t="s">
        <v>83</v>
      </c>
      <c r="D609">
        <v>6</v>
      </c>
      <c r="E609">
        <v>209</v>
      </c>
      <c r="F609">
        <v>13.933333333333334</v>
      </c>
      <c r="G609">
        <v>41578.383981481478</v>
      </c>
    </row>
    <row r="610" spans="2:7" x14ac:dyDescent="0.45">
      <c r="B610">
        <v>281</v>
      </c>
      <c r="C610" t="s">
        <v>83</v>
      </c>
      <c r="D610">
        <v>6</v>
      </c>
      <c r="E610">
        <v>833</v>
      </c>
      <c r="F610">
        <v>55.533333333333331</v>
      </c>
      <c r="G610">
        <v>41576.494062500002</v>
      </c>
    </row>
    <row r="611" spans="2:7" x14ac:dyDescent="0.45">
      <c r="B611">
        <v>253</v>
      </c>
      <c r="C611" t="s">
        <v>83</v>
      </c>
      <c r="D611">
        <v>6</v>
      </c>
      <c r="E611">
        <v>693</v>
      </c>
      <c r="F611">
        <v>46.2</v>
      </c>
      <c r="G611">
        <v>41578.783101851855</v>
      </c>
    </row>
    <row r="612" spans="2:7" x14ac:dyDescent="0.45">
      <c r="B612">
        <v>284</v>
      </c>
      <c r="C612" t="s">
        <v>83</v>
      </c>
      <c r="D612">
        <v>5</v>
      </c>
      <c r="E612">
        <v>375</v>
      </c>
      <c r="F612">
        <v>25</v>
      </c>
      <c r="G612">
        <v>41588.459189814814</v>
      </c>
    </row>
    <row r="613" spans="2:7" x14ac:dyDescent="0.45">
      <c r="B613">
        <v>33</v>
      </c>
      <c r="C613" t="s">
        <v>83</v>
      </c>
      <c r="D613">
        <v>6</v>
      </c>
      <c r="E613">
        <v>867</v>
      </c>
      <c r="F613">
        <v>57.8</v>
      </c>
      <c r="G613">
        <v>41576.682615740741</v>
      </c>
    </row>
    <row r="614" spans="2:7" x14ac:dyDescent="0.45">
      <c r="B614">
        <v>115</v>
      </c>
      <c r="C614" t="s">
        <v>83</v>
      </c>
      <c r="D614">
        <v>6</v>
      </c>
      <c r="E614">
        <v>915</v>
      </c>
      <c r="F614">
        <v>61</v>
      </c>
      <c r="G614">
        <v>41603.416805555556</v>
      </c>
    </row>
    <row r="615" spans="2:7" x14ac:dyDescent="0.45">
      <c r="B615">
        <v>269</v>
      </c>
      <c r="C615" t="s">
        <v>83</v>
      </c>
      <c r="D615">
        <v>6</v>
      </c>
      <c r="E615">
        <v>483</v>
      </c>
      <c r="F615">
        <v>32.200000000000003</v>
      </c>
      <c r="G615">
        <v>41577.48773148148</v>
      </c>
    </row>
    <row r="616" spans="2:7" x14ac:dyDescent="0.45">
      <c r="B616">
        <v>71</v>
      </c>
      <c r="C616" t="s">
        <v>83</v>
      </c>
      <c r="D616">
        <v>6</v>
      </c>
      <c r="E616">
        <v>421</v>
      </c>
      <c r="F616">
        <v>28.066666666666666</v>
      </c>
      <c r="G616">
        <v>41576.760682870372</v>
      </c>
    </row>
    <row r="617" spans="2:7" x14ac:dyDescent="0.45">
      <c r="B617">
        <v>83</v>
      </c>
      <c r="C617" t="s">
        <v>83</v>
      </c>
      <c r="D617">
        <v>6</v>
      </c>
      <c r="E617">
        <v>752</v>
      </c>
      <c r="F617">
        <v>50.133333333333333</v>
      </c>
      <c r="G617">
        <v>41579.857071759259</v>
      </c>
    </row>
    <row r="618" spans="2:7" x14ac:dyDescent="0.45">
      <c r="B618">
        <v>111</v>
      </c>
      <c r="C618" t="s">
        <v>83</v>
      </c>
      <c r="D618">
        <v>6</v>
      </c>
      <c r="E618">
        <v>823</v>
      </c>
      <c r="F618">
        <v>54.866666666666667</v>
      </c>
      <c r="G618">
        <v>41583.721064814818</v>
      </c>
    </row>
    <row r="619" spans="2:7" x14ac:dyDescent="0.45">
      <c r="B619">
        <v>62</v>
      </c>
      <c r="C619" t="s">
        <v>83</v>
      </c>
      <c r="D619">
        <v>6</v>
      </c>
      <c r="E619">
        <v>895</v>
      </c>
      <c r="F619">
        <v>59.666666666666664</v>
      </c>
      <c r="G619">
        <v>41576.78230324074</v>
      </c>
    </row>
    <row r="620" spans="2:7" x14ac:dyDescent="0.45">
      <c r="B620">
        <v>199</v>
      </c>
      <c r="C620" t="s">
        <v>83</v>
      </c>
      <c r="D620">
        <v>6</v>
      </c>
      <c r="E620">
        <v>839</v>
      </c>
      <c r="F620">
        <v>55.93333333333333</v>
      </c>
      <c r="G620">
        <v>41585.322233796294</v>
      </c>
    </row>
    <row r="621" spans="2:7" x14ac:dyDescent="0.45">
      <c r="B621">
        <v>255</v>
      </c>
      <c r="C621" t="s">
        <v>83</v>
      </c>
      <c r="D621">
        <v>6</v>
      </c>
      <c r="E621">
        <v>348</v>
      </c>
      <c r="F621">
        <v>23.2</v>
      </c>
      <c r="G621">
        <v>41584.480115740742</v>
      </c>
    </row>
    <row r="622" spans="2:7" x14ac:dyDescent="0.45">
      <c r="B622">
        <v>272</v>
      </c>
      <c r="C622" t="s">
        <v>83</v>
      </c>
      <c r="D622">
        <v>6</v>
      </c>
      <c r="E622">
        <v>871</v>
      </c>
      <c r="F622">
        <v>58.06666666666667</v>
      </c>
      <c r="G622">
        <v>41579.711296296293</v>
      </c>
    </row>
    <row r="623" spans="2:7" x14ac:dyDescent="0.45">
      <c r="B623">
        <v>123</v>
      </c>
      <c r="C623" t="s">
        <v>83</v>
      </c>
      <c r="D623">
        <v>6</v>
      </c>
      <c r="E623">
        <v>815</v>
      </c>
      <c r="F623">
        <v>54.333333333333336</v>
      </c>
      <c r="G623">
        <v>41577.487719907411</v>
      </c>
    </row>
    <row r="624" spans="2:7" x14ac:dyDescent="0.45">
      <c r="B624">
        <v>88</v>
      </c>
      <c r="C624" t="s">
        <v>83</v>
      </c>
      <c r="D624">
        <v>6</v>
      </c>
      <c r="E624">
        <v>726</v>
      </c>
      <c r="F624">
        <v>48.4</v>
      </c>
      <c r="G624">
        <v>41584.788275462961</v>
      </c>
    </row>
    <row r="625" spans="2:7" x14ac:dyDescent="0.45">
      <c r="B625">
        <v>274</v>
      </c>
      <c r="C625" t="s">
        <v>83</v>
      </c>
      <c r="D625">
        <v>5</v>
      </c>
      <c r="E625">
        <v>458</v>
      </c>
      <c r="F625">
        <v>30.533333333333335</v>
      </c>
      <c r="G625">
        <v>41595.779120370367</v>
      </c>
    </row>
    <row r="626" spans="2:7" x14ac:dyDescent="0.45">
      <c r="B626">
        <v>298</v>
      </c>
      <c r="C626" t="s">
        <v>83</v>
      </c>
      <c r="D626">
        <v>6</v>
      </c>
      <c r="E626">
        <v>802</v>
      </c>
      <c r="F626">
        <v>53.466666666666669</v>
      </c>
      <c r="G626">
        <v>41576.881944444445</v>
      </c>
    </row>
    <row r="627" spans="2:7" x14ac:dyDescent="0.45">
      <c r="B627">
        <v>138</v>
      </c>
      <c r="C627" t="s">
        <v>83</v>
      </c>
      <c r="D627">
        <v>6</v>
      </c>
      <c r="E627">
        <v>418</v>
      </c>
      <c r="F627">
        <v>27.866666666666667</v>
      </c>
      <c r="G627">
        <v>41576.889120370368</v>
      </c>
    </row>
    <row r="628" spans="2:7" x14ac:dyDescent="0.45">
      <c r="B628">
        <v>151</v>
      </c>
      <c r="C628" t="s">
        <v>83</v>
      </c>
      <c r="D628">
        <v>6</v>
      </c>
      <c r="E628">
        <v>676</v>
      </c>
      <c r="F628">
        <v>45.06666666666667</v>
      </c>
      <c r="G628">
        <v>41578.374976851854</v>
      </c>
    </row>
    <row r="629" spans="2:7" x14ac:dyDescent="0.45">
      <c r="B629">
        <v>69</v>
      </c>
      <c r="C629" t="s">
        <v>83</v>
      </c>
      <c r="D629">
        <v>6</v>
      </c>
      <c r="E629">
        <v>612</v>
      </c>
      <c r="F629">
        <v>40.799999999999997</v>
      </c>
      <c r="G629">
        <v>41577.045810185184</v>
      </c>
    </row>
    <row r="630" spans="2:7" x14ac:dyDescent="0.45">
      <c r="B630">
        <v>78</v>
      </c>
      <c r="C630" t="s">
        <v>83</v>
      </c>
      <c r="D630">
        <v>6</v>
      </c>
      <c r="E630">
        <v>661</v>
      </c>
      <c r="F630">
        <v>44.06666666666667</v>
      </c>
      <c r="G630">
        <v>41587.412962962961</v>
      </c>
    </row>
    <row r="631" spans="2:7" x14ac:dyDescent="0.45">
      <c r="B631">
        <v>19</v>
      </c>
      <c r="C631" t="s">
        <v>83</v>
      </c>
      <c r="D631">
        <v>6</v>
      </c>
      <c r="E631">
        <v>271</v>
      </c>
      <c r="F631">
        <v>18.066666666666666</v>
      </c>
      <c r="G631">
        <v>41577.370300925926</v>
      </c>
    </row>
    <row r="632" spans="2:7" x14ac:dyDescent="0.45">
      <c r="B632">
        <v>298</v>
      </c>
      <c r="C632" t="s">
        <v>83</v>
      </c>
      <c r="D632">
        <v>6</v>
      </c>
      <c r="E632">
        <v>715</v>
      </c>
      <c r="F632">
        <v>47.666666666666664</v>
      </c>
      <c r="G632">
        <v>41577.48773148148</v>
      </c>
    </row>
    <row r="633" spans="2:7" x14ac:dyDescent="0.45">
      <c r="B633">
        <v>286</v>
      </c>
      <c r="C633" t="s">
        <v>83</v>
      </c>
      <c r="D633">
        <v>6</v>
      </c>
      <c r="E633">
        <v>352</v>
      </c>
      <c r="F633">
        <v>23.466666666666665</v>
      </c>
      <c r="G633">
        <v>41577.487719907411</v>
      </c>
    </row>
    <row r="634" spans="2:7" x14ac:dyDescent="0.45">
      <c r="B634">
        <v>96</v>
      </c>
      <c r="C634" t="s">
        <v>83</v>
      </c>
      <c r="D634">
        <v>6</v>
      </c>
      <c r="E634">
        <v>859</v>
      </c>
      <c r="F634">
        <v>57.266666666666666</v>
      </c>
      <c r="G634">
        <v>41577.439409722225</v>
      </c>
    </row>
    <row r="635" spans="2:7" x14ac:dyDescent="0.45">
      <c r="B635">
        <v>278</v>
      </c>
      <c r="C635" t="s">
        <v>83</v>
      </c>
      <c r="D635">
        <v>6</v>
      </c>
      <c r="E635">
        <v>510</v>
      </c>
      <c r="F635">
        <v>34</v>
      </c>
      <c r="G635">
        <v>41577.48773148148</v>
      </c>
    </row>
    <row r="636" spans="2:7" x14ac:dyDescent="0.45">
      <c r="B636">
        <v>273</v>
      </c>
      <c r="C636" t="s">
        <v>83</v>
      </c>
      <c r="D636">
        <v>6</v>
      </c>
      <c r="E636">
        <v>814</v>
      </c>
      <c r="F636">
        <v>54.266666666666666</v>
      </c>
      <c r="G636">
        <v>41607.465497685182</v>
      </c>
    </row>
    <row r="637" spans="2:7" x14ac:dyDescent="0.45">
      <c r="B637">
        <v>242</v>
      </c>
      <c r="C637" t="s">
        <v>83</v>
      </c>
      <c r="D637">
        <v>6</v>
      </c>
      <c r="E637">
        <v>364</v>
      </c>
      <c r="F637">
        <v>24.266666666666666</v>
      </c>
      <c r="G637">
        <v>41577.517835648148</v>
      </c>
    </row>
    <row r="638" spans="2:7" x14ac:dyDescent="0.45">
      <c r="B638">
        <v>3</v>
      </c>
      <c r="C638" t="s">
        <v>83</v>
      </c>
      <c r="D638">
        <v>6</v>
      </c>
      <c r="E638">
        <v>603</v>
      </c>
      <c r="F638">
        <v>40.200000000000003</v>
      </c>
      <c r="G638">
        <v>41577.537581018521</v>
      </c>
    </row>
    <row r="639" spans="2:7" x14ac:dyDescent="0.45">
      <c r="B639">
        <v>224</v>
      </c>
      <c r="C639" t="s">
        <v>83</v>
      </c>
      <c r="D639">
        <v>5</v>
      </c>
      <c r="E639">
        <v>921</v>
      </c>
      <c r="F639">
        <v>61.4</v>
      </c>
      <c r="G639">
        <v>41577.537164351852</v>
      </c>
    </row>
    <row r="640" spans="2:7" x14ac:dyDescent="0.45">
      <c r="B640">
        <v>262</v>
      </c>
      <c r="C640" t="s">
        <v>211</v>
      </c>
      <c r="D640">
        <v>6</v>
      </c>
      <c r="E640">
        <v>482</v>
      </c>
      <c r="F640">
        <v>32.133333333333333</v>
      </c>
      <c r="G640">
        <v>41577.556990740741</v>
      </c>
    </row>
    <row r="641" spans="2:7" x14ac:dyDescent="0.45">
      <c r="B641">
        <v>110</v>
      </c>
      <c r="C641" t="s">
        <v>83</v>
      </c>
      <c r="D641">
        <v>5</v>
      </c>
      <c r="E641">
        <v>301</v>
      </c>
      <c r="F641">
        <v>20.066666666666666</v>
      </c>
      <c r="G641">
        <v>41577.556574074071</v>
      </c>
    </row>
    <row r="642" spans="2:7" x14ac:dyDescent="0.45">
      <c r="B642">
        <v>177</v>
      </c>
      <c r="C642" t="s">
        <v>83</v>
      </c>
      <c r="D642">
        <v>6</v>
      </c>
      <c r="E642">
        <v>729</v>
      </c>
      <c r="F642">
        <v>48.6</v>
      </c>
      <c r="G642">
        <v>41577.557083333333</v>
      </c>
    </row>
    <row r="643" spans="2:7" x14ac:dyDescent="0.45">
      <c r="B643">
        <v>267</v>
      </c>
      <c r="C643" t="s">
        <v>83</v>
      </c>
      <c r="D643">
        <v>6</v>
      </c>
      <c r="E643">
        <v>839</v>
      </c>
      <c r="F643">
        <v>55.93333333333333</v>
      </c>
      <c r="G643">
        <v>41577.560914351852</v>
      </c>
    </row>
    <row r="644" spans="2:7" x14ac:dyDescent="0.45">
      <c r="B644">
        <v>140</v>
      </c>
      <c r="C644" t="s">
        <v>83</v>
      </c>
      <c r="D644">
        <v>6</v>
      </c>
      <c r="E644">
        <v>288</v>
      </c>
      <c r="F644">
        <v>19.2</v>
      </c>
      <c r="G644">
        <v>41579.232824074075</v>
      </c>
    </row>
    <row r="645" spans="2:7" x14ac:dyDescent="0.45">
      <c r="B645">
        <v>74</v>
      </c>
      <c r="C645" t="s">
        <v>83</v>
      </c>
      <c r="D645">
        <v>6</v>
      </c>
      <c r="E645">
        <v>304</v>
      </c>
      <c r="F645">
        <v>20.266666666666666</v>
      </c>
      <c r="G645">
        <v>41577.609791666669</v>
      </c>
    </row>
    <row r="646" spans="2:7" x14ac:dyDescent="0.45">
      <c r="B646">
        <v>96</v>
      </c>
      <c r="C646" t="s">
        <v>83</v>
      </c>
      <c r="D646">
        <v>6</v>
      </c>
      <c r="E646">
        <v>620</v>
      </c>
      <c r="F646">
        <v>41.333333333333336</v>
      </c>
      <c r="G646">
        <v>41577.622662037036</v>
      </c>
    </row>
    <row r="647" spans="2:7" x14ac:dyDescent="0.45">
      <c r="B647">
        <v>222</v>
      </c>
      <c r="C647" t="s">
        <v>83</v>
      </c>
      <c r="D647">
        <v>5</v>
      </c>
      <c r="E647">
        <v>851</v>
      </c>
      <c r="F647">
        <v>56.733333333333334</v>
      </c>
      <c r="G647">
        <v>41577.630324074074</v>
      </c>
    </row>
    <row r="648" spans="2:7" x14ac:dyDescent="0.45">
      <c r="B648">
        <v>202</v>
      </c>
      <c r="C648" t="s">
        <v>83</v>
      </c>
      <c r="D648">
        <v>6</v>
      </c>
      <c r="E648">
        <v>706</v>
      </c>
      <c r="F648">
        <v>47.06666666666667</v>
      </c>
      <c r="G648">
        <v>41577.660439814812</v>
      </c>
    </row>
    <row r="649" spans="2:7" x14ac:dyDescent="0.45">
      <c r="B649">
        <v>8</v>
      </c>
      <c r="C649" t="s">
        <v>83</v>
      </c>
      <c r="D649">
        <v>6</v>
      </c>
      <c r="E649">
        <v>424</v>
      </c>
      <c r="F649">
        <v>28.266666666666666</v>
      </c>
      <c r="G649">
        <v>41577.676423611112</v>
      </c>
    </row>
    <row r="650" spans="2:7" x14ac:dyDescent="0.45">
      <c r="B650">
        <v>293</v>
      </c>
      <c r="C650" t="s">
        <v>83</v>
      </c>
      <c r="D650">
        <v>6</v>
      </c>
      <c r="E650">
        <v>434</v>
      </c>
      <c r="F650">
        <v>28.933333333333334</v>
      </c>
      <c r="G650">
        <v>41577.695868055554</v>
      </c>
    </row>
    <row r="651" spans="2:7" x14ac:dyDescent="0.45">
      <c r="B651">
        <v>236</v>
      </c>
      <c r="C651" t="s">
        <v>83</v>
      </c>
      <c r="D651">
        <v>6</v>
      </c>
      <c r="E651">
        <v>386</v>
      </c>
      <c r="F651">
        <v>25.733333333333334</v>
      </c>
      <c r="G651">
        <v>41577.709780092591</v>
      </c>
    </row>
    <row r="652" spans="2:7" x14ac:dyDescent="0.45">
      <c r="B652">
        <v>81</v>
      </c>
      <c r="C652" t="s">
        <v>83</v>
      </c>
      <c r="D652">
        <v>6</v>
      </c>
      <c r="E652">
        <v>267</v>
      </c>
      <c r="F652">
        <v>17.8</v>
      </c>
      <c r="G652">
        <v>41584.697905092595</v>
      </c>
    </row>
    <row r="653" spans="2:7" x14ac:dyDescent="0.45">
      <c r="B653">
        <v>70</v>
      </c>
      <c r="C653" t="s">
        <v>83</v>
      </c>
      <c r="D653">
        <v>6</v>
      </c>
      <c r="E653">
        <v>699</v>
      </c>
      <c r="F653">
        <v>46.6</v>
      </c>
      <c r="G653">
        <v>41577.738796296297</v>
      </c>
    </row>
    <row r="654" spans="2:7" x14ac:dyDescent="0.45">
      <c r="B654">
        <v>162</v>
      </c>
      <c r="C654" t="s">
        <v>83</v>
      </c>
      <c r="D654">
        <v>6</v>
      </c>
      <c r="E654">
        <v>536</v>
      </c>
      <c r="F654">
        <v>35.733333333333334</v>
      </c>
      <c r="G654">
        <v>41577.740810185183</v>
      </c>
    </row>
    <row r="655" spans="2:7" x14ac:dyDescent="0.45">
      <c r="B655">
        <v>196</v>
      </c>
      <c r="C655" t="s">
        <v>83</v>
      </c>
      <c r="D655">
        <v>6</v>
      </c>
      <c r="E655">
        <v>342</v>
      </c>
      <c r="F655">
        <v>22.8</v>
      </c>
      <c r="G655">
        <v>41577.745891203704</v>
      </c>
    </row>
    <row r="656" spans="2:7" x14ac:dyDescent="0.45">
      <c r="B656">
        <v>78</v>
      </c>
      <c r="C656" t="s">
        <v>83</v>
      </c>
      <c r="D656">
        <v>6</v>
      </c>
      <c r="E656">
        <v>303</v>
      </c>
      <c r="F656">
        <v>20.2</v>
      </c>
      <c r="G656">
        <v>41586.761979166666</v>
      </c>
    </row>
    <row r="657" spans="2:7" x14ac:dyDescent="0.45">
      <c r="B657">
        <v>53</v>
      </c>
      <c r="C657" t="s">
        <v>83</v>
      </c>
      <c r="D657">
        <v>6</v>
      </c>
      <c r="E657">
        <v>881</v>
      </c>
      <c r="F657">
        <v>58.733333333333334</v>
      </c>
      <c r="G657">
        <v>41577.765659722223</v>
      </c>
    </row>
    <row r="658" spans="2:7" x14ac:dyDescent="0.45">
      <c r="B658">
        <v>223</v>
      </c>
      <c r="C658" t="s">
        <v>83</v>
      </c>
      <c r="D658">
        <v>5</v>
      </c>
      <c r="E658">
        <v>378</v>
      </c>
      <c r="F658">
        <v>25.2</v>
      </c>
      <c r="G658">
        <v>41577.80736111111</v>
      </c>
    </row>
    <row r="659" spans="2:7" x14ac:dyDescent="0.45">
      <c r="B659">
        <v>74</v>
      </c>
      <c r="C659" t="s">
        <v>83</v>
      </c>
      <c r="D659">
        <v>6</v>
      </c>
      <c r="E659">
        <v>574</v>
      </c>
      <c r="F659">
        <v>38.266666666666666</v>
      </c>
      <c r="G659">
        <v>41577.819120370368</v>
      </c>
    </row>
    <row r="660" spans="2:7" x14ac:dyDescent="0.45">
      <c r="B660">
        <v>243</v>
      </c>
      <c r="C660" t="s">
        <v>83</v>
      </c>
      <c r="D660">
        <v>6</v>
      </c>
      <c r="E660">
        <v>733</v>
      </c>
      <c r="F660">
        <v>48.866666666666667</v>
      </c>
      <c r="G660">
        <v>41577.829432870371</v>
      </c>
    </row>
    <row r="661" spans="2:7" x14ac:dyDescent="0.45">
      <c r="B661">
        <v>1</v>
      </c>
      <c r="C661" t="s">
        <v>83</v>
      </c>
      <c r="D661">
        <v>6</v>
      </c>
      <c r="E661">
        <v>429</v>
      </c>
      <c r="F661">
        <v>28.6</v>
      </c>
      <c r="G661">
        <v>41578.945335648146</v>
      </c>
    </row>
    <row r="662" spans="2:7" x14ac:dyDescent="0.45">
      <c r="B662">
        <v>12</v>
      </c>
      <c r="C662" t="s">
        <v>83</v>
      </c>
      <c r="D662">
        <v>6</v>
      </c>
      <c r="E662">
        <v>692</v>
      </c>
      <c r="F662">
        <v>46.133333333333333</v>
      </c>
      <c r="G662">
        <v>41584.968321759261</v>
      </c>
    </row>
    <row r="663" spans="2:7" x14ac:dyDescent="0.45">
      <c r="B663">
        <v>226</v>
      </c>
      <c r="C663" t="s">
        <v>83</v>
      </c>
      <c r="D663">
        <v>6</v>
      </c>
      <c r="E663">
        <v>407</v>
      </c>
      <c r="F663">
        <v>27.133333333333333</v>
      </c>
      <c r="G663">
        <v>41577.870879629627</v>
      </c>
    </row>
    <row r="664" spans="2:7" x14ac:dyDescent="0.45">
      <c r="B664">
        <v>159</v>
      </c>
      <c r="C664" t="s">
        <v>83</v>
      </c>
      <c r="D664">
        <v>6</v>
      </c>
      <c r="E664">
        <v>903</v>
      </c>
      <c r="F664">
        <v>60.2</v>
      </c>
      <c r="G664">
        <v>41577.882013888891</v>
      </c>
    </row>
    <row r="665" spans="2:7" x14ac:dyDescent="0.45">
      <c r="B665">
        <v>213</v>
      </c>
      <c r="C665" t="s">
        <v>83</v>
      </c>
      <c r="D665">
        <v>6</v>
      </c>
      <c r="E665">
        <v>942</v>
      </c>
      <c r="F665">
        <v>62.8</v>
      </c>
      <c r="G665">
        <v>41584.539699074077</v>
      </c>
    </row>
    <row r="666" spans="2:7" x14ac:dyDescent="0.45">
      <c r="B666">
        <v>246</v>
      </c>
      <c r="C666" t="s">
        <v>83</v>
      </c>
      <c r="D666">
        <v>3</v>
      </c>
      <c r="E666">
        <v>504</v>
      </c>
      <c r="F666">
        <v>33.6</v>
      </c>
      <c r="G666">
        <v>41578.262997685182</v>
      </c>
    </row>
    <row r="667" spans="2:7" x14ac:dyDescent="0.45">
      <c r="B667">
        <v>225</v>
      </c>
      <c r="C667" t="s">
        <v>83</v>
      </c>
      <c r="D667">
        <v>7</v>
      </c>
      <c r="E667">
        <v>574</v>
      </c>
      <c r="F667">
        <v>38.266666666666666</v>
      </c>
      <c r="G667">
        <v>41577.90185185185</v>
      </c>
    </row>
    <row r="668" spans="2:7" x14ac:dyDescent="0.45">
      <c r="B668">
        <v>157</v>
      </c>
      <c r="C668" t="s">
        <v>83</v>
      </c>
      <c r="D668">
        <v>6</v>
      </c>
      <c r="E668">
        <v>684</v>
      </c>
      <c r="F668">
        <v>45.6</v>
      </c>
      <c r="G668">
        <v>41577.902291666665</v>
      </c>
    </row>
    <row r="669" spans="2:7" x14ac:dyDescent="0.45">
      <c r="B669">
        <v>195</v>
      </c>
      <c r="C669" t="s">
        <v>83</v>
      </c>
      <c r="D669">
        <v>6</v>
      </c>
      <c r="E669">
        <v>552</v>
      </c>
      <c r="F669">
        <v>36.799999999999997</v>
      </c>
      <c r="G669">
        <v>41577.930046296293</v>
      </c>
    </row>
    <row r="670" spans="2:7" x14ac:dyDescent="0.45">
      <c r="B670">
        <v>86</v>
      </c>
      <c r="C670" t="s">
        <v>83</v>
      </c>
      <c r="D670">
        <v>6</v>
      </c>
      <c r="E670">
        <v>833</v>
      </c>
      <c r="F670">
        <v>55.533333333333331</v>
      </c>
      <c r="G670">
        <v>41577.948310185187</v>
      </c>
    </row>
    <row r="671" spans="2:7" x14ac:dyDescent="0.45">
      <c r="B671">
        <v>121</v>
      </c>
      <c r="C671" t="s">
        <v>83</v>
      </c>
      <c r="D671">
        <v>6</v>
      </c>
      <c r="E671">
        <v>490</v>
      </c>
      <c r="F671">
        <v>32.666666666666664</v>
      </c>
      <c r="G671">
        <v>41577.973726851851</v>
      </c>
    </row>
    <row r="672" spans="2:7" x14ac:dyDescent="0.45">
      <c r="B672">
        <v>198</v>
      </c>
      <c r="C672" t="s">
        <v>83</v>
      </c>
      <c r="D672">
        <v>5</v>
      </c>
      <c r="E672">
        <v>571</v>
      </c>
      <c r="F672">
        <v>38.06666666666667</v>
      </c>
      <c r="G672">
        <v>41577.973541666666</v>
      </c>
    </row>
    <row r="673" spans="2:7" x14ac:dyDescent="0.45">
      <c r="B673">
        <v>291</v>
      </c>
      <c r="C673" t="s">
        <v>211</v>
      </c>
      <c r="D673">
        <v>5</v>
      </c>
      <c r="E673">
        <v>601</v>
      </c>
      <c r="F673">
        <v>40.06666666666667</v>
      </c>
      <c r="G673">
        <v>41584.649074074077</v>
      </c>
    </row>
    <row r="674" spans="2:7" x14ac:dyDescent="0.45">
      <c r="B674">
        <v>82</v>
      </c>
      <c r="C674" t="s">
        <v>83</v>
      </c>
      <c r="D674">
        <v>6</v>
      </c>
      <c r="E674">
        <v>833</v>
      </c>
      <c r="F674">
        <v>55.533333333333331</v>
      </c>
      <c r="G674">
        <v>41578.001481481479</v>
      </c>
    </row>
    <row r="675" spans="2:7" x14ac:dyDescent="0.45">
      <c r="B675">
        <v>148</v>
      </c>
      <c r="C675" t="s">
        <v>83</v>
      </c>
      <c r="D675">
        <v>6</v>
      </c>
      <c r="E675">
        <v>722</v>
      </c>
      <c r="F675">
        <v>48.133333333333333</v>
      </c>
      <c r="G675">
        <v>41591.7109375</v>
      </c>
    </row>
    <row r="676" spans="2:7" x14ac:dyDescent="0.45">
      <c r="B676">
        <v>142</v>
      </c>
      <c r="C676" t="s">
        <v>83</v>
      </c>
      <c r="D676">
        <v>6</v>
      </c>
      <c r="E676">
        <v>469</v>
      </c>
      <c r="F676">
        <v>31.266666666666666</v>
      </c>
      <c r="G676">
        <v>41579.818194444444</v>
      </c>
    </row>
    <row r="677" spans="2:7" x14ac:dyDescent="0.45">
      <c r="B677">
        <v>199</v>
      </c>
      <c r="C677" t="s">
        <v>83</v>
      </c>
      <c r="D677">
        <v>6</v>
      </c>
      <c r="E677">
        <v>661</v>
      </c>
      <c r="F677">
        <v>44.06666666666667</v>
      </c>
      <c r="G677">
        <v>41578.268159722225</v>
      </c>
    </row>
    <row r="678" spans="2:7" x14ac:dyDescent="0.45">
      <c r="B678">
        <v>138</v>
      </c>
      <c r="C678" t="s">
        <v>83</v>
      </c>
      <c r="D678">
        <v>5</v>
      </c>
      <c r="E678">
        <v>838</v>
      </c>
      <c r="F678">
        <v>55.866666666666667</v>
      </c>
      <c r="G678">
        <v>41578.279224537036</v>
      </c>
    </row>
    <row r="679" spans="2:7" x14ac:dyDescent="0.45">
      <c r="B679">
        <v>243</v>
      </c>
      <c r="C679" t="s">
        <v>83</v>
      </c>
      <c r="D679">
        <v>6</v>
      </c>
      <c r="E679">
        <v>861</v>
      </c>
      <c r="F679">
        <v>57.4</v>
      </c>
      <c r="G679">
        <v>41578.832268518519</v>
      </c>
    </row>
    <row r="680" spans="2:7" x14ac:dyDescent="0.45">
      <c r="B680">
        <v>299</v>
      </c>
      <c r="C680" t="s">
        <v>83</v>
      </c>
      <c r="D680">
        <v>6</v>
      </c>
      <c r="E680">
        <v>719</v>
      </c>
      <c r="F680">
        <v>47.93333333333333</v>
      </c>
      <c r="G680">
        <v>41578.306701388887</v>
      </c>
    </row>
    <row r="681" spans="2:7" x14ac:dyDescent="0.45">
      <c r="B681">
        <v>73</v>
      </c>
      <c r="C681" t="s">
        <v>83</v>
      </c>
      <c r="D681">
        <v>6</v>
      </c>
      <c r="E681">
        <v>652</v>
      </c>
      <c r="F681">
        <v>43.466666666666669</v>
      </c>
      <c r="G681">
        <v>41578.335138888891</v>
      </c>
    </row>
    <row r="682" spans="2:7" x14ac:dyDescent="0.45">
      <c r="B682">
        <v>16</v>
      </c>
      <c r="C682" t="s">
        <v>83</v>
      </c>
      <c r="D682">
        <v>6</v>
      </c>
      <c r="E682">
        <v>238</v>
      </c>
      <c r="F682">
        <v>15.866666666666667</v>
      </c>
      <c r="G682">
        <v>41578.373749999999</v>
      </c>
    </row>
    <row r="683" spans="2:7" x14ac:dyDescent="0.45">
      <c r="B683">
        <v>12</v>
      </c>
      <c r="C683" t="s">
        <v>83</v>
      </c>
      <c r="D683">
        <v>6</v>
      </c>
      <c r="E683">
        <v>989</v>
      </c>
      <c r="F683">
        <v>65.933333333333337</v>
      </c>
      <c r="G683">
        <v>41578.378553240742</v>
      </c>
    </row>
    <row r="684" spans="2:7" x14ac:dyDescent="0.45">
      <c r="B684">
        <v>25</v>
      </c>
      <c r="C684" t="s">
        <v>83</v>
      </c>
      <c r="D684">
        <v>6</v>
      </c>
      <c r="E684">
        <v>275</v>
      </c>
      <c r="F684">
        <v>18.333333333333332</v>
      </c>
      <c r="G684">
        <v>41578.392951388887</v>
      </c>
    </row>
    <row r="685" spans="2:7" x14ac:dyDescent="0.45">
      <c r="B685">
        <v>52</v>
      </c>
      <c r="C685" t="s">
        <v>83</v>
      </c>
      <c r="D685">
        <v>6</v>
      </c>
      <c r="E685">
        <v>433</v>
      </c>
      <c r="F685">
        <v>28.866666666666667</v>
      </c>
      <c r="G685">
        <v>41578.395173611112</v>
      </c>
    </row>
    <row r="686" spans="2:7" x14ac:dyDescent="0.45">
      <c r="B686">
        <v>107</v>
      </c>
      <c r="C686" t="s">
        <v>83</v>
      </c>
      <c r="D686">
        <v>6</v>
      </c>
      <c r="E686">
        <v>970</v>
      </c>
      <c r="F686">
        <v>64.666666666666671</v>
      </c>
      <c r="G686">
        <v>41578.401898148149</v>
      </c>
    </row>
    <row r="687" spans="2:7" x14ac:dyDescent="0.45">
      <c r="B687">
        <v>170</v>
      </c>
      <c r="C687" t="s">
        <v>83</v>
      </c>
      <c r="D687">
        <v>6</v>
      </c>
      <c r="E687">
        <v>247</v>
      </c>
      <c r="F687">
        <v>16.466666666666665</v>
      </c>
      <c r="G687">
        <v>41578.415312500001</v>
      </c>
    </row>
    <row r="688" spans="2:7" x14ac:dyDescent="0.45">
      <c r="B688">
        <v>60</v>
      </c>
      <c r="C688" t="s">
        <v>83</v>
      </c>
      <c r="D688">
        <v>6</v>
      </c>
      <c r="E688">
        <v>883</v>
      </c>
      <c r="F688">
        <v>58.866666666666667</v>
      </c>
      <c r="G688">
        <v>41578.424120370371</v>
      </c>
    </row>
    <row r="689" spans="2:7" x14ac:dyDescent="0.45">
      <c r="B689">
        <v>41</v>
      </c>
      <c r="C689" t="s">
        <v>83</v>
      </c>
      <c r="D689">
        <v>6</v>
      </c>
      <c r="E689">
        <v>790</v>
      </c>
      <c r="F689">
        <v>52.666666666666664</v>
      </c>
      <c r="G689">
        <v>41578.430046296293</v>
      </c>
    </row>
    <row r="690" spans="2:7" x14ac:dyDescent="0.45">
      <c r="B690">
        <v>183</v>
      </c>
      <c r="C690" t="s">
        <v>83</v>
      </c>
      <c r="D690">
        <v>6</v>
      </c>
      <c r="E690">
        <v>395</v>
      </c>
      <c r="F690">
        <v>26.333333333333332</v>
      </c>
      <c r="G690">
        <v>41578.433171296296</v>
      </c>
    </row>
    <row r="691" spans="2:7" x14ac:dyDescent="0.45">
      <c r="B691">
        <v>144</v>
      </c>
      <c r="C691" t="s">
        <v>83</v>
      </c>
      <c r="D691">
        <v>6</v>
      </c>
      <c r="E691">
        <v>402</v>
      </c>
      <c r="F691">
        <v>26.8</v>
      </c>
      <c r="G691">
        <v>41578.435081018521</v>
      </c>
    </row>
    <row r="692" spans="2:7" x14ac:dyDescent="0.45">
      <c r="B692">
        <v>207</v>
      </c>
      <c r="C692" t="s">
        <v>83</v>
      </c>
      <c r="D692">
        <v>6</v>
      </c>
      <c r="E692">
        <v>648</v>
      </c>
      <c r="F692">
        <v>43.2</v>
      </c>
      <c r="G692">
        <v>41578.640277777777</v>
      </c>
    </row>
    <row r="693" spans="2:7" x14ac:dyDescent="0.45">
      <c r="B693">
        <v>90</v>
      </c>
      <c r="C693" t="s">
        <v>83</v>
      </c>
      <c r="D693">
        <v>6</v>
      </c>
      <c r="E693">
        <v>760</v>
      </c>
      <c r="F693">
        <v>50.666666666666664</v>
      </c>
      <c r="G693">
        <v>41579.562442129631</v>
      </c>
    </row>
    <row r="694" spans="2:7" x14ac:dyDescent="0.45">
      <c r="B694">
        <v>178</v>
      </c>
      <c r="C694" t="s">
        <v>83</v>
      </c>
      <c r="D694">
        <v>6</v>
      </c>
      <c r="E694">
        <v>538</v>
      </c>
      <c r="F694">
        <v>35.866666666666667</v>
      </c>
      <c r="G694">
        <v>41578.459166666667</v>
      </c>
    </row>
    <row r="695" spans="2:7" x14ac:dyDescent="0.45">
      <c r="B695">
        <v>283</v>
      </c>
      <c r="C695" t="s">
        <v>83</v>
      </c>
      <c r="D695">
        <v>6</v>
      </c>
      <c r="E695">
        <v>466</v>
      </c>
      <c r="F695">
        <v>31.066666666666666</v>
      </c>
      <c r="G695">
        <v>41578.459560185183</v>
      </c>
    </row>
    <row r="696" spans="2:7" x14ac:dyDescent="0.45">
      <c r="B696">
        <v>122</v>
      </c>
      <c r="C696" t="s">
        <v>83</v>
      </c>
      <c r="D696">
        <v>6</v>
      </c>
      <c r="E696">
        <v>437</v>
      </c>
      <c r="F696">
        <v>29.133333333333333</v>
      </c>
      <c r="G696">
        <v>41578.465671296297</v>
      </c>
    </row>
    <row r="697" spans="2:7" x14ac:dyDescent="0.45">
      <c r="B697">
        <v>84</v>
      </c>
      <c r="C697" t="s">
        <v>83</v>
      </c>
      <c r="D697">
        <v>6</v>
      </c>
      <c r="E697">
        <v>235</v>
      </c>
      <c r="F697">
        <v>15.666666666666666</v>
      </c>
      <c r="G697">
        <v>41578.466053240743</v>
      </c>
    </row>
    <row r="698" spans="2:7" x14ac:dyDescent="0.45">
      <c r="B698">
        <v>97</v>
      </c>
      <c r="C698" t="s">
        <v>83</v>
      </c>
      <c r="D698">
        <v>6</v>
      </c>
      <c r="E698">
        <v>661</v>
      </c>
      <c r="F698">
        <v>44.06666666666667</v>
      </c>
      <c r="G698">
        <v>41578.476921296293</v>
      </c>
    </row>
    <row r="699" spans="2:7" x14ac:dyDescent="0.45">
      <c r="B699">
        <v>15</v>
      </c>
      <c r="C699" t="s">
        <v>83</v>
      </c>
      <c r="D699">
        <v>7</v>
      </c>
      <c r="E699">
        <v>927</v>
      </c>
      <c r="F699">
        <v>61.8</v>
      </c>
      <c r="G699">
        <v>41578.479247685187</v>
      </c>
    </row>
    <row r="700" spans="2:7" x14ac:dyDescent="0.45">
      <c r="B700">
        <v>211</v>
      </c>
      <c r="C700" t="s">
        <v>83</v>
      </c>
      <c r="D700">
        <v>6</v>
      </c>
      <c r="E700">
        <v>605</v>
      </c>
      <c r="F700">
        <v>40.333333333333336</v>
      </c>
      <c r="G700">
        <v>41578.477349537039</v>
      </c>
    </row>
    <row r="701" spans="2:7" x14ac:dyDescent="0.45">
      <c r="B701">
        <v>255</v>
      </c>
      <c r="C701" t="s">
        <v>83</v>
      </c>
      <c r="D701">
        <v>6</v>
      </c>
      <c r="E701">
        <v>698</v>
      </c>
      <c r="F701">
        <v>46.533333333333331</v>
      </c>
      <c r="G701">
        <v>41578.477476851855</v>
      </c>
    </row>
    <row r="702" spans="2:7" x14ac:dyDescent="0.45">
      <c r="B702">
        <v>208</v>
      </c>
      <c r="C702" t="s">
        <v>83</v>
      </c>
      <c r="D702">
        <v>7</v>
      </c>
      <c r="E702">
        <v>770</v>
      </c>
      <c r="F702">
        <v>51.333333333333336</v>
      </c>
      <c r="G702">
        <v>41578.477939814817</v>
      </c>
    </row>
    <row r="703" spans="2:7" x14ac:dyDescent="0.45">
      <c r="B703">
        <v>219</v>
      </c>
      <c r="C703" t="s">
        <v>83</v>
      </c>
      <c r="D703">
        <v>5</v>
      </c>
      <c r="E703">
        <v>898</v>
      </c>
      <c r="F703">
        <v>59.866666666666667</v>
      </c>
      <c r="G703">
        <v>41578.482557870368</v>
      </c>
    </row>
    <row r="704" spans="2:7" x14ac:dyDescent="0.45">
      <c r="B704">
        <v>121</v>
      </c>
      <c r="C704" t="s">
        <v>83</v>
      </c>
      <c r="D704">
        <v>6</v>
      </c>
      <c r="E704">
        <v>702</v>
      </c>
      <c r="F704">
        <v>46.8</v>
      </c>
      <c r="G704">
        <v>41578.487581018519</v>
      </c>
    </row>
    <row r="705" spans="2:7" x14ac:dyDescent="0.45">
      <c r="B705">
        <v>225</v>
      </c>
      <c r="C705" t="s">
        <v>83</v>
      </c>
      <c r="D705">
        <v>6</v>
      </c>
      <c r="E705">
        <v>625</v>
      </c>
      <c r="F705">
        <v>41.666666666666664</v>
      </c>
      <c r="G705">
        <v>41578.495925925927</v>
      </c>
    </row>
    <row r="706" spans="2:7" x14ac:dyDescent="0.45">
      <c r="B706">
        <v>97</v>
      </c>
      <c r="C706" t="s">
        <v>83</v>
      </c>
      <c r="D706">
        <v>6</v>
      </c>
      <c r="E706">
        <v>500</v>
      </c>
      <c r="F706">
        <v>33.333333333333336</v>
      </c>
      <c r="G706">
        <v>41578.497893518521</v>
      </c>
    </row>
    <row r="707" spans="2:7" x14ac:dyDescent="0.45">
      <c r="B707">
        <v>289</v>
      </c>
      <c r="C707" t="s">
        <v>83</v>
      </c>
      <c r="D707">
        <v>6</v>
      </c>
      <c r="E707">
        <v>890</v>
      </c>
      <c r="F707">
        <v>59.333333333333336</v>
      </c>
      <c r="G707">
        <v>41578.504224537035</v>
      </c>
    </row>
    <row r="708" spans="2:7" x14ac:dyDescent="0.45">
      <c r="B708">
        <v>100</v>
      </c>
      <c r="C708" t="s">
        <v>83</v>
      </c>
      <c r="D708">
        <v>6</v>
      </c>
      <c r="E708">
        <v>666</v>
      </c>
      <c r="F708">
        <v>44.4</v>
      </c>
      <c r="G708">
        <v>41578.503969907404</v>
      </c>
    </row>
    <row r="709" spans="2:7" x14ac:dyDescent="0.45">
      <c r="B709">
        <v>166</v>
      </c>
      <c r="C709" t="s">
        <v>83</v>
      </c>
      <c r="D709">
        <v>6</v>
      </c>
      <c r="E709">
        <v>954</v>
      </c>
      <c r="F709">
        <v>63.6</v>
      </c>
      <c r="G709">
        <v>41578.505648148152</v>
      </c>
    </row>
    <row r="710" spans="2:7" x14ac:dyDescent="0.45">
      <c r="B710">
        <v>222</v>
      </c>
      <c r="C710" t="s">
        <v>83</v>
      </c>
      <c r="D710">
        <v>6</v>
      </c>
      <c r="E710">
        <v>981</v>
      </c>
      <c r="F710">
        <v>65.400000000000006</v>
      </c>
      <c r="G710">
        <v>41578.509918981479</v>
      </c>
    </row>
    <row r="711" spans="2:7" x14ac:dyDescent="0.45">
      <c r="B711">
        <v>265</v>
      </c>
      <c r="C711" t="s">
        <v>83</v>
      </c>
      <c r="D711">
        <v>5</v>
      </c>
      <c r="E711">
        <v>221</v>
      </c>
      <c r="F711">
        <v>14.733333333333333</v>
      </c>
      <c r="G711">
        <v>41578.515451388892</v>
      </c>
    </row>
    <row r="712" spans="2:7" x14ac:dyDescent="0.45">
      <c r="B712">
        <v>235</v>
      </c>
      <c r="C712" t="s">
        <v>83</v>
      </c>
      <c r="D712">
        <v>6</v>
      </c>
      <c r="E712">
        <v>227</v>
      </c>
      <c r="F712">
        <v>15.133333333333333</v>
      </c>
      <c r="G712">
        <v>41578.516261574077</v>
      </c>
    </row>
    <row r="713" spans="2:7" x14ac:dyDescent="0.45">
      <c r="B713">
        <v>242</v>
      </c>
      <c r="C713" t="s">
        <v>83</v>
      </c>
      <c r="D713">
        <v>6</v>
      </c>
      <c r="E713">
        <v>394</v>
      </c>
      <c r="F713">
        <v>26.266666666666666</v>
      </c>
      <c r="G713">
        <v>41578.517118055555</v>
      </c>
    </row>
    <row r="714" spans="2:7" x14ac:dyDescent="0.45">
      <c r="B714">
        <v>52</v>
      </c>
      <c r="C714" t="s">
        <v>83</v>
      </c>
      <c r="D714">
        <v>6</v>
      </c>
      <c r="E714">
        <v>422</v>
      </c>
      <c r="F714">
        <v>28.133333333333333</v>
      </c>
      <c r="G714">
        <v>41584.621944444443</v>
      </c>
    </row>
    <row r="715" spans="2:7" x14ac:dyDescent="0.45">
      <c r="B715">
        <v>283</v>
      </c>
      <c r="C715" t="s">
        <v>83</v>
      </c>
      <c r="D715">
        <v>6</v>
      </c>
      <c r="E715">
        <v>482</v>
      </c>
      <c r="F715">
        <v>32.133333333333333</v>
      </c>
      <c r="G715">
        <v>41578.526064814818</v>
      </c>
    </row>
    <row r="716" spans="2:7" x14ac:dyDescent="0.45">
      <c r="B716">
        <v>261</v>
      </c>
      <c r="C716" t="s">
        <v>83</v>
      </c>
      <c r="D716">
        <v>6</v>
      </c>
      <c r="E716">
        <v>470</v>
      </c>
      <c r="F716">
        <v>31.333333333333332</v>
      </c>
      <c r="G716">
        <v>41578.544548611113</v>
      </c>
    </row>
    <row r="717" spans="2:7" x14ac:dyDescent="0.45">
      <c r="B717">
        <v>23</v>
      </c>
      <c r="C717" t="s">
        <v>83</v>
      </c>
      <c r="D717">
        <v>5</v>
      </c>
      <c r="E717">
        <v>243</v>
      </c>
      <c r="F717">
        <v>16.2</v>
      </c>
      <c r="G717">
        <v>41578.526701388888</v>
      </c>
    </row>
    <row r="718" spans="2:7" x14ac:dyDescent="0.45">
      <c r="B718">
        <v>59</v>
      </c>
      <c r="C718" t="s">
        <v>83</v>
      </c>
      <c r="D718">
        <v>6</v>
      </c>
      <c r="E718">
        <v>633</v>
      </c>
      <c r="F718">
        <v>42.2</v>
      </c>
      <c r="G718">
        <v>41578.527986111112</v>
      </c>
    </row>
    <row r="719" spans="2:7" x14ac:dyDescent="0.45">
      <c r="B719">
        <v>95</v>
      </c>
      <c r="C719" t="s">
        <v>83</v>
      </c>
      <c r="D719">
        <v>6</v>
      </c>
      <c r="E719">
        <v>901</v>
      </c>
      <c r="F719">
        <v>60.06666666666667</v>
      </c>
      <c r="G719">
        <v>41578.531956018516</v>
      </c>
    </row>
    <row r="720" spans="2:7" x14ac:dyDescent="0.45">
      <c r="B720">
        <v>24</v>
      </c>
      <c r="C720" t="s">
        <v>83</v>
      </c>
      <c r="D720">
        <v>6</v>
      </c>
      <c r="E720">
        <v>930</v>
      </c>
      <c r="F720">
        <v>62</v>
      </c>
      <c r="G720">
        <v>41600.744768518518</v>
      </c>
    </row>
    <row r="721" spans="2:7" x14ac:dyDescent="0.45">
      <c r="B721">
        <v>196</v>
      </c>
      <c r="C721" t="s">
        <v>83</v>
      </c>
      <c r="D721">
        <v>5</v>
      </c>
      <c r="E721">
        <v>800</v>
      </c>
      <c r="F721">
        <v>53.333333333333336</v>
      </c>
      <c r="G721">
        <v>41578.537581018521</v>
      </c>
    </row>
    <row r="722" spans="2:7" x14ac:dyDescent="0.45">
      <c r="B722">
        <v>205</v>
      </c>
      <c r="C722" t="s">
        <v>83</v>
      </c>
      <c r="D722">
        <v>6</v>
      </c>
      <c r="E722">
        <v>399</v>
      </c>
      <c r="F722">
        <v>26.6</v>
      </c>
      <c r="G722">
        <v>41578.541331018518</v>
      </c>
    </row>
    <row r="723" spans="2:7" x14ac:dyDescent="0.45">
      <c r="B723">
        <v>269</v>
      </c>
      <c r="C723" t="s">
        <v>83</v>
      </c>
      <c r="D723">
        <v>6</v>
      </c>
      <c r="E723">
        <v>657</v>
      </c>
      <c r="F723">
        <v>43.8</v>
      </c>
      <c r="G723">
        <v>41578.545914351853</v>
      </c>
    </row>
    <row r="724" spans="2:7" x14ac:dyDescent="0.45">
      <c r="B724">
        <v>172</v>
      </c>
      <c r="C724" t="s">
        <v>83</v>
      </c>
      <c r="D724">
        <v>7</v>
      </c>
      <c r="E724">
        <v>662</v>
      </c>
      <c r="F724">
        <v>44.133333333333333</v>
      </c>
      <c r="G724">
        <v>41578.545486111114</v>
      </c>
    </row>
    <row r="725" spans="2:7" x14ac:dyDescent="0.45">
      <c r="B725">
        <v>59</v>
      </c>
      <c r="C725" t="s">
        <v>83</v>
      </c>
      <c r="D725">
        <v>6</v>
      </c>
      <c r="E725">
        <v>733</v>
      </c>
      <c r="F725">
        <v>48.866666666666667</v>
      </c>
      <c r="G725">
        <v>41578.548703703702</v>
      </c>
    </row>
    <row r="726" spans="2:7" x14ac:dyDescent="0.45">
      <c r="B726">
        <v>9818352642</v>
      </c>
      <c r="C726" t="s">
        <v>83</v>
      </c>
      <c r="D726">
        <v>6</v>
      </c>
      <c r="E726">
        <v>909</v>
      </c>
      <c r="F726">
        <v>60.6</v>
      </c>
      <c r="G726">
        <v>41578.552662037036</v>
      </c>
    </row>
    <row r="727" spans="2:7" x14ac:dyDescent="0.45">
      <c r="B727">
        <v>9650904574</v>
      </c>
      <c r="C727" t="s">
        <v>83</v>
      </c>
      <c r="D727">
        <v>6</v>
      </c>
      <c r="E727">
        <v>444</v>
      </c>
      <c r="F727">
        <v>29.6</v>
      </c>
      <c r="G727">
        <v>41578.552905092591</v>
      </c>
    </row>
    <row r="728" spans="2:7" x14ac:dyDescent="0.45">
      <c r="B728">
        <v>8010080603</v>
      </c>
      <c r="C728" t="s">
        <v>83</v>
      </c>
      <c r="D728">
        <v>6</v>
      </c>
      <c r="E728">
        <v>864</v>
      </c>
      <c r="F728">
        <v>57.6</v>
      </c>
      <c r="G728">
        <v>41578.556493055556</v>
      </c>
    </row>
    <row r="729" spans="2:7" x14ac:dyDescent="0.45">
      <c r="B729">
        <v>9654382703</v>
      </c>
      <c r="C729" t="s">
        <v>83</v>
      </c>
      <c r="D729">
        <v>6</v>
      </c>
      <c r="E729">
        <v>303</v>
      </c>
      <c r="F729">
        <v>20.2</v>
      </c>
      <c r="G729">
        <v>41579.363912037035</v>
      </c>
    </row>
    <row r="730" spans="2:7" x14ac:dyDescent="0.45">
      <c r="B730">
        <v>8826960570</v>
      </c>
      <c r="C730" t="s">
        <v>83</v>
      </c>
      <c r="D730">
        <v>6</v>
      </c>
      <c r="E730">
        <v>235</v>
      </c>
      <c r="F730">
        <v>15.666666666666666</v>
      </c>
      <c r="G730">
        <v>41578.55872685185</v>
      </c>
    </row>
    <row r="731" spans="2:7" x14ac:dyDescent="0.45">
      <c r="B731">
        <v>8826224370</v>
      </c>
      <c r="C731" t="s">
        <v>83</v>
      </c>
      <c r="D731">
        <v>6</v>
      </c>
      <c r="E731">
        <v>944</v>
      </c>
      <c r="F731">
        <v>62.93333333333333</v>
      </c>
      <c r="G731">
        <v>41578.564953703702</v>
      </c>
    </row>
    <row r="732" spans="2:7" x14ac:dyDescent="0.45">
      <c r="B732">
        <v>8826146148</v>
      </c>
      <c r="C732" t="s">
        <v>83</v>
      </c>
      <c r="D732">
        <v>6</v>
      </c>
      <c r="E732">
        <v>650</v>
      </c>
      <c r="F732">
        <v>43.333333333333336</v>
      </c>
      <c r="G732">
        <v>41578.564502314817</v>
      </c>
    </row>
    <row r="733" spans="2:7" x14ac:dyDescent="0.45">
      <c r="B733">
        <v>8285145607</v>
      </c>
      <c r="C733" t="s">
        <v>83</v>
      </c>
      <c r="D733">
        <v>6</v>
      </c>
      <c r="E733">
        <v>865</v>
      </c>
      <c r="F733">
        <v>57.666666666666664</v>
      </c>
      <c r="G733">
        <v>41578.566805555558</v>
      </c>
    </row>
    <row r="734" spans="2:7" x14ac:dyDescent="0.45">
      <c r="B734">
        <v>8826807421</v>
      </c>
      <c r="C734" t="s">
        <v>83</v>
      </c>
      <c r="D734">
        <v>6</v>
      </c>
      <c r="E734">
        <v>531</v>
      </c>
      <c r="F734">
        <v>35.4</v>
      </c>
      <c r="G734">
        <v>41578.567511574074</v>
      </c>
    </row>
    <row r="735" spans="2:7" x14ac:dyDescent="0.45">
      <c r="B735">
        <v>9873948599</v>
      </c>
      <c r="C735" t="s">
        <v>83</v>
      </c>
      <c r="D735">
        <v>5</v>
      </c>
      <c r="E735">
        <v>934</v>
      </c>
      <c r="F735">
        <v>62.266666666666666</v>
      </c>
      <c r="G735">
        <v>41578.570960648147</v>
      </c>
    </row>
    <row r="736" spans="2:7" x14ac:dyDescent="0.45">
      <c r="B736">
        <v>9818669750</v>
      </c>
      <c r="C736" t="s">
        <v>83</v>
      </c>
      <c r="D736">
        <v>6</v>
      </c>
      <c r="E736">
        <v>591</v>
      </c>
      <c r="F736">
        <v>39.4</v>
      </c>
      <c r="G736">
        <v>41578.580104166664</v>
      </c>
    </row>
    <row r="737" spans="2:7" x14ac:dyDescent="0.45">
      <c r="B737">
        <v>9818302742</v>
      </c>
      <c r="C737" t="s">
        <v>83</v>
      </c>
      <c r="D737">
        <v>6</v>
      </c>
      <c r="E737">
        <v>990</v>
      </c>
      <c r="F737">
        <v>66</v>
      </c>
      <c r="G737">
        <v>41578.58320601852</v>
      </c>
    </row>
    <row r="738" spans="2:7" x14ac:dyDescent="0.45">
      <c r="B738">
        <v>9718177509</v>
      </c>
      <c r="C738" t="s">
        <v>83</v>
      </c>
      <c r="D738">
        <v>6</v>
      </c>
      <c r="E738">
        <v>338</v>
      </c>
      <c r="F738">
        <v>22.533333333333335</v>
      </c>
      <c r="G738">
        <v>41578.584456018521</v>
      </c>
    </row>
    <row r="739" spans="2:7" x14ac:dyDescent="0.45">
      <c r="B739">
        <v>9582645829</v>
      </c>
      <c r="C739" t="s">
        <v>83</v>
      </c>
      <c r="D739">
        <v>6</v>
      </c>
      <c r="E739">
        <v>862</v>
      </c>
      <c r="F739">
        <v>57.466666666666669</v>
      </c>
      <c r="G739">
        <v>41578.585069444445</v>
      </c>
    </row>
    <row r="740" spans="2:7" x14ac:dyDescent="0.45">
      <c r="B740">
        <v>8376915304</v>
      </c>
      <c r="C740" t="s">
        <v>83</v>
      </c>
      <c r="D740">
        <v>6</v>
      </c>
      <c r="E740">
        <v>447</v>
      </c>
      <c r="F740">
        <v>29.8</v>
      </c>
      <c r="G740">
        <v>41578.627442129633</v>
      </c>
    </row>
    <row r="741" spans="2:7" x14ac:dyDescent="0.45">
      <c r="B741">
        <v>8800379395</v>
      </c>
      <c r="C741" t="s">
        <v>83</v>
      </c>
      <c r="D741">
        <v>6</v>
      </c>
      <c r="E741">
        <v>592</v>
      </c>
      <c r="F741">
        <v>39.466666666666669</v>
      </c>
      <c r="G741">
        <v>41578.593113425923</v>
      </c>
    </row>
    <row r="742" spans="2:7" x14ac:dyDescent="0.45">
      <c r="B742">
        <v>9266631133</v>
      </c>
      <c r="C742" t="s">
        <v>83</v>
      </c>
      <c r="D742">
        <v>6</v>
      </c>
      <c r="E742">
        <v>664</v>
      </c>
      <c r="F742">
        <v>44.266666666666666</v>
      </c>
      <c r="G742">
        <v>41578.591770833336</v>
      </c>
    </row>
    <row r="743" spans="2:7" x14ac:dyDescent="0.45">
      <c r="B743">
        <v>9560068792</v>
      </c>
      <c r="C743" t="s">
        <v>83</v>
      </c>
      <c r="D743">
        <v>6</v>
      </c>
      <c r="E743">
        <v>501</v>
      </c>
      <c r="F743">
        <v>33.4</v>
      </c>
      <c r="G743">
        <v>41578.601493055554</v>
      </c>
    </row>
    <row r="744" spans="2:7" x14ac:dyDescent="0.45">
      <c r="B744">
        <v>9871788485</v>
      </c>
      <c r="C744" t="s">
        <v>83</v>
      </c>
      <c r="D744">
        <v>6</v>
      </c>
      <c r="E744">
        <v>968</v>
      </c>
      <c r="F744">
        <v>64.533333333333331</v>
      </c>
      <c r="G744">
        <v>41578.605231481481</v>
      </c>
    </row>
    <row r="745" spans="2:7" x14ac:dyDescent="0.45">
      <c r="B745">
        <v>9891469512</v>
      </c>
      <c r="C745" t="s">
        <v>83</v>
      </c>
      <c r="D745">
        <v>7</v>
      </c>
      <c r="E745">
        <v>500</v>
      </c>
      <c r="F745">
        <v>33.333333333333336</v>
      </c>
      <c r="G745">
        <v>41578.604768518519</v>
      </c>
    </row>
    <row r="746" spans="2:7" x14ac:dyDescent="0.45">
      <c r="B746">
        <v>9953557944</v>
      </c>
      <c r="C746" t="s">
        <v>83</v>
      </c>
      <c r="D746">
        <v>5</v>
      </c>
      <c r="E746">
        <v>239</v>
      </c>
      <c r="F746">
        <v>15.933333333333334</v>
      </c>
      <c r="G746">
        <v>41578.607141203705</v>
      </c>
    </row>
    <row r="747" spans="2:7" x14ac:dyDescent="0.45">
      <c r="B747">
        <v>8800379395</v>
      </c>
      <c r="C747" t="s">
        <v>83</v>
      </c>
      <c r="D747">
        <v>5</v>
      </c>
      <c r="E747">
        <v>259</v>
      </c>
      <c r="F747">
        <v>17.266666666666666</v>
      </c>
      <c r="G747">
        <v>41578.610833333332</v>
      </c>
    </row>
    <row r="748" spans="2:7" x14ac:dyDescent="0.45">
      <c r="B748">
        <v>9811386335</v>
      </c>
      <c r="C748" t="s">
        <v>83</v>
      </c>
      <c r="D748">
        <v>6</v>
      </c>
      <c r="E748">
        <v>420</v>
      </c>
      <c r="F748">
        <v>28</v>
      </c>
      <c r="G748">
        <v>41578.624826388892</v>
      </c>
    </row>
    <row r="749" spans="2:7" x14ac:dyDescent="0.45">
      <c r="B749">
        <v>9711303231</v>
      </c>
      <c r="C749" t="s">
        <v>83</v>
      </c>
      <c r="D749">
        <v>6</v>
      </c>
      <c r="E749">
        <v>395</v>
      </c>
      <c r="F749">
        <v>26.333333333333332</v>
      </c>
      <c r="G749">
        <v>41578.613715277781</v>
      </c>
    </row>
    <row r="750" spans="2:7" x14ac:dyDescent="0.45">
      <c r="B750">
        <v>9136036548</v>
      </c>
      <c r="C750" t="s">
        <v>83</v>
      </c>
      <c r="D750">
        <v>6</v>
      </c>
      <c r="E750">
        <v>920</v>
      </c>
      <c r="F750">
        <v>61.333333333333336</v>
      </c>
      <c r="G750">
        <v>41586.750844907408</v>
      </c>
    </row>
    <row r="751" spans="2:7" x14ac:dyDescent="0.45">
      <c r="B751">
        <v>9899128417</v>
      </c>
      <c r="C751" t="s">
        <v>83</v>
      </c>
      <c r="D751">
        <v>6</v>
      </c>
      <c r="E751">
        <v>597</v>
      </c>
      <c r="F751">
        <v>39.799999999999997</v>
      </c>
      <c r="G751">
        <v>41578.615405092591</v>
      </c>
    </row>
    <row r="752" spans="2:7" x14ac:dyDescent="0.45">
      <c r="B752">
        <v>8586852472</v>
      </c>
      <c r="C752" t="s">
        <v>83</v>
      </c>
      <c r="D752">
        <v>6</v>
      </c>
      <c r="E752">
        <v>768</v>
      </c>
      <c r="F752">
        <v>51.2</v>
      </c>
      <c r="G752">
        <v>41582.848738425928</v>
      </c>
    </row>
    <row r="753" spans="2:7" x14ac:dyDescent="0.45">
      <c r="B753">
        <v>9213869819</v>
      </c>
      <c r="C753" t="s">
        <v>83</v>
      </c>
      <c r="D753">
        <v>6</v>
      </c>
      <c r="E753">
        <v>486</v>
      </c>
      <c r="F753">
        <v>32.4</v>
      </c>
      <c r="G753">
        <v>41578.626527777778</v>
      </c>
    </row>
    <row r="754" spans="2:7" x14ac:dyDescent="0.45">
      <c r="B754">
        <v>8375063829</v>
      </c>
      <c r="C754" t="s">
        <v>83</v>
      </c>
      <c r="D754">
        <v>6</v>
      </c>
      <c r="E754">
        <v>427</v>
      </c>
      <c r="F754">
        <v>28.466666666666665</v>
      </c>
      <c r="G754">
        <v>41578.619652777779</v>
      </c>
    </row>
    <row r="755" spans="2:7" x14ac:dyDescent="0.45">
      <c r="B755">
        <v>9958534337</v>
      </c>
      <c r="C755" t="s">
        <v>83</v>
      </c>
      <c r="D755">
        <v>6</v>
      </c>
      <c r="E755">
        <v>776</v>
      </c>
      <c r="F755">
        <v>51.733333333333334</v>
      </c>
      <c r="G755">
        <v>41578.626516203702</v>
      </c>
    </row>
    <row r="756" spans="2:7" x14ac:dyDescent="0.45">
      <c r="B756">
        <v>9560131497</v>
      </c>
      <c r="C756" t="s">
        <v>83</v>
      </c>
      <c r="D756">
        <v>5</v>
      </c>
      <c r="E756">
        <v>871</v>
      </c>
      <c r="F756">
        <v>58.06666666666667</v>
      </c>
      <c r="G756">
        <v>41578.628275462965</v>
      </c>
    </row>
    <row r="757" spans="2:7" x14ac:dyDescent="0.45">
      <c r="B757">
        <v>9953173604</v>
      </c>
      <c r="C757" t="s">
        <v>83</v>
      </c>
      <c r="D757">
        <v>6</v>
      </c>
      <c r="E757">
        <v>584</v>
      </c>
      <c r="F757">
        <v>38.93333333333333</v>
      </c>
      <c r="G757">
        <v>41578.632118055553</v>
      </c>
    </row>
    <row r="758" spans="2:7" x14ac:dyDescent="0.45">
      <c r="B758">
        <v>9958238809</v>
      </c>
      <c r="C758" t="s">
        <v>83</v>
      </c>
      <c r="D758">
        <v>5</v>
      </c>
      <c r="E758">
        <v>632</v>
      </c>
      <c r="F758">
        <v>42.133333333333333</v>
      </c>
      <c r="G758">
        <v>41578.638333333336</v>
      </c>
    </row>
    <row r="759" spans="2:7" x14ac:dyDescent="0.45">
      <c r="B759">
        <v>9211711348</v>
      </c>
      <c r="C759" t="s">
        <v>83</v>
      </c>
      <c r="D759">
        <v>6</v>
      </c>
      <c r="E759">
        <v>882</v>
      </c>
      <c r="F759">
        <v>58.8</v>
      </c>
      <c r="G759">
        <v>41578.634791666664</v>
      </c>
    </row>
    <row r="760" spans="2:7" x14ac:dyDescent="0.45">
      <c r="B760">
        <v>9990924589</v>
      </c>
      <c r="C760" t="s">
        <v>83</v>
      </c>
      <c r="D760">
        <v>6</v>
      </c>
      <c r="E760">
        <v>320</v>
      </c>
      <c r="F760">
        <v>21.333333333333332</v>
      </c>
      <c r="G760">
        <v>41578.6403587963</v>
      </c>
    </row>
    <row r="761" spans="2:7" x14ac:dyDescent="0.45">
      <c r="B761">
        <v>9871744119</v>
      </c>
      <c r="C761" t="s">
        <v>83</v>
      </c>
      <c r="D761">
        <v>6</v>
      </c>
      <c r="E761">
        <v>254</v>
      </c>
      <c r="F761">
        <v>16.933333333333334</v>
      </c>
      <c r="G761">
        <v>41578.651192129626</v>
      </c>
    </row>
    <row r="762" spans="2:7" x14ac:dyDescent="0.45">
      <c r="B762">
        <v>9953173604</v>
      </c>
      <c r="C762" t="s">
        <v>83</v>
      </c>
      <c r="D762">
        <v>6</v>
      </c>
      <c r="E762">
        <v>320</v>
      </c>
      <c r="F762">
        <v>21.333333333333332</v>
      </c>
      <c r="G762">
        <v>41578.652337962965</v>
      </c>
    </row>
    <row r="763" spans="2:7" x14ac:dyDescent="0.45">
      <c r="B763">
        <v>9213869819</v>
      </c>
      <c r="C763" t="s">
        <v>83</v>
      </c>
      <c r="D763">
        <v>6</v>
      </c>
      <c r="E763">
        <v>809</v>
      </c>
      <c r="F763">
        <v>53.93333333333333</v>
      </c>
      <c r="G763">
        <v>41578.659456018519</v>
      </c>
    </row>
    <row r="764" spans="2:7" x14ac:dyDescent="0.45">
      <c r="B764">
        <v>8287823311</v>
      </c>
      <c r="C764" t="s">
        <v>83</v>
      </c>
      <c r="D764">
        <v>6</v>
      </c>
      <c r="E764">
        <v>693</v>
      </c>
      <c r="F764">
        <v>46.2</v>
      </c>
      <c r="G764">
        <v>41578.662476851852</v>
      </c>
    </row>
    <row r="765" spans="2:7" x14ac:dyDescent="0.45">
      <c r="B765">
        <v>9990924589</v>
      </c>
      <c r="C765" t="s">
        <v>83</v>
      </c>
      <c r="D765">
        <v>6</v>
      </c>
      <c r="E765">
        <v>377</v>
      </c>
      <c r="F765">
        <v>25.133333333333333</v>
      </c>
      <c r="G765">
        <v>41578.663587962961</v>
      </c>
    </row>
    <row r="766" spans="2:7" x14ac:dyDescent="0.45">
      <c r="B766">
        <v>8586852472</v>
      </c>
      <c r="C766" t="s">
        <v>83</v>
      </c>
      <c r="D766">
        <v>6</v>
      </c>
      <c r="E766">
        <v>866</v>
      </c>
      <c r="F766">
        <v>57.733333333333334</v>
      </c>
      <c r="G766">
        <v>41578.66542824074</v>
      </c>
    </row>
    <row r="767" spans="2:7" x14ac:dyDescent="0.45">
      <c r="B767">
        <v>8826248941</v>
      </c>
      <c r="C767" t="s">
        <v>83</v>
      </c>
      <c r="D767">
        <v>6</v>
      </c>
      <c r="E767">
        <v>238</v>
      </c>
      <c r="F767">
        <v>15.866666666666667</v>
      </c>
      <c r="G767">
        <v>41578.668541666666</v>
      </c>
    </row>
    <row r="768" spans="2:7" x14ac:dyDescent="0.45">
      <c r="B768">
        <v>8826709338</v>
      </c>
      <c r="C768" t="s">
        <v>83</v>
      </c>
      <c r="D768">
        <v>6</v>
      </c>
      <c r="E768">
        <v>897</v>
      </c>
      <c r="F768">
        <v>59.8</v>
      </c>
      <c r="G768">
        <v>41579.470625000002</v>
      </c>
    </row>
    <row r="769" spans="2:7" x14ac:dyDescent="0.45">
      <c r="B769">
        <v>9818946408</v>
      </c>
      <c r="C769" t="s">
        <v>83</v>
      </c>
      <c r="D769">
        <v>6</v>
      </c>
      <c r="E769">
        <v>375</v>
      </c>
      <c r="F769">
        <v>25</v>
      </c>
      <c r="G769">
        <v>41578.673958333333</v>
      </c>
    </row>
    <row r="770" spans="2:7" x14ac:dyDescent="0.45">
      <c r="B770">
        <v>9711847673</v>
      </c>
      <c r="C770" t="s">
        <v>83</v>
      </c>
      <c r="D770">
        <v>6</v>
      </c>
      <c r="E770">
        <v>318</v>
      </c>
      <c r="F770">
        <v>21.2</v>
      </c>
      <c r="G770">
        <v>41578.692106481481</v>
      </c>
    </row>
    <row r="771" spans="2:7" x14ac:dyDescent="0.45">
      <c r="B771">
        <v>9818086180</v>
      </c>
      <c r="C771" t="s">
        <v>83</v>
      </c>
      <c r="D771">
        <v>7</v>
      </c>
      <c r="E771">
        <v>865</v>
      </c>
      <c r="F771">
        <v>57.666666666666664</v>
      </c>
      <c r="G771">
        <v>41578.680254629631</v>
      </c>
    </row>
    <row r="772" spans="2:7" x14ac:dyDescent="0.45">
      <c r="B772">
        <v>9958646493</v>
      </c>
      <c r="C772" t="s">
        <v>83</v>
      </c>
      <c r="D772">
        <v>6</v>
      </c>
      <c r="E772">
        <v>773</v>
      </c>
      <c r="F772">
        <v>51.533333333333331</v>
      </c>
      <c r="G772">
        <v>41578.681076388886</v>
      </c>
    </row>
    <row r="773" spans="2:7" x14ac:dyDescent="0.45">
      <c r="B773">
        <v>9999471540</v>
      </c>
      <c r="C773" t="s">
        <v>83</v>
      </c>
      <c r="D773">
        <v>6</v>
      </c>
      <c r="E773">
        <v>948</v>
      </c>
      <c r="F773">
        <v>63.2</v>
      </c>
      <c r="G773">
        <v>41578.681759259256</v>
      </c>
    </row>
    <row r="774" spans="2:7" x14ac:dyDescent="0.45">
      <c r="B774">
        <v>7838464769</v>
      </c>
      <c r="C774" t="s">
        <v>83</v>
      </c>
      <c r="D774">
        <v>6</v>
      </c>
      <c r="E774">
        <v>937</v>
      </c>
      <c r="F774">
        <v>62.466666666666669</v>
      </c>
      <c r="G774">
        <v>41578.684872685182</v>
      </c>
    </row>
    <row r="775" spans="2:7" x14ac:dyDescent="0.45">
      <c r="B775">
        <v>9810740034</v>
      </c>
      <c r="C775" t="s">
        <v>83</v>
      </c>
      <c r="D775">
        <v>6</v>
      </c>
      <c r="E775">
        <v>921</v>
      </c>
      <c r="F775">
        <v>61.4</v>
      </c>
      <c r="G775">
        <v>41578.692037037035</v>
      </c>
    </row>
    <row r="776" spans="2:7" x14ac:dyDescent="0.45">
      <c r="B776">
        <v>9136535400</v>
      </c>
      <c r="C776" t="s">
        <v>83</v>
      </c>
      <c r="D776">
        <v>6</v>
      </c>
      <c r="E776">
        <v>940</v>
      </c>
      <c r="F776">
        <v>62.666666666666664</v>
      </c>
      <c r="G776">
        <v>41578.698564814818</v>
      </c>
    </row>
    <row r="777" spans="2:7" x14ac:dyDescent="0.45">
      <c r="B777">
        <v>9971934936</v>
      </c>
      <c r="C777" t="s">
        <v>83</v>
      </c>
      <c r="D777">
        <v>6</v>
      </c>
      <c r="E777">
        <v>631</v>
      </c>
      <c r="F777">
        <v>42.06666666666667</v>
      </c>
      <c r="G777">
        <v>41578.707002314812</v>
      </c>
    </row>
    <row r="778" spans="2:7" x14ac:dyDescent="0.45">
      <c r="B778">
        <v>9891225629</v>
      </c>
      <c r="C778" t="s">
        <v>83</v>
      </c>
      <c r="D778">
        <v>6</v>
      </c>
      <c r="E778">
        <v>346</v>
      </c>
      <c r="F778">
        <v>23.066666666666666</v>
      </c>
      <c r="G778">
        <v>41578.714236111111</v>
      </c>
    </row>
    <row r="779" spans="2:7" x14ac:dyDescent="0.45">
      <c r="B779">
        <v>8287823311</v>
      </c>
      <c r="C779" t="s">
        <v>83</v>
      </c>
      <c r="D779">
        <v>6</v>
      </c>
      <c r="E779">
        <v>916</v>
      </c>
      <c r="F779">
        <v>61.06666666666667</v>
      </c>
      <c r="G779">
        <v>41578.795868055553</v>
      </c>
    </row>
    <row r="780" spans="2:7" x14ac:dyDescent="0.45">
      <c r="B780">
        <v>7838784524</v>
      </c>
      <c r="C780" t="s">
        <v>83</v>
      </c>
      <c r="D780">
        <v>7</v>
      </c>
      <c r="E780">
        <v>469</v>
      </c>
      <c r="F780">
        <v>31.266666666666666</v>
      </c>
      <c r="G780">
        <v>41578.716354166667</v>
      </c>
    </row>
    <row r="781" spans="2:7" x14ac:dyDescent="0.45">
      <c r="B781">
        <v>9958127656</v>
      </c>
      <c r="C781" t="s">
        <v>83</v>
      </c>
      <c r="D781">
        <v>6</v>
      </c>
      <c r="E781">
        <v>649</v>
      </c>
      <c r="F781">
        <v>43.266666666666666</v>
      </c>
      <c r="G781">
        <v>41578.716724537036</v>
      </c>
    </row>
    <row r="782" spans="2:7" x14ac:dyDescent="0.45">
      <c r="B782">
        <v>9654820467</v>
      </c>
      <c r="C782" t="s">
        <v>83</v>
      </c>
      <c r="D782">
        <v>6</v>
      </c>
      <c r="E782">
        <v>632</v>
      </c>
      <c r="F782">
        <v>42.133333333333333</v>
      </c>
      <c r="G782">
        <v>41579.514548611114</v>
      </c>
    </row>
    <row r="783" spans="2:7" x14ac:dyDescent="0.45">
      <c r="B783">
        <v>9717691875</v>
      </c>
      <c r="C783" t="s">
        <v>83</v>
      </c>
      <c r="D783">
        <v>6</v>
      </c>
      <c r="E783">
        <v>784</v>
      </c>
      <c r="F783">
        <v>52.266666666666666</v>
      </c>
      <c r="G783">
        <v>41578.724432870367</v>
      </c>
    </row>
    <row r="784" spans="2:7" x14ac:dyDescent="0.45">
      <c r="B784">
        <v>9582786778</v>
      </c>
      <c r="C784" t="s">
        <v>83</v>
      </c>
      <c r="D784">
        <v>6</v>
      </c>
      <c r="E784">
        <v>618</v>
      </c>
      <c r="F784">
        <v>41.2</v>
      </c>
      <c r="G784">
        <v>41583.651805555557</v>
      </c>
    </row>
    <row r="785" spans="2:7" x14ac:dyDescent="0.45">
      <c r="B785">
        <v>7827294803</v>
      </c>
      <c r="C785" t="s">
        <v>83</v>
      </c>
      <c r="D785">
        <v>6</v>
      </c>
      <c r="E785">
        <v>752</v>
      </c>
      <c r="F785">
        <v>50.133333333333333</v>
      </c>
      <c r="G785">
        <v>41578.726365740738</v>
      </c>
    </row>
    <row r="786" spans="2:7" x14ac:dyDescent="0.45">
      <c r="B786">
        <v>9650904574</v>
      </c>
      <c r="C786" t="s">
        <v>83</v>
      </c>
      <c r="D786">
        <v>6</v>
      </c>
      <c r="E786">
        <v>633</v>
      </c>
      <c r="F786">
        <v>42.2</v>
      </c>
      <c r="G786">
        <v>41578.726423611108</v>
      </c>
    </row>
    <row r="787" spans="2:7" x14ac:dyDescent="0.45">
      <c r="B787">
        <v>8285735939</v>
      </c>
      <c r="C787" t="s">
        <v>83</v>
      </c>
      <c r="D787">
        <v>6</v>
      </c>
      <c r="E787">
        <v>820</v>
      </c>
      <c r="F787">
        <v>54.666666666666664</v>
      </c>
      <c r="G787">
        <v>41584.887662037036</v>
      </c>
    </row>
    <row r="788" spans="2:7" x14ac:dyDescent="0.45">
      <c r="B788">
        <v>9311601997</v>
      </c>
      <c r="C788" t="s">
        <v>83</v>
      </c>
      <c r="D788">
        <v>7</v>
      </c>
      <c r="E788">
        <v>944</v>
      </c>
      <c r="F788">
        <v>62.93333333333333</v>
      </c>
      <c r="G788">
        <v>41578.729108796295</v>
      </c>
    </row>
    <row r="789" spans="2:7" x14ac:dyDescent="0.45">
      <c r="B789">
        <v>9582786778</v>
      </c>
      <c r="C789" t="s">
        <v>83</v>
      </c>
      <c r="D789">
        <v>6</v>
      </c>
      <c r="E789">
        <v>425</v>
      </c>
      <c r="F789">
        <v>28.333333333333332</v>
      </c>
      <c r="G789">
        <v>41578.730243055557</v>
      </c>
    </row>
    <row r="790" spans="2:7" x14ac:dyDescent="0.45">
      <c r="B790">
        <v>9971773466</v>
      </c>
      <c r="C790" t="s">
        <v>83</v>
      </c>
      <c r="D790">
        <v>6</v>
      </c>
      <c r="E790">
        <v>264</v>
      </c>
      <c r="F790">
        <v>17.600000000000001</v>
      </c>
      <c r="G790">
        <v>41578.730983796297</v>
      </c>
    </row>
    <row r="791" spans="2:7" x14ac:dyDescent="0.45">
      <c r="B791">
        <v>9910741751</v>
      </c>
      <c r="C791" t="s">
        <v>83</v>
      </c>
      <c r="D791">
        <v>6</v>
      </c>
      <c r="E791">
        <v>327</v>
      </c>
      <c r="F791">
        <v>21.8</v>
      </c>
      <c r="G791">
        <v>41578.732002314813</v>
      </c>
    </row>
    <row r="792" spans="2:7" x14ac:dyDescent="0.45">
      <c r="B792">
        <v>7503749384</v>
      </c>
      <c r="C792" t="s">
        <v>83</v>
      </c>
      <c r="D792">
        <v>7</v>
      </c>
      <c r="E792">
        <v>442</v>
      </c>
      <c r="F792">
        <v>29.466666666666665</v>
      </c>
      <c r="G792">
        <v>41578.733368055553</v>
      </c>
    </row>
    <row r="793" spans="2:7" x14ac:dyDescent="0.45">
      <c r="B793">
        <v>8802634181</v>
      </c>
      <c r="C793" t="s">
        <v>83</v>
      </c>
      <c r="D793">
        <v>6</v>
      </c>
      <c r="E793">
        <v>571</v>
      </c>
      <c r="F793">
        <v>38.06666666666667</v>
      </c>
      <c r="G793">
        <v>41578.734189814815</v>
      </c>
    </row>
    <row r="794" spans="2:7" x14ac:dyDescent="0.45">
      <c r="B794">
        <v>8285804508</v>
      </c>
      <c r="C794" t="s">
        <v>83</v>
      </c>
      <c r="D794">
        <v>6</v>
      </c>
      <c r="E794">
        <v>289</v>
      </c>
      <c r="F794">
        <v>19.266666666666666</v>
      </c>
      <c r="G794">
        <v>41578.737557870372</v>
      </c>
    </row>
    <row r="795" spans="2:7" x14ac:dyDescent="0.45">
      <c r="B795">
        <v>8285145607</v>
      </c>
      <c r="C795" t="s">
        <v>83</v>
      </c>
      <c r="D795">
        <v>6</v>
      </c>
      <c r="E795">
        <v>424</v>
      </c>
      <c r="F795">
        <v>28.266666666666666</v>
      </c>
      <c r="G795">
        <v>41578.735636574071</v>
      </c>
    </row>
    <row r="796" spans="2:7" x14ac:dyDescent="0.45">
      <c r="B796">
        <v>9212450772</v>
      </c>
      <c r="C796" t="s">
        <v>83</v>
      </c>
      <c r="D796">
        <v>6</v>
      </c>
      <c r="E796">
        <v>455</v>
      </c>
      <c r="F796">
        <v>30.333333333333332</v>
      </c>
      <c r="G796">
        <v>41579.458067129628</v>
      </c>
    </row>
    <row r="797" spans="2:7" x14ac:dyDescent="0.45">
      <c r="B797">
        <v>9717046870</v>
      </c>
      <c r="C797" t="s">
        <v>83</v>
      </c>
      <c r="D797">
        <v>6</v>
      </c>
      <c r="E797">
        <v>924</v>
      </c>
      <c r="F797">
        <v>61.6</v>
      </c>
      <c r="G797">
        <v>41578.753321759257</v>
      </c>
    </row>
    <row r="798" spans="2:7" x14ac:dyDescent="0.45">
      <c r="B798">
        <v>8882374317</v>
      </c>
      <c r="C798" t="s">
        <v>83</v>
      </c>
      <c r="D798">
        <v>7</v>
      </c>
      <c r="E798">
        <v>950</v>
      </c>
      <c r="F798">
        <v>63.333333333333336</v>
      </c>
      <c r="G798">
        <v>41582.603831018518</v>
      </c>
    </row>
    <row r="799" spans="2:7" x14ac:dyDescent="0.45">
      <c r="B799">
        <v>8826709338</v>
      </c>
      <c r="C799" t="s">
        <v>83</v>
      </c>
      <c r="D799">
        <v>6</v>
      </c>
      <c r="E799">
        <v>417</v>
      </c>
      <c r="F799">
        <v>27.8</v>
      </c>
      <c r="G799">
        <v>41578.745625000003</v>
      </c>
    </row>
    <row r="800" spans="2:7" x14ac:dyDescent="0.45">
      <c r="B800">
        <v>9911229001</v>
      </c>
      <c r="C800" t="s">
        <v>83</v>
      </c>
      <c r="D800">
        <v>6</v>
      </c>
      <c r="E800">
        <v>398</v>
      </c>
      <c r="F800">
        <v>26.533333333333335</v>
      </c>
      <c r="G800">
        <v>41578.749247685184</v>
      </c>
    </row>
    <row r="801" spans="2:7" x14ac:dyDescent="0.45">
      <c r="B801">
        <v>9717691875</v>
      </c>
      <c r="C801" t="s">
        <v>83</v>
      </c>
      <c r="D801">
        <v>6</v>
      </c>
      <c r="E801">
        <v>864</v>
      </c>
      <c r="F801">
        <v>57.6</v>
      </c>
      <c r="G801">
        <v>41578.750520833331</v>
      </c>
    </row>
    <row r="802" spans="2:7" x14ac:dyDescent="0.45">
      <c r="B802">
        <v>9810981674</v>
      </c>
      <c r="C802" t="s">
        <v>83</v>
      </c>
      <c r="D802">
        <v>6</v>
      </c>
      <c r="E802">
        <v>349</v>
      </c>
      <c r="F802">
        <v>23.266666666666666</v>
      </c>
      <c r="G802">
        <v>41578.757719907408</v>
      </c>
    </row>
    <row r="803" spans="2:7" x14ac:dyDescent="0.45">
      <c r="B803">
        <v>9818874994</v>
      </c>
      <c r="C803" t="s">
        <v>83</v>
      </c>
      <c r="D803">
        <v>7</v>
      </c>
      <c r="E803">
        <v>443</v>
      </c>
      <c r="F803">
        <v>29.533333333333335</v>
      </c>
      <c r="G803">
        <v>41578.758750000001</v>
      </c>
    </row>
    <row r="804" spans="2:7" x14ac:dyDescent="0.45">
      <c r="B804">
        <v>9818874994</v>
      </c>
      <c r="C804" t="s">
        <v>83</v>
      </c>
      <c r="D804">
        <v>7</v>
      </c>
      <c r="E804">
        <v>721</v>
      </c>
      <c r="F804">
        <v>48.06666666666667</v>
      </c>
      <c r="G804">
        <v>41578.845034722224</v>
      </c>
    </row>
    <row r="805" spans="2:7" x14ac:dyDescent="0.45">
      <c r="B805">
        <v>9818352642</v>
      </c>
      <c r="C805" t="s">
        <v>83</v>
      </c>
      <c r="D805">
        <v>6</v>
      </c>
      <c r="E805">
        <v>331</v>
      </c>
      <c r="F805">
        <v>22.066666666666666</v>
      </c>
      <c r="G805">
        <v>41578.759606481479</v>
      </c>
    </row>
    <row r="806" spans="2:7" x14ac:dyDescent="0.45">
      <c r="B806">
        <v>9718823872</v>
      </c>
      <c r="C806" t="s">
        <v>83</v>
      </c>
      <c r="D806">
        <v>6</v>
      </c>
      <c r="E806">
        <v>229</v>
      </c>
      <c r="F806">
        <v>15.266666666666667</v>
      </c>
      <c r="G806">
        <v>41578.760254629633</v>
      </c>
    </row>
    <row r="807" spans="2:7" x14ac:dyDescent="0.45">
      <c r="B807">
        <v>9654382703</v>
      </c>
      <c r="C807" t="s">
        <v>83</v>
      </c>
      <c r="D807">
        <v>6</v>
      </c>
      <c r="E807">
        <v>409</v>
      </c>
      <c r="F807">
        <v>27.266666666666666</v>
      </c>
      <c r="G807">
        <v>41578.763865740744</v>
      </c>
    </row>
    <row r="808" spans="2:7" x14ac:dyDescent="0.45">
      <c r="B808">
        <v>7827294803</v>
      </c>
      <c r="C808" t="s">
        <v>83</v>
      </c>
      <c r="D808">
        <v>6</v>
      </c>
      <c r="E808">
        <v>810</v>
      </c>
      <c r="F808">
        <v>54</v>
      </c>
      <c r="G808">
        <v>41578.765347222223</v>
      </c>
    </row>
    <row r="809" spans="2:7" x14ac:dyDescent="0.45">
      <c r="B809">
        <v>8826709338</v>
      </c>
      <c r="C809" t="s">
        <v>83</v>
      </c>
      <c r="D809">
        <v>6</v>
      </c>
      <c r="E809">
        <v>902</v>
      </c>
      <c r="F809">
        <v>60.133333333333333</v>
      </c>
      <c r="G809">
        <v>41578.765462962961</v>
      </c>
    </row>
    <row r="810" spans="2:7" x14ac:dyDescent="0.45">
      <c r="B810">
        <v>9540071120</v>
      </c>
      <c r="C810" t="s">
        <v>83</v>
      </c>
      <c r="D810">
        <v>6</v>
      </c>
      <c r="E810">
        <v>615</v>
      </c>
      <c r="F810">
        <v>41</v>
      </c>
      <c r="G810">
        <v>41578.766539351855</v>
      </c>
    </row>
    <row r="811" spans="2:7" x14ac:dyDescent="0.45">
      <c r="B811">
        <v>9313164292</v>
      </c>
      <c r="C811" t="s">
        <v>83</v>
      </c>
      <c r="D811">
        <v>6</v>
      </c>
      <c r="E811">
        <v>732</v>
      </c>
      <c r="F811">
        <v>48.8</v>
      </c>
      <c r="G811">
        <v>41584.477592592593</v>
      </c>
    </row>
    <row r="812" spans="2:7" x14ac:dyDescent="0.45">
      <c r="B812">
        <v>9582574388</v>
      </c>
      <c r="C812" t="s">
        <v>83</v>
      </c>
      <c r="D812">
        <v>6</v>
      </c>
      <c r="E812">
        <v>347</v>
      </c>
      <c r="F812">
        <v>23.133333333333333</v>
      </c>
      <c r="G812">
        <v>41578.768437500003</v>
      </c>
    </row>
    <row r="813" spans="2:7" x14ac:dyDescent="0.45">
      <c r="B813">
        <v>9718082613</v>
      </c>
      <c r="C813" t="s">
        <v>83</v>
      </c>
      <c r="D813">
        <v>6</v>
      </c>
      <c r="E813">
        <v>224</v>
      </c>
      <c r="F813">
        <v>14.933333333333334</v>
      </c>
      <c r="G813">
        <v>41578.960138888891</v>
      </c>
    </row>
    <row r="814" spans="2:7" x14ac:dyDescent="0.45">
      <c r="B814">
        <v>9971783630</v>
      </c>
      <c r="C814" t="s">
        <v>83</v>
      </c>
      <c r="D814">
        <v>5</v>
      </c>
      <c r="E814">
        <v>570</v>
      </c>
      <c r="F814">
        <v>38</v>
      </c>
      <c r="G814">
        <v>41578.774386574078</v>
      </c>
    </row>
    <row r="815" spans="2:7" x14ac:dyDescent="0.45">
      <c r="B815">
        <v>9716241219</v>
      </c>
      <c r="C815" t="s">
        <v>83</v>
      </c>
      <c r="D815">
        <v>6</v>
      </c>
      <c r="E815">
        <v>491</v>
      </c>
      <c r="F815">
        <v>32.733333333333334</v>
      </c>
      <c r="G815">
        <v>41578.775185185186</v>
      </c>
    </row>
    <row r="816" spans="2:7" x14ac:dyDescent="0.45">
      <c r="B816">
        <v>9910082826</v>
      </c>
      <c r="C816" t="s">
        <v>83</v>
      </c>
      <c r="D816">
        <v>6</v>
      </c>
      <c r="E816">
        <v>756</v>
      </c>
      <c r="F816">
        <v>50.4</v>
      </c>
      <c r="G816">
        <v>41578.778078703705</v>
      </c>
    </row>
    <row r="817" spans="2:7" x14ac:dyDescent="0.45">
      <c r="B817">
        <v>9718177509</v>
      </c>
      <c r="C817" t="s">
        <v>83</v>
      </c>
      <c r="D817">
        <v>6</v>
      </c>
      <c r="E817">
        <v>407</v>
      </c>
      <c r="F817">
        <v>27.133333333333333</v>
      </c>
      <c r="G817">
        <v>41578.780046296299</v>
      </c>
    </row>
    <row r="818" spans="2:7" x14ac:dyDescent="0.45">
      <c r="B818">
        <v>9910787261</v>
      </c>
      <c r="C818" t="s">
        <v>83</v>
      </c>
      <c r="D818">
        <v>6</v>
      </c>
      <c r="E818">
        <v>865</v>
      </c>
      <c r="F818">
        <v>57.666666666666664</v>
      </c>
      <c r="G818">
        <v>41578.780486111114</v>
      </c>
    </row>
    <row r="819" spans="2:7" x14ac:dyDescent="0.45">
      <c r="B819">
        <v>9871371055</v>
      </c>
      <c r="C819" t="s">
        <v>83</v>
      </c>
      <c r="D819">
        <v>7</v>
      </c>
      <c r="E819">
        <v>428</v>
      </c>
      <c r="F819">
        <v>28.533333333333335</v>
      </c>
      <c r="G819">
        <v>41578.790706018517</v>
      </c>
    </row>
    <row r="820" spans="2:7" x14ac:dyDescent="0.45">
      <c r="B820">
        <v>9953568421</v>
      </c>
      <c r="C820" t="s">
        <v>83</v>
      </c>
      <c r="D820">
        <v>6</v>
      </c>
      <c r="E820">
        <v>586</v>
      </c>
      <c r="F820">
        <v>39.06666666666667</v>
      </c>
      <c r="G820">
        <v>41578.785636574074</v>
      </c>
    </row>
    <row r="821" spans="2:7" x14ac:dyDescent="0.45">
      <c r="B821">
        <v>8826960570</v>
      </c>
      <c r="C821" t="s">
        <v>83</v>
      </c>
      <c r="D821">
        <v>6</v>
      </c>
      <c r="E821">
        <v>883</v>
      </c>
      <c r="F821">
        <v>58.866666666666667</v>
      </c>
      <c r="G821">
        <v>41578.785775462966</v>
      </c>
    </row>
    <row r="822" spans="2:7" x14ac:dyDescent="0.45">
      <c r="B822">
        <v>9891392331</v>
      </c>
      <c r="C822" t="s">
        <v>83</v>
      </c>
      <c r="D822">
        <v>6</v>
      </c>
      <c r="E822">
        <v>742</v>
      </c>
      <c r="F822">
        <v>49.466666666666669</v>
      </c>
      <c r="G822">
        <v>41578.786157407405</v>
      </c>
    </row>
    <row r="823" spans="2:7" x14ac:dyDescent="0.45">
      <c r="B823">
        <v>9958534337</v>
      </c>
      <c r="C823" t="s">
        <v>83</v>
      </c>
      <c r="D823">
        <v>6</v>
      </c>
      <c r="E823">
        <v>532</v>
      </c>
      <c r="F823">
        <v>35.466666666666669</v>
      </c>
      <c r="G823">
        <v>41578.786666666667</v>
      </c>
    </row>
    <row r="824" spans="2:7" x14ac:dyDescent="0.45">
      <c r="B824">
        <v>8750949451</v>
      </c>
      <c r="C824" t="s">
        <v>83</v>
      </c>
      <c r="D824">
        <v>6</v>
      </c>
      <c r="E824">
        <v>709</v>
      </c>
      <c r="F824">
        <v>47.266666666666666</v>
      </c>
      <c r="G824">
        <v>41578.787546296298</v>
      </c>
    </row>
    <row r="825" spans="2:7" x14ac:dyDescent="0.45">
      <c r="B825">
        <v>9716241219</v>
      </c>
      <c r="C825" t="s">
        <v>83</v>
      </c>
      <c r="D825">
        <v>6</v>
      </c>
      <c r="E825">
        <v>832</v>
      </c>
      <c r="F825">
        <v>55.466666666666669</v>
      </c>
      <c r="G825">
        <v>41578.793090277781</v>
      </c>
    </row>
    <row r="826" spans="2:7" x14ac:dyDescent="0.45">
      <c r="B826">
        <v>9560286907</v>
      </c>
      <c r="C826" t="s">
        <v>83</v>
      </c>
      <c r="D826">
        <v>6</v>
      </c>
      <c r="E826">
        <v>890</v>
      </c>
      <c r="F826">
        <v>59.333333333333336</v>
      </c>
      <c r="G826">
        <v>41578.8121875</v>
      </c>
    </row>
    <row r="827" spans="2:7" x14ac:dyDescent="0.45">
      <c r="B827">
        <v>9810878574</v>
      </c>
      <c r="C827" t="s">
        <v>83</v>
      </c>
      <c r="D827">
        <v>6</v>
      </c>
      <c r="E827">
        <v>603</v>
      </c>
      <c r="F827">
        <v>40.200000000000003</v>
      </c>
      <c r="G827">
        <v>41578.79420138889</v>
      </c>
    </row>
    <row r="828" spans="2:7" x14ac:dyDescent="0.45">
      <c r="B828">
        <v>9650305675</v>
      </c>
      <c r="C828" t="s">
        <v>83</v>
      </c>
      <c r="D828">
        <v>6</v>
      </c>
      <c r="E828">
        <v>956</v>
      </c>
      <c r="F828">
        <v>63.733333333333334</v>
      </c>
      <c r="G828">
        <v>41578.794490740744</v>
      </c>
    </row>
    <row r="829" spans="2:7" x14ac:dyDescent="0.45">
      <c r="B829">
        <v>9891821042</v>
      </c>
      <c r="C829" t="s">
        <v>83</v>
      </c>
      <c r="D829">
        <v>6</v>
      </c>
      <c r="E829">
        <v>925</v>
      </c>
      <c r="F829">
        <v>61.666666666666664</v>
      </c>
      <c r="G829">
        <v>41578.796342592592</v>
      </c>
    </row>
    <row r="830" spans="2:7" x14ac:dyDescent="0.45">
      <c r="B830">
        <v>9654092914</v>
      </c>
      <c r="C830" t="s">
        <v>83</v>
      </c>
      <c r="D830">
        <v>6</v>
      </c>
      <c r="E830">
        <v>802</v>
      </c>
      <c r="F830">
        <v>53.466666666666669</v>
      </c>
      <c r="G830">
        <v>41585.972766203704</v>
      </c>
    </row>
    <row r="831" spans="2:7" x14ac:dyDescent="0.45">
      <c r="B831">
        <v>9716241219</v>
      </c>
      <c r="C831" t="s">
        <v>83</v>
      </c>
      <c r="D831">
        <v>7</v>
      </c>
      <c r="E831">
        <v>909</v>
      </c>
      <c r="F831">
        <v>60.6</v>
      </c>
      <c r="G831">
        <v>41578.807013888887</v>
      </c>
    </row>
    <row r="832" spans="2:7" x14ac:dyDescent="0.45">
      <c r="B832">
        <v>9971253346</v>
      </c>
      <c r="C832" t="s">
        <v>83</v>
      </c>
      <c r="D832">
        <v>6</v>
      </c>
      <c r="E832">
        <v>248</v>
      </c>
      <c r="F832">
        <v>16.533333333333335</v>
      </c>
      <c r="G832">
        <v>41578.806122685186</v>
      </c>
    </row>
    <row r="833" spans="2:7" x14ac:dyDescent="0.45">
      <c r="B833">
        <v>9818352642</v>
      </c>
      <c r="C833" t="s">
        <v>83</v>
      </c>
      <c r="D833">
        <v>6</v>
      </c>
      <c r="E833">
        <v>480</v>
      </c>
      <c r="F833">
        <v>32</v>
      </c>
      <c r="G833">
        <v>41578.806770833333</v>
      </c>
    </row>
    <row r="834" spans="2:7" x14ac:dyDescent="0.45">
      <c r="B834">
        <v>9311601997</v>
      </c>
      <c r="C834" t="s">
        <v>83</v>
      </c>
      <c r="D834">
        <v>5</v>
      </c>
      <c r="E834">
        <v>707</v>
      </c>
      <c r="F834">
        <v>47.133333333333333</v>
      </c>
      <c r="G834">
        <v>41578.882534722223</v>
      </c>
    </row>
    <row r="835" spans="2:7" x14ac:dyDescent="0.45">
      <c r="B835">
        <v>9910787261</v>
      </c>
      <c r="C835" t="s">
        <v>83</v>
      </c>
      <c r="D835">
        <v>6</v>
      </c>
      <c r="E835">
        <v>884</v>
      </c>
      <c r="F835">
        <v>58.93333333333333</v>
      </c>
      <c r="G835">
        <v>41578.809861111113</v>
      </c>
    </row>
    <row r="836" spans="2:7" x14ac:dyDescent="0.45">
      <c r="B836">
        <v>9711303231</v>
      </c>
      <c r="C836" t="s">
        <v>83</v>
      </c>
      <c r="D836">
        <v>6</v>
      </c>
      <c r="E836">
        <v>497</v>
      </c>
      <c r="F836">
        <v>33.133333333333333</v>
      </c>
      <c r="G836">
        <v>41578.810266203705</v>
      </c>
    </row>
    <row r="837" spans="2:7" x14ac:dyDescent="0.45">
      <c r="B837">
        <v>9313066312</v>
      </c>
      <c r="C837" t="s">
        <v>83</v>
      </c>
      <c r="D837">
        <v>6</v>
      </c>
      <c r="E837">
        <v>687</v>
      </c>
      <c r="F837">
        <v>45.8</v>
      </c>
      <c r="G837">
        <v>41578.928541666668</v>
      </c>
    </row>
    <row r="838" spans="2:7" x14ac:dyDescent="0.45">
      <c r="B838">
        <v>8826224370</v>
      </c>
      <c r="C838" t="s">
        <v>83</v>
      </c>
      <c r="D838">
        <v>7</v>
      </c>
      <c r="E838">
        <v>676</v>
      </c>
      <c r="F838">
        <v>45.06666666666667</v>
      </c>
      <c r="G838">
        <v>41578.816770833335</v>
      </c>
    </row>
    <row r="839" spans="2:7" x14ac:dyDescent="0.45">
      <c r="B839">
        <v>9971934936</v>
      </c>
      <c r="C839" t="s">
        <v>83</v>
      </c>
      <c r="D839">
        <v>6</v>
      </c>
      <c r="E839">
        <v>875</v>
      </c>
      <c r="F839">
        <v>58.333333333333336</v>
      </c>
      <c r="G839">
        <v>41578.818078703705</v>
      </c>
    </row>
    <row r="840" spans="2:7" x14ac:dyDescent="0.45">
      <c r="B840">
        <v>8826791584</v>
      </c>
      <c r="C840" t="s">
        <v>83</v>
      </c>
      <c r="D840">
        <v>6</v>
      </c>
      <c r="E840">
        <v>931</v>
      </c>
      <c r="F840">
        <v>62.06666666666667</v>
      </c>
      <c r="G840">
        <v>41578.818819444445</v>
      </c>
    </row>
    <row r="841" spans="2:7" x14ac:dyDescent="0.45">
      <c r="B841">
        <v>9899117785</v>
      </c>
      <c r="C841" t="s">
        <v>83</v>
      </c>
      <c r="D841">
        <v>6</v>
      </c>
      <c r="E841">
        <v>573</v>
      </c>
      <c r="F841">
        <v>38.200000000000003</v>
      </c>
      <c r="G841">
        <v>41578.821215277778</v>
      </c>
    </row>
    <row r="842" spans="2:7" x14ac:dyDescent="0.45">
      <c r="B842">
        <v>8375921013</v>
      </c>
      <c r="C842" t="s">
        <v>83</v>
      </c>
      <c r="D842">
        <v>6</v>
      </c>
      <c r="E842">
        <v>401</v>
      </c>
      <c r="F842">
        <v>26.733333333333334</v>
      </c>
      <c r="G842">
        <v>41578.821747685186</v>
      </c>
    </row>
    <row r="843" spans="2:7" x14ac:dyDescent="0.45">
      <c r="B843">
        <v>9718082613</v>
      </c>
      <c r="C843" t="s">
        <v>83</v>
      </c>
      <c r="D843">
        <v>6</v>
      </c>
      <c r="E843">
        <v>406</v>
      </c>
      <c r="F843">
        <v>27.066666666666666</v>
      </c>
      <c r="G843">
        <v>41578.823981481481</v>
      </c>
    </row>
    <row r="844" spans="2:7" x14ac:dyDescent="0.45">
      <c r="B844">
        <v>9650305675</v>
      </c>
      <c r="C844" t="s">
        <v>83</v>
      </c>
      <c r="D844">
        <v>6</v>
      </c>
      <c r="E844">
        <v>941</v>
      </c>
      <c r="F844">
        <v>62.733333333333334</v>
      </c>
      <c r="G844">
        <v>41578.824189814812</v>
      </c>
    </row>
    <row r="845" spans="2:7" x14ac:dyDescent="0.45">
      <c r="B845">
        <v>9911839985</v>
      </c>
      <c r="C845" t="s">
        <v>83</v>
      </c>
      <c r="D845">
        <v>5</v>
      </c>
      <c r="E845">
        <v>835</v>
      </c>
      <c r="F845">
        <v>55.666666666666664</v>
      </c>
      <c r="G845">
        <v>41578.914699074077</v>
      </c>
    </row>
    <row r="846" spans="2:7" x14ac:dyDescent="0.45">
      <c r="B846">
        <v>9711847673</v>
      </c>
      <c r="C846" t="s">
        <v>83</v>
      </c>
      <c r="D846">
        <v>6</v>
      </c>
      <c r="E846">
        <v>382</v>
      </c>
      <c r="F846">
        <v>25.466666666666665</v>
      </c>
      <c r="G846">
        <v>41578.826921296299</v>
      </c>
    </row>
    <row r="847" spans="2:7" x14ac:dyDescent="0.45">
      <c r="B847">
        <v>9971773466</v>
      </c>
      <c r="C847" t="s">
        <v>83</v>
      </c>
      <c r="D847">
        <v>6</v>
      </c>
      <c r="E847">
        <v>773</v>
      </c>
      <c r="F847">
        <v>51.533333333333331</v>
      </c>
      <c r="G847">
        <v>41578.834780092591</v>
      </c>
    </row>
    <row r="848" spans="2:7" x14ac:dyDescent="0.45">
      <c r="B848">
        <v>8744859277</v>
      </c>
      <c r="C848" t="s">
        <v>83</v>
      </c>
      <c r="D848">
        <v>6</v>
      </c>
      <c r="E848">
        <v>365</v>
      </c>
      <c r="F848">
        <v>24.333333333333332</v>
      </c>
      <c r="G848">
        <v>41578.832789351851</v>
      </c>
    </row>
    <row r="849" spans="2:7" x14ac:dyDescent="0.45">
      <c r="B849">
        <v>9911218868</v>
      </c>
      <c r="C849" t="s">
        <v>83</v>
      </c>
      <c r="D849">
        <v>6</v>
      </c>
      <c r="E849">
        <v>939</v>
      </c>
      <c r="F849">
        <v>62.6</v>
      </c>
      <c r="G849">
        <v>41578.834722222222</v>
      </c>
    </row>
    <row r="850" spans="2:7" x14ac:dyDescent="0.45">
      <c r="B850">
        <v>9711303231</v>
      </c>
      <c r="C850" t="s">
        <v>83</v>
      </c>
      <c r="D850">
        <v>6</v>
      </c>
      <c r="E850">
        <v>790</v>
      </c>
      <c r="F850">
        <v>52.666666666666664</v>
      </c>
      <c r="G850">
        <v>41578.840821759259</v>
      </c>
    </row>
    <row r="851" spans="2:7" x14ac:dyDescent="0.45">
      <c r="B851">
        <v>9811274381</v>
      </c>
      <c r="C851" t="s">
        <v>83</v>
      </c>
      <c r="D851">
        <v>5</v>
      </c>
      <c r="E851">
        <v>411</v>
      </c>
      <c r="F851">
        <v>27.4</v>
      </c>
      <c r="G851">
        <v>41578.842974537038</v>
      </c>
    </row>
    <row r="852" spans="2:7" x14ac:dyDescent="0.45">
      <c r="B852">
        <v>9990924589</v>
      </c>
      <c r="C852" t="s">
        <v>211</v>
      </c>
      <c r="D852">
        <v>6</v>
      </c>
      <c r="E852">
        <v>757</v>
      </c>
      <c r="F852">
        <v>50.466666666666669</v>
      </c>
      <c r="G852">
        <v>41578.844814814816</v>
      </c>
    </row>
    <row r="853" spans="2:7" x14ac:dyDescent="0.45">
      <c r="B853">
        <v>9891180990</v>
      </c>
      <c r="C853" t="s">
        <v>83</v>
      </c>
      <c r="D853">
        <v>6</v>
      </c>
      <c r="E853">
        <v>857</v>
      </c>
      <c r="F853">
        <v>57.133333333333333</v>
      </c>
      <c r="G853">
        <v>41578.846631944441</v>
      </c>
    </row>
    <row r="854" spans="2:7" x14ac:dyDescent="0.45">
      <c r="B854">
        <v>9891326017</v>
      </c>
      <c r="C854" t="s">
        <v>83</v>
      </c>
      <c r="D854">
        <v>6</v>
      </c>
      <c r="E854">
        <v>831</v>
      </c>
      <c r="F854">
        <v>55.4</v>
      </c>
      <c r="G854">
        <v>41578.848379629628</v>
      </c>
    </row>
    <row r="855" spans="2:7" x14ac:dyDescent="0.45">
      <c r="B855">
        <v>8527564836</v>
      </c>
      <c r="C855" t="s">
        <v>83</v>
      </c>
      <c r="D855">
        <v>6</v>
      </c>
      <c r="E855">
        <v>848</v>
      </c>
      <c r="F855">
        <v>56.533333333333331</v>
      </c>
      <c r="G855">
        <v>41578.851689814815</v>
      </c>
    </row>
    <row r="856" spans="2:7" x14ac:dyDescent="0.45">
      <c r="B856">
        <v>9210988952</v>
      </c>
      <c r="C856" t="s">
        <v>83</v>
      </c>
      <c r="D856">
        <v>6</v>
      </c>
      <c r="E856">
        <v>865</v>
      </c>
      <c r="F856">
        <v>57.666666666666664</v>
      </c>
      <c r="G856">
        <v>41578.852314814816</v>
      </c>
    </row>
    <row r="857" spans="2:7" x14ac:dyDescent="0.45">
      <c r="B857">
        <v>9650258061</v>
      </c>
      <c r="C857" t="s">
        <v>83</v>
      </c>
      <c r="D857">
        <v>6</v>
      </c>
      <c r="E857">
        <v>621</v>
      </c>
      <c r="F857">
        <v>41.4</v>
      </c>
      <c r="G857">
        <v>41578.931979166664</v>
      </c>
    </row>
    <row r="858" spans="2:7" x14ac:dyDescent="0.45">
      <c r="B858">
        <v>9136013841</v>
      </c>
      <c r="C858" t="s">
        <v>83</v>
      </c>
      <c r="D858">
        <v>6</v>
      </c>
      <c r="E858">
        <v>655</v>
      </c>
      <c r="F858">
        <v>43.666666666666664</v>
      </c>
      <c r="G858">
        <v>41578.854178240741</v>
      </c>
    </row>
    <row r="859" spans="2:7" x14ac:dyDescent="0.45">
      <c r="B859">
        <v>9210695920</v>
      </c>
      <c r="C859" t="s">
        <v>83</v>
      </c>
      <c r="D859">
        <v>6</v>
      </c>
      <c r="E859">
        <v>320</v>
      </c>
      <c r="F859">
        <v>21.333333333333332</v>
      </c>
      <c r="G859">
        <v>41578.857175925928</v>
      </c>
    </row>
    <row r="860" spans="2:7" x14ac:dyDescent="0.45">
      <c r="B860">
        <v>8826791584</v>
      </c>
      <c r="C860" t="s">
        <v>83</v>
      </c>
      <c r="D860">
        <v>6</v>
      </c>
      <c r="E860">
        <v>789</v>
      </c>
      <c r="F860">
        <v>52.6</v>
      </c>
      <c r="G860">
        <v>41578.861724537041</v>
      </c>
    </row>
    <row r="861" spans="2:7" x14ac:dyDescent="0.45">
      <c r="B861">
        <v>8800229399</v>
      </c>
      <c r="C861" t="s">
        <v>83</v>
      </c>
      <c r="D861">
        <v>6</v>
      </c>
      <c r="E861">
        <v>921</v>
      </c>
      <c r="F861">
        <v>61.4</v>
      </c>
      <c r="G861">
        <v>41578.862824074073</v>
      </c>
    </row>
    <row r="862" spans="2:7" x14ac:dyDescent="0.45">
      <c r="B862">
        <v>8285804508</v>
      </c>
      <c r="C862" t="s">
        <v>83</v>
      </c>
      <c r="D862">
        <v>7</v>
      </c>
      <c r="E862">
        <v>535</v>
      </c>
      <c r="F862">
        <v>35.666666666666664</v>
      </c>
      <c r="G862">
        <v>41578.86314814815</v>
      </c>
    </row>
    <row r="863" spans="2:7" x14ac:dyDescent="0.45">
      <c r="B863">
        <v>9958238809</v>
      </c>
      <c r="C863" t="s">
        <v>83</v>
      </c>
      <c r="D863">
        <v>7</v>
      </c>
      <c r="E863">
        <v>328</v>
      </c>
      <c r="F863">
        <v>21.866666666666667</v>
      </c>
      <c r="G863">
        <v>41578.865300925929</v>
      </c>
    </row>
    <row r="864" spans="2:7" x14ac:dyDescent="0.45">
      <c r="B864">
        <v>9868622263</v>
      </c>
      <c r="C864" t="s">
        <v>83</v>
      </c>
      <c r="D864">
        <v>6</v>
      </c>
      <c r="E864">
        <v>754</v>
      </c>
      <c r="F864">
        <v>50.266666666666666</v>
      </c>
      <c r="G864">
        <v>41578.865300925929</v>
      </c>
    </row>
    <row r="865" spans="2:7" x14ac:dyDescent="0.45">
      <c r="B865">
        <v>8744970021</v>
      </c>
      <c r="C865" t="s">
        <v>83</v>
      </c>
      <c r="D865">
        <v>6</v>
      </c>
      <c r="E865">
        <v>709</v>
      </c>
      <c r="F865">
        <v>47.266666666666666</v>
      </c>
      <c r="G865">
        <v>41578.865358796298</v>
      </c>
    </row>
    <row r="866" spans="2:7" x14ac:dyDescent="0.45">
      <c r="B866">
        <v>9818811856</v>
      </c>
      <c r="C866" t="s">
        <v>83</v>
      </c>
      <c r="D866">
        <v>6</v>
      </c>
      <c r="E866">
        <v>463</v>
      </c>
      <c r="F866">
        <v>30.866666666666667</v>
      </c>
      <c r="G866">
        <v>41578.868807870371</v>
      </c>
    </row>
    <row r="867" spans="2:7" x14ac:dyDescent="0.45">
      <c r="B867">
        <v>9582574388</v>
      </c>
      <c r="C867" t="s">
        <v>83</v>
      </c>
      <c r="D867">
        <v>6</v>
      </c>
      <c r="E867">
        <v>264</v>
      </c>
      <c r="F867">
        <v>17.600000000000001</v>
      </c>
      <c r="G867">
        <v>41578.866759259261</v>
      </c>
    </row>
    <row r="868" spans="2:7" x14ac:dyDescent="0.45">
      <c r="B868">
        <v>9717691875</v>
      </c>
      <c r="C868" t="s">
        <v>83</v>
      </c>
      <c r="D868">
        <v>6</v>
      </c>
      <c r="E868">
        <v>626</v>
      </c>
      <c r="F868">
        <v>41.733333333333334</v>
      </c>
      <c r="G868">
        <v>41578.867337962962</v>
      </c>
    </row>
    <row r="869" spans="2:7" x14ac:dyDescent="0.45">
      <c r="B869">
        <v>9958582194</v>
      </c>
      <c r="C869" t="s">
        <v>83</v>
      </c>
      <c r="D869">
        <v>6</v>
      </c>
      <c r="E869">
        <v>756</v>
      </c>
      <c r="F869">
        <v>50.4</v>
      </c>
      <c r="G869">
        <v>41585.358749999999</v>
      </c>
    </row>
    <row r="870" spans="2:7" x14ac:dyDescent="0.45">
      <c r="B870">
        <v>9911367173</v>
      </c>
      <c r="C870" t="s">
        <v>83</v>
      </c>
      <c r="D870">
        <v>6</v>
      </c>
      <c r="E870">
        <v>484</v>
      </c>
      <c r="F870">
        <v>32.266666666666666</v>
      </c>
      <c r="G870">
        <v>41578.867534722223</v>
      </c>
    </row>
    <row r="871" spans="2:7" x14ac:dyDescent="0.45">
      <c r="B871">
        <v>9211634375</v>
      </c>
      <c r="C871" t="s">
        <v>83</v>
      </c>
      <c r="D871">
        <v>6</v>
      </c>
      <c r="E871">
        <v>487</v>
      </c>
      <c r="F871">
        <v>32.466666666666669</v>
      </c>
      <c r="G871">
        <v>41578.869606481479</v>
      </c>
    </row>
    <row r="872" spans="2:7" x14ac:dyDescent="0.45">
      <c r="B872">
        <v>9810740034</v>
      </c>
      <c r="C872" t="s">
        <v>83</v>
      </c>
      <c r="D872">
        <v>7</v>
      </c>
      <c r="E872">
        <v>377</v>
      </c>
      <c r="F872">
        <v>25.133333333333333</v>
      </c>
      <c r="G872">
        <v>41578.873657407406</v>
      </c>
    </row>
    <row r="873" spans="2:7" x14ac:dyDescent="0.45">
      <c r="B873">
        <v>8285804508</v>
      </c>
      <c r="C873" t="s">
        <v>83</v>
      </c>
      <c r="D873">
        <v>6</v>
      </c>
      <c r="E873">
        <v>784</v>
      </c>
      <c r="F873">
        <v>52.266666666666666</v>
      </c>
      <c r="G873">
        <v>41578.876597222225</v>
      </c>
    </row>
    <row r="874" spans="2:7" x14ac:dyDescent="0.45">
      <c r="B874">
        <v>8860274117</v>
      </c>
      <c r="C874" t="s">
        <v>83</v>
      </c>
      <c r="D874">
        <v>5</v>
      </c>
      <c r="E874">
        <v>873</v>
      </c>
      <c r="F874">
        <v>58.2</v>
      </c>
      <c r="G874">
        <v>41578.885810185187</v>
      </c>
    </row>
    <row r="875" spans="2:7" x14ac:dyDescent="0.45">
      <c r="B875">
        <v>8588860949</v>
      </c>
      <c r="C875" t="s">
        <v>83</v>
      </c>
      <c r="D875">
        <v>7</v>
      </c>
      <c r="E875">
        <v>364</v>
      </c>
      <c r="F875">
        <v>24.266666666666666</v>
      </c>
      <c r="G875">
        <v>41578.880243055559</v>
      </c>
    </row>
    <row r="876" spans="2:7" x14ac:dyDescent="0.45">
      <c r="B876">
        <v>9911850138</v>
      </c>
      <c r="C876" t="s">
        <v>83</v>
      </c>
      <c r="D876">
        <v>6</v>
      </c>
      <c r="E876">
        <v>337</v>
      </c>
      <c r="F876">
        <v>22.466666666666665</v>
      </c>
      <c r="G876">
        <v>41578.885185185187</v>
      </c>
    </row>
    <row r="877" spans="2:7" x14ac:dyDescent="0.45">
      <c r="B877">
        <v>8826960570</v>
      </c>
      <c r="C877" t="s">
        <v>83</v>
      </c>
      <c r="D877">
        <v>6</v>
      </c>
      <c r="E877">
        <v>373</v>
      </c>
      <c r="F877">
        <v>24.866666666666667</v>
      </c>
      <c r="G877">
        <v>41578.886192129627</v>
      </c>
    </row>
    <row r="878" spans="2:7" x14ac:dyDescent="0.45">
      <c r="B878">
        <v>9911839985</v>
      </c>
      <c r="C878" t="s">
        <v>83</v>
      </c>
      <c r="D878">
        <v>7</v>
      </c>
      <c r="E878">
        <v>978</v>
      </c>
      <c r="F878">
        <v>65.2</v>
      </c>
      <c r="G878">
        <v>41578.886874999997</v>
      </c>
    </row>
    <row r="879" spans="2:7" x14ac:dyDescent="0.45">
      <c r="B879">
        <v>9582645829</v>
      </c>
      <c r="C879" t="s">
        <v>83</v>
      </c>
      <c r="D879">
        <v>7</v>
      </c>
      <c r="E879">
        <v>839</v>
      </c>
      <c r="F879">
        <v>55.93333333333333</v>
      </c>
      <c r="G879">
        <v>41578.887013888889</v>
      </c>
    </row>
    <row r="880" spans="2:7" x14ac:dyDescent="0.45">
      <c r="B880">
        <v>9891467381</v>
      </c>
      <c r="C880" t="s">
        <v>83</v>
      </c>
      <c r="D880">
        <v>6</v>
      </c>
      <c r="E880">
        <v>441</v>
      </c>
      <c r="F880">
        <v>29.4</v>
      </c>
      <c r="G880">
        <v>41578.889074074075</v>
      </c>
    </row>
    <row r="881" spans="2:7" x14ac:dyDescent="0.45">
      <c r="B881">
        <v>9810780321</v>
      </c>
      <c r="C881" t="s">
        <v>83</v>
      </c>
      <c r="D881">
        <v>6</v>
      </c>
      <c r="E881">
        <v>661</v>
      </c>
      <c r="F881">
        <v>44.06666666666667</v>
      </c>
      <c r="G881">
        <v>41578.889560185184</v>
      </c>
    </row>
    <row r="882" spans="2:7" x14ac:dyDescent="0.45">
      <c r="B882">
        <v>9971123022</v>
      </c>
      <c r="C882" t="s">
        <v>83</v>
      </c>
      <c r="D882">
        <v>6</v>
      </c>
      <c r="E882">
        <v>586</v>
      </c>
      <c r="F882">
        <v>39.06666666666667</v>
      </c>
      <c r="G882">
        <v>41578.966238425928</v>
      </c>
    </row>
    <row r="883" spans="2:7" x14ac:dyDescent="0.45">
      <c r="B883">
        <v>8826807421</v>
      </c>
      <c r="C883" t="s">
        <v>83</v>
      </c>
      <c r="D883">
        <v>6</v>
      </c>
      <c r="E883">
        <v>949</v>
      </c>
      <c r="F883">
        <v>63.266666666666666</v>
      </c>
      <c r="G883">
        <v>41578.891689814816</v>
      </c>
    </row>
    <row r="884" spans="2:7" x14ac:dyDescent="0.45">
      <c r="B884">
        <v>9911850138</v>
      </c>
      <c r="C884" t="s">
        <v>83</v>
      </c>
      <c r="D884">
        <v>6</v>
      </c>
      <c r="E884">
        <v>968</v>
      </c>
      <c r="F884">
        <v>64.533333333333331</v>
      </c>
      <c r="G884">
        <v>41578.892581018517</v>
      </c>
    </row>
    <row r="885" spans="2:7" x14ac:dyDescent="0.45">
      <c r="B885">
        <v>9958534337</v>
      </c>
      <c r="C885" t="s">
        <v>83</v>
      </c>
      <c r="D885">
        <v>6</v>
      </c>
      <c r="E885">
        <v>999</v>
      </c>
      <c r="F885">
        <v>66.599999999999994</v>
      </c>
      <c r="G885">
        <v>41578.893622685187</v>
      </c>
    </row>
    <row r="886" spans="2:7" x14ac:dyDescent="0.45">
      <c r="B886">
        <v>8826930485</v>
      </c>
      <c r="C886" t="s">
        <v>83</v>
      </c>
      <c r="D886">
        <v>6</v>
      </c>
      <c r="E886">
        <v>253</v>
      </c>
      <c r="F886">
        <v>16.866666666666667</v>
      </c>
      <c r="G886">
        <v>41578.893900462965</v>
      </c>
    </row>
    <row r="887" spans="2:7" x14ac:dyDescent="0.45">
      <c r="B887">
        <v>8010080603</v>
      </c>
      <c r="C887" t="s">
        <v>83</v>
      </c>
      <c r="D887">
        <v>6</v>
      </c>
      <c r="E887">
        <v>828</v>
      </c>
      <c r="F887">
        <v>55.2</v>
      </c>
      <c r="G887">
        <v>41578.894537037035</v>
      </c>
    </row>
    <row r="888" spans="2:7" x14ac:dyDescent="0.45">
      <c r="B888">
        <v>9211634375</v>
      </c>
      <c r="C888" t="s">
        <v>83</v>
      </c>
      <c r="D888">
        <v>6</v>
      </c>
      <c r="E888">
        <v>359</v>
      </c>
      <c r="F888">
        <v>23.933333333333334</v>
      </c>
      <c r="G888">
        <v>41578.894791666666</v>
      </c>
    </row>
    <row r="889" spans="2:7" x14ac:dyDescent="0.45">
      <c r="B889">
        <v>9810780321</v>
      </c>
      <c r="C889" t="s">
        <v>83</v>
      </c>
      <c r="D889">
        <v>6</v>
      </c>
      <c r="E889">
        <v>627</v>
      </c>
      <c r="F889">
        <v>41.8</v>
      </c>
      <c r="G889">
        <v>41578.895833333336</v>
      </c>
    </row>
    <row r="890" spans="2:7" x14ac:dyDescent="0.45">
      <c r="B890">
        <v>9211310178</v>
      </c>
      <c r="C890" t="s">
        <v>83</v>
      </c>
      <c r="D890">
        <v>6</v>
      </c>
      <c r="E890">
        <v>447</v>
      </c>
      <c r="F890">
        <v>29.8</v>
      </c>
      <c r="G890">
        <v>41578.901284722226</v>
      </c>
    </row>
    <row r="891" spans="2:7" x14ac:dyDescent="0.45">
      <c r="B891">
        <v>9871489624</v>
      </c>
      <c r="C891" t="s">
        <v>83</v>
      </c>
      <c r="D891">
        <v>6</v>
      </c>
      <c r="E891">
        <v>942</v>
      </c>
      <c r="F891">
        <v>62.8</v>
      </c>
      <c r="G891">
        <v>41578.901585648149</v>
      </c>
    </row>
    <row r="892" spans="2:7" x14ac:dyDescent="0.45">
      <c r="B892">
        <v>9540071120</v>
      </c>
      <c r="C892" t="s">
        <v>211</v>
      </c>
      <c r="D892">
        <v>6</v>
      </c>
      <c r="E892">
        <v>532</v>
      </c>
      <c r="F892">
        <v>35.466666666666669</v>
      </c>
      <c r="G892">
        <v>41578.903124999997</v>
      </c>
    </row>
    <row r="893" spans="2:7" x14ac:dyDescent="0.45">
      <c r="B893">
        <v>8744970021</v>
      </c>
      <c r="C893" t="s">
        <v>83</v>
      </c>
      <c r="D893">
        <v>6</v>
      </c>
      <c r="E893">
        <v>420</v>
      </c>
      <c r="F893">
        <v>28</v>
      </c>
      <c r="G893">
        <v>41578.903483796297</v>
      </c>
    </row>
    <row r="894" spans="2:7" x14ac:dyDescent="0.45">
      <c r="B894">
        <v>8826709338</v>
      </c>
      <c r="C894" t="s">
        <v>83</v>
      </c>
      <c r="D894">
        <v>6</v>
      </c>
      <c r="E894">
        <v>753</v>
      </c>
      <c r="F894">
        <v>50.2</v>
      </c>
      <c r="G894">
        <v>41578.90421296296</v>
      </c>
    </row>
    <row r="895" spans="2:7" x14ac:dyDescent="0.45">
      <c r="B895">
        <v>7838873336</v>
      </c>
      <c r="C895" t="s">
        <v>83</v>
      </c>
      <c r="D895">
        <v>6</v>
      </c>
      <c r="E895">
        <v>989</v>
      </c>
      <c r="F895">
        <v>65.933333333333337</v>
      </c>
      <c r="G895">
        <v>41578.92596064815</v>
      </c>
    </row>
    <row r="896" spans="2:7" x14ac:dyDescent="0.45">
      <c r="B896">
        <v>8130713403</v>
      </c>
      <c r="C896" t="s">
        <v>83</v>
      </c>
      <c r="D896">
        <v>6</v>
      </c>
      <c r="E896">
        <v>920</v>
      </c>
      <c r="F896">
        <v>61.333333333333336</v>
      </c>
      <c r="G896">
        <v>41578.908518518518</v>
      </c>
    </row>
    <row r="897" spans="2:7" x14ac:dyDescent="0.45">
      <c r="B897">
        <v>8826807421</v>
      </c>
      <c r="C897" t="s">
        <v>83</v>
      </c>
      <c r="D897">
        <v>6</v>
      </c>
      <c r="E897">
        <v>490</v>
      </c>
      <c r="F897">
        <v>32.666666666666664</v>
      </c>
      <c r="G897">
        <v>41578.908668981479</v>
      </c>
    </row>
    <row r="898" spans="2:7" x14ac:dyDescent="0.45">
      <c r="B898">
        <v>9871489624</v>
      </c>
      <c r="C898" t="s">
        <v>83</v>
      </c>
      <c r="D898">
        <v>6</v>
      </c>
      <c r="E898">
        <v>317</v>
      </c>
      <c r="F898">
        <v>21.133333333333333</v>
      </c>
      <c r="G898">
        <v>41578.90892361111</v>
      </c>
    </row>
    <row r="899" spans="2:7" x14ac:dyDescent="0.45">
      <c r="B899">
        <v>9013390102</v>
      </c>
      <c r="C899" t="s">
        <v>83</v>
      </c>
      <c r="D899">
        <v>6</v>
      </c>
      <c r="E899">
        <v>624</v>
      </c>
      <c r="F899">
        <v>41.6</v>
      </c>
      <c r="G899">
        <v>41578.911423611113</v>
      </c>
    </row>
    <row r="900" spans="2:7" x14ac:dyDescent="0.45">
      <c r="B900">
        <v>8802634181</v>
      </c>
      <c r="C900" t="s">
        <v>83</v>
      </c>
      <c r="D900">
        <v>6</v>
      </c>
      <c r="E900">
        <v>729</v>
      </c>
      <c r="F900">
        <v>48.6</v>
      </c>
      <c r="G900">
        <v>41578.911921296298</v>
      </c>
    </row>
    <row r="901" spans="2:7" x14ac:dyDescent="0.45">
      <c r="B901">
        <v>8744859277</v>
      </c>
      <c r="C901" t="s">
        <v>83</v>
      </c>
      <c r="D901">
        <v>6</v>
      </c>
      <c r="E901">
        <v>281</v>
      </c>
      <c r="F901">
        <v>18.733333333333334</v>
      </c>
      <c r="G901">
        <v>41578.912453703706</v>
      </c>
    </row>
    <row r="902" spans="2:7" x14ac:dyDescent="0.45">
      <c r="B902">
        <v>8860232478</v>
      </c>
      <c r="C902" t="s">
        <v>83</v>
      </c>
      <c r="D902">
        <v>6</v>
      </c>
      <c r="E902">
        <v>717</v>
      </c>
      <c r="F902">
        <v>47.8</v>
      </c>
      <c r="G902">
        <v>41578.915347222224</v>
      </c>
    </row>
    <row r="903" spans="2:7" x14ac:dyDescent="0.45">
      <c r="B903">
        <v>9818811856</v>
      </c>
      <c r="C903" t="s">
        <v>83</v>
      </c>
      <c r="D903">
        <v>6</v>
      </c>
      <c r="E903">
        <v>916</v>
      </c>
      <c r="F903">
        <v>61.06666666666667</v>
      </c>
      <c r="G903">
        <v>41578.914375</v>
      </c>
    </row>
    <row r="904" spans="2:7" x14ac:dyDescent="0.45">
      <c r="B904">
        <v>8285735939</v>
      </c>
      <c r="C904" t="s">
        <v>83</v>
      </c>
      <c r="D904">
        <v>6</v>
      </c>
      <c r="E904">
        <v>805</v>
      </c>
      <c r="F904">
        <v>53.666666666666664</v>
      </c>
      <c r="G904">
        <v>41578.935706018521</v>
      </c>
    </row>
    <row r="905" spans="2:7" x14ac:dyDescent="0.45">
      <c r="B905">
        <v>9136036548</v>
      </c>
      <c r="C905" t="s">
        <v>83</v>
      </c>
      <c r="D905">
        <v>6</v>
      </c>
      <c r="E905">
        <v>466</v>
      </c>
      <c r="F905">
        <v>31.066666666666666</v>
      </c>
      <c r="G905">
        <v>41578.937488425923</v>
      </c>
    </row>
    <row r="906" spans="2:7" x14ac:dyDescent="0.45">
      <c r="B906">
        <v>9990924589</v>
      </c>
      <c r="C906" t="s">
        <v>83</v>
      </c>
      <c r="D906">
        <v>6</v>
      </c>
      <c r="E906">
        <v>490</v>
      </c>
      <c r="F906">
        <v>32.666666666666664</v>
      </c>
      <c r="G906">
        <v>41579.048472222225</v>
      </c>
    </row>
    <row r="907" spans="2:7" x14ac:dyDescent="0.45">
      <c r="B907">
        <v>9650904574</v>
      </c>
      <c r="C907" t="s">
        <v>83</v>
      </c>
      <c r="D907">
        <v>6</v>
      </c>
      <c r="E907">
        <v>631</v>
      </c>
      <c r="F907">
        <v>42.06666666666667</v>
      </c>
      <c r="G907">
        <v>41578.924432870372</v>
      </c>
    </row>
    <row r="908" spans="2:7" x14ac:dyDescent="0.45">
      <c r="B908">
        <v>8882374317</v>
      </c>
      <c r="C908" t="s">
        <v>83</v>
      </c>
      <c r="D908">
        <v>6</v>
      </c>
      <c r="E908">
        <v>326</v>
      </c>
      <c r="F908">
        <v>21.733333333333334</v>
      </c>
      <c r="G908">
        <v>41578.932754629626</v>
      </c>
    </row>
    <row r="909" spans="2:7" x14ac:dyDescent="0.45">
      <c r="B909">
        <v>9971773466</v>
      </c>
      <c r="C909" t="s">
        <v>83</v>
      </c>
      <c r="D909">
        <v>6</v>
      </c>
      <c r="E909">
        <v>488</v>
      </c>
      <c r="F909">
        <v>32.533333333333331</v>
      </c>
      <c r="G909">
        <v>41578.92596064815</v>
      </c>
    </row>
    <row r="910" spans="2:7" x14ac:dyDescent="0.45">
      <c r="B910">
        <v>9810740034</v>
      </c>
      <c r="C910" t="s">
        <v>83</v>
      </c>
      <c r="D910">
        <v>6</v>
      </c>
      <c r="E910">
        <v>928</v>
      </c>
      <c r="F910">
        <v>61.866666666666667</v>
      </c>
      <c r="G910">
        <v>41578.927430555559</v>
      </c>
    </row>
    <row r="911" spans="2:7" x14ac:dyDescent="0.45">
      <c r="B911">
        <v>9953860295</v>
      </c>
      <c r="C911" t="s">
        <v>83</v>
      </c>
      <c r="D911">
        <v>6</v>
      </c>
      <c r="E911">
        <v>387</v>
      </c>
      <c r="F911">
        <v>25.8</v>
      </c>
      <c r="G911">
        <v>41578.928287037037</v>
      </c>
    </row>
    <row r="912" spans="2:7" x14ac:dyDescent="0.45">
      <c r="B912">
        <v>9911839985</v>
      </c>
      <c r="C912" t="s">
        <v>83</v>
      </c>
      <c r="D912">
        <v>7</v>
      </c>
      <c r="E912">
        <v>201</v>
      </c>
      <c r="F912">
        <v>13.4</v>
      </c>
      <c r="G912">
        <v>41578.929270833331</v>
      </c>
    </row>
    <row r="913" spans="2:7" x14ac:dyDescent="0.45">
      <c r="B913">
        <v>9811742745</v>
      </c>
      <c r="C913" t="s">
        <v>83</v>
      </c>
      <c r="D913">
        <v>6</v>
      </c>
      <c r="E913">
        <v>970</v>
      </c>
      <c r="F913">
        <v>64.666666666666671</v>
      </c>
      <c r="G913">
        <v>41578.928865740738</v>
      </c>
    </row>
    <row r="914" spans="2:7" x14ac:dyDescent="0.45">
      <c r="B914">
        <v>9211711348</v>
      </c>
      <c r="C914" t="s">
        <v>83</v>
      </c>
      <c r="D914">
        <v>6</v>
      </c>
      <c r="E914">
        <v>517</v>
      </c>
      <c r="F914">
        <v>34.466666666666669</v>
      </c>
      <c r="G914">
        <v>41578.930983796294</v>
      </c>
    </row>
    <row r="915" spans="2:7" x14ac:dyDescent="0.45">
      <c r="B915">
        <v>9810479871</v>
      </c>
      <c r="C915" t="s">
        <v>83</v>
      </c>
      <c r="D915">
        <v>6</v>
      </c>
      <c r="E915">
        <v>991</v>
      </c>
      <c r="F915">
        <v>66.066666666666663</v>
      </c>
      <c r="G915">
        <v>41578.931122685186</v>
      </c>
    </row>
    <row r="916" spans="2:7" x14ac:dyDescent="0.45">
      <c r="B916">
        <v>8826835072</v>
      </c>
      <c r="C916" t="s">
        <v>83</v>
      </c>
      <c r="D916">
        <v>6</v>
      </c>
      <c r="E916">
        <v>882</v>
      </c>
      <c r="F916">
        <v>58.8</v>
      </c>
      <c r="G916">
        <v>41578.934803240743</v>
      </c>
    </row>
    <row r="917" spans="2:7" x14ac:dyDescent="0.45">
      <c r="B917">
        <v>9871744119</v>
      </c>
      <c r="C917" t="s">
        <v>83</v>
      </c>
      <c r="D917">
        <v>6</v>
      </c>
      <c r="E917">
        <v>721</v>
      </c>
      <c r="F917">
        <v>48.06666666666667</v>
      </c>
      <c r="G917">
        <v>41578.939282407409</v>
      </c>
    </row>
    <row r="918" spans="2:7" x14ac:dyDescent="0.45">
      <c r="B918">
        <v>9716235055</v>
      </c>
      <c r="C918" t="s">
        <v>83</v>
      </c>
      <c r="D918">
        <v>6</v>
      </c>
      <c r="E918">
        <v>847</v>
      </c>
      <c r="F918">
        <v>56.466666666666669</v>
      </c>
      <c r="G918">
        <v>41578.936701388891</v>
      </c>
    </row>
    <row r="919" spans="2:7" x14ac:dyDescent="0.45">
      <c r="B919">
        <v>8750419132</v>
      </c>
      <c r="C919" t="s">
        <v>83</v>
      </c>
      <c r="D919">
        <v>6</v>
      </c>
      <c r="E919">
        <v>360</v>
      </c>
      <c r="F919">
        <v>24</v>
      </c>
      <c r="G919">
        <v>41578.940243055556</v>
      </c>
    </row>
    <row r="920" spans="2:7" x14ac:dyDescent="0.45">
      <c r="B920">
        <v>9871647243</v>
      </c>
      <c r="C920" t="s">
        <v>83</v>
      </c>
      <c r="D920">
        <v>7</v>
      </c>
      <c r="E920">
        <v>991</v>
      </c>
      <c r="F920">
        <v>66.066666666666663</v>
      </c>
      <c r="G920">
        <v>41578.942152777781</v>
      </c>
    </row>
    <row r="921" spans="2:7" x14ac:dyDescent="0.45">
      <c r="B921">
        <v>8285804508</v>
      </c>
      <c r="C921" t="s">
        <v>83</v>
      </c>
      <c r="D921">
        <v>6</v>
      </c>
      <c r="E921">
        <v>344</v>
      </c>
      <c r="F921">
        <v>22.933333333333334</v>
      </c>
      <c r="G921">
        <v>41578.946793981479</v>
      </c>
    </row>
    <row r="922" spans="2:7" x14ac:dyDescent="0.45">
      <c r="B922">
        <v>9891326017</v>
      </c>
      <c r="C922" t="s">
        <v>83</v>
      </c>
      <c r="D922">
        <v>6</v>
      </c>
      <c r="E922">
        <v>816</v>
      </c>
      <c r="F922">
        <v>54.4</v>
      </c>
      <c r="G922">
        <v>41578.947071759256</v>
      </c>
    </row>
    <row r="923" spans="2:7" x14ac:dyDescent="0.45">
      <c r="B923">
        <v>9818811856</v>
      </c>
      <c r="C923" t="s">
        <v>83</v>
      </c>
      <c r="D923">
        <v>7</v>
      </c>
      <c r="E923">
        <v>257</v>
      </c>
      <c r="F923">
        <v>17.133333333333333</v>
      </c>
      <c r="G923">
        <v>41578.948414351849</v>
      </c>
    </row>
    <row r="924" spans="2:7" x14ac:dyDescent="0.45">
      <c r="B924">
        <v>9999570727</v>
      </c>
      <c r="C924" t="s">
        <v>83</v>
      </c>
      <c r="D924">
        <v>6</v>
      </c>
      <c r="E924">
        <v>362</v>
      </c>
      <c r="F924">
        <v>24.133333333333333</v>
      </c>
      <c r="G924">
        <v>41578.948472222219</v>
      </c>
    </row>
    <row r="925" spans="2:7" x14ac:dyDescent="0.45">
      <c r="B925">
        <v>9958127656</v>
      </c>
      <c r="C925" t="s">
        <v>83</v>
      </c>
      <c r="D925">
        <v>6</v>
      </c>
      <c r="E925">
        <v>652</v>
      </c>
      <c r="F925">
        <v>43.466666666666669</v>
      </c>
      <c r="G925">
        <v>41578.951874999999</v>
      </c>
    </row>
    <row r="926" spans="2:7" x14ac:dyDescent="0.45">
      <c r="B926">
        <v>8376915304</v>
      </c>
      <c r="C926" t="s">
        <v>83</v>
      </c>
      <c r="D926">
        <v>6</v>
      </c>
      <c r="E926">
        <v>449</v>
      </c>
      <c r="F926">
        <v>29.933333333333334</v>
      </c>
      <c r="G926">
        <v>41578.954270833332</v>
      </c>
    </row>
    <row r="927" spans="2:7" x14ac:dyDescent="0.45">
      <c r="B927">
        <v>9711303231</v>
      </c>
      <c r="C927" t="s">
        <v>83</v>
      </c>
      <c r="D927">
        <v>6</v>
      </c>
      <c r="E927">
        <v>520</v>
      </c>
      <c r="F927">
        <v>34.666666666666664</v>
      </c>
      <c r="G927">
        <v>41578.954456018517</v>
      </c>
    </row>
    <row r="928" spans="2:7" x14ac:dyDescent="0.45">
      <c r="B928">
        <v>9953173604</v>
      </c>
      <c r="C928" t="s">
        <v>83</v>
      </c>
      <c r="D928">
        <v>6</v>
      </c>
      <c r="E928">
        <v>353</v>
      </c>
      <c r="F928">
        <v>23.533333333333335</v>
      </c>
      <c r="G928">
        <v>41578.954733796294</v>
      </c>
    </row>
    <row r="929" spans="2:7" x14ac:dyDescent="0.45">
      <c r="B929">
        <v>9711290118</v>
      </c>
      <c r="C929" t="s">
        <v>211</v>
      </c>
      <c r="D929">
        <v>6</v>
      </c>
      <c r="E929">
        <v>434</v>
      </c>
      <c r="F929">
        <v>28.933333333333334</v>
      </c>
      <c r="G929">
        <v>41578.954942129632</v>
      </c>
    </row>
    <row r="930" spans="2:7" x14ac:dyDescent="0.45">
      <c r="B930">
        <v>8010080603</v>
      </c>
      <c r="C930" t="s">
        <v>83</v>
      </c>
      <c r="D930">
        <v>6</v>
      </c>
      <c r="E930">
        <v>563</v>
      </c>
      <c r="F930">
        <v>37.533333333333331</v>
      </c>
      <c r="G930">
        <v>41578.955474537041</v>
      </c>
    </row>
    <row r="931" spans="2:7" x14ac:dyDescent="0.45">
      <c r="B931">
        <v>9811742745</v>
      </c>
      <c r="C931" t="s">
        <v>83</v>
      </c>
      <c r="D931">
        <v>6</v>
      </c>
      <c r="E931">
        <v>222</v>
      </c>
      <c r="F931">
        <v>14.8</v>
      </c>
      <c r="G931">
        <v>41578.956203703703</v>
      </c>
    </row>
    <row r="932" spans="2:7" x14ac:dyDescent="0.45">
      <c r="B932">
        <v>9910641403</v>
      </c>
      <c r="C932" t="s">
        <v>83</v>
      </c>
      <c r="D932">
        <v>6</v>
      </c>
      <c r="E932">
        <v>370</v>
      </c>
      <c r="F932">
        <v>24.666666666666668</v>
      </c>
      <c r="G932">
        <v>41578.957245370373</v>
      </c>
    </row>
    <row r="933" spans="2:7" x14ac:dyDescent="0.45">
      <c r="B933">
        <v>9211634375</v>
      </c>
      <c r="C933" t="s">
        <v>83</v>
      </c>
      <c r="D933">
        <v>7</v>
      </c>
      <c r="E933">
        <v>505</v>
      </c>
      <c r="F933">
        <v>33.666666666666664</v>
      </c>
      <c r="G933">
        <v>41578.958483796298</v>
      </c>
    </row>
    <row r="934" spans="2:7" x14ac:dyDescent="0.45">
      <c r="B934">
        <v>9871744119</v>
      </c>
      <c r="C934" t="s">
        <v>83</v>
      </c>
      <c r="D934">
        <v>6</v>
      </c>
      <c r="E934">
        <v>203</v>
      </c>
      <c r="F934">
        <v>13.533333333333333</v>
      </c>
      <c r="G934">
        <v>41578.95988425926</v>
      </c>
    </row>
    <row r="935" spans="2:7" x14ac:dyDescent="0.45">
      <c r="B935">
        <v>9210695920</v>
      </c>
      <c r="C935" t="s">
        <v>83</v>
      </c>
      <c r="D935">
        <v>6</v>
      </c>
      <c r="E935">
        <v>987</v>
      </c>
      <c r="F935">
        <v>65.8</v>
      </c>
      <c r="G935">
        <v>41578.962592592594</v>
      </c>
    </row>
    <row r="936" spans="2:7" x14ac:dyDescent="0.45">
      <c r="B936">
        <v>9711847673</v>
      </c>
      <c r="C936" t="s">
        <v>83</v>
      </c>
      <c r="D936">
        <v>6</v>
      </c>
      <c r="E936">
        <v>361</v>
      </c>
      <c r="F936">
        <v>24.066666666666666</v>
      </c>
      <c r="G936">
        <v>41578.962604166663</v>
      </c>
    </row>
    <row r="937" spans="2:7" x14ac:dyDescent="0.45">
      <c r="B937">
        <v>9899117785</v>
      </c>
      <c r="C937" t="s">
        <v>83</v>
      </c>
      <c r="D937">
        <v>6</v>
      </c>
      <c r="E937">
        <v>352</v>
      </c>
      <c r="F937">
        <v>23.466666666666665</v>
      </c>
      <c r="G937">
        <v>41578.966932870368</v>
      </c>
    </row>
    <row r="938" spans="2:7" x14ac:dyDescent="0.45">
      <c r="B938">
        <v>9136013841</v>
      </c>
      <c r="C938" t="s">
        <v>83</v>
      </c>
      <c r="D938">
        <v>6</v>
      </c>
      <c r="E938">
        <v>863</v>
      </c>
      <c r="F938">
        <v>57.533333333333331</v>
      </c>
      <c r="G938">
        <v>41578.967673611114</v>
      </c>
    </row>
    <row r="939" spans="2:7" x14ac:dyDescent="0.45">
      <c r="B939">
        <v>9210988952</v>
      </c>
      <c r="C939" t="s">
        <v>83</v>
      </c>
      <c r="D939">
        <v>6</v>
      </c>
      <c r="E939">
        <v>531</v>
      </c>
      <c r="F939">
        <v>35.4</v>
      </c>
      <c r="G939">
        <v>41578.968194444446</v>
      </c>
    </row>
    <row r="940" spans="2:7" x14ac:dyDescent="0.45">
      <c r="B940">
        <v>9958786805</v>
      </c>
      <c r="C940" t="s">
        <v>83</v>
      </c>
      <c r="D940">
        <v>6</v>
      </c>
      <c r="E940">
        <v>861</v>
      </c>
      <c r="F940">
        <v>57.4</v>
      </c>
      <c r="G940">
        <v>41578.968275462961</v>
      </c>
    </row>
    <row r="941" spans="2:7" x14ac:dyDescent="0.45">
      <c r="B941">
        <v>7838873336</v>
      </c>
      <c r="C941" t="s">
        <v>83</v>
      </c>
      <c r="D941">
        <v>6</v>
      </c>
      <c r="E941">
        <v>900</v>
      </c>
      <c r="F941">
        <v>60</v>
      </c>
      <c r="G941">
        <v>41578.968761574077</v>
      </c>
    </row>
    <row r="942" spans="2:7" x14ac:dyDescent="0.45">
      <c r="B942">
        <v>9891326017</v>
      </c>
      <c r="C942" t="s">
        <v>83</v>
      </c>
      <c r="D942">
        <v>6</v>
      </c>
      <c r="E942">
        <v>810</v>
      </c>
      <c r="F942">
        <v>54</v>
      </c>
      <c r="G942">
        <v>41578.972905092596</v>
      </c>
    </row>
    <row r="943" spans="2:7" x14ac:dyDescent="0.45">
      <c r="B943">
        <v>9871590040</v>
      </c>
      <c r="C943" t="s">
        <v>83</v>
      </c>
      <c r="D943">
        <v>6</v>
      </c>
      <c r="E943">
        <v>981</v>
      </c>
      <c r="F943">
        <v>65.400000000000006</v>
      </c>
      <c r="G943">
        <v>41578.973437499997</v>
      </c>
    </row>
    <row r="944" spans="2:7" x14ac:dyDescent="0.45">
      <c r="B944">
        <v>9911218868</v>
      </c>
      <c r="C944" t="s">
        <v>83</v>
      </c>
      <c r="D944">
        <v>7</v>
      </c>
      <c r="E944">
        <v>662</v>
      </c>
      <c r="F944">
        <v>44.133333333333333</v>
      </c>
      <c r="G944">
        <v>41578.973599537036</v>
      </c>
    </row>
    <row r="945" spans="2:7" x14ac:dyDescent="0.45">
      <c r="B945">
        <v>9899072731</v>
      </c>
      <c r="C945" t="s">
        <v>211</v>
      </c>
      <c r="D945">
        <v>6</v>
      </c>
      <c r="E945">
        <v>223</v>
      </c>
      <c r="F945">
        <v>14.866666666666667</v>
      </c>
      <c r="G945">
        <v>41578.974131944444</v>
      </c>
    </row>
    <row r="946" spans="2:7" x14ac:dyDescent="0.45">
      <c r="B946">
        <v>9811742745</v>
      </c>
      <c r="C946" t="s">
        <v>83</v>
      </c>
      <c r="D946">
        <v>6</v>
      </c>
      <c r="E946">
        <v>214</v>
      </c>
      <c r="F946">
        <v>14.266666666666667</v>
      </c>
      <c r="G946">
        <v>41578.974421296298</v>
      </c>
    </row>
    <row r="947" spans="2:7" x14ac:dyDescent="0.45">
      <c r="B947">
        <v>9891205727</v>
      </c>
      <c r="C947" t="s">
        <v>83</v>
      </c>
      <c r="D947">
        <v>6</v>
      </c>
      <c r="E947">
        <v>803</v>
      </c>
      <c r="F947">
        <v>53.533333333333331</v>
      </c>
      <c r="G947">
        <v>41578.974930555552</v>
      </c>
    </row>
    <row r="948" spans="2:7" x14ac:dyDescent="0.45">
      <c r="B948">
        <v>9810981674</v>
      </c>
      <c r="C948" t="s">
        <v>83</v>
      </c>
      <c r="D948">
        <v>6</v>
      </c>
      <c r="E948">
        <v>827</v>
      </c>
      <c r="F948">
        <v>55.133333333333333</v>
      </c>
      <c r="G948">
        <v>41578.976446759261</v>
      </c>
    </row>
    <row r="949" spans="2:7" x14ac:dyDescent="0.45">
      <c r="B949">
        <v>9810981674</v>
      </c>
      <c r="C949" t="s">
        <v>83</v>
      </c>
      <c r="D949">
        <v>6</v>
      </c>
      <c r="E949">
        <v>611</v>
      </c>
      <c r="F949">
        <v>40.733333333333334</v>
      </c>
      <c r="G949">
        <v>41578.979328703703</v>
      </c>
    </row>
    <row r="950" spans="2:7" x14ac:dyDescent="0.45">
      <c r="B950">
        <v>9540071120</v>
      </c>
      <c r="C950" t="s">
        <v>83</v>
      </c>
      <c r="D950">
        <v>6</v>
      </c>
      <c r="E950">
        <v>624</v>
      </c>
      <c r="F950">
        <v>41.6</v>
      </c>
      <c r="G950">
        <v>41578.979768518519</v>
      </c>
    </row>
    <row r="951" spans="2:7" x14ac:dyDescent="0.45">
      <c r="B951">
        <v>8459436793</v>
      </c>
      <c r="C951" t="s">
        <v>83</v>
      </c>
      <c r="D951">
        <v>6</v>
      </c>
      <c r="E951">
        <v>574</v>
      </c>
      <c r="F951">
        <v>38.266666666666666</v>
      </c>
      <c r="G951">
        <v>41578.979814814818</v>
      </c>
    </row>
    <row r="952" spans="2:7" x14ac:dyDescent="0.45">
      <c r="B952">
        <v>9810878574</v>
      </c>
      <c r="C952" t="s">
        <v>83</v>
      </c>
      <c r="D952">
        <v>6</v>
      </c>
      <c r="E952">
        <v>771</v>
      </c>
      <c r="F952">
        <v>51.4</v>
      </c>
      <c r="G952">
        <v>41578.981574074074</v>
      </c>
    </row>
    <row r="953" spans="2:7" x14ac:dyDescent="0.45">
      <c r="B953">
        <v>9871744119</v>
      </c>
      <c r="C953" t="s">
        <v>83</v>
      </c>
      <c r="D953">
        <v>6</v>
      </c>
      <c r="E953">
        <v>460</v>
      </c>
      <c r="F953">
        <v>30.666666666666668</v>
      </c>
      <c r="G953">
        <v>41578.981944444444</v>
      </c>
    </row>
    <row r="954" spans="2:7" x14ac:dyDescent="0.45">
      <c r="B954">
        <v>7838784524</v>
      </c>
      <c r="C954" t="s">
        <v>83</v>
      </c>
      <c r="D954">
        <v>6</v>
      </c>
      <c r="E954">
        <v>925</v>
      </c>
      <c r="F954">
        <v>61.666666666666664</v>
      </c>
      <c r="G954">
        <v>41578.982743055552</v>
      </c>
    </row>
    <row r="955" spans="2:7" x14ac:dyDescent="0.45">
      <c r="B955">
        <v>9911367173</v>
      </c>
      <c r="C955" t="s">
        <v>83</v>
      </c>
      <c r="D955">
        <v>6</v>
      </c>
      <c r="E955">
        <v>360</v>
      </c>
      <c r="F955">
        <v>24</v>
      </c>
      <c r="G955">
        <v>41578.982858796298</v>
      </c>
    </row>
    <row r="956" spans="2:7" x14ac:dyDescent="0.45">
      <c r="B956">
        <v>9990924589</v>
      </c>
      <c r="C956" t="s">
        <v>83</v>
      </c>
      <c r="D956">
        <v>6</v>
      </c>
      <c r="E956">
        <v>260</v>
      </c>
      <c r="F956">
        <v>17.333333333333332</v>
      </c>
      <c r="G956">
        <v>41578.988541666666</v>
      </c>
    </row>
    <row r="957" spans="2:7" x14ac:dyDescent="0.45">
      <c r="B957">
        <v>9136535400</v>
      </c>
      <c r="C957" t="s">
        <v>83</v>
      </c>
      <c r="D957">
        <v>7</v>
      </c>
      <c r="E957">
        <v>347</v>
      </c>
      <c r="F957">
        <v>23.133333333333333</v>
      </c>
      <c r="G957">
        <v>41578.984016203707</v>
      </c>
    </row>
    <row r="958" spans="2:7" x14ac:dyDescent="0.45">
      <c r="B958">
        <v>9990739652</v>
      </c>
      <c r="C958" t="s">
        <v>83</v>
      </c>
      <c r="D958">
        <v>7</v>
      </c>
      <c r="E958">
        <v>973</v>
      </c>
      <c r="F958">
        <v>64.86666666666666</v>
      </c>
      <c r="G958">
        <v>41578.98710648148</v>
      </c>
    </row>
    <row r="959" spans="2:7" x14ac:dyDescent="0.45">
      <c r="B959">
        <v>9711847673</v>
      </c>
      <c r="C959" t="s">
        <v>83</v>
      </c>
      <c r="D959">
        <v>6</v>
      </c>
      <c r="E959">
        <v>720</v>
      </c>
      <c r="F959">
        <v>48</v>
      </c>
      <c r="G959">
        <v>41578.98642361111</v>
      </c>
    </row>
    <row r="960" spans="2:7" x14ac:dyDescent="0.45">
      <c r="B960">
        <v>9654772830</v>
      </c>
      <c r="C960" t="s">
        <v>83</v>
      </c>
      <c r="D960">
        <v>5</v>
      </c>
      <c r="E960">
        <v>689</v>
      </c>
      <c r="F960">
        <v>45.93333333333333</v>
      </c>
      <c r="G960">
        <v>41578.987233796295</v>
      </c>
    </row>
    <row r="961" spans="2:7" x14ac:dyDescent="0.45">
      <c r="B961">
        <v>9818352642</v>
      </c>
      <c r="C961" t="s">
        <v>83</v>
      </c>
      <c r="D961">
        <v>6</v>
      </c>
      <c r="E961">
        <v>735</v>
      </c>
      <c r="F961">
        <v>49</v>
      </c>
      <c r="G961">
        <v>41578.990451388891</v>
      </c>
    </row>
    <row r="962" spans="2:7" x14ac:dyDescent="0.45">
      <c r="B962">
        <v>9810780321</v>
      </c>
      <c r="C962" t="s">
        <v>83</v>
      </c>
      <c r="D962">
        <v>6</v>
      </c>
      <c r="E962">
        <v>886</v>
      </c>
      <c r="F962">
        <v>59.06666666666667</v>
      </c>
      <c r="G962">
        <v>41579.339606481481</v>
      </c>
    </row>
    <row r="963" spans="2:7" x14ac:dyDescent="0.45">
      <c r="B963">
        <v>8459436793</v>
      </c>
      <c r="C963" t="s">
        <v>83</v>
      </c>
      <c r="D963">
        <v>6</v>
      </c>
      <c r="E963">
        <v>835</v>
      </c>
      <c r="F963">
        <v>55.666666666666664</v>
      </c>
      <c r="G963">
        <v>41578.993807870371</v>
      </c>
    </row>
    <row r="964" spans="2:7" x14ac:dyDescent="0.45">
      <c r="B964">
        <v>9871311987</v>
      </c>
      <c r="C964" t="s">
        <v>83</v>
      </c>
      <c r="D964">
        <v>6</v>
      </c>
      <c r="E964">
        <v>954</v>
      </c>
      <c r="F964">
        <v>63.6</v>
      </c>
      <c r="G964">
        <v>41579.001087962963</v>
      </c>
    </row>
    <row r="965" spans="2:7" x14ac:dyDescent="0.45">
      <c r="B965">
        <v>9958064286</v>
      </c>
      <c r="C965" t="s">
        <v>83</v>
      </c>
      <c r="D965">
        <v>7</v>
      </c>
      <c r="E965">
        <v>640</v>
      </c>
      <c r="F965">
        <v>42.666666666666664</v>
      </c>
      <c r="G965">
        <v>41579.006990740738</v>
      </c>
    </row>
    <row r="966" spans="2:7" x14ac:dyDescent="0.45">
      <c r="B966">
        <v>9811386335</v>
      </c>
      <c r="C966" t="s">
        <v>83</v>
      </c>
      <c r="D966">
        <v>6</v>
      </c>
      <c r="E966">
        <v>255</v>
      </c>
      <c r="F966">
        <v>17</v>
      </c>
      <c r="G966">
        <v>41579.008425925924</v>
      </c>
    </row>
    <row r="967" spans="2:7" x14ac:dyDescent="0.45">
      <c r="B967">
        <v>9136013841</v>
      </c>
      <c r="C967" t="s">
        <v>83</v>
      </c>
      <c r="D967">
        <v>6</v>
      </c>
      <c r="E967">
        <v>533</v>
      </c>
      <c r="F967">
        <v>35.533333333333331</v>
      </c>
      <c r="G967">
        <v>41579.012384259258</v>
      </c>
    </row>
    <row r="968" spans="2:7" x14ac:dyDescent="0.45">
      <c r="B968">
        <v>8376915304</v>
      </c>
      <c r="C968" t="s">
        <v>83</v>
      </c>
      <c r="D968">
        <v>6</v>
      </c>
      <c r="E968">
        <v>229</v>
      </c>
      <c r="F968">
        <v>15.266666666666667</v>
      </c>
      <c r="G968">
        <v>41579.015335648146</v>
      </c>
    </row>
    <row r="969" spans="2:7" x14ac:dyDescent="0.45">
      <c r="B969">
        <v>8586852472</v>
      </c>
      <c r="C969" t="s">
        <v>83</v>
      </c>
      <c r="D969">
        <v>6</v>
      </c>
      <c r="E969">
        <v>353</v>
      </c>
      <c r="F969">
        <v>23.533333333333335</v>
      </c>
      <c r="G969">
        <v>41579.0153125</v>
      </c>
    </row>
    <row r="970" spans="2:7" x14ac:dyDescent="0.45">
      <c r="B970">
        <v>8512854564</v>
      </c>
      <c r="C970" t="s">
        <v>83</v>
      </c>
      <c r="D970">
        <v>6</v>
      </c>
      <c r="E970">
        <v>245</v>
      </c>
      <c r="F970">
        <v>16.333333333333332</v>
      </c>
      <c r="G970">
        <v>41579.015729166669</v>
      </c>
    </row>
    <row r="971" spans="2:7" x14ac:dyDescent="0.45">
      <c r="B971">
        <v>7838873336</v>
      </c>
      <c r="C971" t="s">
        <v>83</v>
      </c>
      <c r="D971">
        <v>6</v>
      </c>
      <c r="E971">
        <v>521</v>
      </c>
      <c r="F971">
        <v>34.733333333333334</v>
      </c>
      <c r="G971">
        <v>41579.020914351851</v>
      </c>
    </row>
    <row r="972" spans="2:7" x14ac:dyDescent="0.45">
      <c r="B972">
        <v>9953568421</v>
      </c>
      <c r="C972" t="s">
        <v>83</v>
      </c>
      <c r="D972">
        <v>6</v>
      </c>
      <c r="E972">
        <v>574</v>
      </c>
      <c r="F972">
        <v>38.266666666666666</v>
      </c>
      <c r="G972">
        <v>41579.030162037037</v>
      </c>
    </row>
    <row r="973" spans="2:7" x14ac:dyDescent="0.45">
      <c r="B973">
        <v>9711290118</v>
      </c>
      <c r="C973" t="s">
        <v>83</v>
      </c>
      <c r="D973">
        <v>6</v>
      </c>
      <c r="E973">
        <v>358</v>
      </c>
      <c r="F973">
        <v>23.866666666666667</v>
      </c>
      <c r="G973">
        <v>41579.020844907405</v>
      </c>
    </row>
    <row r="974" spans="2:7" x14ac:dyDescent="0.45">
      <c r="B974">
        <v>9718177509</v>
      </c>
      <c r="C974" t="s">
        <v>83</v>
      </c>
      <c r="D974">
        <v>6</v>
      </c>
      <c r="E974">
        <v>556</v>
      </c>
      <c r="F974">
        <v>37.06666666666667</v>
      </c>
      <c r="G974">
        <v>41579.02238425926</v>
      </c>
    </row>
    <row r="975" spans="2:7" x14ac:dyDescent="0.45">
      <c r="B975">
        <v>9711482280</v>
      </c>
      <c r="C975" t="s">
        <v>83</v>
      </c>
      <c r="D975">
        <v>6</v>
      </c>
      <c r="E975">
        <v>654</v>
      </c>
      <c r="F975">
        <v>43.6</v>
      </c>
      <c r="G975">
        <v>41579.037534722222</v>
      </c>
    </row>
    <row r="976" spans="2:7" x14ac:dyDescent="0.45">
      <c r="B976">
        <v>9891821042</v>
      </c>
      <c r="C976" t="s">
        <v>83</v>
      </c>
      <c r="D976">
        <v>6</v>
      </c>
      <c r="E976">
        <v>218</v>
      </c>
      <c r="F976">
        <v>14.533333333333333</v>
      </c>
      <c r="G976">
        <v>41590.93822916667</v>
      </c>
    </row>
    <row r="977" spans="2:7" x14ac:dyDescent="0.45">
      <c r="B977">
        <v>8459436793</v>
      </c>
      <c r="C977" t="s">
        <v>83</v>
      </c>
      <c r="D977">
        <v>6</v>
      </c>
      <c r="E977">
        <v>601</v>
      </c>
      <c r="F977">
        <v>40.06666666666667</v>
      </c>
      <c r="G977">
        <v>41579.051180555558</v>
      </c>
    </row>
    <row r="978" spans="2:7" x14ac:dyDescent="0.45">
      <c r="B978">
        <v>9211711348</v>
      </c>
      <c r="C978" t="s">
        <v>83</v>
      </c>
      <c r="D978">
        <v>6</v>
      </c>
      <c r="E978">
        <v>839</v>
      </c>
      <c r="F978">
        <v>55.93333333333333</v>
      </c>
      <c r="G978">
        <v>41579.056990740741</v>
      </c>
    </row>
    <row r="979" spans="2:7" x14ac:dyDescent="0.45">
      <c r="B979">
        <v>8010080603</v>
      </c>
      <c r="C979" t="s">
        <v>83</v>
      </c>
      <c r="D979">
        <v>6</v>
      </c>
      <c r="E979">
        <v>300</v>
      </c>
      <c r="F979">
        <v>20</v>
      </c>
      <c r="G979">
        <v>41579.064155092594</v>
      </c>
    </row>
    <row r="980" spans="2:7" x14ac:dyDescent="0.45">
      <c r="B980">
        <v>9560220917</v>
      </c>
      <c r="C980" t="s">
        <v>83</v>
      </c>
      <c r="D980">
        <v>7</v>
      </c>
      <c r="E980">
        <v>598</v>
      </c>
      <c r="F980">
        <v>39.866666666666667</v>
      </c>
      <c r="G980">
        <v>41579.073680555557</v>
      </c>
    </row>
    <row r="981" spans="2:7" x14ac:dyDescent="0.45">
      <c r="B981">
        <v>9818946408</v>
      </c>
      <c r="C981" t="s">
        <v>83</v>
      </c>
      <c r="D981">
        <v>6</v>
      </c>
      <c r="E981">
        <v>972</v>
      </c>
      <c r="F981">
        <v>64.8</v>
      </c>
      <c r="G981">
        <v>41579.3903125</v>
      </c>
    </row>
    <row r="982" spans="2:7" x14ac:dyDescent="0.45">
      <c r="B982">
        <v>9813918012</v>
      </c>
      <c r="C982" t="s">
        <v>211</v>
      </c>
      <c r="D982">
        <v>6</v>
      </c>
      <c r="E982">
        <v>778</v>
      </c>
      <c r="F982">
        <v>51.866666666666667</v>
      </c>
      <c r="G982">
        <v>41579.269444444442</v>
      </c>
    </row>
  </sheetData>
  <autoFilter ref="N1:O421" xr:uid="{00000000-0009-0000-0000-000008000000}">
    <filterColumn colId="1">
      <top10 val="10" filterVal="3528"/>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3692-CECB-4F18-8690-E28C7066B5C7}">
  <dimension ref="A1:K32"/>
  <sheetViews>
    <sheetView showGridLines="0" zoomScale="115" zoomScaleNormal="115" workbookViewId="0">
      <selection activeCell="B2" sqref="B2"/>
    </sheetView>
  </sheetViews>
  <sheetFormatPr defaultRowHeight="14.25" x14ac:dyDescent="0.45"/>
  <cols>
    <col min="1" max="1" width="19.59765625" bestFit="1" customWidth="1"/>
    <col min="2" max="3" width="12.9296875" bestFit="1" customWidth="1"/>
    <col min="4" max="4" width="17.3984375" bestFit="1" customWidth="1"/>
    <col min="6" max="6" width="18.53125" bestFit="1" customWidth="1"/>
    <col min="7" max="7" width="17.3984375" bestFit="1" customWidth="1"/>
  </cols>
  <sheetData>
    <row r="1" spans="1:11" x14ac:dyDescent="0.45">
      <c r="F1" s="126" t="s">
        <v>3762</v>
      </c>
      <c r="G1" t="s">
        <v>3760</v>
      </c>
      <c r="J1" t="s">
        <v>3762</v>
      </c>
      <c r="K1" t="s">
        <v>3760</v>
      </c>
    </row>
    <row r="2" spans="1:11" x14ac:dyDescent="0.45">
      <c r="F2" t="s">
        <v>3763</v>
      </c>
      <c r="G2" s="129">
        <v>529</v>
      </c>
      <c r="J2" t="s">
        <v>3763</v>
      </c>
      <c r="K2">
        <v>529</v>
      </c>
    </row>
    <row r="3" spans="1:11" x14ac:dyDescent="0.45">
      <c r="A3" s="126" t="s">
        <v>3735</v>
      </c>
      <c r="B3" s="126" t="s">
        <v>3762</v>
      </c>
      <c r="C3" s="126" t="s">
        <v>78</v>
      </c>
      <c r="D3" t="s">
        <v>3760</v>
      </c>
      <c r="F3" t="s">
        <v>3764</v>
      </c>
      <c r="G3" s="129">
        <v>157</v>
      </c>
      <c r="J3" t="s">
        <v>3764</v>
      </c>
      <c r="K3">
        <v>157</v>
      </c>
    </row>
    <row r="4" spans="1:11" x14ac:dyDescent="0.45">
      <c r="A4" t="s">
        <v>3736</v>
      </c>
      <c r="D4" s="129">
        <v>39</v>
      </c>
      <c r="F4" t="s">
        <v>3765</v>
      </c>
      <c r="G4" s="129">
        <v>59</v>
      </c>
      <c r="J4" t="s">
        <v>3765</v>
      </c>
      <c r="K4">
        <v>59</v>
      </c>
    </row>
    <row r="5" spans="1:11" x14ac:dyDescent="0.45">
      <c r="A5" t="s">
        <v>3737</v>
      </c>
      <c r="D5" s="129">
        <v>18</v>
      </c>
      <c r="F5" t="s">
        <v>3766</v>
      </c>
      <c r="G5" s="129">
        <v>48</v>
      </c>
      <c r="J5" t="s">
        <v>3766</v>
      </c>
      <c r="K5">
        <v>48</v>
      </c>
    </row>
    <row r="6" spans="1:11" x14ac:dyDescent="0.45">
      <c r="A6" t="s">
        <v>3738</v>
      </c>
      <c r="D6" s="129">
        <v>17</v>
      </c>
      <c r="F6" t="s">
        <v>3767</v>
      </c>
      <c r="G6" s="129">
        <v>65</v>
      </c>
      <c r="J6" t="s">
        <v>3767</v>
      </c>
      <c r="K6">
        <v>65</v>
      </c>
    </row>
    <row r="7" spans="1:11" x14ac:dyDescent="0.45">
      <c r="A7" t="s">
        <v>3739</v>
      </c>
      <c r="D7" s="129">
        <v>31</v>
      </c>
      <c r="F7" t="s">
        <v>3768</v>
      </c>
      <c r="G7" s="129">
        <v>56</v>
      </c>
      <c r="J7" t="s">
        <v>3768</v>
      </c>
      <c r="K7">
        <v>56</v>
      </c>
    </row>
    <row r="8" spans="1:11" x14ac:dyDescent="0.45">
      <c r="A8" t="s">
        <v>3740</v>
      </c>
      <c r="D8" s="129">
        <v>85</v>
      </c>
      <c r="F8" t="s">
        <v>3769</v>
      </c>
      <c r="G8" s="129">
        <v>42</v>
      </c>
      <c r="J8" t="s">
        <v>3769</v>
      </c>
      <c r="K8">
        <v>42</v>
      </c>
    </row>
    <row r="9" spans="1:11" x14ac:dyDescent="0.45">
      <c r="A9" t="s">
        <v>3741</v>
      </c>
      <c r="D9" s="129">
        <v>106</v>
      </c>
      <c r="F9" t="s">
        <v>3770</v>
      </c>
      <c r="G9" s="129">
        <v>38</v>
      </c>
      <c r="J9" t="s">
        <v>3770</v>
      </c>
      <c r="K9">
        <v>38</v>
      </c>
    </row>
    <row r="10" spans="1:11" x14ac:dyDescent="0.45">
      <c r="A10" t="s">
        <v>3742</v>
      </c>
      <c r="D10" s="129">
        <v>60</v>
      </c>
      <c r="F10" t="s">
        <v>3771</v>
      </c>
      <c r="G10" s="129">
        <v>38</v>
      </c>
      <c r="J10" t="s">
        <v>3771</v>
      </c>
      <c r="K10">
        <v>38</v>
      </c>
    </row>
    <row r="11" spans="1:11" x14ac:dyDescent="0.45">
      <c r="A11" t="s">
        <v>3743</v>
      </c>
      <c r="D11" s="129">
        <v>49</v>
      </c>
      <c r="F11" t="s">
        <v>3772</v>
      </c>
      <c r="G11" s="129">
        <v>58</v>
      </c>
      <c r="J11" t="s">
        <v>3772</v>
      </c>
      <c r="K11">
        <v>58</v>
      </c>
    </row>
    <row r="12" spans="1:11" x14ac:dyDescent="0.45">
      <c r="A12" t="s">
        <v>3744</v>
      </c>
      <c r="D12" s="129">
        <v>40</v>
      </c>
      <c r="F12" t="s">
        <v>3773</v>
      </c>
      <c r="G12" s="129">
        <v>47</v>
      </c>
      <c r="J12" t="s">
        <v>3773</v>
      </c>
      <c r="K12">
        <v>47</v>
      </c>
    </row>
    <row r="13" spans="1:11" x14ac:dyDescent="0.45">
      <c r="A13" t="s">
        <v>3745</v>
      </c>
      <c r="D13" s="129">
        <v>55</v>
      </c>
      <c r="F13" t="s">
        <v>3774</v>
      </c>
      <c r="G13" s="129">
        <v>37</v>
      </c>
      <c r="J13" t="s">
        <v>3774</v>
      </c>
      <c r="K13">
        <v>37</v>
      </c>
    </row>
    <row r="14" spans="1:11" x14ac:dyDescent="0.45">
      <c r="A14" t="s">
        <v>3746</v>
      </c>
      <c r="D14" s="129">
        <v>55</v>
      </c>
      <c r="F14" t="s">
        <v>3775</v>
      </c>
      <c r="G14" s="129">
        <v>28</v>
      </c>
      <c r="J14" t="s">
        <v>3775</v>
      </c>
      <c r="K14">
        <v>28</v>
      </c>
    </row>
    <row r="15" spans="1:11" x14ac:dyDescent="0.45">
      <c r="A15" t="s">
        <v>3747</v>
      </c>
      <c r="D15" s="129">
        <v>43</v>
      </c>
      <c r="F15" t="s">
        <v>3776</v>
      </c>
      <c r="G15" s="129">
        <v>28</v>
      </c>
      <c r="J15" t="s">
        <v>3776</v>
      </c>
      <c r="K15">
        <v>28</v>
      </c>
    </row>
    <row r="16" spans="1:11" x14ac:dyDescent="0.45">
      <c r="A16" t="s">
        <v>3748</v>
      </c>
      <c r="D16" s="129">
        <v>33</v>
      </c>
      <c r="F16" t="s">
        <v>3777</v>
      </c>
      <c r="G16" s="129">
        <v>23</v>
      </c>
      <c r="J16" t="s">
        <v>3777</v>
      </c>
      <c r="K16">
        <v>23</v>
      </c>
    </row>
    <row r="17" spans="1:11" x14ac:dyDescent="0.45">
      <c r="A17" t="s">
        <v>3749</v>
      </c>
      <c r="D17" s="129">
        <v>43</v>
      </c>
      <c r="F17" t="s">
        <v>3778</v>
      </c>
      <c r="G17" s="129">
        <v>33</v>
      </c>
      <c r="J17" t="s">
        <v>3778</v>
      </c>
      <c r="K17">
        <v>33</v>
      </c>
    </row>
    <row r="18" spans="1:11" x14ac:dyDescent="0.45">
      <c r="A18" t="s">
        <v>3750</v>
      </c>
      <c r="D18" s="129">
        <v>37</v>
      </c>
      <c r="F18" t="s">
        <v>3779</v>
      </c>
      <c r="G18" s="129">
        <v>34</v>
      </c>
      <c r="J18" t="s">
        <v>3779</v>
      </c>
      <c r="K18">
        <v>34</v>
      </c>
    </row>
    <row r="19" spans="1:11" x14ac:dyDescent="0.45">
      <c r="A19" t="s">
        <v>3751</v>
      </c>
      <c r="D19" s="129">
        <v>27</v>
      </c>
      <c r="F19" t="s">
        <v>3780</v>
      </c>
      <c r="G19" s="129">
        <v>38</v>
      </c>
      <c r="J19" t="s">
        <v>3780</v>
      </c>
      <c r="K19">
        <v>38</v>
      </c>
    </row>
    <row r="20" spans="1:11" x14ac:dyDescent="0.45">
      <c r="A20" t="s">
        <v>3752</v>
      </c>
      <c r="D20" s="129">
        <v>43</v>
      </c>
      <c r="F20" t="s">
        <v>3781</v>
      </c>
      <c r="G20" s="129">
        <v>24</v>
      </c>
      <c r="J20" t="s">
        <v>3781</v>
      </c>
      <c r="K20">
        <v>24</v>
      </c>
    </row>
    <row r="21" spans="1:11" x14ac:dyDescent="0.45">
      <c r="A21" t="s">
        <v>3753</v>
      </c>
      <c r="D21" s="129">
        <v>27</v>
      </c>
      <c r="F21" t="s">
        <v>3782</v>
      </c>
      <c r="G21" s="129">
        <v>25</v>
      </c>
      <c r="J21" t="s">
        <v>3782</v>
      </c>
      <c r="K21">
        <v>25</v>
      </c>
    </row>
    <row r="22" spans="1:11" x14ac:dyDescent="0.45">
      <c r="A22" t="s">
        <v>3754</v>
      </c>
      <c r="D22" s="129">
        <v>30</v>
      </c>
      <c r="F22" t="s">
        <v>3783</v>
      </c>
      <c r="G22" s="129">
        <v>15</v>
      </c>
      <c r="J22" t="s">
        <v>3783</v>
      </c>
      <c r="K22">
        <v>15</v>
      </c>
    </row>
    <row r="23" spans="1:11" x14ac:dyDescent="0.45">
      <c r="A23" t="s">
        <v>3755</v>
      </c>
      <c r="D23" s="129">
        <v>22</v>
      </c>
      <c r="F23" t="s">
        <v>3784</v>
      </c>
      <c r="G23" s="129">
        <v>35</v>
      </c>
      <c r="J23" t="s">
        <v>3784</v>
      </c>
      <c r="K23">
        <v>35</v>
      </c>
    </row>
    <row r="24" spans="1:11" x14ac:dyDescent="0.45">
      <c r="A24" t="s">
        <v>3756</v>
      </c>
      <c r="D24" s="129">
        <v>21</v>
      </c>
      <c r="F24" t="s">
        <v>3785</v>
      </c>
      <c r="G24" s="129">
        <v>30</v>
      </c>
      <c r="J24" t="s">
        <v>3785</v>
      </c>
      <c r="K24">
        <v>30</v>
      </c>
    </row>
    <row r="25" spans="1:11" x14ac:dyDescent="0.45">
      <c r="A25" t="s">
        <v>3757</v>
      </c>
      <c r="D25" s="129">
        <v>31</v>
      </c>
      <c r="F25" t="s">
        <v>3786</v>
      </c>
      <c r="G25" s="129">
        <v>24</v>
      </c>
      <c r="J25" t="s">
        <v>3786</v>
      </c>
      <c r="K25">
        <v>24</v>
      </c>
    </row>
    <row r="26" spans="1:11" x14ac:dyDescent="0.45">
      <c r="A26" t="s">
        <v>3758</v>
      </c>
      <c r="D26" s="129">
        <v>20</v>
      </c>
      <c r="F26" t="s">
        <v>3787</v>
      </c>
      <c r="G26" s="129">
        <v>23</v>
      </c>
      <c r="J26" t="s">
        <v>3787</v>
      </c>
      <c r="K26">
        <v>23</v>
      </c>
    </row>
    <row r="27" spans="1:11" x14ac:dyDescent="0.45">
      <c r="A27" t="s">
        <v>3759</v>
      </c>
      <c r="D27" s="129">
        <v>24</v>
      </c>
      <c r="F27" t="s">
        <v>3788</v>
      </c>
      <c r="G27" s="129">
        <v>18</v>
      </c>
      <c r="J27" t="s">
        <v>3788</v>
      </c>
      <c r="K27">
        <v>18</v>
      </c>
    </row>
    <row r="28" spans="1:11" x14ac:dyDescent="0.45">
      <c r="A28" t="s">
        <v>75</v>
      </c>
      <c r="D28" s="129">
        <v>956</v>
      </c>
      <c r="F28" t="s">
        <v>3789</v>
      </c>
      <c r="G28" s="129">
        <v>15</v>
      </c>
      <c r="J28" t="s">
        <v>3789</v>
      </c>
      <c r="K28">
        <v>15</v>
      </c>
    </row>
    <row r="29" spans="1:11" x14ac:dyDescent="0.45">
      <c r="F29" t="s">
        <v>3790</v>
      </c>
      <c r="G29" s="129">
        <v>19</v>
      </c>
      <c r="J29" t="s">
        <v>3790</v>
      </c>
      <c r="K29">
        <v>19</v>
      </c>
    </row>
    <row r="30" spans="1:11" x14ac:dyDescent="0.45">
      <c r="F30" t="s">
        <v>3791</v>
      </c>
      <c r="G30" s="129">
        <v>18</v>
      </c>
      <c r="J30" t="s">
        <v>3791</v>
      </c>
      <c r="K30">
        <v>18</v>
      </c>
    </row>
    <row r="31" spans="1:11" x14ac:dyDescent="0.45">
      <c r="F31" t="s">
        <v>3792</v>
      </c>
      <c r="G31" s="129">
        <v>30</v>
      </c>
      <c r="J31" t="s">
        <v>3792</v>
      </c>
      <c r="K31">
        <v>30</v>
      </c>
    </row>
    <row r="32" spans="1:11" x14ac:dyDescent="0.45">
      <c r="F32" t="s">
        <v>75</v>
      </c>
      <c r="G32" s="129">
        <v>1634</v>
      </c>
      <c r="K32">
        <f>AVERAGE(K2:K31)</f>
        <v>54.466666666666669</v>
      </c>
    </row>
  </sheetData>
  <conditionalFormatting sqref="A4:A27">
    <cfRule type="expression" dxfId="0" priority="1">
      <formula>$D4&gt;54.67</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80" zoomScaleNormal="80" workbookViewId="0">
      <selection activeCell="B12" sqref="B12"/>
    </sheetView>
  </sheetViews>
  <sheetFormatPr defaultColWidth="26.3984375" defaultRowHeight="14.25" x14ac:dyDescent="0.45"/>
  <cols>
    <col min="4" max="5" width="6.73046875" customWidth="1"/>
    <col min="6" max="6" width="55.59765625" customWidth="1"/>
  </cols>
  <sheetData>
    <row r="1" spans="1:6" ht="14.65" thickBot="1" x14ac:dyDescent="0.5"/>
    <row r="2" spans="1:6" ht="14.65" thickBot="1" x14ac:dyDescent="0.5">
      <c r="A2" s="55" t="s">
        <v>12</v>
      </c>
      <c r="B2" s="56" t="s">
        <v>11</v>
      </c>
      <c r="C2" s="57" t="s">
        <v>10</v>
      </c>
      <c r="E2" s="57" t="s">
        <v>2306</v>
      </c>
    </row>
    <row r="3" spans="1:6" x14ac:dyDescent="0.45">
      <c r="A3" s="58" t="s">
        <v>9</v>
      </c>
      <c r="B3" s="49" t="s">
        <v>8</v>
      </c>
      <c r="C3" s="59" t="s">
        <v>7</v>
      </c>
      <c r="E3" s="76">
        <v>1</v>
      </c>
      <c r="F3" s="73" t="s">
        <v>3</v>
      </c>
    </row>
    <row r="4" spans="1:6" x14ac:dyDescent="0.45">
      <c r="A4" s="60">
        <v>100000</v>
      </c>
      <c r="B4" s="50">
        <v>7000</v>
      </c>
      <c r="C4" s="61">
        <v>250000</v>
      </c>
      <c r="E4" s="77">
        <v>2</v>
      </c>
      <c r="F4" s="74" t="s">
        <v>2</v>
      </c>
    </row>
    <row r="5" spans="1:6" x14ac:dyDescent="0.45">
      <c r="A5" s="62">
        <v>200000</v>
      </c>
      <c r="B5" s="51">
        <v>14000</v>
      </c>
      <c r="C5" s="63"/>
      <c r="E5" s="78">
        <v>3</v>
      </c>
      <c r="F5" s="73" t="s">
        <v>1</v>
      </c>
    </row>
    <row r="6" spans="1:6" ht="28.9" thickBot="1" x14ac:dyDescent="0.5">
      <c r="A6" s="60">
        <v>300000</v>
      </c>
      <c r="B6" s="50">
        <v>21000</v>
      </c>
      <c r="C6" s="64"/>
      <c r="E6" s="79">
        <v>4</v>
      </c>
      <c r="F6" s="75" t="s">
        <v>2308</v>
      </c>
    </row>
    <row r="7" spans="1:6" x14ac:dyDescent="0.45">
      <c r="A7" s="62">
        <v>400000</v>
      </c>
      <c r="B7" s="51">
        <v>28000</v>
      </c>
      <c r="C7" s="63"/>
    </row>
    <row r="8" spans="1:6" x14ac:dyDescent="0.45">
      <c r="A8" s="65" t="s">
        <v>6</v>
      </c>
      <c r="B8" s="54" t="s">
        <v>5</v>
      </c>
      <c r="C8" s="66" t="s">
        <v>4</v>
      </c>
    </row>
    <row r="9" spans="1:6" ht="28.5" x14ac:dyDescent="0.45">
      <c r="A9" s="67">
        <f>SUMIF(A3:A6,"&gt;160000",B3:B6)</f>
        <v>35000</v>
      </c>
      <c r="B9" s="52" t="s">
        <v>3</v>
      </c>
      <c r="C9" s="68">
        <v>63000</v>
      </c>
    </row>
    <row r="10" spans="1:6" ht="28.5" x14ac:dyDescent="0.45">
      <c r="A10" s="69">
        <f>SUMIF(A3:A6,"&gt;160000")</f>
        <v>500000</v>
      </c>
      <c r="B10" s="53" t="s">
        <v>2</v>
      </c>
      <c r="C10" s="61">
        <v>900000</v>
      </c>
    </row>
    <row r="11" spans="1:6" ht="42.75" x14ac:dyDescent="0.45">
      <c r="A11" s="67">
        <f>SUMIF(A3:A6,300000,B3:B6)</f>
        <v>21000</v>
      </c>
      <c r="B11" s="52" t="s">
        <v>1</v>
      </c>
      <c r="C11" s="68">
        <v>21000</v>
      </c>
    </row>
    <row r="12" spans="1:6" ht="43.15" thickBot="1" x14ac:dyDescent="0.5">
      <c r="A12" s="70">
        <f>SUMIF(A3:A6,"&gt;" &amp; C3,B3:B6)</f>
        <v>0</v>
      </c>
      <c r="B12" s="71" t="s">
        <v>0</v>
      </c>
      <c r="C12" s="72">
        <v>49000</v>
      </c>
    </row>
    <row r="14" spans="1:6" ht="14.65" thickBot="1" x14ac:dyDescent="0.5"/>
    <row r="15" spans="1:6" ht="16.899999999999999" thickBot="1" x14ac:dyDescent="0.5">
      <c r="A15" s="18" t="s">
        <v>12</v>
      </c>
      <c r="B15" s="17" t="s">
        <v>11</v>
      </c>
      <c r="C15" s="16" t="s">
        <v>10</v>
      </c>
      <c r="E15" s="82" t="s">
        <v>2307</v>
      </c>
      <c r="F15" s="84"/>
    </row>
    <row r="16" spans="1:6" ht="16.899999999999999" thickBot="1" x14ac:dyDescent="0.5">
      <c r="A16" s="15" t="s">
        <v>27</v>
      </c>
      <c r="B16" s="14" t="s">
        <v>26</v>
      </c>
      <c r="C16" s="13" t="s">
        <v>25</v>
      </c>
      <c r="E16" s="26">
        <v>1</v>
      </c>
      <c r="F16" s="85" t="s">
        <v>16</v>
      </c>
    </row>
    <row r="17" spans="1:6" ht="16.899999999999999" thickBot="1" x14ac:dyDescent="0.5">
      <c r="A17" s="9" t="s">
        <v>20</v>
      </c>
      <c r="B17" s="8" t="s">
        <v>24</v>
      </c>
      <c r="C17" s="7">
        <v>2300</v>
      </c>
      <c r="E17" s="26">
        <v>2</v>
      </c>
      <c r="F17" s="86" t="s">
        <v>15</v>
      </c>
    </row>
    <row r="18" spans="1:6" ht="33.4" thickBot="1" x14ac:dyDescent="0.5">
      <c r="A18" s="6" t="s">
        <v>20</v>
      </c>
      <c r="B18" s="5" t="s">
        <v>23</v>
      </c>
      <c r="C18" s="4">
        <v>5500</v>
      </c>
      <c r="E18" s="26">
        <v>3</v>
      </c>
      <c r="F18" s="85" t="s">
        <v>14</v>
      </c>
    </row>
    <row r="19" spans="1:6" ht="33.4" thickBot="1" x14ac:dyDescent="0.5">
      <c r="A19" s="9" t="s">
        <v>18</v>
      </c>
      <c r="B19" s="8" t="s">
        <v>22</v>
      </c>
      <c r="C19" s="7">
        <v>800</v>
      </c>
      <c r="E19" s="83">
        <v>4</v>
      </c>
      <c r="F19" s="87" t="s">
        <v>13</v>
      </c>
    </row>
    <row r="20" spans="1:6" ht="16.899999999999999" thickBot="1" x14ac:dyDescent="0.5">
      <c r="A20" s="6"/>
      <c r="B20" s="5" t="s">
        <v>21</v>
      </c>
      <c r="C20" s="4">
        <v>400</v>
      </c>
    </row>
    <row r="21" spans="1:6" ht="16.899999999999999" thickBot="1" x14ac:dyDescent="0.5">
      <c r="A21" s="9" t="s">
        <v>20</v>
      </c>
      <c r="B21" s="8" t="s">
        <v>19</v>
      </c>
      <c r="C21" s="7">
        <v>4200</v>
      </c>
    </row>
    <row r="22" spans="1:6" ht="16.899999999999999" thickBot="1" x14ac:dyDescent="0.5">
      <c r="A22" s="6" t="s">
        <v>18</v>
      </c>
      <c r="B22" s="5" t="s">
        <v>17</v>
      </c>
      <c r="C22" s="4">
        <v>1200</v>
      </c>
    </row>
    <row r="23" spans="1:6" ht="16.899999999999999" thickBot="1" x14ac:dyDescent="0.5">
      <c r="A23" s="12" t="s">
        <v>6</v>
      </c>
      <c r="B23" s="11" t="s">
        <v>5</v>
      </c>
      <c r="C23" s="10" t="s">
        <v>4</v>
      </c>
    </row>
    <row r="24" spans="1:6" ht="33.4" thickBot="1" x14ac:dyDescent="0.5">
      <c r="A24" s="6" t="e">
        <f>SUMIF(#REF!,"Fruits",B16:B21)</f>
        <v>#REF!</v>
      </c>
      <c r="B24" s="5" t="s">
        <v>16</v>
      </c>
      <c r="C24" s="4">
        <v>2000</v>
      </c>
    </row>
    <row r="25" spans="1:6" ht="33.4" thickBot="1" x14ac:dyDescent="0.5">
      <c r="A25" s="9" t="e">
        <f>SUMIF(#REF!,"Vegetables",B16:B21)</f>
        <v>#REF!</v>
      </c>
      <c r="B25" s="8" t="s">
        <v>15</v>
      </c>
      <c r="C25" s="7">
        <v>12000</v>
      </c>
    </row>
    <row r="26" spans="1:6" ht="49.9" thickBot="1" x14ac:dyDescent="0.5">
      <c r="A26" s="6">
        <f>SUMIF(A16:A21,"*es",B16:B21)</f>
        <v>0</v>
      </c>
      <c r="B26" s="5" t="s">
        <v>14</v>
      </c>
      <c r="C26" s="4">
        <v>4300</v>
      </c>
    </row>
    <row r="27" spans="1:6" ht="49.9" thickBot="1" x14ac:dyDescent="0.5">
      <c r="A27" s="3" t="e">
        <f>SUMIF(#REF!,"",B16:B21)</f>
        <v>#REF!</v>
      </c>
      <c r="B27" s="2" t="s">
        <v>13</v>
      </c>
      <c r="C27" s="1">
        <v>400</v>
      </c>
    </row>
    <row r="30" spans="1:6" ht="16.899999999999999" thickBot="1" x14ac:dyDescent="0.5">
      <c r="A30" s="37" t="s">
        <v>2299</v>
      </c>
      <c r="B30" s="33" t="s">
        <v>2300</v>
      </c>
      <c r="C30" s="38" t="s">
        <v>2301</v>
      </c>
      <c r="E30" s="48" t="s">
        <v>2306</v>
      </c>
    </row>
    <row r="31" spans="1:6" ht="33" x14ac:dyDescent="0.45">
      <c r="A31" s="39">
        <v>5</v>
      </c>
      <c r="B31" s="34" t="s">
        <v>17</v>
      </c>
      <c r="C31" s="40">
        <v>1</v>
      </c>
      <c r="E31" s="76">
        <v>1</v>
      </c>
      <c r="F31" s="80" t="s">
        <v>2304</v>
      </c>
    </row>
    <row r="32" spans="1:6" ht="33.4" thickBot="1" x14ac:dyDescent="0.5">
      <c r="A32" s="41">
        <v>4</v>
      </c>
      <c r="B32" s="35" t="s">
        <v>17</v>
      </c>
      <c r="C32" s="42">
        <v>2</v>
      </c>
      <c r="E32" s="79">
        <v>2</v>
      </c>
      <c r="F32" s="81" t="s">
        <v>2305</v>
      </c>
    </row>
    <row r="33" spans="1:3" ht="16.5" x14ac:dyDescent="0.45">
      <c r="A33" s="39">
        <v>15</v>
      </c>
      <c r="B33" s="34" t="s">
        <v>2302</v>
      </c>
      <c r="C33" s="40">
        <v>1</v>
      </c>
    </row>
    <row r="34" spans="1:3" ht="16.5" x14ac:dyDescent="0.45">
      <c r="A34" s="41">
        <v>3</v>
      </c>
      <c r="B34" s="35" t="s">
        <v>2302</v>
      </c>
      <c r="C34" s="42">
        <v>2</v>
      </c>
    </row>
    <row r="35" spans="1:3" ht="16.5" x14ac:dyDescent="0.45">
      <c r="A35" s="39">
        <v>22</v>
      </c>
      <c r="B35" s="34" t="s">
        <v>2303</v>
      </c>
      <c r="C35" s="40">
        <v>1</v>
      </c>
    </row>
    <row r="36" spans="1:3" ht="16.5" x14ac:dyDescent="0.45">
      <c r="A36" s="41">
        <v>12</v>
      </c>
      <c r="B36" s="35" t="s">
        <v>2303</v>
      </c>
      <c r="C36" s="42">
        <v>2</v>
      </c>
    </row>
    <row r="37" spans="1:3" ht="16.5" x14ac:dyDescent="0.45">
      <c r="A37" s="39">
        <v>10</v>
      </c>
      <c r="B37" s="34" t="s">
        <v>19</v>
      </c>
      <c r="C37" s="40">
        <v>1</v>
      </c>
    </row>
    <row r="38" spans="1:3" ht="16.5" x14ac:dyDescent="0.45">
      <c r="A38" s="41">
        <v>33</v>
      </c>
      <c r="B38" s="35" t="s">
        <v>19</v>
      </c>
      <c r="C38" s="42">
        <v>2</v>
      </c>
    </row>
    <row r="39" spans="1:3" ht="16.5" x14ac:dyDescent="0.45">
      <c r="A39" s="43"/>
      <c r="B39" s="36" t="s">
        <v>5</v>
      </c>
      <c r="C39" s="44" t="s">
        <v>4</v>
      </c>
    </row>
    <row r="40" spans="1:3" ht="66" x14ac:dyDescent="0.45">
      <c r="A40" s="41" t="e">
        <f>SUMIFS(#REF!, A30:A36, "=A*", B30:B36, 1)</f>
        <v>#REF!</v>
      </c>
      <c r="B40" s="35" t="s">
        <v>2304</v>
      </c>
      <c r="C40" s="42">
        <v>20</v>
      </c>
    </row>
    <row r="41" spans="1:3" ht="66.400000000000006" thickBot="1" x14ac:dyDescent="0.5">
      <c r="A41" s="45" t="e">
        <f>SUMIFS(#REF!, A30:A36, "&lt;&gt;Bananas", B30:B36, 1)</f>
        <v>#REF!</v>
      </c>
      <c r="B41" s="46" t="s">
        <v>2305</v>
      </c>
      <c r="C41" s="47">
        <v>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B1:AC70"/>
  <sheetViews>
    <sheetView zoomScale="80" zoomScaleNormal="80" workbookViewId="0">
      <selection activeCell="Z23" sqref="Z23"/>
    </sheetView>
  </sheetViews>
  <sheetFormatPr defaultColWidth="9.265625" defaultRowHeight="14.25" x14ac:dyDescent="0.45"/>
  <cols>
    <col min="1" max="1" width="5.1328125" customWidth="1"/>
    <col min="2" max="2" width="36.59765625" bestFit="1" customWidth="1"/>
    <col min="3" max="19" width="4.3984375" bestFit="1" customWidth="1"/>
    <col min="20" max="20" width="5.1328125" bestFit="1" customWidth="1"/>
    <col min="21" max="26" width="4.3984375" bestFit="1" customWidth="1"/>
    <col min="27" max="27" width="8.73046875" bestFit="1" customWidth="1"/>
    <col min="29" max="29" width="55.59765625" bestFit="1" customWidth="1"/>
  </cols>
  <sheetData>
    <row r="1" spans="2:29" ht="14.65" thickBot="1" x14ac:dyDescent="0.5"/>
    <row r="2" spans="2:29" ht="14.65" thickBot="1" x14ac:dyDescent="0.5">
      <c r="B2" s="23" t="s">
        <v>32</v>
      </c>
      <c r="C2" s="24">
        <v>0</v>
      </c>
      <c r="D2" s="24">
        <v>1</v>
      </c>
      <c r="E2" s="24">
        <v>2</v>
      </c>
      <c r="F2" s="24">
        <v>3</v>
      </c>
      <c r="G2" s="24">
        <v>4</v>
      </c>
      <c r="H2" s="24">
        <v>5</v>
      </c>
      <c r="I2" s="24">
        <v>6</v>
      </c>
      <c r="J2" s="24">
        <v>7</v>
      </c>
      <c r="K2" s="24">
        <v>8</v>
      </c>
      <c r="L2" s="24">
        <v>9</v>
      </c>
      <c r="M2" s="24">
        <v>10</v>
      </c>
      <c r="N2" s="24">
        <v>11</v>
      </c>
      <c r="O2" s="24">
        <v>12</v>
      </c>
      <c r="P2" s="24">
        <v>13</v>
      </c>
      <c r="Q2" s="24">
        <v>14</v>
      </c>
      <c r="R2" s="24">
        <v>15</v>
      </c>
      <c r="S2" s="24">
        <v>16</v>
      </c>
      <c r="T2" s="24">
        <v>17</v>
      </c>
      <c r="U2" s="24">
        <v>18</v>
      </c>
      <c r="V2" s="24">
        <v>19</v>
      </c>
      <c r="W2" s="24">
        <v>20</v>
      </c>
      <c r="X2" s="24">
        <v>21</v>
      </c>
      <c r="Y2" s="24">
        <v>22</v>
      </c>
      <c r="Z2" s="24">
        <v>23</v>
      </c>
      <c r="AA2" s="25" t="s">
        <v>33</v>
      </c>
      <c r="AC2" s="25" t="s">
        <v>34</v>
      </c>
    </row>
    <row r="3" spans="2:29" x14ac:dyDescent="0.45">
      <c r="B3" s="26" t="s">
        <v>35</v>
      </c>
      <c r="C3">
        <v>17</v>
      </c>
      <c r="D3">
        <v>29</v>
      </c>
      <c r="E3">
        <v>29</v>
      </c>
      <c r="F3">
        <v>22</v>
      </c>
      <c r="G3">
        <v>29</v>
      </c>
      <c r="H3">
        <v>49</v>
      </c>
      <c r="I3">
        <v>58</v>
      </c>
      <c r="J3">
        <v>33</v>
      </c>
      <c r="K3">
        <v>53</v>
      </c>
      <c r="L3">
        <v>38</v>
      </c>
      <c r="M3">
        <v>34</v>
      </c>
      <c r="N3">
        <v>43</v>
      </c>
      <c r="O3">
        <v>42</v>
      </c>
      <c r="P3">
        <v>34</v>
      </c>
      <c r="Q3">
        <v>22</v>
      </c>
      <c r="R3">
        <v>31</v>
      </c>
      <c r="S3">
        <v>29</v>
      </c>
      <c r="T3">
        <v>33</v>
      </c>
      <c r="U3">
        <v>30</v>
      </c>
      <c r="V3">
        <v>26</v>
      </c>
      <c r="W3">
        <v>20</v>
      </c>
      <c r="X3">
        <v>23</v>
      </c>
      <c r="Y3">
        <v>21</v>
      </c>
      <c r="Z3">
        <v>23</v>
      </c>
      <c r="AA3" s="26">
        <f>MEDIAN(C3:Z3)</f>
        <v>29.5</v>
      </c>
      <c r="AC3" s="27" t="s">
        <v>36</v>
      </c>
    </row>
    <row r="4" spans="2:29" x14ac:dyDescent="0.45">
      <c r="B4" s="26" t="s">
        <v>37</v>
      </c>
      <c r="C4">
        <v>9</v>
      </c>
      <c r="D4">
        <v>12</v>
      </c>
      <c r="E4">
        <v>11</v>
      </c>
      <c r="F4">
        <v>10</v>
      </c>
      <c r="G4">
        <v>4</v>
      </c>
      <c r="H4">
        <v>12</v>
      </c>
      <c r="I4">
        <v>6</v>
      </c>
      <c r="J4">
        <v>11</v>
      </c>
      <c r="K4">
        <v>11</v>
      </c>
      <c r="L4">
        <v>10</v>
      </c>
      <c r="M4">
        <v>12</v>
      </c>
      <c r="N4">
        <v>11</v>
      </c>
      <c r="O4">
        <v>12</v>
      </c>
      <c r="P4">
        <v>12</v>
      </c>
      <c r="Q4">
        <v>11</v>
      </c>
      <c r="R4">
        <v>12</v>
      </c>
      <c r="S4">
        <v>6</v>
      </c>
      <c r="T4">
        <v>15</v>
      </c>
      <c r="U4">
        <v>8</v>
      </c>
      <c r="V4">
        <v>12</v>
      </c>
      <c r="W4">
        <v>8</v>
      </c>
      <c r="X4">
        <v>17</v>
      </c>
      <c r="Y4">
        <v>7</v>
      </c>
      <c r="Z4">
        <v>7</v>
      </c>
      <c r="AA4" s="26">
        <f t="shared" ref="AA4:AA23" si="0">MEDIAN(C4:Z4)</f>
        <v>11</v>
      </c>
      <c r="AC4" s="28" t="s">
        <v>38</v>
      </c>
    </row>
    <row r="5" spans="2:29" x14ac:dyDescent="0.45">
      <c r="B5" s="26" t="s">
        <v>39</v>
      </c>
      <c r="C5">
        <v>13</v>
      </c>
      <c r="D5">
        <v>16</v>
      </c>
      <c r="E5">
        <v>22</v>
      </c>
      <c r="F5">
        <v>17</v>
      </c>
      <c r="G5">
        <v>20</v>
      </c>
      <c r="H5">
        <v>31</v>
      </c>
      <c r="I5">
        <v>29</v>
      </c>
      <c r="J5">
        <v>21</v>
      </c>
      <c r="K5">
        <v>28</v>
      </c>
      <c r="L5">
        <v>22</v>
      </c>
      <c r="M5">
        <v>22</v>
      </c>
      <c r="N5">
        <v>23</v>
      </c>
      <c r="O5">
        <v>26</v>
      </c>
      <c r="P5">
        <v>23</v>
      </c>
      <c r="Q5">
        <v>20</v>
      </c>
      <c r="R5">
        <v>24</v>
      </c>
      <c r="S5">
        <v>14</v>
      </c>
      <c r="T5">
        <v>12</v>
      </c>
      <c r="U5">
        <v>15</v>
      </c>
      <c r="V5">
        <v>13</v>
      </c>
      <c r="W5">
        <v>14</v>
      </c>
      <c r="X5">
        <v>22</v>
      </c>
      <c r="Y5">
        <v>14</v>
      </c>
      <c r="Z5">
        <v>14</v>
      </c>
      <c r="AA5" s="26">
        <f t="shared" si="0"/>
        <v>20.5</v>
      </c>
      <c r="AC5" s="28" t="s">
        <v>40</v>
      </c>
    </row>
    <row r="6" spans="2:29" x14ac:dyDescent="0.45">
      <c r="B6" s="26" t="s">
        <v>41</v>
      </c>
      <c r="C6">
        <v>19</v>
      </c>
      <c r="D6">
        <v>15</v>
      </c>
      <c r="E6">
        <v>23</v>
      </c>
      <c r="F6">
        <v>18</v>
      </c>
      <c r="G6">
        <v>8</v>
      </c>
      <c r="H6">
        <v>9</v>
      </c>
      <c r="I6">
        <v>12</v>
      </c>
      <c r="J6">
        <v>8</v>
      </c>
      <c r="K6">
        <v>9</v>
      </c>
      <c r="L6">
        <v>13</v>
      </c>
      <c r="M6">
        <v>14</v>
      </c>
      <c r="N6">
        <v>18</v>
      </c>
      <c r="O6">
        <v>13</v>
      </c>
      <c r="P6">
        <v>14</v>
      </c>
      <c r="Q6">
        <v>18</v>
      </c>
      <c r="R6">
        <v>19</v>
      </c>
      <c r="S6">
        <v>6</v>
      </c>
      <c r="T6">
        <v>10</v>
      </c>
      <c r="U6">
        <v>9</v>
      </c>
      <c r="V6">
        <v>11</v>
      </c>
      <c r="W6">
        <v>17</v>
      </c>
      <c r="X6">
        <v>25</v>
      </c>
      <c r="Y6">
        <v>28</v>
      </c>
      <c r="Z6">
        <v>20</v>
      </c>
      <c r="AA6" s="26">
        <f t="shared" si="0"/>
        <v>14</v>
      </c>
      <c r="AC6" s="28" t="s">
        <v>42</v>
      </c>
    </row>
    <row r="7" spans="2:29" x14ac:dyDescent="0.45">
      <c r="B7" s="26" t="s">
        <v>43</v>
      </c>
      <c r="C7">
        <v>23</v>
      </c>
      <c r="D7">
        <v>19</v>
      </c>
      <c r="E7">
        <v>24</v>
      </c>
      <c r="F7">
        <v>14</v>
      </c>
      <c r="G7">
        <v>12</v>
      </c>
      <c r="H7">
        <v>11</v>
      </c>
      <c r="I7">
        <v>17</v>
      </c>
      <c r="J7">
        <v>8</v>
      </c>
      <c r="K7">
        <v>12</v>
      </c>
      <c r="L7">
        <v>24</v>
      </c>
      <c r="M7">
        <v>45</v>
      </c>
      <c r="N7">
        <v>49</v>
      </c>
      <c r="O7">
        <v>53</v>
      </c>
      <c r="P7">
        <v>42</v>
      </c>
      <c r="Q7">
        <v>36</v>
      </c>
      <c r="R7">
        <v>10</v>
      </c>
      <c r="S7">
        <v>14</v>
      </c>
      <c r="T7">
        <v>4</v>
      </c>
      <c r="U7">
        <v>8</v>
      </c>
      <c r="V7">
        <v>11</v>
      </c>
      <c r="W7">
        <v>8</v>
      </c>
      <c r="X7">
        <v>10</v>
      </c>
      <c r="Y7">
        <v>15</v>
      </c>
      <c r="Z7">
        <v>23</v>
      </c>
      <c r="AA7" s="26">
        <f t="shared" si="0"/>
        <v>14.5</v>
      </c>
      <c r="AC7" s="28" t="s">
        <v>44</v>
      </c>
    </row>
    <row r="8" spans="2:29" x14ac:dyDescent="0.45">
      <c r="B8" s="26" t="s">
        <v>45</v>
      </c>
      <c r="C8">
        <v>33</v>
      </c>
      <c r="D8">
        <v>28</v>
      </c>
      <c r="E8">
        <v>35</v>
      </c>
      <c r="F8">
        <v>21</v>
      </c>
      <c r="G8">
        <v>21</v>
      </c>
      <c r="H8">
        <v>15</v>
      </c>
      <c r="I8">
        <v>16</v>
      </c>
      <c r="J8">
        <v>8</v>
      </c>
      <c r="K8">
        <v>21</v>
      </c>
      <c r="L8">
        <v>33</v>
      </c>
      <c r="M8">
        <v>47</v>
      </c>
      <c r="N8">
        <v>41</v>
      </c>
      <c r="O8">
        <v>54</v>
      </c>
      <c r="P8">
        <v>39</v>
      </c>
      <c r="Q8">
        <v>34</v>
      </c>
      <c r="R8">
        <v>9</v>
      </c>
      <c r="S8">
        <v>19</v>
      </c>
      <c r="T8">
        <v>5</v>
      </c>
      <c r="U8">
        <v>12</v>
      </c>
      <c r="V8">
        <v>10</v>
      </c>
      <c r="W8">
        <v>11</v>
      </c>
      <c r="X8">
        <v>17</v>
      </c>
      <c r="Y8">
        <v>15</v>
      </c>
      <c r="Z8">
        <v>31</v>
      </c>
      <c r="AA8" s="26">
        <f t="shared" si="0"/>
        <v>21</v>
      </c>
      <c r="AC8" s="28" t="s">
        <v>46</v>
      </c>
    </row>
    <row r="9" spans="2:29" x14ac:dyDescent="0.45">
      <c r="B9" s="26" t="s">
        <v>47</v>
      </c>
      <c r="C9">
        <v>16</v>
      </c>
      <c r="D9">
        <v>12</v>
      </c>
      <c r="E9">
        <v>16</v>
      </c>
      <c r="F9">
        <v>11</v>
      </c>
      <c r="G9">
        <v>10</v>
      </c>
      <c r="H9">
        <v>7</v>
      </c>
      <c r="I9">
        <v>10</v>
      </c>
      <c r="J9">
        <v>8</v>
      </c>
      <c r="K9">
        <v>14</v>
      </c>
      <c r="L9">
        <v>22</v>
      </c>
      <c r="M9">
        <v>39</v>
      </c>
      <c r="N9">
        <v>32</v>
      </c>
      <c r="O9">
        <v>35</v>
      </c>
      <c r="P9">
        <v>25</v>
      </c>
      <c r="Q9">
        <v>23</v>
      </c>
      <c r="R9">
        <v>3</v>
      </c>
      <c r="S9">
        <v>11</v>
      </c>
      <c r="T9">
        <v>5</v>
      </c>
      <c r="U9">
        <v>7</v>
      </c>
      <c r="V9">
        <v>10</v>
      </c>
      <c r="W9">
        <v>5</v>
      </c>
      <c r="X9">
        <v>9</v>
      </c>
      <c r="Y9">
        <v>9</v>
      </c>
      <c r="Z9">
        <v>19</v>
      </c>
      <c r="AA9" s="26">
        <f t="shared" si="0"/>
        <v>11</v>
      </c>
      <c r="AC9" s="28" t="s">
        <v>48</v>
      </c>
    </row>
    <row r="10" spans="2:29" x14ac:dyDescent="0.45">
      <c r="B10" s="26" t="s">
        <v>49</v>
      </c>
      <c r="C10">
        <v>14</v>
      </c>
      <c r="D10">
        <v>16</v>
      </c>
      <c r="E10">
        <v>17</v>
      </c>
      <c r="F10">
        <v>9</v>
      </c>
      <c r="G10">
        <v>7</v>
      </c>
      <c r="H10">
        <v>7</v>
      </c>
      <c r="I10">
        <v>18</v>
      </c>
      <c r="J10">
        <v>18</v>
      </c>
      <c r="K10">
        <v>4</v>
      </c>
      <c r="L10">
        <v>11</v>
      </c>
      <c r="M10">
        <v>7</v>
      </c>
      <c r="N10">
        <v>14</v>
      </c>
      <c r="O10">
        <v>11</v>
      </c>
      <c r="P10">
        <v>6</v>
      </c>
      <c r="Q10">
        <v>4</v>
      </c>
      <c r="R10">
        <v>4</v>
      </c>
      <c r="S10">
        <v>5</v>
      </c>
      <c r="T10">
        <v>8</v>
      </c>
      <c r="U10">
        <v>7</v>
      </c>
      <c r="V10">
        <v>6</v>
      </c>
      <c r="W10">
        <v>9</v>
      </c>
      <c r="X10">
        <v>21</v>
      </c>
      <c r="Y10">
        <v>22</v>
      </c>
      <c r="Z10">
        <v>25</v>
      </c>
      <c r="AA10" s="26">
        <f t="shared" si="0"/>
        <v>9</v>
      </c>
      <c r="AC10" s="28" t="s">
        <v>50</v>
      </c>
    </row>
    <row r="11" spans="2:29" x14ac:dyDescent="0.45">
      <c r="B11" s="26" t="s">
        <v>51</v>
      </c>
      <c r="C11">
        <v>14</v>
      </c>
      <c r="D11">
        <v>17</v>
      </c>
      <c r="E11">
        <v>18</v>
      </c>
      <c r="F11">
        <v>17</v>
      </c>
      <c r="G11">
        <v>10</v>
      </c>
      <c r="H11">
        <v>9</v>
      </c>
      <c r="I11">
        <v>14</v>
      </c>
      <c r="J11">
        <v>7</v>
      </c>
      <c r="K11">
        <v>4</v>
      </c>
      <c r="L11">
        <v>10</v>
      </c>
      <c r="M11">
        <v>14</v>
      </c>
      <c r="N11">
        <v>12</v>
      </c>
      <c r="O11">
        <v>12</v>
      </c>
      <c r="P11">
        <v>7</v>
      </c>
      <c r="Q11">
        <v>11</v>
      </c>
      <c r="R11">
        <v>12</v>
      </c>
      <c r="S11">
        <v>4</v>
      </c>
      <c r="T11">
        <v>9</v>
      </c>
      <c r="U11">
        <v>2</v>
      </c>
      <c r="V11">
        <v>9</v>
      </c>
      <c r="W11">
        <v>13</v>
      </c>
      <c r="X11">
        <v>24</v>
      </c>
      <c r="Y11">
        <v>18</v>
      </c>
      <c r="Z11">
        <v>16</v>
      </c>
      <c r="AA11" s="26">
        <f t="shared" si="0"/>
        <v>12</v>
      </c>
      <c r="AC11" s="28" t="s">
        <v>52</v>
      </c>
    </row>
    <row r="12" spans="2:29" x14ac:dyDescent="0.45">
      <c r="B12" s="26" t="s">
        <v>53</v>
      </c>
      <c r="C12">
        <v>14</v>
      </c>
      <c r="D12">
        <v>20</v>
      </c>
      <c r="E12">
        <v>23</v>
      </c>
      <c r="F12">
        <v>21</v>
      </c>
      <c r="G12">
        <v>14</v>
      </c>
      <c r="H12">
        <v>7</v>
      </c>
      <c r="I12">
        <v>5</v>
      </c>
      <c r="J12">
        <v>5</v>
      </c>
      <c r="K12">
        <v>8</v>
      </c>
      <c r="L12">
        <v>3</v>
      </c>
      <c r="M12">
        <v>7</v>
      </c>
      <c r="N12">
        <v>15</v>
      </c>
      <c r="O12">
        <v>9</v>
      </c>
      <c r="P12">
        <v>8</v>
      </c>
      <c r="Q12">
        <v>4</v>
      </c>
      <c r="R12">
        <v>3</v>
      </c>
      <c r="S12">
        <v>3</v>
      </c>
      <c r="T12">
        <v>1</v>
      </c>
      <c r="U12">
        <v>4</v>
      </c>
      <c r="V12">
        <v>7</v>
      </c>
      <c r="W12">
        <v>3</v>
      </c>
      <c r="X12">
        <v>7</v>
      </c>
      <c r="Y12">
        <v>13</v>
      </c>
      <c r="Z12">
        <v>13</v>
      </c>
      <c r="AA12" s="26">
        <f t="shared" si="0"/>
        <v>7</v>
      </c>
      <c r="AC12" s="28" t="s">
        <v>54</v>
      </c>
    </row>
    <row r="13" spans="2:29" x14ac:dyDescent="0.45">
      <c r="B13" s="26" t="s">
        <v>55</v>
      </c>
      <c r="C13">
        <v>11</v>
      </c>
      <c r="D13">
        <v>20</v>
      </c>
      <c r="E13">
        <v>14</v>
      </c>
      <c r="F13">
        <v>7</v>
      </c>
      <c r="G13">
        <v>3</v>
      </c>
      <c r="H13">
        <v>17</v>
      </c>
      <c r="I13">
        <v>14</v>
      </c>
      <c r="J13">
        <v>15</v>
      </c>
      <c r="K13">
        <v>4</v>
      </c>
      <c r="L13">
        <v>10</v>
      </c>
      <c r="M13">
        <v>10</v>
      </c>
      <c r="N13">
        <v>4</v>
      </c>
      <c r="O13">
        <v>7</v>
      </c>
      <c r="P13">
        <v>10</v>
      </c>
      <c r="Q13">
        <v>4</v>
      </c>
      <c r="R13">
        <v>15</v>
      </c>
      <c r="S13">
        <v>13</v>
      </c>
      <c r="T13">
        <v>5</v>
      </c>
      <c r="U13">
        <v>14</v>
      </c>
      <c r="V13">
        <v>16</v>
      </c>
      <c r="W13">
        <v>13</v>
      </c>
      <c r="X13">
        <v>18</v>
      </c>
      <c r="Y13">
        <v>17</v>
      </c>
      <c r="Z13">
        <v>17</v>
      </c>
      <c r="AA13" s="26">
        <f t="shared" si="0"/>
        <v>13</v>
      </c>
      <c r="AC13" s="28" t="s">
        <v>56</v>
      </c>
    </row>
    <row r="14" spans="2:29" x14ac:dyDescent="0.45">
      <c r="B14" s="26" t="s">
        <v>57</v>
      </c>
      <c r="C14">
        <v>18</v>
      </c>
      <c r="D14">
        <v>24</v>
      </c>
      <c r="E14">
        <v>22</v>
      </c>
      <c r="F14">
        <v>20</v>
      </c>
      <c r="G14">
        <v>16</v>
      </c>
      <c r="H14">
        <v>12</v>
      </c>
      <c r="I14">
        <v>9</v>
      </c>
      <c r="J14">
        <v>6</v>
      </c>
      <c r="K14">
        <v>5</v>
      </c>
      <c r="L14">
        <v>12</v>
      </c>
      <c r="M14">
        <v>14</v>
      </c>
      <c r="N14">
        <v>13</v>
      </c>
      <c r="O14">
        <v>14</v>
      </c>
      <c r="P14">
        <v>9</v>
      </c>
      <c r="Q14">
        <v>3</v>
      </c>
      <c r="R14">
        <v>11</v>
      </c>
      <c r="S14">
        <v>9</v>
      </c>
      <c r="T14">
        <v>10</v>
      </c>
      <c r="U14">
        <v>8</v>
      </c>
      <c r="V14">
        <v>16</v>
      </c>
      <c r="W14">
        <v>15</v>
      </c>
      <c r="X14">
        <v>24</v>
      </c>
      <c r="Y14">
        <v>16</v>
      </c>
      <c r="Z14">
        <v>18</v>
      </c>
      <c r="AA14" s="26">
        <f t="shared" si="0"/>
        <v>13.5</v>
      </c>
      <c r="AC14" s="28" t="s">
        <v>58</v>
      </c>
    </row>
    <row r="15" spans="2:29" x14ac:dyDescent="0.45">
      <c r="B15" s="26" t="s">
        <v>59</v>
      </c>
      <c r="C15">
        <v>27</v>
      </c>
      <c r="D15">
        <v>26</v>
      </c>
      <c r="E15">
        <v>26</v>
      </c>
      <c r="F15">
        <v>20</v>
      </c>
      <c r="G15">
        <v>10</v>
      </c>
      <c r="H15">
        <v>13</v>
      </c>
      <c r="I15">
        <v>16</v>
      </c>
      <c r="J15">
        <v>3</v>
      </c>
      <c r="K15">
        <v>8</v>
      </c>
      <c r="L15">
        <v>12</v>
      </c>
      <c r="M15">
        <v>21</v>
      </c>
      <c r="N15">
        <v>23</v>
      </c>
      <c r="O15">
        <v>15</v>
      </c>
      <c r="P15">
        <v>26</v>
      </c>
      <c r="Q15">
        <v>15</v>
      </c>
      <c r="R15">
        <v>12</v>
      </c>
      <c r="S15">
        <v>5</v>
      </c>
      <c r="T15">
        <v>6</v>
      </c>
      <c r="U15">
        <v>5</v>
      </c>
      <c r="V15">
        <v>7</v>
      </c>
      <c r="W15">
        <v>9</v>
      </c>
      <c r="X15">
        <v>21</v>
      </c>
      <c r="Y15">
        <v>27</v>
      </c>
      <c r="Z15">
        <v>19</v>
      </c>
      <c r="AA15" s="26">
        <f t="shared" si="0"/>
        <v>15</v>
      </c>
      <c r="AC15" s="28" t="s">
        <v>60</v>
      </c>
    </row>
    <row r="16" spans="2:29" x14ac:dyDescent="0.45">
      <c r="B16" s="26" t="s">
        <v>61</v>
      </c>
      <c r="C16">
        <v>10</v>
      </c>
      <c r="D16">
        <v>14</v>
      </c>
      <c r="E16">
        <v>9</v>
      </c>
      <c r="F16">
        <v>6</v>
      </c>
      <c r="G16">
        <v>3</v>
      </c>
      <c r="H16">
        <v>17</v>
      </c>
      <c r="I16">
        <v>13</v>
      </c>
      <c r="J16">
        <v>12</v>
      </c>
      <c r="K16">
        <v>4</v>
      </c>
      <c r="L16">
        <v>10</v>
      </c>
      <c r="M16">
        <v>12</v>
      </c>
      <c r="N16">
        <v>3</v>
      </c>
      <c r="O16">
        <v>6</v>
      </c>
      <c r="P16">
        <v>7</v>
      </c>
      <c r="Q16">
        <v>5</v>
      </c>
      <c r="R16">
        <v>16</v>
      </c>
      <c r="S16">
        <v>13</v>
      </c>
      <c r="T16">
        <v>6</v>
      </c>
      <c r="U16">
        <v>11</v>
      </c>
      <c r="V16">
        <v>15</v>
      </c>
      <c r="W16">
        <v>18</v>
      </c>
      <c r="X16">
        <v>25</v>
      </c>
      <c r="Y16">
        <v>16</v>
      </c>
      <c r="Z16">
        <v>14</v>
      </c>
      <c r="AA16" s="26">
        <f t="shared" si="0"/>
        <v>11.5</v>
      </c>
      <c r="AC16" s="28" t="s">
        <v>62</v>
      </c>
    </row>
    <row r="17" spans="2:29" x14ac:dyDescent="0.45">
      <c r="B17" s="26" t="s">
        <v>63</v>
      </c>
      <c r="C17">
        <v>12</v>
      </c>
      <c r="D17">
        <v>12</v>
      </c>
      <c r="E17">
        <v>14</v>
      </c>
      <c r="F17">
        <v>11</v>
      </c>
      <c r="G17">
        <v>6</v>
      </c>
      <c r="H17">
        <v>3</v>
      </c>
      <c r="I17">
        <v>1</v>
      </c>
      <c r="J17">
        <v>5</v>
      </c>
      <c r="K17">
        <v>7</v>
      </c>
      <c r="L17">
        <v>7</v>
      </c>
      <c r="M17">
        <v>10</v>
      </c>
      <c r="N17">
        <v>15</v>
      </c>
      <c r="O17">
        <v>14</v>
      </c>
      <c r="P17">
        <v>16</v>
      </c>
      <c r="Q17">
        <v>5</v>
      </c>
      <c r="R17">
        <v>6</v>
      </c>
      <c r="S17">
        <v>5</v>
      </c>
      <c r="T17">
        <v>1</v>
      </c>
      <c r="U17">
        <v>2</v>
      </c>
      <c r="V17">
        <v>2</v>
      </c>
      <c r="W17">
        <v>7</v>
      </c>
      <c r="X17">
        <v>3</v>
      </c>
      <c r="Y17">
        <v>5</v>
      </c>
      <c r="Z17">
        <v>10</v>
      </c>
      <c r="AA17" s="26">
        <f t="shared" si="0"/>
        <v>6.5</v>
      </c>
      <c r="AC17" s="28" t="s">
        <v>64</v>
      </c>
    </row>
    <row r="18" spans="2:29" x14ac:dyDescent="0.45">
      <c r="B18" s="26" t="s">
        <v>65</v>
      </c>
      <c r="C18">
        <v>16</v>
      </c>
      <c r="D18">
        <v>17</v>
      </c>
      <c r="E18">
        <v>23</v>
      </c>
      <c r="F18">
        <v>18</v>
      </c>
      <c r="G18">
        <v>16</v>
      </c>
      <c r="H18">
        <v>9</v>
      </c>
      <c r="I18">
        <v>3</v>
      </c>
      <c r="J18">
        <v>4</v>
      </c>
      <c r="K18">
        <v>9</v>
      </c>
      <c r="L18">
        <v>6</v>
      </c>
      <c r="M18">
        <v>14</v>
      </c>
      <c r="N18">
        <v>18</v>
      </c>
      <c r="O18">
        <v>14</v>
      </c>
      <c r="P18">
        <v>15</v>
      </c>
      <c r="Q18">
        <v>5</v>
      </c>
      <c r="R18">
        <v>2</v>
      </c>
      <c r="S18">
        <v>3</v>
      </c>
      <c r="T18">
        <v>0</v>
      </c>
      <c r="U18">
        <v>3</v>
      </c>
      <c r="V18">
        <v>8</v>
      </c>
      <c r="W18">
        <v>4</v>
      </c>
      <c r="X18">
        <v>11</v>
      </c>
      <c r="Y18">
        <v>13</v>
      </c>
      <c r="Z18">
        <v>16</v>
      </c>
      <c r="AA18" s="26">
        <f t="shared" si="0"/>
        <v>10</v>
      </c>
      <c r="AC18" s="28" t="s">
        <v>66</v>
      </c>
    </row>
    <row r="19" spans="2:29" x14ac:dyDescent="0.45">
      <c r="B19" s="26" t="s">
        <v>67</v>
      </c>
      <c r="C19">
        <v>14</v>
      </c>
      <c r="D19">
        <v>20</v>
      </c>
      <c r="E19">
        <v>19</v>
      </c>
      <c r="F19">
        <v>18</v>
      </c>
      <c r="G19">
        <v>16</v>
      </c>
      <c r="H19">
        <v>15</v>
      </c>
      <c r="I19">
        <v>11</v>
      </c>
      <c r="J19">
        <v>9</v>
      </c>
      <c r="K19">
        <v>26</v>
      </c>
      <c r="L19">
        <v>20</v>
      </c>
      <c r="M19">
        <v>19</v>
      </c>
      <c r="N19">
        <v>21</v>
      </c>
      <c r="O19">
        <v>19</v>
      </c>
      <c r="P19">
        <v>12</v>
      </c>
      <c r="Q19">
        <v>6</v>
      </c>
      <c r="R19">
        <v>8</v>
      </c>
      <c r="S19">
        <v>3</v>
      </c>
      <c r="T19">
        <v>4</v>
      </c>
      <c r="U19">
        <v>9</v>
      </c>
      <c r="V19">
        <v>8</v>
      </c>
      <c r="W19">
        <v>9</v>
      </c>
      <c r="X19">
        <v>18</v>
      </c>
      <c r="Y19">
        <v>19</v>
      </c>
      <c r="Z19">
        <v>23</v>
      </c>
      <c r="AA19" s="26">
        <f t="shared" si="0"/>
        <v>15.5</v>
      </c>
      <c r="AC19" s="28" t="s">
        <v>68</v>
      </c>
    </row>
    <row r="20" spans="2:29" x14ac:dyDescent="0.45">
      <c r="B20" s="26" t="s">
        <v>69</v>
      </c>
      <c r="C20">
        <v>16</v>
      </c>
      <c r="D20">
        <v>16</v>
      </c>
      <c r="E20">
        <v>19</v>
      </c>
      <c r="F20">
        <v>15</v>
      </c>
      <c r="G20">
        <v>7</v>
      </c>
      <c r="H20">
        <v>14</v>
      </c>
      <c r="I20">
        <v>9</v>
      </c>
      <c r="J20">
        <v>5</v>
      </c>
      <c r="K20">
        <v>13</v>
      </c>
      <c r="L20">
        <v>14</v>
      </c>
      <c r="M20">
        <v>15</v>
      </c>
      <c r="N20">
        <v>15</v>
      </c>
      <c r="O20">
        <v>15</v>
      </c>
      <c r="P20">
        <v>17</v>
      </c>
      <c r="Q20">
        <v>10</v>
      </c>
      <c r="R20">
        <v>13</v>
      </c>
      <c r="S20">
        <v>6</v>
      </c>
      <c r="T20">
        <v>14</v>
      </c>
      <c r="U20">
        <v>4</v>
      </c>
      <c r="V20">
        <v>8</v>
      </c>
      <c r="W20">
        <v>7</v>
      </c>
      <c r="X20">
        <v>18</v>
      </c>
      <c r="Y20">
        <v>17</v>
      </c>
      <c r="Z20">
        <v>10</v>
      </c>
      <c r="AA20" s="26">
        <f t="shared" si="0"/>
        <v>14</v>
      </c>
      <c r="AC20" s="28" t="s">
        <v>70</v>
      </c>
    </row>
    <row r="21" spans="2:29" x14ac:dyDescent="0.45">
      <c r="B21" s="26" t="s">
        <v>71</v>
      </c>
      <c r="C21">
        <v>22</v>
      </c>
      <c r="D21">
        <v>19</v>
      </c>
      <c r="E21">
        <v>14</v>
      </c>
      <c r="F21">
        <v>14</v>
      </c>
      <c r="G21">
        <v>9</v>
      </c>
      <c r="H21">
        <v>10</v>
      </c>
      <c r="I21">
        <v>14</v>
      </c>
      <c r="J21">
        <v>2</v>
      </c>
      <c r="K21">
        <v>7</v>
      </c>
      <c r="L21">
        <v>9</v>
      </c>
      <c r="M21">
        <v>16</v>
      </c>
      <c r="N21">
        <v>19</v>
      </c>
      <c r="O21">
        <v>11</v>
      </c>
      <c r="P21">
        <v>21</v>
      </c>
      <c r="Q21">
        <v>11</v>
      </c>
      <c r="R21">
        <v>10</v>
      </c>
      <c r="S21">
        <v>5</v>
      </c>
      <c r="T21">
        <v>5</v>
      </c>
      <c r="U21">
        <v>3</v>
      </c>
      <c r="V21">
        <v>5</v>
      </c>
      <c r="W21">
        <v>9</v>
      </c>
      <c r="X21">
        <v>17</v>
      </c>
      <c r="Y21">
        <v>23</v>
      </c>
      <c r="Z21">
        <v>14</v>
      </c>
      <c r="AA21" s="26">
        <f t="shared" si="0"/>
        <v>11</v>
      </c>
      <c r="AC21" s="28" t="s">
        <v>72</v>
      </c>
    </row>
    <row r="22" spans="2:29" ht="14.65" thickBot="1" x14ac:dyDescent="0.5">
      <c r="B22" s="26" t="s">
        <v>73</v>
      </c>
      <c r="C22">
        <v>6</v>
      </c>
      <c r="D22">
        <v>6</v>
      </c>
      <c r="E22">
        <v>5</v>
      </c>
      <c r="F22">
        <v>6</v>
      </c>
      <c r="G22">
        <v>8</v>
      </c>
      <c r="H22">
        <v>6</v>
      </c>
      <c r="I22">
        <v>6</v>
      </c>
      <c r="J22">
        <v>6</v>
      </c>
      <c r="K22">
        <v>5</v>
      </c>
      <c r="L22">
        <v>13</v>
      </c>
      <c r="M22">
        <v>15</v>
      </c>
      <c r="N22">
        <v>15</v>
      </c>
      <c r="O22">
        <v>18</v>
      </c>
      <c r="P22">
        <v>12</v>
      </c>
      <c r="Q22">
        <v>10</v>
      </c>
      <c r="R22">
        <v>6</v>
      </c>
      <c r="S22">
        <v>6</v>
      </c>
      <c r="T22">
        <v>2</v>
      </c>
      <c r="U22">
        <v>3</v>
      </c>
      <c r="V22">
        <v>2</v>
      </c>
      <c r="W22">
        <v>5</v>
      </c>
      <c r="X22">
        <v>10</v>
      </c>
      <c r="Y22">
        <v>4</v>
      </c>
      <c r="Z22">
        <v>9</v>
      </c>
      <c r="AA22" s="26">
        <f t="shared" si="0"/>
        <v>6</v>
      </c>
      <c r="AC22" s="29" t="s">
        <v>74</v>
      </c>
    </row>
    <row r="23" spans="2:29" ht="14.65" thickBot="1" x14ac:dyDescent="0.5">
      <c r="B23" s="25" t="s">
        <v>75</v>
      </c>
      <c r="C23" s="24">
        <v>324</v>
      </c>
      <c r="D23" s="24">
        <v>358</v>
      </c>
      <c r="E23" s="24">
        <v>383</v>
      </c>
      <c r="F23" s="24">
        <v>295</v>
      </c>
      <c r="G23" s="24">
        <v>229</v>
      </c>
      <c r="H23" s="24">
        <v>273</v>
      </c>
      <c r="I23" s="24">
        <v>281</v>
      </c>
      <c r="J23" s="24">
        <v>194</v>
      </c>
      <c r="K23" s="24">
        <v>252</v>
      </c>
      <c r="L23" s="24">
        <v>299</v>
      </c>
      <c r="M23" s="24">
        <v>387</v>
      </c>
      <c r="N23" s="24">
        <v>404</v>
      </c>
      <c r="O23" s="24">
        <v>400</v>
      </c>
      <c r="P23" s="24">
        <v>355</v>
      </c>
      <c r="Q23" s="24">
        <v>257</v>
      </c>
      <c r="R23" s="24">
        <v>226</v>
      </c>
      <c r="S23" s="24">
        <v>179</v>
      </c>
      <c r="T23" s="24">
        <v>155</v>
      </c>
      <c r="U23" s="24">
        <v>164</v>
      </c>
      <c r="V23" s="24">
        <v>202</v>
      </c>
      <c r="W23" s="24">
        <v>204</v>
      </c>
      <c r="X23" s="24">
        <v>340</v>
      </c>
      <c r="Y23" s="24">
        <v>319</v>
      </c>
      <c r="Z23" s="24">
        <v>341</v>
      </c>
      <c r="AA23" s="25">
        <f t="shared" si="0"/>
        <v>288</v>
      </c>
    </row>
    <row r="24" spans="2:29" ht="14.65" thickBot="1" x14ac:dyDescent="0.5"/>
    <row r="25" spans="2:29" ht="14.65" thickBot="1" x14ac:dyDescent="0.5">
      <c r="B25" s="30" t="s">
        <v>76</v>
      </c>
      <c r="C25" s="24">
        <v>0</v>
      </c>
      <c r="D25" s="24">
        <v>1</v>
      </c>
      <c r="E25" s="24">
        <v>2</v>
      </c>
      <c r="F25" s="24">
        <v>3</v>
      </c>
      <c r="G25" s="24">
        <v>4</v>
      </c>
      <c r="H25" s="24">
        <v>5</v>
      </c>
      <c r="I25" s="24">
        <v>6</v>
      </c>
      <c r="J25" s="24">
        <v>7</v>
      </c>
      <c r="K25" s="24">
        <v>8</v>
      </c>
      <c r="L25" s="24">
        <v>9</v>
      </c>
      <c r="M25" s="24">
        <v>10</v>
      </c>
      <c r="N25" s="24">
        <v>11</v>
      </c>
      <c r="O25" s="24">
        <v>12</v>
      </c>
      <c r="P25" s="24">
        <v>13</v>
      </c>
      <c r="Q25" s="24">
        <v>14</v>
      </c>
      <c r="R25" s="24">
        <v>15</v>
      </c>
      <c r="S25" s="24">
        <v>16</v>
      </c>
      <c r="T25" s="24">
        <v>17</v>
      </c>
      <c r="U25" s="24">
        <v>18</v>
      </c>
      <c r="V25" s="24">
        <v>19</v>
      </c>
      <c r="W25" s="24">
        <v>20</v>
      </c>
      <c r="X25" s="24">
        <v>21</v>
      </c>
      <c r="Y25" s="24">
        <v>22</v>
      </c>
      <c r="Z25" s="24">
        <v>23</v>
      </c>
      <c r="AA25" s="25" t="s">
        <v>33</v>
      </c>
      <c r="AC25" s="25" t="s">
        <v>34</v>
      </c>
    </row>
    <row r="26" spans="2:29" x14ac:dyDescent="0.45">
      <c r="B26" s="26" t="s">
        <v>35</v>
      </c>
      <c r="C26">
        <v>22</v>
      </c>
      <c r="D26">
        <v>14</v>
      </c>
      <c r="E26">
        <v>4</v>
      </c>
      <c r="F26">
        <v>3</v>
      </c>
      <c r="G26">
        <v>7</v>
      </c>
      <c r="H26">
        <v>15</v>
      </c>
      <c r="I26">
        <v>9</v>
      </c>
      <c r="J26">
        <v>7</v>
      </c>
      <c r="K26">
        <v>29</v>
      </c>
      <c r="L26">
        <v>62</v>
      </c>
      <c r="M26">
        <v>40</v>
      </c>
      <c r="N26">
        <v>25</v>
      </c>
      <c r="O26">
        <v>41</v>
      </c>
      <c r="P26">
        <v>20</v>
      </c>
      <c r="Q26">
        <v>27</v>
      </c>
      <c r="R26">
        <v>25</v>
      </c>
      <c r="S26">
        <v>29</v>
      </c>
      <c r="T26">
        <v>20</v>
      </c>
      <c r="U26">
        <v>30</v>
      </c>
      <c r="V26">
        <v>30</v>
      </c>
      <c r="W26">
        <v>43</v>
      </c>
      <c r="X26">
        <v>50</v>
      </c>
      <c r="Y26">
        <v>45</v>
      </c>
      <c r="Z26">
        <v>64</v>
      </c>
      <c r="AA26" s="26">
        <f>MEDIAN(C26:Z26)</f>
        <v>26</v>
      </c>
      <c r="AC26" s="27" t="s">
        <v>36</v>
      </c>
    </row>
    <row r="27" spans="2:29" x14ac:dyDescent="0.45">
      <c r="B27" s="26" t="s">
        <v>37</v>
      </c>
      <c r="C27">
        <v>5</v>
      </c>
      <c r="D27">
        <v>6</v>
      </c>
      <c r="E27">
        <v>3</v>
      </c>
      <c r="F27">
        <v>2</v>
      </c>
      <c r="G27">
        <v>2</v>
      </c>
      <c r="H27">
        <v>10</v>
      </c>
      <c r="I27">
        <v>6</v>
      </c>
      <c r="J27">
        <v>5</v>
      </c>
      <c r="K27">
        <v>2</v>
      </c>
      <c r="L27">
        <v>3</v>
      </c>
      <c r="M27">
        <v>4</v>
      </c>
      <c r="N27">
        <v>3</v>
      </c>
      <c r="O27">
        <v>6</v>
      </c>
      <c r="P27">
        <v>7</v>
      </c>
      <c r="Q27">
        <v>25</v>
      </c>
      <c r="R27">
        <v>7</v>
      </c>
      <c r="S27">
        <v>4</v>
      </c>
      <c r="T27">
        <v>17</v>
      </c>
      <c r="U27">
        <v>15</v>
      </c>
      <c r="V27">
        <v>11</v>
      </c>
      <c r="W27">
        <v>5</v>
      </c>
      <c r="X27">
        <v>7</v>
      </c>
      <c r="Y27">
        <v>9</v>
      </c>
      <c r="Z27">
        <v>4</v>
      </c>
      <c r="AA27" s="26">
        <f t="shared" ref="AA27:AA46" si="1">MEDIAN(C27:Z27)</f>
        <v>5.5</v>
      </c>
      <c r="AC27" s="28" t="s">
        <v>38</v>
      </c>
    </row>
    <row r="28" spans="2:29" x14ac:dyDescent="0.45">
      <c r="B28" s="26" t="s">
        <v>39</v>
      </c>
      <c r="C28">
        <v>1</v>
      </c>
      <c r="D28">
        <v>2</v>
      </c>
      <c r="E28">
        <v>0</v>
      </c>
      <c r="F28">
        <v>2</v>
      </c>
      <c r="G28">
        <v>11</v>
      </c>
      <c r="H28">
        <v>16</v>
      </c>
      <c r="I28">
        <v>11</v>
      </c>
      <c r="J28">
        <v>16</v>
      </c>
      <c r="K28">
        <v>15</v>
      </c>
      <c r="L28">
        <v>17</v>
      </c>
      <c r="M28">
        <v>31</v>
      </c>
      <c r="N28">
        <v>13</v>
      </c>
      <c r="O28">
        <v>6</v>
      </c>
      <c r="P28">
        <v>8</v>
      </c>
      <c r="Q28">
        <v>4</v>
      </c>
      <c r="R28">
        <v>10</v>
      </c>
      <c r="S28">
        <v>5</v>
      </c>
      <c r="T28">
        <v>10</v>
      </c>
      <c r="U28">
        <v>4</v>
      </c>
      <c r="V28">
        <v>9</v>
      </c>
      <c r="W28">
        <v>5</v>
      </c>
      <c r="X28">
        <v>2</v>
      </c>
      <c r="Y28">
        <v>4</v>
      </c>
      <c r="Z28">
        <v>5</v>
      </c>
      <c r="AA28" s="26">
        <f t="shared" si="1"/>
        <v>7</v>
      </c>
      <c r="AC28" s="28" t="s">
        <v>40</v>
      </c>
    </row>
    <row r="29" spans="2:29" x14ac:dyDescent="0.45">
      <c r="B29" s="26" t="s">
        <v>41</v>
      </c>
      <c r="C29">
        <v>7</v>
      </c>
      <c r="D29">
        <v>6</v>
      </c>
      <c r="E29">
        <v>6</v>
      </c>
      <c r="F29">
        <v>3</v>
      </c>
      <c r="G29">
        <v>15</v>
      </c>
      <c r="H29">
        <v>25</v>
      </c>
      <c r="I29">
        <v>12</v>
      </c>
      <c r="J29">
        <v>18</v>
      </c>
      <c r="K29">
        <v>18</v>
      </c>
      <c r="L29">
        <v>32</v>
      </c>
      <c r="M29">
        <v>21</v>
      </c>
      <c r="N29">
        <v>19</v>
      </c>
      <c r="O29">
        <v>13</v>
      </c>
      <c r="P29">
        <v>11</v>
      </c>
      <c r="Q29">
        <v>13</v>
      </c>
      <c r="R29">
        <v>20</v>
      </c>
      <c r="S29">
        <v>14</v>
      </c>
      <c r="T29">
        <v>14</v>
      </c>
      <c r="U29">
        <v>19</v>
      </c>
      <c r="V29">
        <v>25</v>
      </c>
      <c r="W29">
        <v>22</v>
      </c>
      <c r="X29">
        <v>15</v>
      </c>
      <c r="Y29">
        <v>12</v>
      </c>
      <c r="Z29">
        <v>7</v>
      </c>
      <c r="AA29" s="26">
        <f t="shared" si="1"/>
        <v>14.5</v>
      </c>
      <c r="AC29" s="28" t="s">
        <v>42</v>
      </c>
    </row>
    <row r="30" spans="2:29" x14ac:dyDescent="0.45">
      <c r="B30" s="26" t="s">
        <v>43</v>
      </c>
      <c r="C30">
        <v>11</v>
      </c>
      <c r="D30">
        <v>5</v>
      </c>
      <c r="E30">
        <v>7</v>
      </c>
      <c r="F30">
        <v>12</v>
      </c>
      <c r="G30">
        <v>19</v>
      </c>
      <c r="H30">
        <v>17</v>
      </c>
      <c r="I30">
        <v>30</v>
      </c>
      <c r="J30">
        <v>12</v>
      </c>
      <c r="K30">
        <v>21</v>
      </c>
      <c r="L30">
        <v>21</v>
      </c>
      <c r="M30">
        <v>19</v>
      </c>
      <c r="N30">
        <v>10</v>
      </c>
      <c r="O30">
        <v>16</v>
      </c>
      <c r="P30">
        <v>16</v>
      </c>
      <c r="Q30">
        <v>17</v>
      </c>
      <c r="R30">
        <v>23</v>
      </c>
      <c r="S30">
        <v>25</v>
      </c>
      <c r="T30">
        <v>51</v>
      </c>
      <c r="U30">
        <v>35</v>
      </c>
      <c r="V30">
        <v>19</v>
      </c>
      <c r="W30">
        <v>26</v>
      </c>
      <c r="X30">
        <v>21</v>
      </c>
      <c r="Y30">
        <v>9</v>
      </c>
      <c r="Z30">
        <v>13</v>
      </c>
      <c r="AA30" s="26">
        <f t="shared" si="1"/>
        <v>18</v>
      </c>
      <c r="AC30" s="28" t="s">
        <v>44</v>
      </c>
    </row>
    <row r="31" spans="2:29" x14ac:dyDescent="0.45">
      <c r="B31" s="26" t="s">
        <v>45</v>
      </c>
      <c r="C31">
        <v>1</v>
      </c>
      <c r="D31">
        <v>3</v>
      </c>
      <c r="E31">
        <v>3</v>
      </c>
      <c r="F31">
        <v>2</v>
      </c>
      <c r="G31">
        <v>11</v>
      </c>
      <c r="H31">
        <v>9</v>
      </c>
      <c r="I31">
        <v>6</v>
      </c>
      <c r="J31">
        <v>3</v>
      </c>
      <c r="K31">
        <v>6</v>
      </c>
      <c r="L31">
        <v>14</v>
      </c>
      <c r="M31">
        <v>7</v>
      </c>
      <c r="N31">
        <v>7</v>
      </c>
      <c r="O31">
        <v>7</v>
      </c>
      <c r="P31">
        <v>6</v>
      </c>
      <c r="Q31">
        <v>5</v>
      </c>
      <c r="R31">
        <v>6</v>
      </c>
      <c r="S31">
        <v>4</v>
      </c>
      <c r="T31">
        <v>8</v>
      </c>
      <c r="U31">
        <v>7</v>
      </c>
      <c r="V31">
        <v>8</v>
      </c>
      <c r="W31">
        <v>4</v>
      </c>
      <c r="X31">
        <v>9</v>
      </c>
      <c r="Y31">
        <v>4</v>
      </c>
      <c r="Z31">
        <v>7</v>
      </c>
      <c r="AA31" s="26">
        <f t="shared" si="1"/>
        <v>6</v>
      </c>
      <c r="AC31" s="28" t="s">
        <v>46</v>
      </c>
    </row>
    <row r="32" spans="2:29" x14ac:dyDescent="0.45">
      <c r="B32" s="26" t="s">
        <v>47</v>
      </c>
      <c r="C32">
        <v>2</v>
      </c>
      <c r="D32">
        <v>9</v>
      </c>
      <c r="E32">
        <v>4</v>
      </c>
      <c r="F32">
        <v>3</v>
      </c>
      <c r="G32">
        <v>9</v>
      </c>
      <c r="H32">
        <v>12</v>
      </c>
      <c r="I32">
        <v>5</v>
      </c>
      <c r="J32">
        <v>8</v>
      </c>
      <c r="K32">
        <v>6</v>
      </c>
      <c r="L32">
        <v>3</v>
      </c>
      <c r="M32">
        <v>9</v>
      </c>
      <c r="N32">
        <v>5</v>
      </c>
      <c r="O32">
        <v>5</v>
      </c>
      <c r="P32">
        <v>5</v>
      </c>
      <c r="Q32">
        <v>6</v>
      </c>
      <c r="R32">
        <v>12</v>
      </c>
      <c r="S32">
        <v>5</v>
      </c>
      <c r="T32">
        <v>13</v>
      </c>
      <c r="U32">
        <v>16</v>
      </c>
      <c r="V32">
        <v>8</v>
      </c>
      <c r="W32">
        <v>3</v>
      </c>
      <c r="X32">
        <v>6</v>
      </c>
      <c r="Y32">
        <v>3</v>
      </c>
      <c r="Z32">
        <v>2</v>
      </c>
      <c r="AA32" s="26">
        <f t="shared" si="1"/>
        <v>5.5</v>
      </c>
      <c r="AC32" s="28" t="s">
        <v>48</v>
      </c>
    </row>
    <row r="33" spans="2:29" x14ac:dyDescent="0.45">
      <c r="B33" s="26" t="s">
        <v>49</v>
      </c>
      <c r="C33">
        <v>6</v>
      </c>
      <c r="D33">
        <v>1</v>
      </c>
      <c r="E33">
        <v>5</v>
      </c>
      <c r="F33">
        <v>6</v>
      </c>
      <c r="G33">
        <v>8</v>
      </c>
      <c r="H33">
        <v>15</v>
      </c>
      <c r="I33">
        <v>6</v>
      </c>
      <c r="J33">
        <v>14</v>
      </c>
      <c r="K33">
        <v>12</v>
      </c>
      <c r="L33">
        <v>12</v>
      </c>
      <c r="M33">
        <v>16</v>
      </c>
      <c r="N33">
        <v>9</v>
      </c>
      <c r="O33">
        <v>10</v>
      </c>
      <c r="P33">
        <v>4</v>
      </c>
      <c r="Q33">
        <v>15</v>
      </c>
      <c r="R33">
        <v>12</v>
      </c>
      <c r="S33">
        <v>7</v>
      </c>
      <c r="T33">
        <v>11</v>
      </c>
      <c r="U33">
        <v>9</v>
      </c>
      <c r="V33">
        <v>7</v>
      </c>
      <c r="W33">
        <v>7</v>
      </c>
      <c r="X33">
        <v>11</v>
      </c>
      <c r="Y33">
        <v>6</v>
      </c>
      <c r="Z33">
        <v>8</v>
      </c>
      <c r="AA33" s="26">
        <f t="shared" si="1"/>
        <v>8.5</v>
      </c>
      <c r="AC33" s="28" t="s">
        <v>50</v>
      </c>
    </row>
    <row r="34" spans="2:29" x14ac:dyDescent="0.45">
      <c r="B34" s="26" t="s">
        <v>51</v>
      </c>
      <c r="C34">
        <v>0</v>
      </c>
      <c r="D34">
        <v>0</v>
      </c>
      <c r="E34">
        <v>1</v>
      </c>
      <c r="F34">
        <v>8</v>
      </c>
      <c r="G34">
        <v>12</v>
      </c>
      <c r="H34">
        <v>19</v>
      </c>
      <c r="I34">
        <v>26</v>
      </c>
      <c r="J34">
        <v>14</v>
      </c>
      <c r="K34">
        <v>10</v>
      </c>
      <c r="L34">
        <v>19</v>
      </c>
      <c r="M34">
        <v>19</v>
      </c>
      <c r="N34">
        <v>11</v>
      </c>
      <c r="O34">
        <v>11</v>
      </c>
      <c r="P34">
        <v>14</v>
      </c>
      <c r="Q34">
        <v>10</v>
      </c>
      <c r="R34">
        <v>5</v>
      </c>
      <c r="S34">
        <v>11</v>
      </c>
      <c r="T34">
        <v>47</v>
      </c>
      <c r="U34">
        <v>14</v>
      </c>
      <c r="V34">
        <v>7</v>
      </c>
      <c r="W34">
        <v>6</v>
      </c>
      <c r="X34">
        <v>6</v>
      </c>
      <c r="Y34">
        <v>5</v>
      </c>
      <c r="Z34">
        <v>5</v>
      </c>
      <c r="AA34" s="26">
        <f t="shared" si="1"/>
        <v>10.5</v>
      </c>
      <c r="AC34" s="28" t="s">
        <v>52</v>
      </c>
    </row>
    <row r="35" spans="2:29" x14ac:dyDescent="0.45">
      <c r="B35" s="26" t="s">
        <v>53</v>
      </c>
      <c r="C35">
        <v>4</v>
      </c>
      <c r="D35">
        <v>1</v>
      </c>
      <c r="E35">
        <v>3</v>
      </c>
      <c r="F35">
        <v>1</v>
      </c>
      <c r="G35">
        <v>21</v>
      </c>
      <c r="H35">
        <v>15</v>
      </c>
      <c r="I35">
        <v>11</v>
      </c>
      <c r="J35">
        <v>7</v>
      </c>
      <c r="K35">
        <v>12</v>
      </c>
      <c r="L35">
        <v>20</v>
      </c>
      <c r="M35">
        <v>16</v>
      </c>
      <c r="N35">
        <v>15</v>
      </c>
      <c r="O35">
        <v>7</v>
      </c>
      <c r="P35">
        <v>8</v>
      </c>
      <c r="Q35">
        <v>13</v>
      </c>
      <c r="R35">
        <v>24</v>
      </c>
      <c r="S35">
        <v>19</v>
      </c>
      <c r="T35">
        <v>4</v>
      </c>
      <c r="U35">
        <v>4</v>
      </c>
      <c r="V35">
        <v>8</v>
      </c>
      <c r="W35">
        <v>3</v>
      </c>
      <c r="X35">
        <v>9</v>
      </c>
      <c r="Y35">
        <v>5</v>
      </c>
      <c r="Z35">
        <v>4</v>
      </c>
      <c r="AA35" s="26">
        <f t="shared" si="1"/>
        <v>8</v>
      </c>
      <c r="AC35" s="28" t="s">
        <v>54</v>
      </c>
    </row>
    <row r="36" spans="2:29" x14ac:dyDescent="0.45">
      <c r="B36" s="26" t="s">
        <v>55</v>
      </c>
      <c r="C36">
        <v>2</v>
      </c>
      <c r="D36">
        <v>3</v>
      </c>
      <c r="E36">
        <v>0</v>
      </c>
      <c r="F36">
        <v>5</v>
      </c>
      <c r="G36">
        <v>10</v>
      </c>
      <c r="H36">
        <v>13</v>
      </c>
      <c r="I36">
        <v>7</v>
      </c>
      <c r="J36">
        <v>52</v>
      </c>
      <c r="K36">
        <v>23</v>
      </c>
      <c r="L36">
        <v>13</v>
      </c>
      <c r="M36">
        <v>12</v>
      </c>
      <c r="N36">
        <v>4</v>
      </c>
      <c r="O36">
        <v>7</v>
      </c>
      <c r="P36">
        <v>8</v>
      </c>
      <c r="Q36">
        <v>10</v>
      </c>
      <c r="R36">
        <v>8</v>
      </c>
      <c r="S36">
        <v>7</v>
      </c>
      <c r="T36">
        <v>17</v>
      </c>
      <c r="U36">
        <v>8</v>
      </c>
      <c r="V36">
        <v>11</v>
      </c>
      <c r="W36">
        <v>6</v>
      </c>
      <c r="X36">
        <v>5</v>
      </c>
      <c r="Y36">
        <v>0</v>
      </c>
      <c r="Z36">
        <v>1</v>
      </c>
      <c r="AA36" s="26">
        <f t="shared" si="1"/>
        <v>7.5</v>
      </c>
      <c r="AC36" s="28" t="s">
        <v>56</v>
      </c>
    </row>
    <row r="37" spans="2:29" x14ac:dyDescent="0.45">
      <c r="B37" s="26" t="s">
        <v>57</v>
      </c>
      <c r="C37">
        <v>3</v>
      </c>
      <c r="D37">
        <v>0</v>
      </c>
      <c r="E37">
        <v>0</v>
      </c>
      <c r="F37">
        <v>5</v>
      </c>
      <c r="G37">
        <v>5</v>
      </c>
      <c r="H37">
        <v>18</v>
      </c>
      <c r="I37">
        <v>23</v>
      </c>
      <c r="J37">
        <v>30</v>
      </c>
      <c r="K37">
        <v>13</v>
      </c>
      <c r="L37">
        <v>16</v>
      </c>
      <c r="M37">
        <v>6</v>
      </c>
      <c r="N37">
        <v>8</v>
      </c>
      <c r="O37">
        <v>6</v>
      </c>
      <c r="P37">
        <v>12</v>
      </c>
      <c r="Q37">
        <v>11</v>
      </c>
      <c r="R37">
        <v>9</v>
      </c>
      <c r="S37">
        <v>5</v>
      </c>
      <c r="T37">
        <v>11</v>
      </c>
      <c r="U37">
        <v>6</v>
      </c>
      <c r="V37">
        <v>9</v>
      </c>
      <c r="W37">
        <v>13</v>
      </c>
      <c r="X37">
        <v>11</v>
      </c>
      <c r="Y37">
        <v>1</v>
      </c>
      <c r="Z37">
        <v>7</v>
      </c>
      <c r="AA37" s="26">
        <f t="shared" si="1"/>
        <v>8.5</v>
      </c>
      <c r="AC37" s="28" t="s">
        <v>58</v>
      </c>
    </row>
    <row r="38" spans="2:29" x14ac:dyDescent="0.45">
      <c r="B38" s="26" t="s">
        <v>59</v>
      </c>
      <c r="C38">
        <v>11</v>
      </c>
      <c r="D38">
        <v>3</v>
      </c>
      <c r="E38">
        <v>7</v>
      </c>
      <c r="F38">
        <v>8</v>
      </c>
      <c r="G38">
        <v>12</v>
      </c>
      <c r="H38">
        <v>26</v>
      </c>
      <c r="I38">
        <v>19</v>
      </c>
      <c r="J38">
        <v>15</v>
      </c>
      <c r="K38">
        <v>15</v>
      </c>
      <c r="L38">
        <v>24</v>
      </c>
      <c r="M38">
        <v>14</v>
      </c>
      <c r="N38">
        <v>20</v>
      </c>
      <c r="O38">
        <v>8</v>
      </c>
      <c r="P38">
        <v>45</v>
      </c>
      <c r="Q38">
        <v>14</v>
      </c>
      <c r="R38">
        <v>24</v>
      </c>
      <c r="S38">
        <v>27</v>
      </c>
      <c r="T38">
        <v>24</v>
      </c>
      <c r="U38">
        <v>18</v>
      </c>
      <c r="V38">
        <v>15</v>
      </c>
      <c r="W38">
        <v>16</v>
      </c>
      <c r="X38">
        <v>16</v>
      </c>
      <c r="Y38">
        <v>7</v>
      </c>
      <c r="Z38">
        <v>9</v>
      </c>
      <c r="AA38" s="26">
        <f t="shared" si="1"/>
        <v>15</v>
      </c>
      <c r="AC38" s="28" t="s">
        <v>60</v>
      </c>
    </row>
    <row r="39" spans="2:29" x14ac:dyDescent="0.45">
      <c r="B39" s="26" t="s">
        <v>61</v>
      </c>
      <c r="C39">
        <v>13</v>
      </c>
      <c r="D39">
        <v>3</v>
      </c>
      <c r="E39">
        <v>2</v>
      </c>
      <c r="F39">
        <v>4</v>
      </c>
      <c r="G39">
        <v>11</v>
      </c>
      <c r="H39">
        <v>21</v>
      </c>
      <c r="I39">
        <v>17</v>
      </c>
      <c r="J39">
        <v>30</v>
      </c>
      <c r="K39">
        <v>20</v>
      </c>
      <c r="L39">
        <v>9</v>
      </c>
      <c r="M39">
        <v>32</v>
      </c>
      <c r="N39">
        <v>27</v>
      </c>
      <c r="O39">
        <v>16</v>
      </c>
      <c r="P39">
        <v>11</v>
      </c>
      <c r="Q39">
        <v>14</v>
      </c>
      <c r="R39">
        <v>20</v>
      </c>
      <c r="S39">
        <v>5</v>
      </c>
      <c r="T39">
        <v>16</v>
      </c>
      <c r="U39">
        <v>4</v>
      </c>
      <c r="V39">
        <v>7</v>
      </c>
      <c r="W39">
        <v>13</v>
      </c>
      <c r="X39">
        <v>11</v>
      </c>
      <c r="Y39">
        <v>33</v>
      </c>
      <c r="Z39">
        <v>51</v>
      </c>
      <c r="AA39" s="26">
        <f t="shared" si="1"/>
        <v>13.5</v>
      </c>
      <c r="AC39" s="28" t="s">
        <v>62</v>
      </c>
    </row>
    <row r="40" spans="2:29" x14ac:dyDescent="0.45">
      <c r="B40" s="26" t="s">
        <v>63</v>
      </c>
      <c r="C40">
        <v>8</v>
      </c>
      <c r="D40">
        <v>8</v>
      </c>
      <c r="E40">
        <v>2</v>
      </c>
      <c r="F40">
        <v>6</v>
      </c>
      <c r="G40">
        <v>13</v>
      </c>
      <c r="H40">
        <v>38</v>
      </c>
      <c r="I40">
        <v>18</v>
      </c>
      <c r="J40">
        <v>25</v>
      </c>
      <c r="K40">
        <v>22</v>
      </c>
      <c r="L40">
        <v>13</v>
      </c>
      <c r="M40">
        <v>10</v>
      </c>
      <c r="N40">
        <v>6</v>
      </c>
      <c r="O40">
        <v>7</v>
      </c>
      <c r="P40">
        <v>10</v>
      </c>
      <c r="Q40">
        <v>10</v>
      </c>
      <c r="R40">
        <v>12</v>
      </c>
      <c r="S40">
        <v>13</v>
      </c>
      <c r="T40">
        <v>15</v>
      </c>
      <c r="U40">
        <v>34</v>
      </c>
      <c r="V40">
        <v>24</v>
      </c>
      <c r="W40">
        <v>13</v>
      </c>
      <c r="X40">
        <v>7</v>
      </c>
      <c r="Y40">
        <v>8</v>
      </c>
      <c r="Z40">
        <v>3</v>
      </c>
      <c r="AA40" s="26">
        <f t="shared" si="1"/>
        <v>11</v>
      </c>
      <c r="AC40" s="28" t="s">
        <v>64</v>
      </c>
    </row>
    <row r="41" spans="2:29" x14ac:dyDescent="0.45">
      <c r="B41" s="26" t="s">
        <v>65</v>
      </c>
      <c r="C41">
        <v>1</v>
      </c>
      <c r="D41">
        <v>3</v>
      </c>
      <c r="E41">
        <v>1</v>
      </c>
      <c r="F41">
        <v>0</v>
      </c>
      <c r="G41">
        <v>3</v>
      </c>
      <c r="H41">
        <v>7</v>
      </c>
      <c r="I41">
        <v>7</v>
      </c>
      <c r="J41">
        <v>6</v>
      </c>
      <c r="K41">
        <v>5</v>
      </c>
      <c r="L41">
        <v>8</v>
      </c>
      <c r="M41">
        <v>4</v>
      </c>
      <c r="N41">
        <v>7</v>
      </c>
      <c r="O41">
        <v>4</v>
      </c>
      <c r="P41">
        <v>6</v>
      </c>
      <c r="Q41">
        <v>9</v>
      </c>
      <c r="R41">
        <v>7</v>
      </c>
      <c r="S41">
        <v>8</v>
      </c>
      <c r="T41">
        <v>9</v>
      </c>
      <c r="U41">
        <v>12</v>
      </c>
      <c r="V41">
        <v>16</v>
      </c>
      <c r="W41">
        <v>4</v>
      </c>
      <c r="X41">
        <v>5</v>
      </c>
      <c r="Y41">
        <v>5</v>
      </c>
      <c r="Z41">
        <v>4</v>
      </c>
      <c r="AA41" s="26">
        <f t="shared" si="1"/>
        <v>5.5</v>
      </c>
      <c r="AC41" s="28" t="s">
        <v>66</v>
      </c>
    </row>
    <row r="42" spans="2:29" x14ac:dyDescent="0.45">
      <c r="B42" s="26" t="s">
        <v>67</v>
      </c>
      <c r="C42">
        <v>7</v>
      </c>
      <c r="D42">
        <v>4</v>
      </c>
      <c r="E42">
        <v>4</v>
      </c>
      <c r="F42">
        <v>7</v>
      </c>
      <c r="G42">
        <v>16</v>
      </c>
      <c r="H42">
        <v>15</v>
      </c>
      <c r="I42">
        <v>24</v>
      </c>
      <c r="J42">
        <v>24</v>
      </c>
      <c r="K42">
        <v>20</v>
      </c>
      <c r="L42">
        <v>18</v>
      </c>
      <c r="M42">
        <v>17</v>
      </c>
      <c r="N42">
        <v>22</v>
      </c>
      <c r="O42">
        <v>13</v>
      </c>
      <c r="P42">
        <v>11</v>
      </c>
      <c r="Q42">
        <v>15</v>
      </c>
      <c r="R42">
        <v>21</v>
      </c>
      <c r="S42">
        <v>14</v>
      </c>
      <c r="T42">
        <v>18</v>
      </c>
      <c r="U42">
        <v>11</v>
      </c>
      <c r="V42">
        <v>13</v>
      </c>
      <c r="W42">
        <v>15</v>
      </c>
      <c r="X42">
        <v>11</v>
      </c>
      <c r="Y42">
        <v>11</v>
      </c>
      <c r="Z42">
        <v>14</v>
      </c>
      <c r="AA42" s="26">
        <f t="shared" si="1"/>
        <v>14.5</v>
      </c>
      <c r="AC42" s="28" t="s">
        <v>68</v>
      </c>
    </row>
    <row r="43" spans="2:29" x14ac:dyDescent="0.45">
      <c r="B43" s="26" t="s">
        <v>69</v>
      </c>
      <c r="C43">
        <v>16</v>
      </c>
      <c r="D43">
        <v>8</v>
      </c>
      <c r="E43">
        <v>10</v>
      </c>
      <c r="F43">
        <v>5</v>
      </c>
      <c r="G43">
        <v>17</v>
      </c>
      <c r="H43">
        <v>23</v>
      </c>
      <c r="I43">
        <v>11</v>
      </c>
      <c r="J43">
        <v>31</v>
      </c>
      <c r="K43">
        <v>49</v>
      </c>
      <c r="L43">
        <v>20</v>
      </c>
      <c r="M43">
        <v>14</v>
      </c>
      <c r="N43">
        <v>21</v>
      </c>
      <c r="O43">
        <v>15</v>
      </c>
      <c r="P43">
        <v>12</v>
      </c>
      <c r="Q43">
        <v>31</v>
      </c>
      <c r="R43">
        <v>17</v>
      </c>
      <c r="S43">
        <v>10</v>
      </c>
      <c r="T43">
        <v>24</v>
      </c>
      <c r="U43">
        <v>41</v>
      </c>
      <c r="V43">
        <v>30</v>
      </c>
      <c r="W43">
        <v>15</v>
      </c>
      <c r="X43">
        <v>12</v>
      </c>
      <c r="Y43">
        <v>12</v>
      </c>
      <c r="Z43">
        <v>11</v>
      </c>
      <c r="AA43" s="26">
        <f t="shared" si="1"/>
        <v>15.5</v>
      </c>
      <c r="AC43" s="28" t="s">
        <v>70</v>
      </c>
    </row>
    <row r="44" spans="2:29" x14ac:dyDescent="0.45">
      <c r="B44" s="26" t="s">
        <v>71</v>
      </c>
      <c r="C44">
        <v>6</v>
      </c>
      <c r="D44">
        <v>8</v>
      </c>
      <c r="E44">
        <v>2</v>
      </c>
      <c r="F44">
        <v>4</v>
      </c>
      <c r="G44">
        <v>8</v>
      </c>
      <c r="H44">
        <v>7</v>
      </c>
      <c r="I44">
        <v>5</v>
      </c>
      <c r="J44">
        <v>8</v>
      </c>
      <c r="K44">
        <v>8</v>
      </c>
      <c r="L44">
        <v>6</v>
      </c>
      <c r="M44">
        <v>5</v>
      </c>
      <c r="N44">
        <v>8</v>
      </c>
      <c r="O44">
        <v>8</v>
      </c>
      <c r="P44">
        <v>9</v>
      </c>
      <c r="Q44">
        <v>9</v>
      </c>
      <c r="R44">
        <v>5</v>
      </c>
      <c r="S44">
        <v>15</v>
      </c>
      <c r="T44">
        <v>12</v>
      </c>
      <c r="U44">
        <v>12</v>
      </c>
      <c r="V44">
        <v>11</v>
      </c>
      <c r="W44">
        <v>8</v>
      </c>
      <c r="X44">
        <v>7</v>
      </c>
      <c r="Y44">
        <v>7</v>
      </c>
      <c r="Z44">
        <v>5</v>
      </c>
      <c r="AA44" s="26">
        <f t="shared" si="1"/>
        <v>8</v>
      </c>
      <c r="AC44" s="28" t="s">
        <v>72</v>
      </c>
    </row>
    <row r="45" spans="2:29" ht="14.65" thickBot="1" x14ac:dyDescent="0.5">
      <c r="B45" s="26" t="s">
        <v>73</v>
      </c>
      <c r="C45">
        <v>3</v>
      </c>
      <c r="D45">
        <v>8</v>
      </c>
      <c r="E45">
        <v>4</v>
      </c>
      <c r="F45">
        <v>4</v>
      </c>
      <c r="G45">
        <v>12</v>
      </c>
      <c r="H45">
        <v>25</v>
      </c>
      <c r="I45">
        <v>19</v>
      </c>
      <c r="J45">
        <v>13</v>
      </c>
      <c r="K45">
        <v>22</v>
      </c>
      <c r="L45">
        <v>15</v>
      </c>
      <c r="M45">
        <v>10</v>
      </c>
      <c r="N45">
        <v>13</v>
      </c>
      <c r="O45">
        <v>13</v>
      </c>
      <c r="P45">
        <v>10</v>
      </c>
      <c r="Q45">
        <v>16</v>
      </c>
      <c r="R45">
        <v>12</v>
      </c>
      <c r="S45">
        <v>14</v>
      </c>
      <c r="T45">
        <v>32</v>
      </c>
      <c r="U45">
        <v>18</v>
      </c>
      <c r="V45">
        <v>9</v>
      </c>
      <c r="W45">
        <v>9</v>
      </c>
      <c r="X45">
        <v>10</v>
      </c>
      <c r="Y45">
        <v>5</v>
      </c>
      <c r="Z45">
        <v>8</v>
      </c>
      <c r="AA45" s="26">
        <f t="shared" si="1"/>
        <v>12</v>
      </c>
      <c r="AC45" s="29" t="s">
        <v>74</v>
      </c>
    </row>
    <row r="46" spans="2:29" ht="14.65" thickBot="1" x14ac:dyDescent="0.5">
      <c r="B46" s="25" t="s">
        <v>75</v>
      </c>
      <c r="C46" s="24">
        <v>173</v>
      </c>
      <c r="D46" s="24">
        <v>116</v>
      </c>
      <c r="E46" s="24">
        <v>100</v>
      </c>
      <c r="F46" s="24">
        <v>131</v>
      </c>
      <c r="G46" s="24">
        <v>293</v>
      </c>
      <c r="H46" s="24">
        <v>419</v>
      </c>
      <c r="I46" s="24">
        <v>360</v>
      </c>
      <c r="J46" s="24">
        <v>421</v>
      </c>
      <c r="K46" s="24">
        <v>451</v>
      </c>
      <c r="L46" s="24">
        <v>453</v>
      </c>
      <c r="M46" s="24">
        <v>404</v>
      </c>
      <c r="N46" s="24">
        <v>330</v>
      </c>
      <c r="O46" s="24">
        <v>317</v>
      </c>
      <c r="P46" s="24">
        <v>298</v>
      </c>
      <c r="Q46" s="24">
        <v>360</v>
      </c>
      <c r="R46" s="24">
        <v>365</v>
      </c>
      <c r="S46" s="24">
        <v>315</v>
      </c>
      <c r="T46" s="24">
        <v>507</v>
      </c>
      <c r="U46" s="24">
        <v>407</v>
      </c>
      <c r="V46" s="24">
        <v>352</v>
      </c>
      <c r="W46" s="24">
        <v>297</v>
      </c>
      <c r="X46" s="24">
        <v>292</v>
      </c>
      <c r="Y46" s="24">
        <v>274</v>
      </c>
      <c r="Z46" s="24">
        <v>272</v>
      </c>
      <c r="AA46" s="25">
        <f t="shared" si="1"/>
        <v>323.5</v>
      </c>
    </row>
    <row r="48" spans="2:29" ht="14.65" thickBot="1" x14ac:dyDescent="0.5"/>
    <row r="49" spans="2:29" ht="14.65" thickBot="1" x14ac:dyDescent="0.5">
      <c r="B49" s="31" t="s">
        <v>77</v>
      </c>
      <c r="C49" s="32">
        <v>0</v>
      </c>
      <c r="D49" s="32">
        <v>1</v>
      </c>
      <c r="E49" s="32">
        <v>2</v>
      </c>
      <c r="F49" s="32">
        <v>3</v>
      </c>
      <c r="G49" s="32">
        <v>4</v>
      </c>
      <c r="H49" s="32">
        <v>5</v>
      </c>
      <c r="I49" s="32">
        <v>6</v>
      </c>
      <c r="J49" s="32">
        <v>7</v>
      </c>
      <c r="K49" s="32">
        <v>8</v>
      </c>
      <c r="L49" s="32">
        <v>9</v>
      </c>
      <c r="M49" s="32">
        <v>10</v>
      </c>
      <c r="N49" s="32">
        <v>11</v>
      </c>
      <c r="O49" s="32">
        <v>12</v>
      </c>
      <c r="P49" s="32">
        <v>13</v>
      </c>
      <c r="Q49" s="32">
        <v>14</v>
      </c>
      <c r="R49" s="32">
        <v>15</v>
      </c>
      <c r="S49" s="32">
        <v>16</v>
      </c>
      <c r="T49" s="32">
        <v>17</v>
      </c>
      <c r="U49" s="32">
        <v>18</v>
      </c>
      <c r="V49" s="32">
        <v>19</v>
      </c>
      <c r="W49" s="32">
        <v>20</v>
      </c>
      <c r="X49" s="32">
        <v>21</v>
      </c>
      <c r="Y49" s="32">
        <v>22</v>
      </c>
      <c r="Z49" s="32">
        <v>23</v>
      </c>
      <c r="AA49" s="25" t="s">
        <v>33</v>
      </c>
      <c r="AC49" s="25" t="s">
        <v>34</v>
      </c>
    </row>
    <row r="50" spans="2:29" x14ac:dyDescent="0.45">
      <c r="B50" s="26" t="s">
        <v>35</v>
      </c>
      <c r="C50">
        <v>29</v>
      </c>
      <c r="D50">
        <v>48</v>
      </c>
      <c r="E50">
        <v>56</v>
      </c>
      <c r="F50">
        <v>45</v>
      </c>
      <c r="G50">
        <v>42</v>
      </c>
      <c r="H50">
        <v>64</v>
      </c>
      <c r="I50">
        <v>110</v>
      </c>
      <c r="J50">
        <v>70</v>
      </c>
      <c r="K50">
        <v>64</v>
      </c>
      <c r="L50">
        <v>17</v>
      </c>
      <c r="M50">
        <v>19</v>
      </c>
      <c r="N50">
        <v>44</v>
      </c>
      <c r="O50">
        <v>38</v>
      </c>
      <c r="P50">
        <v>48</v>
      </c>
      <c r="Q50">
        <v>19</v>
      </c>
      <c r="R50">
        <v>35</v>
      </c>
      <c r="S50">
        <v>29</v>
      </c>
      <c r="T50">
        <v>35</v>
      </c>
      <c r="U50">
        <v>32</v>
      </c>
      <c r="V50">
        <v>25</v>
      </c>
      <c r="W50">
        <v>-1</v>
      </c>
      <c r="X50">
        <v>4</v>
      </c>
      <c r="Y50">
        <v>-4</v>
      </c>
      <c r="Z50">
        <v>-20</v>
      </c>
      <c r="AA50" s="26">
        <v>35</v>
      </c>
      <c r="AC50" s="27" t="s">
        <v>36</v>
      </c>
    </row>
    <row r="51" spans="2:29" x14ac:dyDescent="0.45">
      <c r="B51" s="26" t="s">
        <v>37</v>
      </c>
      <c r="C51">
        <v>20</v>
      </c>
      <c r="D51">
        <v>23</v>
      </c>
      <c r="E51">
        <v>20</v>
      </c>
      <c r="F51">
        <v>14</v>
      </c>
      <c r="G51">
        <v>8</v>
      </c>
      <c r="H51">
        <v>4</v>
      </c>
      <c r="I51">
        <v>10</v>
      </c>
      <c r="J51">
        <v>18</v>
      </c>
      <c r="K51">
        <v>23</v>
      </c>
      <c r="L51">
        <v>21</v>
      </c>
      <c r="M51">
        <v>15</v>
      </c>
      <c r="N51">
        <v>13</v>
      </c>
      <c r="O51">
        <v>15</v>
      </c>
      <c r="P51">
        <v>17</v>
      </c>
      <c r="Q51">
        <v>-1</v>
      </c>
      <c r="R51">
        <v>12</v>
      </c>
      <c r="S51">
        <v>13</v>
      </c>
      <c r="T51">
        <v>1</v>
      </c>
      <c r="U51">
        <v>0</v>
      </c>
      <c r="V51">
        <v>6</v>
      </c>
      <c r="W51">
        <v>11</v>
      </c>
      <c r="X51">
        <v>24</v>
      </c>
      <c r="Y51">
        <v>5</v>
      </c>
      <c r="Z51">
        <v>10</v>
      </c>
      <c r="AA51" s="26">
        <v>13</v>
      </c>
      <c r="AC51" s="28" t="s">
        <v>38</v>
      </c>
    </row>
    <row r="52" spans="2:29" x14ac:dyDescent="0.45">
      <c r="B52" s="26" t="s">
        <v>39</v>
      </c>
      <c r="C52">
        <v>32</v>
      </c>
      <c r="D52">
        <v>38</v>
      </c>
      <c r="E52">
        <v>43</v>
      </c>
      <c r="F52">
        <v>39</v>
      </c>
      <c r="G52">
        <v>26</v>
      </c>
      <c r="H52">
        <v>16</v>
      </c>
      <c r="I52">
        <v>48</v>
      </c>
      <c r="J52">
        <v>37</v>
      </c>
      <c r="K52">
        <v>33</v>
      </c>
      <c r="L52">
        <v>27</v>
      </c>
      <c r="M52">
        <v>-5</v>
      </c>
      <c r="N52">
        <v>31</v>
      </c>
      <c r="O52">
        <v>46</v>
      </c>
      <c r="P52">
        <v>41</v>
      </c>
      <c r="Q52">
        <v>36</v>
      </c>
      <c r="R52">
        <v>32</v>
      </c>
      <c r="S52">
        <v>25</v>
      </c>
      <c r="T52">
        <v>8</v>
      </c>
      <c r="U52">
        <v>27</v>
      </c>
      <c r="V52">
        <v>18</v>
      </c>
      <c r="W52">
        <v>22</v>
      </c>
      <c r="X52">
        <v>44</v>
      </c>
      <c r="Y52">
        <v>20</v>
      </c>
      <c r="Z52">
        <v>23</v>
      </c>
      <c r="AA52" s="26">
        <v>31.5</v>
      </c>
      <c r="AC52" s="28" t="s">
        <v>40</v>
      </c>
    </row>
    <row r="53" spans="2:29" x14ac:dyDescent="0.45">
      <c r="B53" s="26" t="s">
        <v>41</v>
      </c>
      <c r="C53">
        <v>50</v>
      </c>
      <c r="D53">
        <v>36</v>
      </c>
      <c r="E53">
        <v>43</v>
      </c>
      <c r="F53">
        <v>33</v>
      </c>
      <c r="G53">
        <v>6</v>
      </c>
      <c r="H53">
        <v>-15</v>
      </c>
      <c r="I53">
        <v>13</v>
      </c>
      <c r="J53">
        <v>0</v>
      </c>
      <c r="K53">
        <v>2</v>
      </c>
      <c r="L53">
        <v>-6</v>
      </c>
      <c r="M53">
        <v>1</v>
      </c>
      <c r="N53">
        <v>14</v>
      </c>
      <c r="O53">
        <v>12</v>
      </c>
      <c r="P53">
        <v>15</v>
      </c>
      <c r="Q53">
        <v>13</v>
      </c>
      <c r="R53">
        <v>6</v>
      </c>
      <c r="S53">
        <v>-3</v>
      </c>
      <c r="T53">
        <v>-2</v>
      </c>
      <c r="U53">
        <v>-4</v>
      </c>
      <c r="V53">
        <v>-8</v>
      </c>
      <c r="W53">
        <v>9</v>
      </c>
      <c r="X53">
        <v>42</v>
      </c>
      <c r="Y53">
        <v>29</v>
      </c>
      <c r="Z53">
        <v>44</v>
      </c>
      <c r="AA53" s="26">
        <v>10.5</v>
      </c>
      <c r="AC53" s="28" t="s">
        <v>42</v>
      </c>
    </row>
    <row r="54" spans="2:29" x14ac:dyDescent="0.45">
      <c r="B54" s="26" t="s">
        <v>43</v>
      </c>
      <c r="C54">
        <v>43</v>
      </c>
      <c r="D54">
        <v>43</v>
      </c>
      <c r="E54">
        <v>44</v>
      </c>
      <c r="F54">
        <v>10</v>
      </c>
      <c r="G54">
        <v>6</v>
      </c>
      <c r="H54">
        <v>-3</v>
      </c>
      <c r="I54">
        <v>0</v>
      </c>
      <c r="J54">
        <v>3</v>
      </c>
      <c r="K54">
        <v>-4</v>
      </c>
      <c r="L54">
        <v>16</v>
      </c>
      <c r="M54">
        <v>39</v>
      </c>
      <c r="N54">
        <v>90</v>
      </c>
      <c r="O54">
        <v>77</v>
      </c>
      <c r="P54">
        <v>56</v>
      </c>
      <c r="Q54">
        <v>52</v>
      </c>
      <c r="R54">
        <v>9</v>
      </c>
      <c r="S54">
        <v>0</v>
      </c>
      <c r="T54">
        <v>-46</v>
      </c>
      <c r="U54">
        <v>-22</v>
      </c>
      <c r="V54">
        <v>5</v>
      </c>
      <c r="W54">
        <v>-10</v>
      </c>
      <c r="X54">
        <v>4</v>
      </c>
      <c r="Y54">
        <v>18</v>
      </c>
      <c r="Z54">
        <v>27</v>
      </c>
      <c r="AA54" s="26">
        <v>9.5</v>
      </c>
      <c r="AC54" s="28" t="s">
        <v>44</v>
      </c>
    </row>
    <row r="55" spans="2:29" x14ac:dyDescent="0.45">
      <c r="B55" s="26" t="s">
        <v>45</v>
      </c>
      <c r="C55">
        <v>79</v>
      </c>
      <c r="D55">
        <v>63</v>
      </c>
      <c r="E55">
        <v>71</v>
      </c>
      <c r="F55">
        <v>39</v>
      </c>
      <c r="G55">
        <v>27</v>
      </c>
      <c r="H55">
        <v>10</v>
      </c>
      <c r="I55">
        <v>25</v>
      </c>
      <c r="J55">
        <v>17</v>
      </c>
      <c r="K55">
        <v>24</v>
      </c>
      <c r="L55">
        <v>35</v>
      </c>
      <c r="M55">
        <v>60</v>
      </c>
      <c r="N55">
        <v>82</v>
      </c>
      <c r="O55">
        <v>86</v>
      </c>
      <c r="P55">
        <v>62</v>
      </c>
      <c r="Q55">
        <v>57</v>
      </c>
      <c r="R55">
        <v>25</v>
      </c>
      <c r="S55">
        <v>31</v>
      </c>
      <c r="T55">
        <v>-2</v>
      </c>
      <c r="U55">
        <v>11</v>
      </c>
      <c r="V55">
        <v>19</v>
      </c>
      <c r="W55">
        <v>18</v>
      </c>
      <c r="X55">
        <v>25</v>
      </c>
      <c r="Y55">
        <v>22</v>
      </c>
      <c r="Z55">
        <v>45</v>
      </c>
      <c r="AA55" s="26">
        <v>29</v>
      </c>
      <c r="AC55" s="28" t="s">
        <v>46</v>
      </c>
    </row>
    <row r="56" spans="2:29" x14ac:dyDescent="0.45">
      <c r="B56" s="26" t="s">
        <v>47</v>
      </c>
      <c r="C56">
        <v>41</v>
      </c>
      <c r="D56">
        <v>22</v>
      </c>
      <c r="E56">
        <v>29</v>
      </c>
      <c r="F56">
        <v>16</v>
      </c>
      <c r="G56">
        <v>10</v>
      </c>
      <c r="H56">
        <v>-4</v>
      </c>
      <c r="I56">
        <v>14</v>
      </c>
      <c r="J56">
        <v>8</v>
      </c>
      <c r="K56">
        <v>14</v>
      </c>
      <c r="L56">
        <v>34</v>
      </c>
      <c r="M56">
        <v>43</v>
      </c>
      <c r="N56">
        <v>64</v>
      </c>
      <c r="O56">
        <v>56</v>
      </c>
      <c r="P56">
        <v>40</v>
      </c>
      <c r="Q56">
        <v>40</v>
      </c>
      <c r="R56">
        <v>5</v>
      </c>
      <c r="S56">
        <v>18</v>
      </c>
      <c r="T56">
        <v>-8</v>
      </c>
      <c r="U56">
        <v>-5</v>
      </c>
      <c r="V56">
        <v>11</v>
      </c>
      <c r="W56">
        <v>9</v>
      </c>
      <c r="X56">
        <v>13</v>
      </c>
      <c r="Y56">
        <v>18</v>
      </c>
      <c r="Z56">
        <v>32</v>
      </c>
      <c r="AA56" s="26">
        <v>17</v>
      </c>
      <c r="AC56" s="28" t="s">
        <v>48</v>
      </c>
    </row>
    <row r="57" spans="2:29" x14ac:dyDescent="0.45">
      <c r="B57" s="26" t="s">
        <v>49</v>
      </c>
      <c r="C57">
        <v>42</v>
      </c>
      <c r="D57">
        <v>36</v>
      </c>
      <c r="E57">
        <v>30</v>
      </c>
      <c r="F57">
        <v>23</v>
      </c>
      <c r="G57">
        <v>10</v>
      </c>
      <c r="H57">
        <v>-6</v>
      </c>
      <c r="I57">
        <v>27</v>
      </c>
      <c r="J57">
        <v>18</v>
      </c>
      <c r="K57">
        <v>6</v>
      </c>
      <c r="L57">
        <v>6</v>
      </c>
      <c r="M57">
        <v>-9</v>
      </c>
      <c r="N57">
        <v>13</v>
      </c>
      <c r="O57">
        <v>9</v>
      </c>
      <c r="P57">
        <v>13</v>
      </c>
      <c r="Q57">
        <v>-8</v>
      </c>
      <c r="R57">
        <v>-7</v>
      </c>
      <c r="S57">
        <v>3</v>
      </c>
      <c r="T57">
        <v>-2</v>
      </c>
      <c r="U57">
        <v>8</v>
      </c>
      <c r="V57">
        <v>6</v>
      </c>
      <c r="W57">
        <v>9</v>
      </c>
      <c r="X57">
        <v>29</v>
      </c>
      <c r="Y57">
        <v>23</v>
      </c>
      <c r="Z57">
        <v>37</v>
      </c>
      <c r="AA57" s="26">
        <v>9.5</v>
      </c>
      <c r="AC57" s="28" t="s">
        <v>50</v>
      </c>
    </row>
    <row r="58" spans="2:29" x14ac:dyDescent="0.45">
      <c r="B58" s="26" t="s">
        <v>51</v>
      </c>
      <c r="C58">
        <v>43</v>
      </c>
      <c r="D58">
        <v>40</v>
      </c>
      <c r="E58">
        <v>39</v>
      </c>
      <c r="F58">
        <v>24</v>
      </c>
      <c r="G58">
        <v>10</v>
      </c>
      <c r="H58">
        <v>-10</v>
      </c>
      <c r="I58">
        <v>-1</v>
      </c>
      <c r="J58">
        <v>5</v>
      </c>
      <c r="K58">
        <v>4</v>
      </c>
      <c r="L58">
        <v>0</v>
      </c>
      <c r="M58">
        <v>4</v>
      </c>
      <c r="N58">
        <v>12</v>
      </c>
      <c r="O58">
        <v>10</v>
      </c>
      <c r="P58">
        <v>2</v>
      </c>
      <c r="Q58">
        <v>9</v>
      </c>
      <c r="R58">
        <v>12</v>
      </c>
      <c r="S58">
        <v>-5</v>
      </c>
      <c r="T58">
        <v>-38</v>
      </c>
      <c r="U58">
        <v>-7</v>
      </c>
      <c r="V58">
        <v>10</v>
      </c>
      <c r="W58">
        <v>18</v>
      </c>
      <c r="X58">
        <v>44</v>
      </c>
      <c r="Y58">
        <v>25</v>
      </c>
      <c r="Z58">
        <v>29</v>
      </c>
      <c r="AA58" s="26">
        <v>10</v>
      </c>
      <c r="AC58" s="28" t="s">
        <v>52</v>
      </c>
    </row>
    <row r="59" spans="2:29" x14ac:dyDescent="0.45">
      <c r="B59" s="26" t="s">
        <v>53</v>
      </c>
      <c r="C59">
        <v>29</v>
      </c>
      <c r="D59">
        <v>41</v>
      </c>
      <c r="E59">
        <v>43</v>
      </c>
      <c r="F59">
        <v>40</v>
      </c>
      <c r="G59">
        <v>8</v>
      </c>
      <c r="H59">
        <v>-8</v>
      </c>
      <c r="I59">
        <v>-3</v>
      </c>
      <c r="J59">
        <v>6</v>
      </c>
      <c r="K59">
        <v>-2</v>
      </c>
      <c r="L59">
        <v>-11</v>
      </c>
      <c r="M59">
        <v>-2</v>
      </c>
      <c r="N59">
        <v>8</v>
      </c>
      <c r="O59">
        <v>16</v>
      </c>
      <c r="P59">
        <v>6</v>
      </c>
      <c r="Q59">
        <v>-6</v>
      </c>
      <c r="R59">
        <v>-19</v>
      </c>
      <c r="S59">
        <v>-14</v>
      </c>
      <c r="T59">
        <v>-1</v>
      </c>
      <c r="U59">
        <v>5</v>
      </c>
      <c r="V59">
        <v>7</v>
      </c>
      <c r="W59">
        <v>8</v>
      </c>
      <c r="X59">
        <v>6</v>
      </c>
      <c r="Y59">
        <v>14</v>
      </c>
      <c r="Z59">
        <v>23</v>
      </c>
      <c r="AA59" s="26">
        <v>6</v>
      </c>
      <c r="AC59" s="28" t="s">
        <v>54</v>
      </c>
    </row>
    <row r="60" spans="2:29" x14ac:dyDescent="0.45">
      <c r="B60" s="26" t="s">
        <v>55</v>
      </c>
      <c r="C60">
        <v>34</v>
      </c>
      <c r="D60">
        <v>41</v>
      </c>
      <c r="E60">
        <v>32</v>
      </c>
      <c r="F60">
        <v>10</v>
      </c>
      <c r="G60">
        <v>-2</v>
      </c>
      <c r="H60">
        <v>4</v>
      </c>
      <c r="I60">
        <v>26</v>
      </c>
      <c r="J60">
        <v>-19</v>
      </c>
      <c r="K60">
        <v>-15</v>
      </c>
      <c r="L60">
        <v>5</v>
      </c>
      <c r="M60">
        <v>-1</v>
      </c>
      <c r="N60">
        <v>0</v>
      </c>
      <c r="O60">
        <v>6</v>
      </c>
      <c r="P60">
        <v>8</v>
      </c>
      <c r="Q60">
        <v>2</v>
      </c>
      <c r="R60">
        <v>13</v>
      </c>
      <c r="S60">
        <v>27</v>
      </c>
      <c r="T60">
        <v>-7</v>
      </c>
      <c r="U60">
        <v>17</v>
      </c>
      <c r="V60">
        <v>18</v>
      </c>
      <c r="W60">
        <v>21</v>
      </c>
      <c r="X60">
        <v>32</v>
      </c>
      <c r="Y60">
        <v>20</v>
      </c>
      <c r="Z60">
        <v>28</v>
      </c>
      <c r="AA60" s="26">
        <v>11.5</v>
      </c>
      <c r="AC60" s="28" t="s">
        <v>56</v>
      </c>
    </row>
    <row r="61" spans="2:29" x14ac:dyDescent="0.45">
      <c r="B61" s="26" t="s">
        <v>57</v>
      </c>
      <c r="C61">
        <v>46</v>
      </c>
      <c r="D61">
        <v>58</v>
      </c>
      <c r="E61">
        <v>45</v>
      </c>
      <c r="F61">
        <v>38</v>
      </c>
      <c r="G61">
        <v>27</v>
      </c>
      <c r="H61">
        <v>-5</v>
      </c>
      <c r="I61">
        <v>-5</v>
      </c>
      <c r="J61">
        <v>-15</v>
      </c>
      <c r="K61">
        <v>-2</v>
      </c>
      <c r="L61">
        <v>4</v>
      </c>
      <c r="M61">
        <v>8</v>
      </c>
      <c r="N61">
        <v>17</v>
      </c>
      <c r="O61">
        <v>19</v>
      </c>
      <c r="P61">
        <v>8</v>
      </c>
      <c r="Q61">
        <v>-3</v>
      </c>
      <c r="R61">
        <v>8</v>
      </c>
      <c r="S61">
        <v>16</v>
      </c>
      <c r="T61">
        <v>-1</v>
      </c>
      <c r="U61">
        <v>9</v>
      </c>
      <c r="V61">
        <v>20</v>
      </c>
      <c r="W61">
        <v>14</v>
      </c>
      <c r="X61">
        <v>33</v>
      </c>
      <c r="Y61">
        <v>28</v>
      </c>
      <c r="Z61">
        <v>33</v>
      </c>
      <c r="AA61" s="26">
        <v>15</v>
      </c>
      <c r="AC61" s="28" t="s">
        <v>58</v>
      </c>
    </row>
    <row r="62" spans="2:29" x14ac:dyDescent="0.45">
      <c r="B62" s="26" t="s">
        <v>59</v>
      </c>
      <c r="C62">
        <v>49</v>
      </c>
      <c r="D62">
        <v>55</v>
      </c>
      <c r="E62">
        <v>48</v>
      </c>
      <c r="F62">
        <v>34</v>
      </c>
      <c r="G62">
        <v>10</v>
      </c>
      <c r="H62">
        <v>-11</v>
      </c>
      <c r="I62">
        <v>16</v>
      </c>
      <c r="J62">
        <v>1</v>
      </c>
      <c r="K62">
        <v>-4</v>
      </c>
      <c r="L62">
        <v>1</v>
      </c>
      <c r="M62">
        <v>7</v>
      </c>
      <c r="N62">
        <v>17</v>
      </c>
      <c r="O62">
        <v>27</v>
      </c>
      <c r="P62">
        <v>-10</v>
      </c>
      <c r="Q62">
        <v>13</v>
      </c>
      <c r="R62">
        <v>-4</v>
      </c>
      <c r="S62">
        <v>-15</v>
      </c>
      <c r="T62">
        <v>-17</v>
      </c>
      <c r="U62">
        <v>-6</v>
      </c>
      <c r="V62">
        <v>-3</v>
      </c>
      <c r="W62">
        <v>7</v>
      </c>
      <c r="X62">
        <v>23</v>
      </c>
      <c r="Y62">
        <v>34</v>
      </c>
      <c r="Z62">
        <v>44</v>
      </c>
      <c r="AA62" s="26">
        <v>8.5</v>
      </c>
      <c r="AC62" s="28" t="s">
        <v>60</v>
      </c>
    </row>
    <row r="63" spans="2:29" x14ac:dyDescent="0.45">
      <c r="B63" s="26" t="s">
        <v>61</v>
      </c>
      <c r="C63">
        <v>17</v>
      </c>
      <c r="D63">
        <v>32</v>
      </c>
      <c r="E63">
        <v>18</v>
      </c>
      <c r="F63">
        <v>8</v>
      </c>
      <c r="G63">
        <v>-4</v>
      </c>
      <c r="H63">
        <v>-4</v>
      </c>
      <c r="I63">
        <v>17</v>
      </c>
      <c r="J63">
        <v>0</v>
      </c>
      <c r="K63">
        <v>-10</v>
      </c>
      <c r="L63">
        <v>8</v>
      </c>
      <c r="M63">
        <v>-20</v>
      </c>
      <c r="N63">
        <v>-23</v>
      </c>
      <c r="O63">
        <v>-6</v>
      </c>
      <c r="P63">
        <v>2</v>
      </c>
      <c r="Q63">
        <v>-2</v>
      </c>
      <c r="R63">
        <v>3</v>
      </c>
      <c r="S63">
        <v>30</v>
      </c>
      <c r="T63">
        <v>-5</v>
      </c>
      <c r="U63">
        <v>17</v>
      </c>
      <c r="V63">
        <v>21</v>
      </c>
      <c r="W63">
        <v>19</v>
      </c>
      <c r="X63">
        <v>32</v>
      </c>
      <c r="Y63">
        <v>-12</v>
      </c>
      <c r="Z63">
        <v>-23</v>
      </c>
      <c r="AA63" s="26">
        <v>2.5</v>
      </c>
      <c r="AC63" s="28" t="s">
        <v>62</v>
      </c>
    </row>
    <row r="64" spans="2:29" x14ac:dyDescent="0.45">
      <c r="B64" s="26" t="s">
        <v>63</v>
      </c>
      <c r="C64">
        <v>22</v>
      </c>
      <c r="D64">
        <v>18</v>
      </c>
      <c r="E64">
        <v>27</v>
      </c>
      <c r="F64">
        <v>19</v>
      </c>
      <c r="G64">
        <v>3</v>
      </c>
      <c r="H64">
        <v>-35</v>
      </c>
      <c r="I64">
        <v>-15</v>
      </c>
      <c r="J64">
        <v>-17</v>
      </c>
      <c r="K64">
        <v>-14</v>
      </c>
      <c r="L64">
        <v>2</v>
      </c>
      <c r="M64">
        <v>0</v>
      </c>
      <c r="N64">
        <v>17</v>
      </c>
      <c r="O64">
        <v>20</v>
      </c>
      <c r="P64">
        <v>16</v>
      </c>
      <c r="Q64">
        <v>4</v>
      </c>
      <c r="R64">
        <v>-3</v>
      </c>
      <c r="S64">
        <v>-3</v>
      </c>
      <c r="T64">
        <v>-14</v>
      </c>
      <c r="U64">
        <v>-30</v>
      </c>
      <c r="V64">
        <v>-22</v>
      </c>
      <c r="W64">
        <v>-3</v>
      </c>
      <c r="X64">
        <v>4</v>
      </c>
      <c r="Y64">
        <v>2</v>
      </c>
      <c r="Z64">
        <v>20</v>
      </c>
      <c r="AA64" s="26">
        <v>2</v>
      </c>
      <c r="AC64" s="28" t="s">
        <v>64</v>
      </c>
    </row>
    <row r="65" spans="2:29" x14ac:dyDescent="0.45">
      <c r="B65" s="26" t="s">
        <v>65</v>
      </c>
      <c r="C65">
        <v>35</v>
      </c>
      <c r="D65">
        <v>36</v>
      </c>
      <c r="E65">
        <v>46</v>
      </c>
      <c r="F65">
        <v>39</v>
      </c>
      <c r="G65">
        <v>31</v>
      </c>
      <c r="H65">
        <v>2</v>
      </c>
      <c r="I65">
        <v>0</v>
      </c>
      <c r="J65">
        <v>4</v>
      </c>
      <c r="K65">
        <v>6</v>
      </c>
      <c r="L65">
        <v>8</v>
      </c>
      <c r="M65">
        <v>10</v>
      </c>
      <c r="N65">
        <v>23</v>
      </c>
      <c r="O65">
        <v>26</v>
      </c>
      <c r="P65">
        <v>18</v>
      </c>
      <c r="Q65">
        <v>3</v>
      </c>
      <c r="R65">
        <v>-2</v>
      </c>
      <c r="S65">
        <v>-2</v>
      </c>
      <c r="T65">
        <v>-7</v>
      </c>
      <c r="U65">
        <v>-5</v>
      </c>
      <c r="V65">
        <v>0</v>
      </c>
      <c r="W65">
        <v>10</v>
      </c>
      <c r="X65">
        <v>17</v>
      </c>
      <c r="Y65">
        <v>17</v>
      </c>
      <c r="Z65">
        <v>28</v>
      </c>
      <c r="AA65" s="26">
        <v>10</v>
      </c>
      <c r="AC65" s="28" t="s">
        <v>66</v>
      </c>
    </row>
    <row r="66" spans="2:29" x14ac:dyDescent="0.45">
      <c r="B66" s="26" t="s">
        <v>67</v>
      </c>
      <c r="C66">
        <v>29</v>
      </c>
      <c r="D66">
        <v>42</v>
      </c>
      <c r="E66">
        <v>36</v>
      </c>
      <c r="F66">
        <v>27</v>
      </c>
      <c r="G66">
        <v>17</v>
      </c>
      <c r="H66">
        <v>1</v>
      </c>
      <c r="I66">
        <v>-1</v>
      </c>
      <c r="J66">
        <v>-5</v>
      </c>
      <c r="K66">
        <v>32</v>
      </c>
      <c r="L66">
        <v>24</v>
      </c>
      <c r="M66">
        <v>2</v>
      </c>
      <c r="N66">
        <v>17</v>
      </c>
      <c r="O66">
        <v>26</v>
      </c>
      <c r="P66">
        <v>15</v>
      </c>
      <c r="Q66">
        <v>-1</v>
      </c>
      <c r="R66">
        <v>-2</v>
      </c>
      <c r="S66">
        <v>-6</v>
      </c>
      <c r="T66">
        <v>-12</v>
      </c>
      <c r="U66">
        <v>2</v>
      </c>
      <c r="V66">
        <v>3</v>
      </c>
      <c r="W66">
        <v>2</v>
      </c>
      <c r="X66">
        <v>22</v>
      </c>
      <c r="Y66">
        <v>18</v>
      </c>
      <c r="Z66">
        <v>33</v>
      </c>
      <c r="AA66" s="26">
        <v>16</v>
      </c>
      <c r="AC66" s="28" t="s">
        <v>68</v>
      </c>
    </row>
    <row r="67" spans="2:29" x14ac:dyDescent="0.45">
      <c r="B67" s="26" t="s">
        <v>69</v>
      </c>
      <c r="C67">
        <v>25</v>
      </c>
      <c r="D67">
        <v>29</v>
      </c>
      <c r="E67">
        <v>32</v>
      </c>
      <c r="F67">
        <v>22</v>
      </c>
      <c r="G67">
        <v>0</v>
      </c>
      <c r="H67">
        <v>-7</v>
      </c>
      <c r="I67">
        <v>11</v>
      </c>
      <c r="J67">
        <v>-15</v>
      </c>
      <c r="K67">
        <v>-28</v>
      </c>
      <c r="L67">
        <v>9</v>
      </c>
      <c r="M67">
        <v>1</v>
      </c>
      <c r="N67">
        <v>3</v>
      </c>
      <c r="O67">
        <v>12</v>
      </c>
      <c r="P67">
        <v>17</v>
      </c>
      <c r="Q67">
        <v>-9</v>
      </c>
      <c r="R67">
        <v>1</v>
      </c>
      <c r="S67">
        <v>4</v>
      </c>
      <c r="T67">
        <v>-9</v>
      </c>
      <c r="U67">
        <v>-34</v>
      </c>
      <c r="V67">
        <v>-16</v>
      </c>
      <c r="W67">
        <v>2</v>
      </c>
      <c r="X67">
        <v>26</v>
      </c>
      <c r="Y67">
        <v>17</v>
      </c>
      <c r="Z67">
        <v>14</v>
      </c>
      <c r="AA67" s="26">
        <v>3.5</v>
      </c>
      <c r="AC67" s="28" t="s">
        <v>70</v>
      </c>
    </row>
    <row r="68" spans="2:29" x14ac:dyDescent="0.45">
      <c r="B68" s="26" t="s">
        <v>71</v>
      </c>
      <c r="C68">
        <v>42</v>
      </c>
      <c r="D68">
        <v>34</v>
      </c>
      <c r="E68">
        <v>35</v>
      </c>
      <c r="F68">
        <v>29</v>
      </c>
      <c r="G68">
        <v>11</v>
      </c>
      <c r="H68">
        <v>5</v>
      </c>
      <c r="I68">
        <v>24</v>
      </c>
      <c r="J68">
        <v>4</v>
      </c>
      <c r="K68">
        <v>0</v>
      </c>
      <c r="L68">
        <v>11</v>
      </c>
      <c r="M68">
        <v>11</v>
      </c>
      <c r="N68">
        <v>24</v>
      </c>
      <c r="O68">
        <v>19</v>
      </c>
      <c r="P68">
        <v>20</v>
      </c>
      <c r="Q68">
        <v>13</v>
      </c>
      <c r="R68">
        <v>11</v>
      </c>
      <c r="S68">
        <v>-4</v>
      </c>
      <c r="T68">
        <v>-6</v>
      </c>
      <c r="U68">
        <v>-2</v>
      </c>
      <c r="V68">
        <v>-3</v>
      </c>
      <c r="W68">
        <v>13</v>
      </c>
      <c r="X68">
        <v>28</v>
      </c>
      <c r="Y68">
        <v>30</v>
      </c>
      <c r="Z68">
        <v>37</v>
      </c>
      <c r="AA68" s="26">
        <v>13</v>
      </c>
      <c r="AC68" s="28" t="s">
        <v>72</v>
      </c>
    </row>
    <row r="69" spans="2:29" ht="14.65" thickBot="1" x14ac:dyDescent="0.5">
      <c r="B69" s="26" t="s">
        <v>73</v>
      </c>
      <c r="C69">
        <v>15</v>
      </c>
      <c r="D69">
        <v>6</v>
      </c>
      <c r="E69">
        <v>11</v>
      </c>
      <c r="F69">
        <v>8</v>
      </c>
      <c r="G69">
        <v>1</v>
      </c>
      <c r="H69">
        <v>-19</v>
      </c>
      <c r="I69">
        <v>-8</v>
      </c>
      <c r="J69">
        <v>0</v>
      </c>
      <c r="K69">
        <v>-9</v>
      </c>
      <c r="L69">
        <v>6</v>
      </c>
      <c r="M69">
        <v>5</v>
      </c>
      <c r="N69">
        <v>14</v>
      </c>
      <c r="O69">
        <v>17</v>
      </c>
      <c r="P69">
        <v>10</v>
      </c>
      <c r="Q69">
        <v>5</v>
      </c>
      <c r="R69">
        <v>1</v>
      </c>
      <c r="S69">
        <v>-4</v>
      </c>
      <c r="T69">
        <v>-30</v>
      </c>
      <c r="U69">
        <v>-11</v>
      </c>
      <c r="V69">
        <v>-3</v>
      </c>
      <c r="W69">
        <v>1</v>
      </c>
      <c r="X69">
        <v>6</v>
      </c>
      <c r="Y69">
        <v>1</v>
      </c>
      <c r="Z69">
        <v>12</v>
      </c>
      <c r="AA69" s="26">
        <v>3</v>
      </c>
      <c r="AC69" s="29" t="s">
        <v>74</v>
      </c>
    </row>
    <row r="70" spans="2:29" ht="14.65" thickBot="1" x14ac:dyDescent="0.5">
      <c r="B70" s="25" t="s">
        <v>75</v>
      </c>
      <c r="C70" s="24">
        <v>678</v>
      </c>
      <c r="D70" s="24">
        <v>720</v>
      </c>
      <c r="E70" s="24">
        <v>716</v>
      </c>
      <c r="F70" s="24">
        <v>476</v>
      </c>
      <c r="G70" s="24">
        <v>176</v>
      </c>
      <c r="H70" s="24">
        <v>-94</v>
      </c>
      <c r="I70" s="24">
        <v>220</v>
      </c>
      <c r="J70" s="24">
        <v>37</v>
      </c>
      <c r="K70" s="24">
        <v>-3</v>
      </c>
      <c r="L70" s="24">
        <v>109</v>
      </c>
      <c r="M70" s="24">
        <v>90</v>
      </c>
      <c r="N70" s="24">
        <v>403</v>
      </c>
      <c r="O70" s="24">
        <v>433</v>
      </c>
      <c r="P70" s="24">
        <v>339</v>
      </c>
      <c r="Q70" s="24">
        <v>150</v>
      </c>
      <c r="R70" s="24">
        <v>50</v>
      </c>
      <c r="S70" s="24">
        <v>66</v>
      </c>
      <c r="T70" s="24">
        <v>-297</v>
      </c>
      <c r="U70" s="24">
        <v>-88</v>
      </c>
      <c r="V70" s="24">
        <v>39</v>
      </c>
      <c r="W70" s="24">
        <v>118</v>
      </c>
      <c r="X70" s="24">
        <v>397</v>
      </c>
      <c r="Y70" s="24">
        <v>242</v>
      </c>
      <c r="Z70" s="24">
        <v>436</v>
      </c>
      <c r="AA70" s="25">
        <v>163</v>
      </c>
    </row>
  </sheetData>
  <conditionalFormatting sqref="C50:Z69">
    <cfRule type="colorScale" priority="4">
      <colorScale>
        <cfvo type="min"/>
        <cfvo type="percentile" val="50"/>
        <cfvo type="max"/>
        <color rgb="FF63BE7B"/>
        <color rgb="FFFCFCFF"/>
        <color rgb="FFF8696B"/>
      </colorScale>
    </cfRule>
  </conditionalFormatting>
  <conditionalFormatting sqref="C70:Z70">
    <cfRule type="colorScale" priority="3">
      <colorScale>
        <cfvo type="min"/>
        <cfvo type="percentile" val="50"/>
        <cfvo type="max"/>
        <color rgb="FF63BE7B"/>
        <color rgb="FFFCFCFF"/>
        <color rgb="FFF8696B"/>
      </colorScale>
    </cfRule>
  </conditionalFormatting>
  <conditionalFormatting sqref="AA50:AA69">
    <cfRule type="aboveAverage" dxfId="1" priority="1"/>
    <cfRule type="colorScale" priority="2">
      <colorScale>
        <cfvo type="min"/>
        <cfvo type="max"/>
        <color rgb="FFFCFCFF"/>
        <color rgb="FFF8696B"/>
      </colorScale>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7"/>
  <sheetViews>
    <sheetView workbookViewId="0">
      <selection activeCell="B12" sqref="B12"/>
    </sheetView>
  </sheetViews>
  <sheetFormatPr defaultColWidth="9.1328125" defaultRowHeight="14.25" x14ac:dyDescent="0.45"/>
  <cols>
    <col min="1" max="1" width="70.59765625" style="19" customWidth="1"/>
    <col min="2" max="16384" width="9.1328125" style="19"/>
  </cols>
  <sheetData>
    <row r="1" spans="1:2" ht="54" x14ac:dyDescent="0.45">
      <c r="A1" s="22" t="s">
        <v>31</v>
      </c>
    </row>
    <row r="2" spans="1:2" x14ac:dyDescent="0.45">
      <c r="A2" s="22"/>
    </row>
    <row r="3" spans="1:2" ht="81" x14ac:dyDescent="0.45">
      <c r="A3" s="22" t="s">
        <v>30</v>
      </c>
    </row>
    <row r="4" spans="1:2" x14ac:dyDescent="0.45">
      <c r="A4" s="22"/>
    </row>
    <row r="5" spans="1:2" ht="40.5" x14ac:dyDescent="0.45">
      <c r="A5" s="22" t="s">
        <v>29</v>
      </c>
      <c r="B5" s="21"/>
    </row>
    <row r="7" spans="1:2" ht="27.75" x14ac:dyDescent="0.45">
      <c r="A7" s="20"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Localities</vt:lpstr>
      <vt:lpstr>Data</vt:lpstr>
      <vt:lpstr>Ques</vt:lpstr>
      <vt:lpstr>Q1</vt:lpstr>
      <vt:lpstr>Q2</vt:lpstr>
      <vt:lpstr>Q3</vt:lpstr>
      <vt:lpstr>Q4</vt:lpstr>
      <vt:lpstr>Q5</vt:lpstr>
      <vt:lpstr>Q6</vt:lpstr>
      <vt:lpstr>Q7</vt:lpstr>
      <vt:lpstr>Sum</vt:lpstr>
      <vt:lpstr>Dem_Sup</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TFS_ExcelTest</dc:title>
  <dc:creator>Anurag Dwivedi</dc:creator>
  <cp:lastModifiedBy>Prateek Agrawal </cp:lastModifiedBy>
  <dcterms:created xsi:type="dcterms:W3CDTF">2014-01-08T11:14:10Z</dcterms:created>
  <dcterms:modified xsi:type="dcterms:W3CDTF">2023-08-19T11:05:14Z</dcterms:modified>
</cp:coreProperties>
</file>