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PARNA BANIK\Downloads\EXCEL\Dell Analytics-Case Study\"/>
    </mc:Choice>
  </mc:AlternateContent>
  <xr:revisionPtr revIDLastSave="0" documentId="8_{A29EC1EB-D550-484E-B929-060B35AB504E}" xr6:coauthVersionLast="47" xr6:coauthVersionMax="47" xr10:uidLastSave="{00000000-0000-0000-0000-000000000000}"/>
  <bookViews>
    <workbookView xWindow="-108" yWindow="-108" windowWidth="23256" windowHeight="12456" xr2:uid="{1DD731C1-C88E-4466-A62B-4E28B4EE17B3}"/>
  </bookViews>
  <sheets>
    <sheet name="Sheet" sheetId="1" r:id="rId1"/>
  </sheets>
  <externalReferences>
    <externalReference r:id="rId2"/>
    <externalReference r:id="rId3"/>
  </externalReferences>
  <definedNames>
    <definedName name="Amount">#REF!</definedName>
    <definedName name="Annual_Salary__Rs">Sheet!$D$20:$D$119</definedName>
    <definedName name="CountBlanks">[1]Q1!$E$9:$E$58</definedName>
    <definedName name="Date_of_Birth">Sheet!$C$20:$C$119</definedName>
    <definedName name="DEmName">OFFSET('[2]chart data'!$B$6,0,0,COUNTA('[2]chart data'!$B:$B)-1,1)</definedName>
    <definedName name="Department">[1]Q4!$B$10:$B$59</definedName>
    <definedName name="Difference">#REF!</definedName>
    <definedName name="dProj">OFFSET('[2]chart data'!$C$6,0,0,COUNTA('[2]chart data'!$C:$C)-1,1)</definedName>
    <definedName name="DyActSales">OFFSET('[2]chart data'!$D$6,0,0,COUNTA('[2]chart data'!$D:$D)-1)</definedName>
    <definedName name="DyName">OFFSET('[2]chart data'!$B$6,0,0,COUNTA('[2]chart data'!$B:$B)-1)</definedName>
    <definedName name="DyProjSales">OFFSET('[2]chart data'!$C$6,0,0,COUNTA('[2]chart data'!$C:$C)-1)</definedName>
    <definedName name="EmDetail">OFFSET('[2]chart data'!$B$5,'[2]chart data'!$F$6,1,1,2)</definedName>
    <definedName name="Employee_Number">Sheet!$A$20:$A$119</definedName>
    <definedName name="EmployeeData">OFFSET('[2]chart data'!$B$5,'[2]chart data'!$J$4,1,1,2)</definedName>
    <definedName name="EmployeeId">OFFSET('[2]chart data'!$B$5,'[2]chart data'!$J$4,0,1,1)</definedName>
    <definedName name="Grades">#REF!</definedName>
    <definedName name="Joining_Date" localSheetId="0">Sheet!$B$20:$B$119</definedName>
    <definedName name="Joining_Date">[1]Q4!$C$10:$C$59</definedName>
    <definedName name="lookup">VLOOKUP(#REF!,#REF!,COLUMNS(#REF!),0)</definedName>
    <definedName name="Month">[1]Q9!$C$7:$C$81</definedName>
    <definedName name="MonthlySalary">Sheet!$E$20:$E$119</definedName>
    <definedName name="MyName">SUM('[2]chart data'!XEY1048555,'[2]chart data'!XEY1048556)</definedName>
    <definedName name="MyRange">OFFSET('[2]subtotals,pivot table'!$A$2,0,0,COUNTA('[2]subtotals,pivot table'!$A:$A),COUNTA('[2]subtotals,pivot table'!$2:$2))</definedName>
    <definedName name="Option_1_Pay">Sheet!$H$20:$H$119</definedName>
    <definedName name="Option_2_Pay">Sheet!$I$20:$I$119</definedName>
    <definedName name="Overtime">#REF!</definedName>
    <definedName name="Part_Number">[1]Q8!$B$5:$B$456</definedName>
    <definedName name="Production_Shortages__Units">[1]Q8!$D$5:$D$456</definedName>
    <definedName name="Profit_per_sale">#REF!</definedName>
    <definedName name="Scroll">OFFSET('[2]chart data'!$C$6,'[2]chart data'!$F$5,0,5,1)</definedName>
    <definedName name="Scroll2">OFFSET('[2]chart data'!$D$6,0,0,'[2]chart data'!$F$5,1)</definedName>
    <definedName name="Scroll3">OFFSET('[2]chart data'!$C$6,'[2]chart data'!$F$5,0,7,1)</definedName>
    <definedName name="Scroll4">OFFSET('[2]chart data'!$B$6,'[2]chart data'!$F$5,0,7,1)</definedName>
    <definedName name="StartDay">#REF!</definedName>
    <definedName name="Student">OFFSET('[2]chart data'!$B$5,'[2]chart data'!$F$6,0,1,1)</definedName>
    <definedName name="T">[1]Q1!$F$9:$F$58</definedName>
    <definedName name="Total_Exp">[1]Q4!$F$10:$F$59</definedName>
    <definedName name="YrsCompleted">Sheet!$G$20:$G$119</definedName>
    <definedName name="YrsUntilRetirement">Sheet!$F$20:$F$119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F20" i="1"/>
  <c r="G20" i="1"/>
  <c r="E21" i="1"/>
  <c r="F21" i="1"/>
  <c r="H21" i="1" s="1"/>
  <c r="G21" i="1"/>
  <c r="I21" i="1" s="1"/>
  <c r="E22" i="1"/>
  <c r="F22" i="1"/>
  <c r="G22" i="1"/>
  <c r="H22" i="1"/>
  <c r="I22" i="1"/>
  <c r="J22" i="1"/>
  <c r="E23" i="1"/>
  <c r="F23" i="1"/>
  <c r="G23" i="1"/>
  <c r="E24" i="1"/>
  <c r="F24" i="1"/>
  <c r="G24" i="1"/>
  <c r="E25" i="1"/>
  <c r="F25" i="1"/>
  <c r="G25" i="1"/>
  <c r="H25" i="1"/>
  <c r="I25" i="1"/>
  <c r="E26" i="1"/>
  <c r="F26" i="1"/>
  <c r="G26" i="1"/>
  <c r="H26" i="1"/>
  <c r="J26" i="1" s="1"/>
  <c r="I26" i="1"/>
  <c r="E27" i="1"/>
  <c r="F27" i="1"/>
  <c r="G27" i="1"/>
  <c r="E28" i="1"/>
  <c r="F28" i="1"/>
  <c r="G28" i="1"/>
  <c r="E29" i="1"/>
  <c r="F29" i="1"/>
  <c r="G29" i="1"/>
  <c r="H29" i="1"/>
  <c r="I29" i="1"/>
  <c r="E30" i="1"/>
  <c r="F30" i="1"/>
  <c r="G30" i="1"/>
  <c r="H30" i="1"/>
  <c r="I30" i="1"/>
  <c r="J30" i="1"/>
  <c r="E31" i="1"/>
  <c r="F31" i="1"/>
  <c r="G31" i="1"/>
  <c r="E32" i="1"/>
  <c r="F32" i="1"/>
  <c r="G32" i="1"/>
  <c r="E33" i="1"/>
  <c r="F33" i="1"/>
  <c r="G33" i="1"/>
  <c r="H33" i="1"/>
  <c r="I33" i="1"/>
  <c r="E34" i="1"/>
  <c r="F34" i="1"/>
  <c r="G34" i="1"/>
  <c r="H34" i="1"/>
  <c r="I34" i="1"/>
  <c r="J34" i="1"/>
  <c r="E35" i="1"/>
  <c r="F35" i="1"/>
  <c r="G35" i="1"/>
  <c r="E36" i="1"/>
  <c r="F36" i="1"/>
  <c r="G36" i="1"/>
  <c r="E37" i="1"/>
  <c r="F37" i="1"/>
  <c r="H37" i="1" s="1"/>
  <c r="G37" i="1"/>
  <c r="I37" i="1" s="1"/>
  <c r="E38" i="1"/>
  <c r="F38" i="1"/>
  <c r="G38" i="1"/>
  <c r="H38" i="1"/>
  <c r="I38" i="1"/>
  <c r="J38" i="1"/>
  <c r="E39" i="1"/>
  <c r="F39" i="1"/>
  <c r="G39" i="1"/>
  <c r="E40" i="1"/>
  <c r="F40" i="1"/>
  <c r="G40" i="1"/>
  <c r="E41" i="1"/>
  <c r="F41" i="1"/>
  <c r="G41" i="1"/>
  <c r="H41" i="1"/>
  <c r="I41" i="1"/>
  <c r="E42" i="1"/>
  <c r="F42" i="1"/>
  <c r="G42" i="1"/>
  <c r="H42" i="1"/>
  <c r="J42" i="1" s="1"/>
  <c r="I42" i="1"/>
  <c r="E43" i="1"/>
  <c r="F43" i="1"/>
  <c r="G43" i="1"/>
  <c r="E44" i="1"/>
  <c r="F44" i="1"/>
  <c r="G44" i="1"/>
  <c r="E45" i="1"/>
  <c r="F45" i="1"/>
  <c r="G45" i="1"/>
  <c r="H45" i="1"/>
  <c r="I45" i="1"/>
  <c r="E46" i="1"/>
  <c r="F46" i="1"/>
  <c r="G46" i="1"/>
  <c r="H46" i="1"/>
  <c r="I46" i="1"/>
  <c r="J46" i="1"/>
  <c r="E47" i="1"/>
  <c r="F47" i="1"/>
  <c r="G47" i="1"/>
  <c r="E48" i="1"/>
  <c r="F48" i="1"/>
  <c r="G48" i="1"/>
  <c r="E49" i="1"/>
  <c r="F49" i="1"/>
  <c r="G49" i="1"/>
  <c r="H49" i="1"/>
  <c r="I49" i="1"/>
  <c r="E50" i="1"/>
  <c r="F50" i="1"/>
  <c r="G50" i="1"/>
  <c r="H50" i="1"/>
  <c r="I50" i="1"/>
  <c r="J50" i="1"/>
  <c r="E51" i="1"/>
  <c r="F51" i="1"/>
  <c r="G51" i="1"/>
  <c r="E52" i="1"/>
  <c r="F52" i="1"/>
  <c r="G52" i="1"/>
  <c r="E53" i="1"/>
  <c r="F53" i="1"/>
  <c r="H53" i="1" s="1"/>
  <c r="G53" i="1"/>
  <c r="I53" i="1" s="1"/>
  <c r="E54" i="1"/>
  <c r="F54" i="1"/>
  <c r="G54" i="1"/>
  <c r="H54" i="1"/>
  <c r="I54" i="1"/>
  <c r="J54" i="1"/>
  <c r="E55" i="1"/>
  <c r="F55" i="1"/>
  <c r="G55" i="1"/>
  <c r="E56" i="1"/>
  <c r="F56" i="1"/>
  <c r="G56" i="1"/>
  <c r="E57" i="1"/>
  <c r="F57" i="1"/>
  <c r="G57" i="1"/>
  <c r="H57" i="1"/>
  <c r="I57" i="1"/>
  <c r="E58" i="1"/>
  <c r="F58" i="1"/>
  <c r="G58" i="1"/>
  <c r="H58" i="1"/>
  <c r="J58" i="1" s="1"/>
  <c r="I58" i="1"/>
  <c r="E59" i="1"/>
  <c r="F59" i="1"/>
  <c r="G59" i="1"/>
  <c r="E60" i="1"/>
  <c r="F60" i="1"/>
  <c r="G60" i="1"/>
  <c r="E61" i="1"/>
  <c r="F61" i="1"/>
  <c r="G61" i="1"/>
  <c r="H61" i="1"/>
  <c r="I61" i="1"/>
  <c r="E62" i="1"/>
  <c r="F62" i="1"/>
  <c r="G62" i="1"/>
  <c r="H62" i="1"/>
  <c r="I62" i="1"/>
  <c r="J62" i="1"/>
  <c r="E63" i="1"/>
  <c r="F63" i="1"/>
  <c r="G63" i="1"/>
  <c r="E64" i="1"/>
  <c r="F64" i="1"/>
  <c r="G64" i="1"/>
  <c r="E65" i="1"/>
  <c r="F65" i="1"/>
  <c r="G65" i="1"/>
  <c r="H65" i="1"/>
  <c r="I65" i="1"/>
  <c r="E66" i="1"/>
  <c r="F66" i="1"/>
  <c r="G66" i="1"/>
  <c r="H66" i="1"/>
  <c r="I66" i="1"/>
  <c r="J66" i="1"/>
  <c r="E67" i="1"/>
  <c r="F67" i="1"/>
  <c r="G67" i="1"/>
  <c r="E68" i="1"/>
  <c r="F68" i="1"/>
  <c r="G68" i="1"/>
  <c r="E69" i="1"/>
  <c r="F69" i="1"/>
  <c r="H69" i="1" s="1"/>
  <c r="J69" i="1" s="1"/>
  <c r="G69" i="1"/>
  <c r="I69" i="1" s="1"/>
  <c r="E70" i="1"/>
  <c r="F70" i="1"/>
  <c r="G70" i="1"/>
  <c r="H70" i="1"/>
  <c r="I70" i="1"/>
  <c r="J70" i="1"/>
  <c r="E71" i="1"/>
  <c r="F71" i="1"/>
  <c r="G71" i="1"/>
  <c r="E72" i="1"/>
  <c r="F72" i="1"/>
  <c r="G72" i="1"/>
  <c r="E73" i="1"/>
  <c r="F73" i="1"/>
  <c r="G73" i="1"/>
  <c r="H73" i="1"/>
  <c r="I73" i="1"/>
  <c r="E74" i="1"/>
  <c r="F74" i="1"/>
  <c r="G74" i="1"/>
  <c r="H74" i="1"/>
  <c r="J74" i="1" s="1"/>
  <c r="I74" i="1"/>
  <c r="E75" i="1"/>
  <c r="F75" i="1"/>
  <c r="G75" i="1"/>
  <c r="E76" i="1"/>
  <c r="F76" i="1"/>
  <c r="G76" i="1"/>
  <c r="E77" i="1"/>
  <c r="F77" i="1"/>
  <c r="G77" i="1"/>
  <c r="H77" i="1"/>
  <c r="I77" i="1"/>
  <c r="E78" i="1"/>
  <c r="F78" i="1"/>
  <c r="G78" i="1"/>
  <c r="H78" i="1"/>
  <c r="I78" i="1"/>
  <c r="J78" i="1"/>
  <c r="E79" i="1"/>
  <c r="F79" i="1"/>
  <c r="G79" i="1"/>
  <c r="E80" i="1"/>
  <c r="F80" i="1"/>
  <c r="G80" i="1"/>
  <c r="E81" i="1"/>
  <c r="F81" i="1"/>
  <c r="G81" i="1"/>
  <c r="H81" i="1"/>
  <c r="I81" i="1"/>
  <c r="E82" i="1"/>
  <c r="F82" i="1"/>
  <c r="G82" i="1"/>
  <c r="H82" i="1"/>
  <c r="I82" i="1"/>
  <c r="J82" i="1"/>
  <c r="E83" i="1"/>
  <c r="H83" i="1" s="1"/>
  <c r="F83" i="1"/>
  <c r="G83" i="1"/>
  <c r="E84" i="1"/>
  <c r="F84" i="1"/>
  <c r="G84" i="1"/>
  <c r="E85" i="1"/>
  <c r="I85" i="1" s="1"/>
  <c r="F85" i="1"/>
  <c r="G85" i="1"/>
  <c r="E86" i="1"/>
  <c r="F86" i="1"/>
  <c r="G86" i="1"/>
  <c r="H86" i="1"/>
  <c r="J86" i="1" s="1"/>
  <c r="I86" i="1"/>
  <c r="E87" i="1"/>
  <c r="H87" i="1" s="1"/>
  <c r="F87" i="1"/>
  <c r="G87" i="1"/>
  <c r="I87" i="1"/>
  <c r="J87" i="1"/>
  <c r="E88" i="1"/>
  <c r="F88" i="1"/>
  <c r="G88" i="1"/>
  <c r="E89" i="1"/>
  <c r="F89" i="1"/>
  <c r="G89" i="1"/>
  <c r="H89" i="1"/>
  <c r="I89" i="1"/>
  <c r="E90" i="1"/>
  <c r="F90" i="1"/>
  <c r="G90" i="1"/>
  <c r="H90" i="1"/>
  <c r="I90" i="1"/>
  <c r="J90" i="1"/>
  <c r="E91" i="1"/>
  <c r="H91" i="1" s="1"/>
  <c r="J91" i="1" s="1"/>
  <c r="F91" i="1"/>
  <c r="G91" i="1"/>
  <c r="I91" i="1"/>
  <c r="E92" i="1"/>
  <c r="F92" i="1"/>
  <c r="G92" i="1"/>
  <c r="E93" i="1"/>
  <c r="I93" i="1" s="1"/>
  <c r="F93" i="1"/>
  <c r="G93" i="1"/>
  <c r="H93" i="1"/>
  <c r="E94" i="1"/>
  <c r="F94" i="1"/>
  <c r="G94" i="1"/>
  <c r="H94" i="1"/>
  <c r="I94" i="1"/>
  <c r="J94" i="1"/>
  <c r="E95" i="1"/>
  <c r="H95" i="1" s="1"/>
  <c r="F95" i="1"/>
  <c r="G95" i="1"/>
  <c r="E96" i="1"/>
  <c r="F96" i="1"/>
  <c r="G96" i="1"/>
  <c r="E97" i="1"/>
  <c r="H97" i="1" s="1"/>
  <c r="F97" i="1"/>
  <c r="G97" i="1"/>
  <c r="E98" i="1"/>
  <c r="F98" i="1"/>
  <c r="G98" i="1"/>
  <c r="I98" i="1" s="1"/>
  <c r="H98" i="1"/>
  <c r="J98" i="1" s="1"/>
  <c r="E99" i="1"/>
  <c r="H99" i="1" s="1"/>
  <c r="F99" i="1"/>
  <c r="G99" i="1"/>
  <c r="I99" i="1"/>
  <c r="J99" i="1"/>
  <c r="E100" i="1"/>
  <c r="F100" i="1"/>
  <c r="G100" i="1"/>
  <c r="E101" i="1"/>
  <c r="F101" i="1"/>
  <c r="G101" i="1"/>
  <c r="H101" i="1"/>
  <c r="I101" i="1"/>
  <c r="E102" i="1"/>
  <c r="F102" i="1"/>
  <c r="G102" i="1"/>
  <c r="H102" i="1"/>
  <c r="I102" i="1"/>
  <c r="J102" i="1"/>
  <c r="E103" i="1"/>
  <c r="H103" i="1" s="1"/>
  <c r="F103" i="1"/>
  <c r="G103" i="1"/>
  <c r="E104" i="1"/>
  <c r="F104" i="1"/>
  <c r="G104" i="1"/>
  <c r="E105" i="1"/>
  <c r="H105" i="1" s="1"/>
  <c r="F105" i="1"/>
  <c r="G105" i="1"/>
  <c r="E106" i="1"/>
  <c r="F106" i="1"/>
  <c r="G106" i="1"/>
  <c r="H106" i="1"/>
  <c r="I106" i="1"/>
  <c r="J106" i="1"/>
  <c r="E107" i="1"/>
  <c r="H107" i="1" s="1"/>
  <c r="F107" i="1"/>
  <c r="G107" i="1"/>
  <c r="I107" i="1"/>
  <c r="J107" i="1"/>
  <c r="E108" i="1"/>
  <c r="F108" i="1"/>
  <c r="G108" i="1"/>
  <c r="E109" i="1"/>
  <c r="F109" i="1"/>
  <c r="G109" i="1"/>
  <c r="H109" i="1"/>
  <c r="I109" i="1"/>
  <c r="E110" i="1"/>
  <c r="F110" i="1"/>
  <c r="G110" i="1"/>
  <c r="I110" i="1" s="1"/>
  <c r="J110" i="1" s="1"/>
  <c r="H110" i="1"/>
  <c r="E111" i="1"/>
  <c r="H111" i="1" s="1"/>
  <c r="F111" i="1"/>
  <c r="G111" i="1"/>
  <c r="I111" i="1"/>
  <c r="J111" i="1"/>
  <c r="E112" i="1"/>
  <c r="F112" i="1"/>
  <c r="G112" i="1"/>
  <c r="E113" i="1"/>
  <c r="F113" i="1"/>
  <c r="G113" i="1"/>
  <c r="H113" i="1"/>
  <c r="I113" i="1"/>
  <c r="E114" i="1"/>
  <c r="F114" i="1"/>
  <c r="G114" i="1"/>
  <c r="H114" i="1"/>
  <c r="I114" i="1"/>
  <c r="J114" i="1"/>
  <c r="E115" i="1"/>
  <c r="H115" i="1" s="1"/>
  <c r="F115" i="1"/>
  <c r="G115" i="1"/>
  <c r="E116" i="1"/>
  <c r="F116" i="1"/>
  <c r="G116" i="1"/>
  <c r="E117" i="1"/>
  <c r="H117" i="1" s="1"/>
  <c r="F117" i="1"/>
  <c r="G117" i="1"/>
  <c r="E118" i="1"/>
  <c r="F118" i="1"/>
  <c r="G118" i="1"/>
  <c r="H118" i="1"/>
  <c r="J118" i="1" s="1"/>
  <c r="I118" i="1"/>
  <c r="E119" i="1"/>
  <c r="H119" i="1" s="1"/>
  <c r="F119" i="1"/>
  <c r="G119" i="1"/>
  <c r="I119" i="1"/>
  <c r="J119" i="1"/>
  <c r="J53" i="1" l="1"/>
  <c r="J37" i="1"/>
  <c r="J95" i="1"/>
  <c r="J97" i="1"/>
  <c r="J83" i="1"/>
  <c r="J21" i="1"/>
  <c r="H67" i="1"/>
  <c r="I67" i="1"/>
  <c r="J65" i="1"/>
  <c r="H60" i="1"/>
  <c r="I60" i="1"/>
  <c r="H51" i="1"/>
  <c r="J51" i="1" s="1"/>
  <c r="I51" i="1"/>
  <c r="J33" i="1"/>
  <c r="H28" i="1"/>
  <c r="I28" i="1"/>
  <c r="H96" i="1"/>
  <c r="I96" i="1"/>
  <c r="H47" i="1"/>
  <c r="I47" i="1"/>
  <c r="J45" i="1"/>
  <c r="H40" i="1"/>
  <c r="I40" i="1"/>
  <c r="H31" i="1"/>
  <c r="I31" i="1"/>
  <c r="H24" i="1"/>
  <c r="I24" i="1"/>
  <c r="H100" i="1"/>
  <c r="J100" i="1" s="1"/>
  <c r="I100" i="1"/>
  <c r="J113" i="1"/>
  <c r="H88" i="1"/>
  <c r="I88" i="1"/>
  <c r="J81" i="1"/>
  <c r="H76" i="1"/>
  <c r="I76" i="1"/>
  <c r="H44" i="1"/>
  <c r="J44" i="1" s="1"/>
  <c r="I44" i="1"/>
  <c r="H108" i="1"/>
  <c r="I108" i="1"/>
  <c r="J89" i="1"/>
  <c r="I79" i="1"/>
  <c r="H79" i="1"/>
  <c r="J79" i="1" s="1"/>
  <c r="J77" i="1"/>
  <c r="H72" i="1"/>
  <c r="J72" i="1" s="1"/>
  <c r="I72" i="1"/>
  <c r="I63" i="1"/>
  <c r="H63" i="1"/>
  <c r="J63" i="1" s="1"/>
  <c r="H116" i="1"/>
  <c r="I116" i="1"/>
  <c r="I97" i="1"/>
  <c r="H84" i="1"/>
  <c r="I84" i="1"/>
  <c r="I117" i="1"/>
  <c r="J117" i="1" s="1"/>
  <c r="H104" i="1"/>
  <c r="I104" i="1"/>
  <c r="H75" i="1"/>
  <c r="I75" i="1"/>
  <c r="H68" i="1"/>
  <c r="I68" i="1"/>
  <c r="H59" i="1"/>
  <c r="J59" i="1" s="1"/>
  <c r="I59" i="1"/>
  <c r="J57" i="1"/>
  <c r="H52" i="1"/>
  <c r="I52" i="1"/>
  <c r="H43" i="1"/>
  <c r="I43" i="1"/>
  <c r="J41" i="1"/>
  <c r="H36" i="1"/>
  <c r="J36" i="1" s="1"/>
  <c r="I36" i="1"/>
  <c r="I27" i="1"/>
  <c r="H27" i="1"/>
  <c r="J27" i="1" s="1"/>
  <c r="J25" i="1"/>
  <c r="H20" i="1"/>
  <c r="I20" i="1"/>
  <c r="I115" i="1"/>
  <c r="J115" i="1" s="1"/>
  <c r="I105" i="1"/>
  <c r="J105" i="1" s="1"/>
  <c r="H92" i="1"/>
  <c r="I92" i="1"/>
  <c r="H85" i="1"/>
  <c r="J85" i="1" s="1"/>
  <c r="I83" i="1"/>
  <c r="J93" i="1"/>
  <c r="J49" i="1"/>
  <c r="H35" i="1"/>
  <c r="I35" i="1"/>
  <c r="J101" i="1"/>
  <c r="J61" i="1"/>
  <c r="H56" i="1"/>
  <c r="I56" i="1"/>
  <c r="J29" i="1"/>
  <c r="J109" i="1"/>
  <c r="I95" i="1"/>
  <c r="J73" i="1"/>
  <c r="H112" i="1"/>
  <c r="I112" i="1"/>
  <c r="I103" i="1"/>
  <c r="J103" i="1" s="1"/>
  <c r="H80" i="1"/>
  <c r="I80" i="1"/>
  <c r="H71" i="1"/>
  <c r="I71" i="1"/>
  <c r="H64" i="1"/>
  <c r="I64" i="1"/>
  <c r="H55" i="1"/>
  <c r="J55" i="1" s="1"/>
  <c r="I55" i="1"/>
  <c r="H48" i="1"/>
  <c r="I48" i="1"/>
  <c r="H39" i="1"/>
  <c r="I39" i="1"/>
  <c r="H32" i="1"/>
  <c r="I32" i="1"/>
  <c r="H23" i="1"/>
  <c r="J23" i="1" s="1"/>
  <c r="I23" i="1"/>
  <c r="J112" i="1" l="1"/>
  <c r="J35" i="1"/>
  <c r="J84" i="1"/>
  <c r="J32" i="1"/>
  <c r="J64" i="1"/>
  <c r="I18" i="1"/>
  <c r="J76" i="1"/>
  <c r="J24" i="1"/>
  <c r="J60" i="1"/>
  <c r="J20" i="1"/>
  <c r="H18" i="1"/>
  <c r="J96" i="1"/>
  <c r="J75" i="1"/>
  <c r="B13" i="1"/>
  <c r="J52" i="1"/>
  <c r="J88" i="1"/>
  <c r="J28" i="1"/>
  <c r="B12" i="1"/>
  <c r="J67" i="1"/>
  <c r="J48" i="1"/>
  <c r="J80" i="1"/>
  <c r="J104" i="1"/>
  <c r="J108" i="1"/>
  <c r="J40" i="1"/>
  <c r="J56" i="1"/>
  <c r="J47" i="1"/>
  <c r="J68" i="1"/>
  <c r="J43" i="1"/>
  <c r="J39" i="1"/>
  <c r="J71" i="1"/>
  <c r="J116" i="1"/>
  <c r="J31" i="1"/>
  <c r="J92" i="1"/>
  <c r="I15" i="1" l="1"/>
  <c r="I16" i="1"/>
</calcChain>
</file>

<file path=xl/sharedStrings.xml><?xml version="1.0" encoding="utf-8"?>
<sst xmlns="http://schemas.openxmlformats.org/spreadsheetml/2006/main" count="31" uniqueCount="27">
  <si>
    <t>Option 2 Pay</t>
  </si>
  <si>
    <t>Option 1 Pay</t>
  </si>
  <si>
    <t>YrsCompleted</t>
  </si>
  <si>
    <t>YrsUntilRetirement</t>
  </si>
  <si>
    <t>MonthlySalary</t>
  </si>
  <si>
    <t>Annual Salary (Rs)</t>
  </si>
  <si>
    <t>Date of Birth</t>
  </si>
  <si>
    <t>Joining Date</t>
  </si>
  <si>
    <t>Employee Number</t>
  </si>
  <si>
    <t>Today</t>
  </si>
  <si>
    <t>Option 2</t>
  </si>
  <si>
    <t>Take today's date as</t>
  </si>
  <si>
    <t>Option 1</t>
  </si>
  <si>
    <t xml:space="preserve">Option 2 </t>
  </si>
  <si>
    <t>Salary figure is assumed as 7 lac instead of 70 k per annum</t>
  </si>
  <si>
    <t>Note</t>
  </si>
  <si>
    <t>Which of these 2 options is more beneficial for most senior management (salary &gt; Rs 7,00,00 per annum)?</t>
  </si>
  <si>
    <t>Answer</t>
  </si>
  <si>
    <t>For which of these 2 options are more employees benefitted?</t>
  </si>
  <si>
    <t>Answer 2</t>
  </si>
  <si>
    <t>Which of these 2 options would be beneficial to the company (lower total payout)?</t>
  </si>
  <si>
    <t>Basis this, answer the following questions:</t>
  </si>
  <si>
    <t>Option 2: Give 1 month salary for each year completed with the company</t>
  </si>
  <si>
    <t>Options</t>
  </si>
  <si>
    <t>Option 1: Give 1 month salary to the employees for each year left till retirement (retirement age = 60)</t>
  </si>
  <si>
    <t>Answer 1</t>
  </si>
  <si>
    <t>A small company is shutting down its India operations and wants to retrench all its employees. It has 2 options for the retrenchment payout: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</si>
</sst>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IPARNA%20BANIK\Downloads\EXCEL\Dell%20Analytics-Case%20Study\Dell%20Analytics%20-%20Excel%20Case%20Study%20-%20Solutions_Sept2019.xls" TargetMode="External"/><Relationship Id="rId1" Type="http://schemas.openxmlformats.org/officeDocument/2006/relationships/externalLinkPath" Target="Dell%20Analytics%20-%20Excel%20Case%20Study%20-%20Solutions_Sept2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wini_Tank.bak/Dis%20analytics/Knowledge%20Base/Excel/Training/Demonstration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 Instructions"/>
      <sheetName val="Q1"/>
      <sheetName val="Q2"/>
      <sheetName val="Q3"/>
      <sheetName val="Q3_Soln"/>
      <sheetName val="Q4"/>
      <sheetName val="Q5"/>
      <sheetName val="Q6"/>
      <sheetName val="Q7"/>
      <sheetName val="Q8"/>
      <sheetName val="Q9"/>
    </sheetNames>
    <sheetDataSet>
      <sheetData sheetId="0"/>
      <sheetData sheetId="1">
        <row r="9">
          <cell r="E9">
            <v>1</v>
          </cell>
          <cell r="F9">
            <v>1</v>
          </cell>
        </row>
        <row r="10">
          <cell r="E10">
            <v>2</v>
          </cell>
          <cell r="F10">
            <v>0</v>
          </cell>
        </row>
        <row r="11">
          <cell r="E11">
            <v>2</v>
          </cell>
          <cell r="F11">
            <v>1</v>
          </cell>
        </row>
        <row r="12">
          <cell r="E12">
            <v>1</v>
          </cell>
          <cell r="F12">
            <v>1</v>
          </cell>
        </row>
        <row r="13">
          <cell r="E13">
            <v>2</v>
          </cell>
          <cell r="F13">
            <v>1</v>
          </cell>
        </row>
        <row r="14">
          <cell r="E14">
            <v>2</v>
          </cell>
          <cell r="F14">
            <v>0</v>
          </cell>
        </row>
        <row r="15">
          <cell r="E15">
            <v>2</v>
          </cell>
          <cell r="F15">
            <v>0</v>
          </cell>
        </row>
        <row r="16">
          <cell r="E16">
            <v>3</v>
          </cell>
          <cell r="F16">
            <v>0</v>
          </cell>
        </row>
        <row r="17">
          <cell r="E17">
            <v>2</v>
          </cell>
          <cell r="F17">
            <v>0</v>
          </cell>
        </row>
        <row r="18">
          <cell r="E18">
            <v>2</v>
          </cell>
          <cell r="F18">
            <v>1</v>
          </cell>
        </row>
        <row r="19">
          <cell r="E19">
            <v>2</v>
          </cell>
          <cell r="F19">
            <v>0</v>
          </cell>
        </row>
        <row r="20">
          <cell r="E20">
            <v>2</v>
          </cell>
          <cell r="F20">
            <v>1</v>
          </cell>
        </row>
        <row r="21">
          <cell r="E21">
            <v>2</v>
          </cell>
          <cell r="F21">
            <v>0</v>
          </cell>
        </row>
        <row r="22">
          <cell r="E22">
            <v>2</v>
          </cell>
          <cell r="F22">
            <v>1</v>
          </cell>
        </row>
        <row r="23">
          <cell r="E23">
            <v>2</v>
          </cell>
          <cell r="F23">
            <v>1</v>
          </cell>
        </row>
        <row r="24">
          <cell r="E24">
            <v>2</v>
          </cell>
          <cell r="F24">
            <v>0</v>
          </cell>
        </row>
        <row r="25">
          <cell r="E25">
            <v>3</v>
          </cell>
          <cell r="F25">
            <v>0</v>
          </cell>
        </row>
        <row r="26">
          <cell r="E26">
            <v>2</v>
          </cell>
          <cell r="F26">
            <v>1</v>
          </cell>
        </row>
        <row r="27">
          <cell r="E27">
            <v>2</v>
          </cell>
          <cell r="F27">
            <v>0</v>
          </cell>
        </row>
        <row r="28">
          <cell r="E28">
            <v>2</v>
          </cell>
          <cell r="F28">
            <v>1</v>
          </cell>
        </row>
        <row r="29">
          <cell r="E29">
            <v>2</v>
          </cell>
          <cell r="F29">
            <v>0</v>
          </cell>
        </row>
        <row r="30">
          <cell r="E30">
            <v>1</v>
          </cell>
          <cell r="F30">
            <v>2</v>
          </cell>
        </row>
        <row r="31">
          <cell r="E31">
            <v>2</v>
          </cell>
          <cell r="F31">
            <v>0</v>
          </cell>
        </row>
        <row r="32">
          <cell r="E32">
            <v>2</v>
          </cell>
          <cell r="F32">
            <v>1</v>
          </cell>
        </row>
        <row r="33">
          <cell r="E33">
            <v>3</v>
          </cell>
          <cell r="F33">
            <v>0</v>
          </cell>
        </row>
        <row r="34">
          <cell r="E34">
            <v>2</v>
          </cell>
          <cell r="F34">
            <v>0</v>
          </cell>
        </row>
        <row r="35">
          <cell r="E35">
            <v>1</v>
          </cell>
          <cell r="F35">
            <v>2</v>
          </cell>
        </row>
        <row r="36">
          <cell r="E36">
            <v>2</v>
          </cell>
          <cell r="F36">
            <v>0</v>
          </cell>
        </row>
        <row r="37">
          <cell r="E37">
            <v>2</v>
          </cell>
          <cell r="F37">
            <v>0</v>
          </cell>
        </row>
        <row r="38">
          <cell r="E38">
            <v>2</v>
          </cell>
          <cell r="F38">
            <v>1</v>
          </cell>
        </row>
        <row r="39">
          <cell r="E39">
            <v>2</v>
          </cell>
          <cell r="F39">
            <v>0</v>
          </cell>
        </row>
        <row r="40">
          <cell r="E40">
            <v>2</v>
          </cell>
          <cell r="F40">
            <v>0</v>
          </cell>
        </row>
        <row r="41">
          <cell r="E41">
            <v>2</v>
          </cell>
          <cell r="F41">
            <v>1</v>
          </cell>
        </row>
        <row r="42">
          <cell r="E42">
            <v>1</v>
          </cell>
          <cell r="F42">
            <v>1</v>
          </cell>
        </row>
        <row r="43">
          <cell r="E43">
            <v>2</v>
          </cell>
          <cell r="F43">
            <v>0</v>
          </cell>
        </row>
        <row r="44">
          <cell r="E44">
            <v>2</v>
          </cell>
          <cell r="F44">
            <v>0</v>
          </cell>
        </row>
        <row r="45">
          <cell r="E45">
            <v>1</v>
          </cell>
          <cell r="F45">
            <v>1</v>
          </cell>
        </row>
        <row r="46">
          <cell r="E46">
            <v>2</v>
          </cell>
          <cell r="F46">
            <v>0</v>
          </cell>
        </row>
        <row r="47">
          <cell r="E47">
            <v>2</v>
          </cell>
          <cell r="F47">
            <v>1</v>
          </cell>
        </row>
        <row r="48">
          <cell r="E48">
            <v>2</v>
          </cell>
          <cell r="F48">
            <v>0</v>
          </cell>
        </row>
        <row r="49">
          <cell r="E49">
            <v>3</v>
          </cell>
          <cell r="F49">
            <v>0</v>
          </cell>
        </row>
        <row r="50">
          <cell r="E50">
            <v>2</v>
          </cell>
          <cell r="F50">
            <v>0</v>
          </cell>
        </row>
        <row r="51">
          <cell r="E51">
            <v>2</v>
          </cell>
          <cell r="F51">
            <v>0</v>
          </cell>
        </row>
        <row r="52">
          <cell r="E52">
            <v>2</v>
          </cell>
          <cell r="F52">
            <v>1</v>
          </cell>
        </row>
        <row r="53">
          <cell r="E53">
            <v>3</v>
          </cell>
          <cell r="F53">
            <v>0</v>
          </cell>
        </row>
        <row r="54">
          <cell r="E54">
            <v>2</v>
          </cell>
          <cell r="F54">
            <v>0</v>
          </cell>
        </row>
        <row r="55">
          <cell r="E55">
            <v>3</v>
          </cell>
          <cell r="F55">
            <v>0</v>
          </cell>
        </row>
        <row r="56">
          <cell r="E56">
            <v>1</v>
          </cell>
          <cell r="F56">
            <v>1</v>
          </cell>
        </row>
        <row r="57">
          <cell r="E57">
            <v>3</v>
          </cell>
          <cell r="F57">
            <v>0</v>
          </cell>
        </row>
        <row r="58">
          <cell r="E58">
            <v>1</v>
          </cell>
          <cell r="F58">
            <v>1</v>
          </cell>
        </row>
      </sheetData>
      <sheetData sheetId="2"/>
      <sheetData sheetId="3"/>
      <sheetData sheetId="4"/>
      <sheetData sheetId="5">
        <row r="10">
          <cell r="B10" t="str">
            <v>Marketing</v>
          </cell>
          <cell r="C10">
            <v>37742</v>
          </cell>
          <cell r="F10">
            <v>23</v>
          </cell>
        </row>
        <row r="11">
          <cell r="B11" t="str">
            <v>IT</v>
          </cell>
          <cell r="C11">
            <v>39456</v>
          </cell>
          <cell r="F11">
            <v>17</v>
          </cell>
        </row>
        <row r="12">
          <cell r="B12" t="str">
            <v>Finance</v>
          </cell>
          <cell r="C12">
            <v>39155</v>
          </cell>
          <cell r="F12">
            <v>17</v>
          </cell>
        </row>
        <row r="13">
          <cell r="B13" t="str">
            <v>Sales</v>
          </cell>
          <cell r="C13">
            <v>40162</v>
          </cell>
          <cell r="F13">
            <v>16</v>
          </cell>
        </row>
        <row r="14">
          <cell r="B14" t="str">
            <v>Marketing</v>
          </cell>
          <cell r="C14">
            <v>37408</v>
          </cell>
          <cell r="F14">
            <v>24</v>
          </cell>
        </row>
        <row r="15">
          <cell r="B15" t="str">
            <v>IT</v>
          </cell>
          <cell r="C15">
            <v>39860</v>
          </cell>
          <cell r="F15">
            <v>16</v>
          </cell>
        </row>
        <row r="16">
          <cell r="B16" t="str">
            <v>R&amp;D</v>
          </cell>
          <cell r="C16">
            <v>38740</v>
          </cell>
          <cell r="F16">
            <v>18</v>
          </cell>
        </row>
        <row r="17">
          <cell r="B17" t="str">
            <v>Manufacturing</v>
          </cell>
          <cell r="C17">
            <v>40210</v>
          </cell>
          <cell r="F17">
            <v>17</v>
          </cell>
        </row>
        <row r="18">
          <cell r="B18" t="str">
            <v>Logistics</v>
          </cell>
          <cell r="C18">
            <v>37742</v>
          </cell>
          <cell r="F18">
            <v>24</v>
          </cell>
        </row>
        <row r="19">
          <cell r="B19" t="str">
            <v>Finance</v>
          </cell>
          <cell r="C19">
            <v>37787</v>
          </cell>
          <cell r="F19">
            <v>21</v>
          </cell>
        </row>
        <row r="20">
          <cell r="B20" t="str">
            <v>R&amp;D</v>
          </cell>
          <cell r="C20">
            <v>37742</v>
          </cell>
          <cell r="F20">
            <v>26</v>
          </cell>
        </row>
        <row r="21">
          <cell r="B21" t="str">
            <v>Marketing</v>
          </cell>
          <cell r="C21">
            <v>39814</v>
          </cell>
          <cell r="F21">
            <v>16</v>
          </cell>
        </row>
        <row r="22">
          <cell r="B22" t="str">
            <v>Finance</v>
          </cell>
          <cell r="C22">
            <v>40203</v>
          </cell>
          <cell r="F22">
            <v>14</v>
          </cell>
        </row>
        <row r="23">
          <cell r="B23" t="str">
            <v>Manufacturing</v>
          </cell>
          <cell r="C23">
            <v>38299</v>
          </cell>
          <cell r="F23">
            <v>24</v>
          </cell>
        </row>
        <row r="24">
          <cell r="B24" t="str">
            <v>Manufacturing</v>
          </cell>
          <cell r="C24">
            <v>40210</v>
          </cell>
          <cell r="F24">
            <v>14</v>
          </cell>
        </row>
        <row r="25">
          <cell r="B25" t="str">
            <v>Finance</v>
          </cell>
          <cell r="C25">
            <v>39155</v>
          </cell>
          <cell r="F25">
            <v>20</v>
          </cell>
        </row>
        <row r="26">
          <cell r="B26" t="str">
            <v>Logistics</v>
          </cell>
          <cell r="C26">
            <v>39155</v>
          </cell>
          <cell r="F26">
            <v>19</v>
          </cell>
        </row>
        <row r="27">
          <cell r="B27" t="str">
            <v>Sales</v>
          </cell>
          <cell r="C27">
            <v>39431</v>
          </cell>
          <cell r="F27">
            <v>25</v>
          </cell>
        </row>
        <row r="28">
          <cell r="B28" t="str">
            <v>Marketing</v>
          </cell>
          <cell r="C28">
            <v>38299</v>
          </cell>
          <cell r="F28">
            <v>22</v>
          </cell>
        </row>
        <row r="29">
          <cell r="B29" t="str">
            <v>Manufacturing</v>
          </cell>
          <cell r="C29">
            <v>37742</v>
          </cell>
          <cell r="F29">
            <v>24</v>
          </cell>
        </row>
        <row r="30">
          <cell r="B30" t="str">
            <v>Sales</v>
          </cell>
          <cell r="C30">
            <v>37174</v>
          </cell>
          <cell r="F30">
            <v>23</v>
          </cell>
        </row>
        <row r="31">
          <cell r="B31" t="str">
            <v>Manufacturing</v>
          </cell>
          <cell r="C31">
            <v>39814</v>
          </cell>
          <cell r="F31">
            <v>15</v>
          </cell>
        </row>
        <row r="32">
          <cell r="B32" t="str">
            <v>Manufacturing</v>
          </cell>
          <cell r="C32">
            <v>37787</v>
          </cell>
          <cell r="F32">
            <v>22</v>
          </cell>
        </row>
        <row r="33">
          <cell r="B33" t="str">
            <v>HR</v>
          </cell>
          <cell r="C33">
            <v>38471</v>
          </cell>
          <cell r="F33">
            <v>23</v>
          </cell>
        </row>
        <row r="34">
          <cell r="B34" t="str">
            <v>IT</v>
          </cell>
          <cell r="C34">
            <v>39456</v>
          </cell>
          <cell r="F34">
            <v>18</v>
          </cell>
        </row>
        <row r="35">
          <cell r="B35" t="str">
            <v>Marketing</v>
          </cell>
          <cell r="C35">
            <v>39668</v>
          </cell>
          <cell r="F35">
            <v>21</v>
          </cell>
        </row>
        <row r="36">
          <cell r="B36" t="str">
            <v>R&amp;D</v>
          </cell>
          <cell r="C36">
            <v>39860</v>
          </cell>
          <cell r="F36">
            <v>18</v>
          </cell>
        </row>
        <row r="37">
          <cell r="B37" t="str">
            <v>Finance</v>
          </cell>
          <cell r="C37">
            <v>39668</v>
          </cell>
          <cell r="F37">
            <v>16</v>
          </cell>
        </row>
        <row r="38">
          <cell r="B38" t="str">
            <v>Manufacturing</v>
          </cell>
          <cell r="C38">
            <v>38740</v>
          </cell>
          <cell r="F38">
            <v>18</v>
          </cell>
        </row>
        <row r="39">
          <cell r="B39" t="str">
            <v>Manufacturing</v>
          </cell>
          <cell r="C39">
            <v>40203</v>
          </cell>
          <cell r="F39">
            <v>15</v>
          </cell>
        </row>
        <row r="40">
          <cell r="B40" t="str">
            <v>Manufacturing</v>
          </cell>
          <cell r="C40">
            <v>38471</v>
          </cell>
          <cell r="F40">
            <v>21</v>
          </cell>
        </row>
        <row r="41">
          <cell r="B41" t="str">
            <v>Finance</v>
          </cell>
          <cell r="C41">
            <v>38299</v>
          </cell>
          <cell r="F41">
            <v>22</v>
          </cell>
        </row>
        <row r="42">
          <cell r="B42" t="str">
            <v>Marketing</v>
          </cell>
          <cell r="C42">
            <v>38607</v>
          </cell>
          <cell r="F42">
            <v>24</v>
          </cell>
        </row>
        <row r="43">
          <cell r="B43" t="str">
            <v>Sales</v>
          </cell>
          <cell r="C43">
            <v>38342</v>
          </cell>
          <cell r="F43">
            <v>24</v>
          </cell>
        </row>
        <row r="44">
          <cell r="B44" t="str">
            <v>Sales</v>
          </cell>
          <cell r="C44">
            <v>37787</v>
          </cell>
          <cell r="F44">
            <v>23</v>
          </cell>
        </row>
        <row r="45">
          <cell r="B45" t="str">
            <v>Logistics</v>
          </cell>
          <cell r="C45">
            <v>40210</v>
          </cell>
          <cell r="F45">
            <v>17</v>
          </cell>
        </row>
        <row r="46">
          <cell r="B46" t="str">
            <v>R&amp;D</v>
          </cell>
          <cell r="C46">
            <v>39090</v>
          </cell>
          <cell r="F46">
            <v>20</v>
          </cell>
        </row>
        <row r="47">
          <cell r="B47" t="str">
            <v>Sales</v>
          </cell>
          <cell r="C47">
            <v>40210</v>
          </cell>
          <cell r="F47">
            <v>14</v>
          </cell>
        </row>
        <row r="48">
          <cell r="B48" t="str">
            <v>IT</v>
          </cell>
          <cell r="C48">
            <v>38471</v>
          </cell>
          <cell r="F48">
            <v>21</v>
          </cell>
        </row>
        <row r="49">
          <cell r="B49" t="str">
            <v>Marketing</v>
          </cell>
          <cell r="C49">
            <v>37787</v>
          </cell>
          <cell r="F49">
            <v>21</v>
          </cell>
        </row>
        <row r="50">
          <cell r="B50" t="str">
            <v>HR</v>
          </cell>
          <cell r="C50">
            <v>40203</v>
          </cell>
          <cell r="F50">
            <v>18</v>
          </cell>
        </row>
        <row r="51">
          <cell r="B51" t="str">
            <v>Manufacturing</v>
          </cell>
          <cell r="C51">
            <v>39640</v>
          </cell>
          <cell r="F51">
            <v>20</v>
          </cell>
        </row>
        <row r="52">
          <cell r="B52" t="str">
            <v>Manufacturing</v>
          </cell>
          <cell r="C52">
            <v>39814</v>
          </cell>
          <cell r="F52">
            <v>15</v>
          </cell>
        </row>
        <row r="53">
          <cell r="B53" t="str">
            <v>Finance</v>
          </cell>
          <cell r="C53">
            <v>38299</v>
          </cell>
          <cell r="F53">
            <v>24</v>
          </cell>
        </row>
        <row r="54">
          <cell r="B54" t="str">
            <v>Finance</v>
          </cell>
          <cell r="C54">
            <v>39860</v>
          </cell>
          <cell r="F54">
            <v>16</v>
          </cell>
        </row>
        <row r="55">
          <cell r="B55" t="str">
            <v>Sales</v>
          </cell>
          <cell r="C55">
            <v>39860</v>
          </cell>
          <cell r="F55">
            <v>15</v>
          </cell>
        </row>
        <row r="56">
          <cell r="B56" t="str">
            <v>Sales</v>
          </cell>
          <cell r="C56">
            <v>37174</v>
          </cell>
          <cell r="F56">
            <v>26</v>
          </cell>
        </row>
        <row r="57">
          <cell r="B57" t="str">
            <v>Logistics</v>
          </cell>
          <cell r="C57">
            <v>38342</v>
          </cell>
          <cell r="F57">
            <v>24</v>
          </cell>
        </row>
        <row r="58">
          <cell r="B58" t="str">
            <v>IT</v>
          </cell>
          <cell r="C58">
            <v>38299</v>
          </cell>
          <cell r="F58">
            <v>20</v>
          </cell>
        </row>
        <row r="59">
          <cell r="B59" t="str">
            <v>R&amp;D</v>
          </cell>
          <cell r="C59">
            <v>39668</v>
          </cell>
          <cell r="F59">
            <v>17</v>
          </cell>
        </row>
      </sheetData>
      <sheetData sheetId="6"/>
      <sheetData sheetId="7"/>
      <sheetData sheetId="8"/>
      <sheetData sheetId="9">
        <row r="5">
          <cell r="B5" t="str">
            <v>Y996D</v>
          </cell>
          <cell r="D5">
            <v>51780.800000000003</v>
          </cell>
        </row>
        <row r="6">
          <cell r="B6" t="str">
            <v>Y996D</v>
          </cell>
          <cell r="D6">
            <v>25032.800000000003</v>
          </cell>
        </row>
        <row r="7">
          <cell r="B7" t="str">
            <v>H298M</v>
          </cell>
          <cell r="D7">
            <v>8701</v>
          </cell>
        </row>
        <row r="8">
          <cell r="B8" t="str">
            <v>PNF3X</v>
          </cell>
          <cell r="D8">
            <v>7425</v>
          </cell>
        </row>
        <row r="9">
          <cell r="B9" t="str">
            <v>PNF3X</v>
          </cell>
          <cell r="D9">
            <v>4790</v>
          </cell>
        </row>
        <row r="10">
          <cell r="B10" t="str">
            <v>PNF3X</v>
          </cell>
          <cell r="D10">
            <v>3664</v>
          </cell>
        </row>
        <row r="11">
          <cell r="B11" t="str">
            <v>D7D66</v>
          </cell>
          <cell r="D11">
            <v>3361</v>
          </cell>
        </row>
        <row r="12">
          <cell r="B12" t="str">
            <v>D7D66</v>
          </cell>
          <cell r="D12">
            <v>2930</v>
          </cell>
        </row>
        <row r="13">
          <cell r="B13" t="str">
            <v>G622T</v>
          </cell>
          <cell r="D13">
            <v>2774</v>
          </cell>
        </row>
        <row r="14">
          <cell r="B14" t="str">
            <v>01RKN</v>
          </cell>
          <cell r="D14">
            <v>2265</v>
          </cell>
        </row>
        <row r="15">
          <cell r="B15" t="str">
            <v>G622T</v>
          </cell>
          <cell r="D15">
            <v>1931</v>
          </cell>
        </row>
        <row r="16">
          <cell r="B16" t="str">
            <v>G622T</v>
          </cell>
          <cell r="D16">
            <v>1905</v>
          </cell>
        </row>
        <row r="17">
          <cell r="B17" t="str">
            <v>3VCPF</v>
          </cell>
          <cell r="D17">
            <v>1870</v>
          </cell>
        </row>
        <row r="18">
          <cell r="B18" t="str">
            <v>D181R</v>
          </cell>
          <cell r="D18">
            <v>1556</v>
          </cell>
        </row>
        <row r="19">
          <cell r="B19" t="str">
            <v>RN225</v>
          </cell>
          <cell r="D19">
            <v>1539</v>
          </cell>
        </row>
        <row r="20">
          <cell r="B20" t="str">
            <v>X696G</v>
          </cell>
          <cell r="D20">
            <v>1497</v>
          </cell>
        </row>
        <row r="21">
          <cell r="B21" t="str">
            <v>F862T</v>
          </cell>
          <cell r="D21">
            <v>1400</v>
          </cell>
        </row>
        <row r="22">
          <cell r="B22" t="str">
            <v>MYC14</v>
          </cell>
          <cell r="D22">
            <v>1217</v>
          </cell>
        </row>
        <row r="23">
          <cell r="B23" t="str">
            <v>K983K</v>
          </cell>
          <cell r="D23">
            <v>1193</v>
          </cell>
        </row>
        <row r="24">
          <cell r="B24" t="str">
            <v>K983K</v>
          </cell>
          <cell r="D24">
            <v>1190</v>
          </cell>
        </row>
        <row r="25">
          <cell r="B25" t="str">
            <v>K983K</v>
          </cell>
          <cell r="D25">
            <v>1189</v>
          </cell>
        </row>
        <row r="26">
          <cell r="B26" t="str">
            <v>F804K</v>
          </cell>
          <cell r="D26">
            <v>1180</v>
          </cell>
        </row>
        <row r="27">
          <cell r="B27" t="str">
            <v>F804K</v>
          </cell>
          <cell r="D27">
            <v>1179</v>
          </cell>
        </row>
        <row r="28">
          <cell r="B28" t="str">
            <v>F804K</v>
          </cell>
          <cell r="D28">
            <v>1179</v>
          </cell>
        </row>
        <row r="29">
          <cell r="B29" t="str">
            <v>F804K</v>
          </cell>
          <cell r="D29">
            <v>1179</v>
          </cell>
        </row>
        <row r="30">
          <cell r="B30" t="str">
            <v>F804K</v>
          </cell>
          <cell r="D30">
            <v>1175</v>
          </cell>
        </row>
        <row r="31">
          <cell r="B31" t="str">
            <v>F804K</v>
          </cell>
          <cell r="D31">
            <v>1175</v>
          </cell>
        </row>
        <row r="32">
          <cell r="B32" t="str">
            <v>F804K</v>
          </cell>
          <cell r="D32">
            <v>1173</v>
          </cell>
        </row>
        <row r="33">
          <cell r="B33" t="str">
            <v>K983K</v>
          </cell>
          <cell r="D33">
            <v>1147</v>
          </cell>
        </row>
        <row r="34">
          <cell r="B34" t="str">
            <v>MYC14</v>
          </cell>
          <cell r="D34">
            <v>1130</v>
          </cell>
        </row>
        <row r="35">
          <cell r="B35" t="str">
            <v>MYC14</v>
          </cell>
          <cell r="D35">
            <v>1101</v>
          </cell>
        </row>
        <row r="36">
          <cell r="B36" t="str">
            <v>MYC14</v>
          </cell>
          <cell r="D36">
            <v>1091</v>
          </cell>
        </row>
        <row r="37">
          <cell r="B37" t="str">
            <v>MYC14</v>
          </cell>
          <cell r="D37">
            <v>1080</v>
          </cell>
        </row>
        <row r="38">
          <cell r="B38" t="str">
            <v>F804K</v>
          </cell>
          <cell r="D38">
            <v>1066</v>
          </cell>
        </row>
        <row r="39">
          <cell r="B39" t="str">
            <v>K983K</v>
          </cell>
          <cell r="D39">
            <v>963</v>
          </cell>
        </row>
        <row r="40">
          <cell r="B40" t="str">
            <v>PNF3X</v>
          </cell>
          <cell r="D40">
            <v>960</v>
          </cell>
        </row>
        <row r="41">
          <cell r="B41" t="str">
            <v>MYC14</v>
          </cell>
          <cell r="D41">
            <v>931</v>
          </cell>
        </row>
        <row r="42">
          <cell r="B42" t="str">
            <v>J4C3V</v>
          </cell>
          <cell r="D42">
            <v>794</v>
          </cell>
        </row>
        <row r="43">
          <cell r="B43" t="str">
            <v>K983K</v>
          </cell>
          <cell r="D43">
            <v>775</v>
          </cell>
        </row>
        <row r="44">
          <cell r="B44" t="str">
            <v>K093P</v>
          </cell>
          <cell r="D44">
            <v>753</v>
          </cell>
        </row>
        <row r="45">
          <cell r="B45" t="str">
            <v>Y80P7</v>
          </cell>
          <cell r="D45">
            <v>729</v>
          </cell>
        </row>
        <row r="46">
          <cell r="B46" t="str">
            <v>W889F</v>
          </cell>
          <cell r="D46">
            <v>717</v>
          </cell>
        </row>
        <row r="47">
          <cell r="B47" t="str">
            <v>W889F</v>
          </cell>
          <cell r="D47">
            <v>714</v>
          </cell>
        </row>
        <row r="48">
          <cell r="B48" t="str">
            <v>W889F</v>
          </cell>
          <cell r="D48">
            <v>714</v>
          </cell>
        </row>
        <row r="49">
          <cell r="B49" t="str">
            <v>W889F</v>
          </cell>
          <cell r="D49">
            <v>713</v>
          </cell>
        </row>
        <row r="50">
          <cell r="B50" t="str">
            <v>G622T</v>
          </cell>
          <cell r="D50">
            <v>709</v>
          </cell>
        </row>
        <row r="51">
          <cell r="B51" t="str">
            <v>X5VD1</v>
          </cell>
          <cell r="D51">
            <v>690</v>
          </cell>
        </row>
        <row r="52">
          <cell r="B52" t="str">
            <v>M399F</v>
          </cell>
          <cell r="D52">
            <v>663</v>
          </cell>
        </row>
        <row r="53">
          <cell r="B53" t="str">
            <v>K093P</v>
          </cell>
          <cell r="D53">
            <v>654</v>
          </cell>
        </row>
        <row r="54">
          <cell r="B54" t="str">
            <v>D111N</v>
          </cell>
          <cell r="D54">
            <v>647</v>
          </cell>
        </row>
        <row r="55">
          <cell r="B55" t="str">
            <v>MP492</v>
          </cell>
          <cell r="D55">
            <v>633</v>
          </cell>
        </row>
        <row r="56">
          <cell r="B56" t="str">
            <v>K983K</v>
          </cell>
          <cell r="D56">
            <v>628</v>
          </cell>
        </row>
        <row r="57">
          <cell r="B57" t="str">
            <v>K983K</v>
          </cell>
          <cell r="D57">
            <v>563</v>
          </cell>
        </row>
        <row r="58">
          <cell r="B58" t="str">
            <v>K983K</v>
          </cell>
          <cell r="D58">
            <v>518</v>
          </cell>
        </row>
        <row r="59">
          <cell r="B59" t="str">
            <v>K983K</v>
          </cell>
          <cell r="D59">
            <v>515</v>
          </cell>
        </row>
        <row r="60">
          <cell r="B60" t="str">
            <v>D111N</v>
          </cell>
          <cell r="D60">
            <v>514</v>
          </cell>
        </row>
        <row r="61">
          <cell r="B61" t="str">
            <v>NN876</v>
          </cell>
          <cell r="D61">
            <v>508</v>
          </cell>
        </row>
        <row r="62">
          <cell r="B62" t="str">
            <v>K983K</v>
          </cell>
          <cell r="D62">
            <v>484</v>
          </cell>
        </row>
        <row r="63">
          <cell r="B63" t="str">
            <v>H726R</v>
          </cell>
          <cell r="D63">
            <v>447</v>
          </cell>
        </row>
        <row r="64">
          <cell r="B64" t="str">
            <v>H726R</v>
          </cell>
          <cell r="D64">
            <v>445</v>
          </cell>
        </row>
        <row r="65">
          <cell r="B65" t="str">
            <v>H726R</v>
          </cell>
          <cell r="D65">
            <v>441</v>
          </cell>
        </row>
        <row r="66">
          <cell r="B66" t="str">
            <v>H726R</v>
          </cell>
          <cell r="D66">
            <v>434</v>
          </cell>
        </row>
        <row r="67">
          <cell r="B67" t="str">
            <v>F805K</v>
          </cell>
          <cell r="D67">
            <v>432</v>
          </cell>
        </row>
        <row r="68">
          <cell r="B68" t="str">
            <v>F805K</v>
          </cell>
          <cell r="D68">
            <v>432</v>
          </cell>
        </row>
        <row r="69">
          <cell r="B69" t="str">
            <v>X696G</v>
          </cell>
          <cell r="D69">
            <v>420</v>
          </cell>
        </row>
        <row r="70">
          <cell r="B70" t="str">
            <v>M399F</v>
          </cell>
          <cell r="D70">
            <v>417</v>
          </cell>
        </row>
        <row r="71">
          <cell r="B71" t="str">
            <v>F805K</v>
          </cell>
          <cell r="D71">
            <v>401</v>
          </cell>
        </row>
        <row r="72">
          <cell r="B72" t="str">
            <v>F805K</v>
          </cell>
          <cell r="D72">
            <v>401</v>
          </cell>
        </row>
        <row r="73">
          <cell r="B73" t="str">
            <v>F805K</v>
          </cell>
          <cell r="D73">
            <v>401</v>
          </cell>
        </row>
        <row r="74">
          <cell r="B74" t="str">
            <v>F805K</v>
          </cell>
          <cell r="D74">
            <v>401</v>
          </cell>
        </row>
        <row r="75">
          <cell r="B75" t="str">
            <v>G548K</v>
          </cell>
          <cell r="D75">
            <v>392</v>
          </cell>
        </row>
        <row r="76">
          <cell r="B76" t="str">
            <v>D111N</v>
          </cell>
          <cell r="D76">
            <v>384</v>
          </cell>
        </row>
        <row r="77">
          <cell r="B77" t="str">
            <v>H726R</v>
          </cell>
          <cell r="D77">
            <v>366</v>
          </cell>
        </row>
        <row r="78">
          <cell r="B78" t="str">
            <v>K093P</v>
          </cell>
          <cell r="D78">
            <v>340</v>
          </cell>
        </row>
        <row r="79">
          <cell r="B79" t="str">
            <v>3VCPF</v>
          </cell>
          <cell r="D79">
            <v>337</v>
          </cell>
        </row>
        <row r="80">
          <cell r="B80" t="str">
            <v>XP544</v>
          </cell>
          <cell r="D80">
            <v>336</v>
          </cell>
        </row>
        <row r="81">
          <cell r="B81" t="str">
            <v>K093P</v>
          </cell>
          <cell r="D81">
            <v>323</v>
          </cell>
        </row>
        <row r="82">
          <cell r="B82" t="str">
            <v>G548K</v>
          </cell>
          <cell r="D82">
            <v>320</v>
          </cell>
        </row>
        <row r="83">
          <cell r="B83" t="str">
            <v>F522M</v>
          </cell>
          <cell r="D83">
            <v>310</v>
          </cell>
        </row>
        <row r="84">
          <cell r="B84" t="str">
            <v>M399F</v>
          </cell>
          <cell r="D84">
            <v>303</v>
          </cell>
        </row>
        <row r="85">
          <cell r="B85" t="str">
            <v>V3872</v>
          </cell>
          <cell r="D85">
            <v>296</v>
          </cell>
        </row>
        <row r="86">
          <cell r="B86" t="str">
            <v>P575R</v>
          </cell>
          <cell r="D86">
            <v>290</v>
          </cell>
        </row>
        <row r="87">
          <cell r="B87" t="str">
            <v>P575R</v>
          </cell>
          <cell r="D87">
            <v>287</v>
          </cell>
        </row>
        <row r="88">
          <cell r="B88" t="str">
            <v>F522M</v>
          </cell>
          <cell r="D88">
            <v>278</v>
          </cell>
        </row>
        <row r="89">
          <cell r="B89" t="str">
            <v>G548K</v>
          </cell>
          <cell r="D89">
            <v>276.8</v>
          </cell>
        </row>
        <row r="90">
          <cell r="B90" t="str">
            <v>YP777</v>
          </cell>
          <cell r="D90">
            <v>273</v>
          </cell>
        </row>
        <row r="91">
          <cell r="B91" t="str">
            <v>P875G</v>
          </cell>
          <cell r="D91">
            <v>265</v>
          </cell>
        </row>
        <row r="92">
          <cell r="B92" t="str">
            <v>V3872</v>
          </cell>
          <cell r="D92">
            <v>261</v>
          </cell>
        </row>
        <row r="93">
          <cell r="B93" t="str">
            <v>XP544</v>
          </cell>
          <cell r="D93">
            <v>257</v>
          </cell>
        </row>
        <row r="94">
          <cell r="B94" t="str">
            <v>V3872</v>
          </cell>
          <cell r="D94">
            <v>256</v>
          </cell>
        </row>
        <row r="95">
          <cell r="B95" t="str">
            <v>D111N</v>
          </cell>
          <cell r="D95">
            <v>254</v>
          </cell>
        </row>
        <row r="96">
          <cell r="B96" t="str">
            <v>K556T</v>
          </cell>
          <cell r="D96">
            <v>247</v>
          </cell>
        </row>
        <row r="97">
          <cell r="B97" t="str">
            <v>G952F</v>
          </cell>
          <cell r="D97">
            <v>236</v>
          </cell>
        </row>
        <row r="98">
          <cell r="B98" t="str">
            <v>F522M</v>
          </cell>
          <cell r="D98">
            <v>235</v>
          </cell>
        </row>
        <row r="99">
          <cell r="B99" t="str">
            <v>V3872</v>
          </cell>
          <cell r="D99">
            <v>230</v>
          </cell>
        </row>
        <row r="100">
          <cell r="B100" t="str">
            <v>V3872</v>
          </cell>
          <cell r="D100">
            <v>228</v>
          </cell>
        </row>
        <row r="101">
          <cell r="B101" t="str">
            <v>K093P</v>
          </cell>
          <cell r="D101">
            <v>198</v>
          </cell>
        </row>
        <row r="102">
          <cell r="B102" t="str">
            <v>D7D66</v>
          </cell>
          <cell r="D102">
            <v>193</v>
          </cell>
        </row>
        <row r="103">
          <cell r="B103" t="str">
            <v>H704F</v>
          </cell>
          <cell r="D103">
            <v>184</v>
          </cell>
        </row>
        <row r="104">
          <cell r="B104" t="str">
            <v>03KYX</v>
          </cell>
          <cell r="D104">
            <v>182</v>
          </cell>
        </row>
        <row r="105">
          <cell r="B105" t="str">
            <v>G728T</v>
          </cell>
          <cell r="D105">
            <v>175</v>
          </cell>
        </row>
        <row r="106">
          <cell r="B106" t="str">
            <v>F522M</v>
          </cell>
          <cell r="D106">
            <v>169</v>
          </cell>
        </row>
        <row r="107">
          <cell r="B107" t="str">
            <v>G728T</v>
          </cell>
          <cell r="D107">
            <v>168</v>
          </cell>
        </row>
        <row r="108">
          <cell r="B108" t="str">
            <v>H384M</v>
          </cell>
          <cell r="D108">
            <v>165</v>
          </cell>
        </row>
        <row r="109">
          <cell r="B109" t="str">
            <v>V3872</v>
          </cell>
          <cell r="D109">
            <v>157</v>
          </cell>
        </row>
        <row r="110">
          <cell r="B110" t="str">
            <v>J106M</v>
          </cell>
          <cell r="D110">
            <v>157</v>
          </cell>
        </row>
        <row r="111">
          <cell r="B111" t="str">
            <v>G728T</v>
          </cell>
          <cell r="D111">
            <v>155</v>
          </cell>
        </row>
        <row r="112">
          <cell r="B112" t="str">
            <v>F343G</v>
          </cell>
          <cell r="D112">
            <v>155</v>
          </cell>
        </row>
        <row r="113">
          <cell r="B113" t="str">
            <v>N530F</v>
          </cell>
          <cell r="D113">
            <v>155</v>
          </cell>
        </row>
        <row r="114">
          <cell r="B114" t="str">
            <v>V3872</v>
          </cell>
          <cell r="D114">
            <v>151</v>
          </cell>
        </row>
        <row r="115">
          <cell r="B115" t="str">
            <v>G728T</v>
          </cell>
          <cell r="D115">
            <v>140</v>
          </cell>
        </row>
        <row r="116">
          <cell r="B116" t="str">
            <v>G728T</v>
          </cell>
          <cell r="D116">
            <v>139</v>
          </cell>
        </row>
        <row r="117">
          <cell r="B117" t="str">
            <v>G728T</v>
          </cell>
          <cell r="D117">
            <v>138</v>
          </cell>
        </row>
        <row r="118">
          <cell r="B118" t="str">
            <v>F342T</v>
          </cell>
          <cell r="D118">
            <v>138</v>
          </cell>
        </row>
        <row r="119">
          <cell r="B119" t="str">
            <v>F729T</v>
          </cell>
          <cell r="D119">
            <v>137</v>
          </cell>
        </row>
        <row r="120">
          <cell r="B120" t="str">
            <v>XP544</v>
          </cell>
          <cell r="D120">
            <v>135</v>
          </cell>
        </row>
        <row r="121">
          <cell r="B121" t="str">
            <v>F342T</v>
          </cell>
          <cell r="D121">
            <v>134</v>
          </cell>
        </row>
        <row r="122">
          <cell r="B122" t="str">
            <v>V3872</v>
          </cell>
          <cell r="D122">
            <v>133</v>
          </cell>
        </row>
        <row r="123">
          <cell r="B123" t="str">
            <v>G728T</v>
          </cell>
          <cell r="D123">
            <v>130</v>
          </cell>
        </row>
        <row r="124">
          <cell r="B124" t="str">
            <v>F729T</v>
          </cell>
          <cell r="D124">
            <v>130</v>
          </cell>
        </row>
        <row r="125">
          <cell r="B125" t="str">
            <v>F729T</v>
          </cell>
          <cell r="D125">
            <v>130</v>
          </cell>
        </row>
        <row r="126">
          <cell r="B126" t="str">
            <v>F343G</v>
          </cell>
          <cell r="D126">
            <v>128</v>
          </cell>
        </row>
        <row r="127">
          <cell r="B127" t="str">
            <v>H726R</v>
          </cell>
          <cell r="D127">
            <v>127</v>
          </cell>
        </row>
        <row r="128">
          <cell r="B128" t="str">
            <v>G631F</v>
          </cell>
          <cell r="D128">
            <v>127</v>
          </cell>
        </row>
        <row r="129">
          <cell r="B129" t="str">
            <v>XP544</v>
          </cell>
          <cell r="D129">
            <v>125</v>
          </cell>
        </row>
        <row r="130">
          <cell r="B130" t="str">
            <v>H726R</v>
          </cell>
          <cell r="D130">
            <v>124</v>
          </cell>
        </row>
        <row r="131">
          <cell r="B131" t="str">
            <v>H726R</v>
          </cell>
          <cell r="D131">
            <v>123</v>
          </cell>
        </row>
        <row r="132">
          <cell r="B132" t="str">
            <v>J418T</v>
          </cell>
          <cell r="D132">
            <v>122</v>
          </cell>
        </row>
        <row r="133">
          <cell r="B133" t="str">
            <v>F343G</v>
          </cell>
          <cell r="D133">
            <v>122</v>
          </cell>
        </row>
        <row r="134">
          <cell r="B134" t="str">
            <v>H384M</v>
          </cell>
          <cell r="D134">
            <v>118</v>
          </cell>
        </row>
        <row r="135">
          <cell r="B135" t="str">
            <v>H726R</v>
          </cell>
          <cell r="D135">
            <v>118</v>
          </cell>
        </row>
        <row r="136">
          <cell r="B136" t="str">
            <v>V3872</v>
          </cell>
          <cell r="D136">
            <v>117</v>
          </cell>
        </row>
        <row r="137">
          <cell r="B137" t="str">
            <v>XP544</v>
          </cell>
          <cell r="D137">
            <v>115</v>
          </cell>
        </row>
        <row r="138">
          <cell r="B138" t="str">
            <v>K093P</v>
          </cell>
          <cell r="D138">
            <v>112</v>
          </cell>
        </row>
        <row r="139">
          <cell r="B139" t="str">
            <v>F342T</v>
          </cell>
          <cell r="D139">
            <v>112</v>
          </cell>
        </row>
        <row r="140">
          <cell r="B140" t="str">
            <v>C593T</v>
          </cell>
          <cell r="D140">
            <v>111</v>
          </cell>
        </row>
        <row r="141">
          <cell r="B141" t="str">
            <v>F343G</v>
          </cell>
          <cell r="D141">
            <v>106</v>
          </cell>
        </row>
        <row r="142">
          <cell r="B142" t="str">
            <v>F522M</v>
          </cell>
          <cell r="D142">
            <v>105</v>
          </cell>
        </row>
        <row r="143">
          <cell r="B143" t="str">
            <v>HT150</v>
          </cell>
          <cell r="D143">
            <v>103</v>
          </cell>
        </row>
        <row r="144">
          <cell r="B144" t="str">
            <v>V8835</v>
          </cell>
          <cell r="D144">
            <v>102</v>
          </cell>
        </row>
        <row r="145">
          <cell r="B145" t="str">
            <v>HT150</v>
          </cell>
          <cell r="D145">
            <v>100</v>
          </cell>
        </row>
        <row r="146">
          <cell r="B146" t="str">
            <v>Y619H</v>
          </cell>
          <cell r="D146">
            <v>97</v>
          </cell>
        </row>
        <row r="147">
          <cell r="B147" t="str">
            <v>J131J</v>
          </cell>
          <cell r="D147">
            <v>93</v>
          </cell>
        </row>
        <row r="148">
          <cell r="B148" t="str">
            <v>K556T</v>
          </cell>
          <cell r="D148">
            <v>93</v>
          </cell>
        </row>
        <row r="149">
          <cell r="B149" t="str">
            <v>G548K</v>
          </cell>
          <cell r="D149">
            <v>92.800000000000011</v>
          </cell>
        </row>
        <row r="150">
          <cell r="B150" t="str">
            <v>M398F</v>
          </cell>
          <cell r="D150">
            <v>91</v>
          </cell>
        </row>
        <row r="151">
          <cell r="B151" t="str">
            <v>J418T</v>
          </cell>
          <cell r="D151">
            <v>91</v>
          </cell>
        </row>
        <row r="152">
          <cell r="B152" t="str">
            <v>G731N</v>
          </cell>
          <cell r="D152">
            <v>91</v>
          </cell>
        </row>
        <row r="153">
          <cell r="B153" t="str">
            <v>G731N</v>
          </cell>
          <cell r="D153">
            <v>91</v>
          </cell>
        </row>
        <row r="154">
          <cell r="B154" t="str">
            <v>X3R5M</v>
          </cell>
          <cell r="D154">
            <v>90.4</v>
          </cell>
        </row>
        <row r="155">
          <cell r="B155" t="str">
            <v>HT150</v>
          </cell>
          <cell r="D155">
            <v>89</v>
          </cell>
        </row>
        <row r="156">
          <cell r="B156" t="str">
            <v>J418T</v>
          </cell>
          <cell r="D156">
            <v>89</v>
          </cell>
        </row>
        <row r="157">
          <cell r="B157" t="str">
            <v>G728T</v>
          </cell>
          <cell r="D157">
            <v>89</v>
          </cell>
        </row>
        <row r="158">
          <cell r="B158" t="str">
            <v>U144H</v>
          </cell>
          <cell r="D158">
            <v>85</v>
          </cell>
        </row>
        <row r="159">
          <cell r="B159" t="str">
            <v>N641M</v>
          </cell>
          <cell r="D159">
            <v>84</v>
          </cell>
        </row>
        <row r="160">
          <cell r="B160" t="str">
            <v>G728T</v>
          </cell>
          <cell r="D160">
            <v>82</v>
          </cell>
        </row>
        <row r="161">
          <cell r="B161" t="str">
            <v>H185K</v>
          </cell>
          <cell r="D161">
            <v>82</v>
          </cell>
        </row>
        <row r="162">
          <cell r="B162" t="str">
            <v>H185K</v>
          </cell>
          <cell r="D162">
            <v>82</v>
          </cell>
        </row>
        <row r="163">
          <cell r="B163" t="str">
            <v>N641M</v>
          </cell>
          <cell r="D163">
            <v>78</v>
          </cell>
        </row>
        <row r="164">
          <cell r="B164" t="str">
            <v>U738K</v>
          </cell>
          <cell r="D164">
            <v>77</v>
          </cell>
        </row>
        <row r="165">
          <cell r="B165" t="str">
            <v>V3872</v>
          </cell>
          <cell r="D165">
            <v>75</v>
          </cell>
        </row>
        <row r="166">
          <cell r="B166" t="str">
            <v>03KYX</v>
          </cell>
          <cell r="D166">
            <v>75</v>
          </cell>
        </row>
        <row r="167">
          <cell r="B167" t="str">
            <v>RU774</v>
          </cell>
          <cell r="D167">
            <v>74</v>
          </cell>
        </row>
        <row r="168">
          <cell r="B168" t="str">
            <v>C2W2N</v>
          </cell>
          <cell r="D168">
            <v>74</v>
          </cell>
        </row>
        <row r="169">
          <cell r="B169" t="str">
            <v>N056N</v>
          </cell>
          <cell r="D169">
            <v>73</v>
          </cell>
        </row>
        <row r="170">
          <cell r="B170" t="str">
            <v>K374T</v>
          </cell>
          <cell r="D170">
            <v>72.8</v>
          </cell>
        </row>
        <row r="171">
          <cell r="B171" t="str">
            <v>H384M</v>
          </cell>
          <cell r="D171">
            <v>72</v>
          </cell>
        </row>
        <row r="172">
          <cell r="B172" t="str">
            <v>HT150</v>
          </cell>
          <cell r="D172">
            <v>72</v>
          </cell>
        </row>
        <row r="173">
          <cell r="B173" t="str">
            <v>J418T</v>
          </cell>
          <cell r="D173">
            <v>72</v>
          </cell>
        </row>
        <row r="174">
          <cell r="B174" t="str">
            <v>J418T</v>
          </cell>
          <cell r="D174">
            <v>72</v>
          </cell>
        </row>
        <row r="175">
          <cell r="B175" t="str">
            <v>HT150</v>
          </cell>
          <cell r="D175">
            <v>71</v>
          </cell>
        </row>
        <row r="176">
          <cell r="B176" t="str">
            <v>U144H</v>
          </cell>
          <cell r="D176">
            <v>71</v>
          </cell>
        </row>
        <row r="177">
          <cell r="B177" t="str">
            <v>HT150</v>
          </cell>
          <cell r="D177">
            <v>71</v>
          </cell>
        </row>
        <row r="178">
          <cell r="B178" t="str">
            <v>HT150</v>
          </cell>
          <cell r="D178">
            <v>70</v>
          </cell>
        </row>
        <row r="179">
          <cell r="B179" t="str">
            <v>G952F</v>
          </cell>
          <cell r="D179">
            <v>68</v>
          </cell>
        </row>
        <row r="180">
          <cell r="B180" t="str">
            <v>V8835</v>
          </cell>
          <cell r="D180">
            <v>68</v>
          </cell>
        </row>
        <row r="181">
          <cell r="B181" t="str">
            <v>D306F</v>
          </cell>
          <cell r="D181">
            <v>67</v>
          </cell>
        </row>
        <row r="182">
          <cell r="B182" t="str">
            <v>N641M</v>
          </cell>
          <cell r="D182">
            <v>66</v>
          </cell>
        </row>
        <row r="183">
          <cell r="B183" t="str">
            <v>D306F</v>
          </cell>
          <cell r="D183">
            <v>66</v>
          </cell>
        </row>
        <row r="184">
          <cell r="B184" t="str">
            <v>RU774</v>
          </cell>
          <cell r="D184">
            <v>65</v>
          </cell>
        </row>
        <row r="185">
          <cell r="B185" t="str">
            <v>RU774</v>
          </cell>
          <cell r="D185">
            <v>65</v>
          </cell>
        </row>
        <row r="186">
          <cell r="B186" t="str">
            <v>U144H</v>
          </cell>
          <cell r="D186">
            <v>65</v>
          </cell>
        </row>
        <row r="187">
          <cell r="B187" t="str">
            <v>D306F</v>
          </cell>
          <cell r="D187">
            <v>64</v>
          </cell>
        </row>
        <row r="188">
          <cell r="B188" t="str">
            <v>C2W2N</v>
          </cell>
          <cell r="D188">
            <v>64</v>
          </cell>
        </row>
        <row r="189">
          <cell r="B189" t="str">
            <v>D306F</v>
          </cell>
          <cell r="D189">
            <v>64</v>
          </cell>
        </row>
        <row r="190">
          <cell r="B190" t="str">
            <v>D306F</v>
          </cell>
          <cell r="D190">
            <v>63</v>
          </cell>
        </row>
        <row r="191">
          <cell r="B191" t="str">
            <v>H384M</v>
          </cell>
          <cell r="D191">
            <v>58</v>
          </cell>
        </row>
        <row r="192">
          <cell r="B192" t="str">
            <v>K093P</v>
          </cell>
          <cell r="D192">
            <v>58</v>
          </cell>
        </row>
        <row r="193">
          <cell r="B193" t="str">
            <v>RU774</v>
          </cell>
          <cell r="D193">
            <v>58</v>
          </cell>
        </row>
        <row r="194">
          <cell r="B194" t="str">
            <v>F343G</v>
          </cell>
          <cell r="D194">
            <v>57</v>
          </cell>
        </row>
        <row r="195">
          <cell r="B195" t="str">
            <v>RU774</v>
          </cell>
          <cell r="D195">
            <v>56</v>
          </cell>
        </row>
        <row r="196">
          <cell r="B196" t="str">
            <v>RU774</v>
          </cell>
          <cell r="D196">
            <v>56</v>
          </cell>
        </row>
        <row r="197">
          <cell r="B197" t="str">
            <v>RU774</v>
          </cell>
          <cell r="D197">
            <v>56</v>
          </cell>
        </row>
        <row r="198">
          <cell r="B198" t="str">
            <v>RU774</v>
          </cell>
          <cell r="D198">
            <v>54</v>
          </cell>
        </row>
        <row r="199">
          <cell r="B199" t="str">
            <v>X204R</v>
          </cell>
          <cell r="D199">
            <v>54</v>
          </cell>
        </row>
        <row r="200">
          <cell r="B200" t="str">
            <v>H384M</v>
          </cell>
          <cell r="D200">
            <v>53</v>
          </cell>
        </row>
        <row r="201">
          <cell r="B201" t="str">
            <v>HT150</v>
          </cell>
          <cell r="D201">
            <v>53</v>
          </cell>
        </row>
        <row r="202">
          <cell r="B202" t="str">
            <v>U144H</v>
          </cell>
          <cell r="D202">
            <v>53</v>
          </cell>
        </row>
        <row r="203">
          <cell r="B203" t="str">
            <v>H185K</v>
          </cell>
          <cell r="D203">
            <v>53</v>
          </cell>
        </row>
        <row r="204">
          <cell r="B204" t="str">
            <v>2X1CJ</v>
          </cell>
          <cell r="D204">
            <v>52</v>
          </cell>
        </row>
        <row r="205">
          <cell r="B205" t="str">
            <v>M4M08</v>
          </cell>
          <cell r="D205">
            <v>52</v>
          </cell>
        </row>
        <row r="206">
          <cell r="B206" t="str">
            <v>G731N</v>
          </cell>
          <cell r="D206">
            <v>51</v>
          </cell>
        </row>
        <row r="207">
          <cell r="B207" t="str">
            <v>G731N</v>
          </cell>
          <cell r="D207">
            <v>51</v>
          </cell>
        </row>
        <row r="208">
          <cell r="B208" t="str">
            <v>KMH7P</v>
          </cell>
          <cell r="D208">
            <v>49</v>
          </cell>
        </row>
        <row r="209">
          <cell r="B209" t="str">
            <v>V8835</v>
          </cell>
          <cell r="D209">
            <v>49</v>
          </cell>
        </row>
        <row r="210">
          <cell r="B210" t="str">
            <v>G728T</v>
          </cell>
          <cell r="D210">
            <v>49</v>
          </cell>
        </row>
        <row r="211">
          <cell r="B211" t="str">
            <v>KMH7P</v>
          </cell>
          <cell r="D211">
            <v>48</v>
          </cell>
        </row>
        <row r="212">
          <cell r="B212" t="str">
            <v>J106M</v>
          </cell>
          <cell r="D212">
            <v>48</v>
          </cell>
        </row>
        <row r="213">
          <cell r="B213" t="str">
            <v>C2W2N</v>
          </cell>
          <cell r="D213">
            <v>47</v>
          </cell>
        </row>
        <row r="214">
          <cell r="B214" t="str">
            <v>G631F</v>
          </cell>
          <cell r="D214">
            <v>47</v>
          </cell>
        </row>
        <row r="215">
          <cell r="B215" t="str">
            <v>G631F</v>
          </cell>
          <cell r="D215">
            <v>47</v>
          </cell>
        </row>
        <row r="216">
          <cell r="B216" t="str">
            <v>HT150</v>
          </cell>
          <cell r="D216">
            <v>46</v>
          </cell>
        </row>
        <row r="217">
          <cell r="B217" t="str">
            <v>N056N</v>
          </cell>
          <cell r="D217">
            <v>46</v>
          </cell>
        </row>
        <row r="218">
          <cell r="B218" t="str">
            <v>V8835</v>
          </cell>
          <cell r="D218">
            <v>46</v>
          </cell>
        </row>
        <row r="219">
          <cell r="B219" t="str">
            <v>F030H</v>
          </cell>
          <cell r="D219">
            <v>45</v>
          </cell>
        </row>
        <row r="220">
          <cell r="B220" t="str">
            <v>G548K</v>
          </cell>
          <cell r="D220">
            <v>44.800000000000004</v>
          </cell>
        </row>
        <row r="221">
          <cell r="B221" t="str">
            <v>V3872</v>
          </cell>
          <cell r="D221">
            <v>44</v>
          </cell>
        </row>
        <row r="222">
          <cell r="B222" t="str">
            <v>03KYX</v>
          </cell>
          <cell r="D222">
            <v>44</v>
          </cell>
        </row>
        <row r="223">
          <cell r="B223" t="str">
            <v>D306F</v>
          </cell>
          <cell r="D223">
            <v>43</v>
          </cell>
        </row>
        <row r="224">
          <cell r="B224" t="str">
            <v>C2W2N</v>
          </cell>
          <cell r="D224">
            <v>42</v>
          </cell>
        </row>
        <row r="225">
          <cell r="B225" t="str">
            <v>U144H</v>
          </cell>
          <cell r="D225">
            <v>42</v>
          </cell>
        </row>
        <row r="226">
          <cell r="B226" t="str">
            <v>M4M08</v>
          </cell>
          <cell r="D226">
            <v>42</v>
          </cell>
        </row>
        <row r="227">
          <cell r="B227" t="str">
            <v>HT150</v>
          </cell>
          <cell r="D227">
            <v>41</v>
          </cell>
        </row>
        <row r="228">
          <cell r="B228" t="str">
            <v>D306F</v>
          </cell>
          <cell r="D228">
            <v>41</v>
          </cell>
        </row>
        <row r="229">
          <cell r="B229" t="str">
            <v>D306F</v>
          </cell>
          <cell r="D229">
            <v>41</v>
          </cell>
        </row>
        <row r="230">
          <cell r="B230" t="str">
            <v>F343G</v>
          </cell>
          <cell r="D230">
            <v>41</v>
          </cell>
        </row>
        <row r="231">
          <cell r="B231" t="str">
            <v>G295T</v>
          </cell>
          <cell r="D231">
            <v>39</v>
          </cell>
        </row>
        <row r="232">
          <cell r="B232" t="str">
            <v>T192H</v>
          </cell>
          <cell r="D232">
            <v>38.400000000000006</v>
          </cell>
        </row>
        <row r="233">
          <cell r="B233" t="str">
            <v>F522M</v>
          </cell>
          <cell r="D233">
            <v>38</v>
          </cell>
        </row>
        <row r="234">
          <cell r="B234" t="str">
            <v>X5VD1</v>
          </cell>
          <cell r="D234">
            <v>38</v>
          </cell>
        </row>
        <row r="235">
          <cell r="B235" t="str">
            <v>F343G</v>
          </cell>
          <cell r="D235">
            <v>38</v>
          </cell>
        </row>
        <row r="236">
          <cell r="B236" t="str">
            <v>U738K</v>
          </cell>
          <cell r="D236">
            <v>38</v>
          </cell>
        </row>
        <row r="237">
          <cell r="B237" t="str">
            <v>V8835</v>
          </cell>
          <cell r="D237">
            <v>37</v>
          </cell>
        </row>
        <row r="238">
          <cell r="B238" t="str">
            <v>2X1CJ</v>
          </cell>
          <cell r="D238">
            <v>37</v>
          </cell>
        </row>
        <row r="239">
          <cell r="B239" t="str">
            <v>M525M</v>
          </cell>
          <cell r="D239">
            <v>36</v>
          </cell>
        </row>
        <row r="240">
          <cell r="B240" t="str">
            <v>RU774</v>
          </cell>
          <cell r="D240">
            <v>36</v>
          </cell>
        </row>
        <row r="241">
          <cell r="B241" t="str">
            <v>M525M</v>
          </cell>
          <cell r="D241">
            <v>36</v>
          </cell>
        </row>
        <row r="242">
          <cell r="B242" t="str">
            <v>C593T</v>
          </cell>
          <cell r="D242">
            <v>36</v>
          </cell>
        </row>
        <row r="243">
          <cell r="B243" t="str">
            <v>V8835</v>
          </cell>
          <cell r="D243">
            <v>35</v>
          </cell>
        </row>
        <row r="244">
          <cell r="B244" t="str">
            <v>M398F</v>
          </cell>
          <cell r="D244">
            <v>34</v>
          </cell>
        </row>
        <row r="245">
          <cell r="B245" t="str">
            <v>C234R</v>
          </cell>
          <cell r="D245">
            <v>34</v>
          </cell>
        </row>
        <row r="246">
          <cell r="B246" t="str">
            <v>C234R</v>
          </cell>
          <cell r="D246">
            <v>34</v>
          </cell>
        </row>
        <row r="247">
          <cell r="B247" t="str">
            <v>M4M08</v>
          </cell>
          <cell r="D247">
            <v>34</v>
          </cell>
        </row>
        <row r="248">
          <cell r="B248" t="str">
            <v>C234R</v>
          </cell>
          <cell r="D248">
            <v>34</v>
          </cell>
        </row>
        <row r="249">
          <cell r="B249" t="str">
            <v>C234R</v>
          </cell>
          <cell r="D249">
            <v>34</v>
          </cell>
        </row>
        <row r="250">
          <cell r="B250" t="str">
            <v>C2W2N</v>
          </cell>
          <cell r="D250">
            <v>34</v>
          </cell>
        </row>
        <row r="251">
          <cell r="B251" t="str">
            <v>C234R</v>
          </cell>
          <cell r="D251">
            <v>34</v>
          </cell>
        </row>
        <row r="252">
          <cell r="B252" t="str">
            <v>C2W2N</v>
          </cell>
          <cell r="D252">
            <v>34</v>
          </cell>
        </row>
        <row r="253">
          <cell r="B253" t="str">
            <v>F343G</v>
          </cell>
          <cell r="D253">
            <v>33</v>
          </cell>
        </row>
        <row r="254">
          <cell r="B254" t="str">
            <v>U738K</v>
          </cell>
          <cell r="D254">
            <v>33</v>
          </cell>
        </row>
        <row r="255">
          <cell r="B255" t="str">
            <v>J765R</v>
          </cell>
          <cell r="D255">
            <v>33</v>
          </cell>
        </row>
        <row r="256">
          <cell r="B256" t="str">
            <v>Y80P7</v>
          </cell>
          <cell r="D256">
            <v>32</v>
          </cell>
        </row>
        <row r="257">
          <cell r="B257" t="str">
            <v>N056N</v>
          </cell>
          <cell r="D257">
            <v>31</v>
          </cell>
        </row>
        <row r="258">
          <cell r="B258" t="str">
            <v>U144H</v>
          </cell>
          <cell r="D258">
            <v>31</v>
          </cell>
        </row>
        <row r="259">
          <cell r="B259" t="str">
            <v>D306F</v>
          </cell>
          <cell r="D259">
            <v>31</v>
          </cell>
        </row>
        <row r="260">
          <cell r="B260" t="str">
            <v>H384M</v>
          </cell>
          <cell r="D260">
            <v>31</v>
          </cell>
        </row>
        <row r="261">
          <cell r="B261" t="str">
            <v>C2W2N</v>
          </cell>
          <cell r="D261">
            <v>30</v>
          </cell>
        </row>
        <row r="262">
          <cell r="B262" t="str">
            <v>J765R</v>
          </cell>
          <cell r="D262">
            <v>30</v>
          </cell>
        </row>
        <row r="263">
          <cell r="B263" t="str">
            <v>J765R</v>
          </cell>
          <cell r="D263">
            <v>29</v>
          </cell>
        </row>
        <row r="264">
          <cell r="B264" t="str">
            <v>M4M08</v>
          </cell>
          <cell r="D264">
            <v>28</v>
          </cell>
        </row>
        <row r="265">
          <cell r="B265" t="str">
            <v>NNKVM</v>
          </cell>
          <cell r="D265">
            <v>28</v>
          </cell>
        </row>
        <row r="266">
          <cell r="B266" t="str">
            <v>H426H</v>
          </cell>
          <cell r="D266">
            <v>27</v>
          </cell>
        </row>
        <row r="267">
          <cell r="B267" t="str">
            <v>J765R</v>
          </cell>
          <cell r="D267">
            <v>27</v>
          </cell>
        </row>
        <row r="268">
          <cell r="B268" t="str">
            <v>H426H</v>
          </cell>
          <cell r="D268">
            <v>27</v>
          </cell>
        </row>
        <row r="269">
          <cell r="B269" t="str">
            <v>H384M</v>
          </cell>
          <cell r="D269">
            <v>27</v>
          </cell>
        </row>
        <row r="270">
          <cell r="B270" t="str">
            <v>H426H</v>
          </cell>
          <cell r="D270">
            <v>27</v>
          </cell>
        </row>
        <row r="271">
          <cell r="B271" t="str">
            <v>NNKVM</v>
          </cell>
          <cell r="D271">
            <v>27</v>
          </cell>
        </row>
        <row r="272">
          <cell r="B272" t="str">
            <v>H426H</v>
          </cell>
          <cell r="D272">
            <v>27</v>
          </cell>
        </row>
        <row r="273">
          <cell r="B273" t="str">
            <v>D306F</v>
          </cell>
          <cell r="D273">
            <v>26</v>
          </cell>
        </row>
        <row r="274">
          <cell r="B274" t="str">
            <v>J765R</v>
          </cell>
          <cell r="D274">
            <v>26</v>
          </cell>
        </row>
        <row r="275">
          <cell r="B275" t="str">
            <v>H426H</v>
          </cell>
          <cell r="D275">
            <v>26</v>
          </cell>
        </row>
        <row r="276">
          <cell r="B276" t="str">
            <v>H959F</v>
          </cell>
          <cell r="D276">
            <v>25.6</v>
          </cell>
        </row>
        <row r="277">
          <cell r="B277" t="str">
            <v>H298M</v>
          </cell>
          <cell r="D277">
            <v>25</v>
          </cell>
        </row>
        <row r="278">
          <cell r="B278" t="str">
            <v>C2W2N</v>
          </cell>
          <cell r="D278">
            <v>25</v>
          </cell>
        </row>
        <row r="279">
          <cell r="B279" t="str">
            <v>J765R</v>
          </cell>
          <cell r="D279">
            <v>25</v>
          </cell>
        </row>
        <row r="280">
          <cell r="B280" t="str">
            <v>J765R</v>
          </cell>
          <cell r="D280">
            <v>25</v>
          </cell>
        </row>
        <row r="281">
          <cell r="B281" t="str">
            <v>U738K</v>
          </cell>
          <cell r="D281">
            <v>25</v>
          </cell>
        </row>
        <row r="282">
          <cell r="B282" t="str">
            <v>GY581</v>
          </cell>
          <cell r="D282">
            <v>25</v>
          </cell>
        </row>
        <row r="283">
          <cell r="B283" t="str">
            <v>N530F</v>
          </cell>
          <cell r="D283">
            <v>24</v>
          </cell>
        </row>
        <row r="284">
          <cell r="B284" t="str">
            <v>J765R</v>
          </cell>
          <cell r="D284">
            <v>24</v>
          </cell>
        </row>
        <row r="285">
          <cell r="B285" t="str">
            <v>J765R</v>
          </cell>
          <cell r="D285">
            <v>24</v>
          </cell>
        </row>
        <row r="286">
          <cell r="B286" t="str">
            <v>G295T</v>
          </cell>
          <cell r="D286">
            <v>24</v>
          </cell>
        </row>
        <row r="287">
          <cell r="B287" t="str">
            <v>NNKVM</v>
          </cell>
          <cell r="D287">
            <v>24</v>
          </cell>
        </row>
        <row r="288">
          <cell r="B288" t="str">
            <v>T192H</v>
          </cell>
          <cell r="D288">
            <v>23.200000000000003</v>
          </cell>
        </row>
        <row r="289">
          <cell r="B289" t="str">
            <v>J765R</v>
          </cell>
          <cell r="D289">
            <v>23</v>
          </cell>
        </row>
        <row r="290">
          <cell r="B290" t="str">
            <v>J765R</v>
          </cell>
          <cell r="D290">
            <v>23</v>
          </cell>
        </row>
        <row r="291">
          <cell r="B291" t="str">
            <v>M4M08</v>
          </cell>
          <cell r="D291">
            <v>23</v>
          </cell>
        </row>
        <row r="292">
          <cell r="B292" t="str">
            <v>P875G</v>
          </cell>
          <cell r="D292">
            <v>23</v>
          </cell>
        </row>
        <row r="293">
          <cell r="B293" t="str">
            <v>F030H</v>
          </cell>
          <cell r="D293">
            <v>22</v>
          </cell>
        </row>
        <row r="294">
          <cell r="B294" t="str">
            <v>M4M08</v>
          </cell>
          <cell r="D294">
            <v>22</v>
          </cell>
        </row>
        <row r="295">
          <cell r="B295" t="str">
            <v>NNKVM</v>
          </cell>
          <cell r="D295">
            <v>22</v>
          </cell>
        </row>
        <row r="296">
          <cell r="B296" t="str">
            <v>C127J</v>
          </cell>
          <cell r="D296">
            <v>21</v>
          </cell>
        </row>
        <row r="297">
          <cell r="B297" t="str">
            <v>C127J</v>
          </cell>
          <cell r="D297">
            <v>21</v>
          </cell>
        </row>
        <row r="298">
          <cell r="B298" t="str">
            <v>C127J</v>
          </cell>
          <cell r="D298">
            <v>21</v>
          </cell>
        </row>
        <row r="299">
          <cell r="B299" t="str">
            <v>C127J</v>
          </cell>
          <cell r="D299">
            <v>21</v>
          </cell>
        </row>
        <row r="300">
          <cell r="B300" t="str">
            <v>P875G</v>
          </cell>
          <cell r="D300">
            <v>21</v>
          </cell>
        </row>
        <row r="301">
          <cell r="B301" t="str">
            <v>F309J</v>
          </cell>
          <cell r="D301">
            <v>20</v>
          </cell>
        </row>
        <row r="302">
          <cell r="B302" t="str">
            <v>C127J</v>
          </cell>
          <cell r="D302">
            <v>20</v>
          </cell>
        </row>
        <row r="303">
          <cell r="B303" t="str">
            <v>C127J</v>
          </cell>
          <cell r="D303">
            <v>20</v>
          </cell>
        </row>
        <row r="304">
          <cell r="B304" t="str">
            <v>F309J</v>
          </cell>
          <cell r="D304">
            <v>20</v>
          </cell>
        </row>
        <row r="305">
          <cell r="B305" t="str">
            <v>C127J</v>
          </cell>
          <cell r="D305">
            <v>19</v>
          </cell>
        </row>
        <row r="306">
          <cell r="B306" t="str">
            <v>C127J</v>
          </cell>
          <cell r="D306">
            <v>19</v>
          </cell>
        </row>
        <row r="307">
          <cell r="B307" t="str">
            <v>C127J</v>
          </cell>
          <cell r="D307">
            <v>19</v>
          </cell>
        </row>
        <row r="308">
          <cell r="B308" t="str">
            <v>U144H</v>
          </cell>
          <cell r="D308">
            <v>19</v>
          </cell>
        </row>
        <row r="309">
          <cell r="B309" t="str">
            <v>F309J</v>
          </cell>
          <cell r="D309">
            <v>19</v>
          </cell>
        </row>
        <row r="310">
          <cell r="B310" t="str">
            <v>N056N</v>
          </cell>
          <cell r="D310">
            <v>19</v>
          </cell>
        </row>
        <row r="311">
          <cell r="B311" t="str">
            <v>NNKVM</v>
          </cell>
          <cell r="D311">
            <v>18</v>
          </cell>
        </row>
        <row r="312">
          <cell r="B312" t="str">
            <v>M4M08</v>
          </cell>
          <cell r="D312">
            <v>17</v>
          </cell>
        </row>
        <row r="313">
          <cell r="B313" t="str">
            <v>03KYX</v>
          </cell>
          <cell r="D313">
            <v>17</v>
          </cell>
        </row>
        <row r="314">
          <cell r="B314" t="str">
            <v>K145G</v>
          </cell>
          <cell r="D314">
            <v>17</v>
          </cell>
        </row>
        <row r="315">
          <cell r="B315" t="str">
            <v>GY581</v>
          </cell>
          <cell r="D315">
            <v>17</v>
          </cell>
        </row>
        <row r="316">
          <cell r="B316" t="str">
            <v>M4M08</v>
          </cell>
          <cell r="D316">
            <v>16</v>
          </cell>
        </row>
        <row r="317">
          <cell r="B317" t="str">
            <v>N530F</v>
          </cell>
          <cell r="D317">
            <v>16</v>
          </cell>
        </row>
        <row r="318">
          <cell r="B318" t="str">
            <v>V8835</v>
          </cell>
          <cell r="D318">
            <v>16</v>
          </cell>
        </row>
        <row r="319">
          <cell r="B319" t="str">
            <v>C2W2N</v>
          </cell>
          <cell r="D319">
            <v>16</v>
          </cell>
        </row>
        <row r="320">
          <cell r="B320" t="str">
            <v>C2W2N</v>
          </cell>
          <cell r="D320">
            <v>15</v>
          </cell>
        </row>
        <row r="321">
          <cell r="B321" t="str">
            <v>JN957</v>
          </cell>
          <cell r="D321">
            <v>14</v>
          </cell>
        </row>
        <row r="322">
          <cell r="B322" t="str">
            <v>FY878</v>
          </cell>
          <cell r="D322">
            <v>14</v>
          </cell>
        </row>
        <row r="323">
          <cell r="B323" t="str">
            <v>F309J</v>
          </cell>
          <cell r="D323">
            <v>14</v>
          </cell>
        </row>
        <row r="324">
          <cell r="B324" t="str">
            <v>K620H</v>
          </cell>
          <cell r="D324">
            <v>14</v>
          </cell>
        </row>
        <row r="325">
          <cell r="B325" t="str">
            <v>T192H</v>
          </cell>
          <cell r="D325">
            <v>13.600000000000001</v>
          </cell>
        </row>
        <row r="326">
          <cell r="B326" t="str">
            <v>T192H</v>
          </cell>
          <cell r="D326">
            <v>13.600000000000001</v>
          </cell>
        </row>
        <row r="327">
          <cell r="B327" t="str">
            <v>G115G</v>
          </cell>
          <cell r="D327">
            <v>13</v>
          </cell>
        </row>
        <row r="328">
          <cell r="B328" t="str">
            <v>C2072</v>
          </cell>
          <cell r="D328">
            <v>13</v>
          </cell>
        </row>
        <row r="329">
          <cell r="B329" t="str">
            <v>N530F</v>
          </cell>
          <cell r="D329">
            <v>13</v>
          </cell>
        </row>
        <row r="330">
          <cell r="B330" t="str">
            <v>C2072</v>
          </cell>
          <cell r="D330">
            <v>13</v>
          </cell>
        </row>
        <row r="331">
          <cell r="B331" t="str">
            <v>F309J</v>
          </cell>
          <cell r="D331">
            <v>13</v>
          </cell>
        </row>
        <row r="332">
          <cell r="B332" t="str">
            <v>T192H</v>
          </cell>
          <cell r="D332">
            <v>12.8</v>
          </cell>
        </row>
        <row r="333">
          <cell r="B333" t="str">
            <v>K725G</v>
          </cell>
          <cell r="D333">
            <v>12</v>
          </cell>
        </row>
        <row r="334">
          <cell r="B334" t="str">
            <v>M469G</v>
          </cell>
          <cell r="D334">
            <v>12</v>
          </cell>
        </row>
        <row r="335">
          <cell r="B335" t="str">
            <v>M469G</v>
          </cell>
          <cell r="D335">
            <v>12</v>
          </cell>
        </row>
        <row r="336">
          <cell r="B336" t="str">
            <v>K725G</v>
          </cell>
          <cell r="D336">
            <v>12</v>
          </cell>
        </row>
        <row r="337">
          <cell r="B337" t="str">
            <v>K725G</v>
          </cell>
          <cell r="D337">
            <v>12</v>
          </cell>
        </row>
        <row r="338">
          <cell r="B338" t="str">
            <v>M469G</v>
          </cell>
          <cell r="D338">
            <v>12</v>
          </cell>
        </row>
        <row r="339">
          <cell r="B339" t="str">
            <v>M469G</v>
          </cell>
          <cell r="D339">
            <v>12</v>
          </cell>
        </row>
        <row r="340">
          <cell r="B340" t="str">
            <v>F805K</v>
          </cell>
          <cell r="D340">
            <v>12</v>
          </cell>
        </row>
        <row r="341">
          <cell r="B341" t="str">
            <v>U738K</v>
          </cell>
          <cell r="D341">
            <v>12</v>
          </cell>
        </row>
        <row r="342">
          <cell r="B342" t="str">
            <v>F805K</v>
          </cell>
          <cell r="D342">
            <v>12</v>
          </cell>
        </row>
        <row r="343">
          <cell r="B343" t="str">
            <v>WP896</v>
          </cell>
          <cell r="D343">
            <v>12</v>
          </cell>
        </row>
        <row r="344">
          <cell r="B344" t="str">
            <v>WP896</v>
          </cell>
          <cell r="D344">
            <v>12</v>
          </cell>
        </row>
        <row r="345">
          <cell r="B345" t="str">
            <v>F805K</v>
          </cell>
          <cell r="D345">
            <v>12</v>
          </cell>
        </row>
        <row r="346">
          <cell r="B346" t="str">
            <v>WP896</v>
          </cell>
          <cell r="D346">
            <v>12</v>
          </cell>
        </row>
        <row r="347">
          <cell r="B347" t="str">
            <v>K620H</v>
          </cell>
          <cell r="D347">
            <v>12</v>
          </cell>
        </row>
        <row r="348">
          <cell r="B348" t="str">
            <v>M469G</v>
          </cell>
          <cell r="D348">
            <v>12</v>
          </cell>
        </row>
        <row r="349">
          <cell r="B349" t="str">
            <v>RU774</v>
          </cell>
          <cell r="D349">
            <v>12</v>
          </cell>
        </row>
        <row r="350">
          <cell r="B350" t="str">
            <v>WP896</v>
          </cell>
          <cell r="D350">
            <v>12</v>
          </cell>
        </row>
        <row r="351">
          <cell r="B351" t="str">
            <v>RU774</v>
          </cell>
          <cell r="D351">
            <v>12</v>
          </cell>
        </row>
        <row r="352">
          <cell r="B352" t="str">
            <v>G889G</v>
          </cell>
          <cell r="D352">
            <v>11</v>
          </cell>
        </row>
        <row r="353">
          <cell r="B353" t="str">
            <v>TX269</v>
          </cell>
          <cell r="D353">
            <v>11</v>
          </cell>
        </row>
        <row r="354">
          <cell r="B354" t="str">
            <v>D461F</v>
          </cell>
          <cell r="D354">
            <v>11</v>
          </cell>
        </row>
        <row r="355">
          <cell r="B355" t="str">
            <v>2X1CJ</v>
          </cell>
          <cell r="D355">
            <v>11</v>
          </cell>
        </row>
        <row r="356">
          <cell r="B356" t="str">
            <v>D461F</v>
          </cell>
          <cell r="D356">
            <v>11</v>
          </cell>
        </row>
        <row r="357">
          <cell r="B357" t="str">
            <v>M469G</v>
          </cell>
          <cell r="D357">
            <v>11</v>
          </cell>
        </row>
        <row r="358">
          <cell r="B358" t="str">
            <v>M4M08</v>
          </cell>
          <cell r="D358">
            <v>10</v>
          </cell>
        </row>
        <row r="359">
          <cell r="B359" t="str">
            <v>V8835</v>
          </cell>
          <cell r="D359">
            <v>10</v>
          </cell>
        </row>
        <row r="360">
          <cell r="B360" t="str">
            <v>M469G</v>
          </cell>
          <cell r="D360">
            <v>10</v>
          </cell>
        </row>
        <row r="361">
          <cell r="B361" t="str">
            <v>M469G</v>
          </cell>
          <cell r="D361">
            <v>10</v>
          </cell>
        </row>
        <row r="362">
          <cell r="B362" t="str">
            <v>M469G</v>
          </cell>
          <cell r="D362">
            <v>10</v>
          </cell>
        </row>
        <row r="363">
          <cell r="B363" t="str">
            <v>D171K</v>
          </cell>
          <cell r="D363">
            <v>10</v>
          </cell>
        </row>
        <row r="364">
          <cell r="B364" t="str">
            <v>D461F</v>
          </cell>
          <cell r="D364">
            <v>10</v>
          </cell>
        </row>
        <row r="365">
          <cell r="B365" t="str">
            <v>M469G</v>
          </cell>
          <cell r="D365">
            <v>10</v>
          </cell>
        </row>
        <row r="366">
          <cell r="B366" t="str">
            <v>M469G</v>
          </cell>
          <cell r="D366">
            <v>10</v>
          </cell>
        </row>
        <row r="367">
          <cell r="B367" t="str">
            <v>D461F</v>
          </cell>
          <cell r="D367">
            <v>10</v>
          </cell>
        </row>
        <row r="368">
          <cell r="B368" t="str">
            <v>J515N</v>
          </cell>
          <cell r="D368">
            <v>10</v>
          </cell>
        </row>
        <row r="369">
          <cell r="B369" t="str">
            <v>J515N</v>
          </cell>
          <cell r="D369">
            <v>10</v>
          </cell>
        </row>
        <row r="370">
          <cell r="B370" t="str">
            <v>R755K</v>
          </cell>
          <cell r="D370">
            <v>9</v>
          </cell>
        </row>
        <row r="371">
          <cell r="B371" t="str">
            <v>Y475P</v>
          </cell>
          <cell r="D371">
            <v>9</v>
          </cell>
        </row>
        <row r="372">
          <cell r="B372" t="str">
            <v>J533H</v>
          </cell>
          <cell r="D372">
            <v>8</v>
          </cell>
        </row>
        <row r="373">
          <cell r="B373" t="str">
            <v>J533H</v>
          </cell>
          <cell r="D373">
            <v>8</v>
          </cell>
        </row>
        <row r="374">
          <cell r="B374" t="str">
            <v>01TVT</v>
          </cell>
          <cell r="D374">
            <v>8</v>
          </cell>
        </row>
        <row r="375">
          <cell r="B375" t="str">
            <v>XR812</v>
          </cell>
          <cell r="D375">
            <v>8</v>
          </cell>
        </row>
        <row r="376">
          <cell r="B376" t="str">
            <v>XR812</v>
          </cell>
          <cell r="D376">
            <v>8</v>
          </cell>
        </row>
        <row r="377">
          <cell r="B377" t="str">
            <v>XR812</v>
          </cell>
          <cell r="D377">
            <v>8</v>
          </cell>
        </row>
        <row r="378">
          <cell r="B378" t="str">
            <v>XR812</v>
          </cell>
          <cell r="D378">
            <v>8</v>
          </cell>
        </row>
        <row r="379">
          <cell r="B379" t="str">
            <v>J533H</v>
          </cell>
          <cell r="D379">
            <v>7</v>
          </cell>
        </row>
        <row r="380">
          <cell r="B380" t="str">
            <v>NNKVM</v>
          </cell>
          <cell r="D380">
            <v>7</v>
          </cell>
        </row>
        <row r="381">
          <cell r="B381" t="str">
            <v>NNKVM</v>
          </cell>
          <cell r="D381">
            <v>7</v>
          </cell>
        </row>
        <row r="382">
          <cell r="B382" t="str">
            <v>H185K</v>
          </cell>
          <cell r="D382">
            <v>7</v>
          </cell>
        </row>
        <row r="383">
          <cell r="B383" t="str">
            <v>R755K</v>
          </cell>
          <cell r="D383">
            <v>7</v>
          </cell>
        </row>
        <row r="384">
          <cell r="B384" t="str">
            <v>R755K</v>
          </cell>
          <cell r="D384">
            <v>7</v>
          </cell>
        </row>
        <row r="385">
          <cell r="B385" t="str">
            <v>G484D</v>
          </cell>
          <cell r="D385">
            <v>6.4</v>
          </cell>
        </row>
        <row r="386">
          <cell r="B386" t="str">
            <v>NT417</v>
          </cell>
          <cell r="D386">
            <v>5</v>
          </cell>
        </row>
        <row r="387">
          <cell r="B387" t="str">
            <v>FN679</v>
          </cell>
          <cell r="D387">
            <v>5</v>
          </cell>
        </row>
        <row r="388">
          <cell r="B388" t="str">
            <v>JN957</v>
          </cell>
          <cell r="D388">
            <v>5</v>
          </cell>
        </row>
        <row r="389">
          <cell r="B389" t="str">
            <v>D461F</v>
          </cell>
          <cell r="D389">
            <v>5</v>
          </cell>
        </row>
        <row r="390">
          <cell r="B390" t="str">
            <v>J406F</v>
          </cell>
          <cell r="D390">
            <v>5</v>
          </cell>
        </row>
        <row r="391">
          <cell r="B391" t="str">
            <v>K859M</v>
          </cell>
          <cell r="D391">
            <v>4</v>
          </cell>
        </row>
        <row r="392">
          <cell r="B392" t="str">
            <v>R755K</v>
          </cell>
          <cell r="D392">
            <v>4</v>
          </cell>
        </row>
        <row r="393">
          <cell r="B393" t="str">
            <v>WP896</v>
          </cell>
          <cell r="D393">
            <v>4</v>
          </cell>
        </row>
        <row r="394">
          <cell r="B394" t="str">
            <v>V8835</v>
          </cell>
          <cell r="D394">
            <v>4</v>
          </cell>
        </row>
        <row r="395">
          <cell r="B395" t="str">
            <v>G889G</v>
          </cell>
          <cell r="D395">
            <v>4</v>
          </cell>
        </row>
        <row r="396">
          <cell r="B396" t="str">
            <v>R755K</v>
          </cell>
          <cell r="D396">
            <v>4</v>
          </cell>
        </row>
        <row r="397">
          <cell r="B397" t="str">
            <v>WP896</v>
          </cell>
          <cell r="D397">
            <v>4</v>
          </cell>
        </row>
        <row r="398">
          <cell r="B398" t="str">
            <v>D171K</v>
          </cell>
          <cell r="D398">
            <v>4</v>
          </cell>
        </row>
        <row r="399">
          <cell r="B399" t="str">
            <v>F030H</v>
          </cell>
          <cell r="D399">
            <v>3</v>
          </cell>
        </row>
        <row r="400">
          <cell r="B400" t="str">
            <v>FN679</v>
          </cell>
          <cell r="D400">
            <v>3</v>
          </cell>
        </row>
        <row r="401">
          <cell r="B401" t="str">
            <v>WP896</v>
          </cell>
          <cell r="D401">
            <v>3</v>
          </cell>
        </row>
        <row r="402">
          <cell r="B402" t="str">
            <v>K145G</v>
          </cell>
          <cell r="D402">
            <v>3</v>
          </cell>
        </row>
        <row r="403">
          <cell r="B403" t="str">
            <v>WP896</v>
          </cell>
          <cell r="D403">
            <v>3</v>
          </cell>
        </row>
        <row r="404">
          <cell r="B404" t="str">
            <v>R755K</v>
          </cell>
          <cell r="D404">
            <v>3</v>
          </cell>
        </row>
        <row r="405">
          <cell r="B405" t="str">
            <v>R755K</v>
          </cell>
          <cell r="D405">
            <v>3</v>
          </cell>
        </row>
        <row r="406">
          <cell r="B406" t="str">
            <v>K145G</v>
          </cell>
          <cell r="D406">
            <v>3</v>
          </cell>
        </row>
        <row r="407">
          <cell r="B407" t="str">
            <v>WP896</v>
          </cell>
          <cell r="D407">
            <v>3</v>
          </cell>
        </row>
        <row r="408">
          <cell r="B408" t="str">
            <v>WP896</v>
          </cell>
          <cell r="D408">
            <v>3</v>
          </cell>
        </row>
        <row r="409">
          <cell r="B409" t="str">
            <v>R755K</v>
          </cell>
          <cell r="D409">
            <v>3</v>
          </cell>
        </row>
        <row r="410">
          <cell r="B410" t="str">
            <v>X5VD1</v>
          </cell>
          <cell r="D410">
            <v>3</v>
          </cell>
        </row>
        <row r="411">
          <cell r="B411" t="str">
            <v>WP896</v>
          </cell>
          <cell r="D411">
            <v>3</v>
          </cell>
        </row>
        <row r="412">
          <cell r="B412" t="str">
            <v>01TVT</v>
          </cell>
          <cell r="D412">
            <v>3</v>
          </cell>
        </row>
        <row r="413">
          <cell r="B413" t="str">
            <v>X5VD1</v>
          </cell>
          <cell r="D413">
            <v>3</v>
          </cell>
        </row>
        <row r="414">
          <cell r="B414" t="str">
            <v>C127J</v>
          </cell>
          <cell r="D414">
            <v>3</v>
          </cell>
        </row>
        <row r="415">
          <cell r="B415" t="str">
            <v>K145G</v>
          </cell>
          <cell r="D415">
            <v>2</v>
          </cell>
        </row>
        <row r="416">
          <cell r="B416" t="str">
            <v>01TVT</v>
          </cell>
          <cell r="D416">
            <v>2</v>
          </cell>
        </row>
        <row r="417">
          <cell r="B417" t="str">
            <v>01TVT</v>
          </cell>
          <cell r="D417">
            <v>2</v>
          </cell>
        </row>
        <row r="418">
          <cell r="B418" t="str">
            <v>J533H</v>
          </cell>
          <cell r="D418">
            <v>2</v>
          </cell>
        </row>
        <row r="419">
          <cell r="B419" t="str">
            <v>D270R</v>
          </cell>
          <cell r="D419">
            <v>2</v>
          </cell>
        </row>
        <row r="420">
          <cell r="B420" t="str">
            <v>Y9NHH</v>
          </cell>
          <cell r="D420">
            <v>2</v>
          </cell>
        </row>
        <row r="421">
          <cell r="B421" t="str">
            <v>H986H</v>
          </cell>
          <cell r="D421">
            <v>2</v>
          </cell>
        </row>
        <row r="422">
          <cell r="B422" t="str">
            <v>F137T</v>
          </cell>
          <cell r="D422">
            <v>2</v>
          </cell>
        </row>
        <row r="423">
          <cell r="B423" t="str">
            <v>D270R</v>
          </cell>
          <cell r="D423">
            <v>2</v>
          </cell>
        </row>
        <row r="424">
          <cell r="B424" t="str">
            <v>F137T</v>
          </cell>
          <cell r="D424">
            <v>2</v>
          </cell>
        </row>
        <row r="425">
          <cell r="B425" t="str">
            <v>X036C</v>
          </cell>
          <cell r="D425">
            <v>2</v>
          </cell>
        </row>
        <row r="426">
          <cell r="B426" t="str">
            <v>D270R</v>
          </cell>
          <cell r="D426">
            <v>2</v>
          </cell>
        </row>
        <row r="427">
          <cell r="B427" t="str">
            <v>F137T</v>
          </cell>
          <cell r="D427">
            <v>2</v>
          </cell>
        </row>
        <row r="428">
          <cell r="B428" t="str">
            <v>D270R</v>
          </cell>
          <cell r="D428">
            <v>2</v>
          </cell>
        </row>
        <row r="429">
          <cell r="B429" t="str">
            <v>F137T</v>
          </cell>
          <cell r="D429">
            <v>2</v>
          </cell>
        </row>
        <row r="430">
          <cell r="B430" t="str">
            <v>D270R</v>
          </cell>
          <cell r="D430">
            <v>2</v>
          </cell>
        </row>
        <row r="431">
          <cell r="B431" t="str">
            <v>C127J</v>
          </cell>
          <cell r="D431">
            <v>2</v>
          </cell>
        </row>
        <row r="432">
          <cell r="B432" t="str">
            <v>F137T</v>
          </cell>
          <cell r="D432">
            <v>2</v>
          </cell>
        </row>
        <row r="433">
          <cell r="B433" t="str">
            <v>D270R</v>
          </cell>
          <cell r="D433">
            <v>2</v>
          </cell>
        </row>
        <row r="434">
          <cell r="B434" t="str">
            <v>FY878</v>
          </cell>
          <cell r="D434">
            <v>1</v>
          </cell>
        </row>
        <row r="435">
          <cell r="B435" t="str">
            <v>F309J</v>
          </cell>
          <cell r="D435">
            <v>1</v>
          </cell>
        </row>
        <row r="436">
          <cell r="B436" t="str">
            <v>D270R</v>
          </cell>
          <cell r="D436">
            <v>1</v>
          </cell>
        </row>
        <row r="437">
          <cell r="B437" t="str">
            <v>FY878</v>
          </cell>
          <cell r="D437">
            <v>1</v>
          </cell>
        </row>
        <row r="438">
          <cell r="B438" t="str">
            <v>F309J</v>
          </cell>
          <cell r="D438">
            <v>1</v>
          </cell>
        </row>
        <row r="439">
          <cell r="B439" t="str">
            <v>K145G</v>
          </cell>
          <cell r="D439">
            <v>1</v>
          </cell>
        </row>
        <row r="440">
          <cell r="B440" t="str">
            <v>FY878</v>
          </cell>
          <cell r="D440">
            <v>1</v>
          </cell>
        </row>
        <row r="441">
          <cell r="B441" t="str">
            <v>F309J</v>
          </cell>
          <cell r="D441">
            <v>1</v>
          </cell>
        </row>
        <row r="442">
          <cell r="B442" t="str">
            <v>HT952</v>
          </cell>
          <cell r="D442">
            <v>1</v>
          </cell>
        </row>
        <row r="443">
          <cell r="B443" t="str">
            <v>FY291</v>
          </cell>
          <cell r="D443">
            <v>1</v>
          </cell>
        </row>
        <row r="444">
          <cell r="B444" t="str">
            <v>C123J</v>
          </cell>
          <cell r="D444">
            <v>1</v>
          </cell>
        </row>
        <row r="445">
          <cell r="B445" t="str">
            <v>HFDX0</v>
          </cell>
          <cell r="D445">
            <v>1</v>
          </cell>
        </row>
        <row r="446">
          <cell r="B446" t="str">
            <v>W8TYX</v>
          </cell>
          <cell r="D446">
            <v>1</v>
          </cell>
        </row>
        <row r="447">
          <cell r="B447" t="str">
            <v>FY291</v>
          </cell>
          <cell r="D447">
            <v>1</v>
          </cell>
        </row>
        <row r="448">
          <cell r="B448" t="str">
            <v>FY291</v>
          </cell>
          <cell r="D448">
            <v>1</v>
          </cell>
        </row>
        <row r="449">
          <cell r="B449" t="str">
            <v>FY291</v>
          </cell>
          <cell r="D449">
            <v>1</v>
          </cell>
        </row>
        <row r="450">
          <cell r="B450" t="str">
            <v>FY878</v>
          </cell>
          <cell r="D450">
            <v>1</v>
          </cell>
        </row>
        <row r="451">
          <cell r="B451" t="str">
            <v>FY878</v>
          </cell>
          <cell r="D451">
            <v>1</v>
          </cell>
        </row>
        <row r="452">
          <cell r="B452" t="str">
            <v>FY291</v>
          </cell>
          <cell r="D452">
            <v>1</v>
          </cell>
        </row>
        <row r="453">
          <cell r="B453" t="str">
            <v>Y9NHH</v>
          </cell>
          <cell r="D453">
            <v>1</v>
          </cell>
        </row>
        <row r="454">
          <cell r="B454" t="str">
            <v>J280T</v>
          </cell>
          <cell r="D454">
            <v>0.8</v>
          </cell>
        </row>
        <row r="455">
          <cell r="B455" t="str">
            <v>J280T</v>
          </cell>
          <cell r="D455">
            <v>0.8</v>
          </cell>
        </row>
        <row r="456">
          <cell r="B456" t="str">
            <v>T192H</v>
          </cell>
          <cell r="D456">
            <v>0.8</v>
          </cell>
        </row>
      </sheetData>
      <sheetData sheetId="10">
        <row r="7">
          <cell r="C7">
            <v>12</v>
          </cell>
        </row>
        <row r="8">
          <cell r="C8">
            <v>8</v>
          </cell>
        </row>
        <row r="9">
          <cell r="C9">
            <v>10</v>
          </cell>
        </row>
        <row r="10">
          <cell r="C10">
            <v>1</v>
          </cell>
        </row>
        <row r="11">
          <cell r="C11">
            <v>12</v>
          </cell>
        </row>
        <row r="12">
          <cell r="C12">
            <v>10</v>
          </cell>
        </row>
        <row r="13">
          <cell r="C13">
            <v>4</v>
          </cell>
        </row>
        <row r="14">
          <cell r="C14">
            <v>11</v>
          </cell>
        </row>
        <row r="15">
          <cell r="C15">
            <v>11</v>
          </cell>
        </row>
        <row r="16">
          <cell r="C16">
            <v>8</v>
          </cell>
        </row>
        <row r="17">
          <cell r="C17">
            <v>5</v>
          </cell>
        </row>
        <row r="18">
          <cell r="C18">
            <v>10</v>
          </cell>
        </row>
        <row r="19">
          <cell r="C19">
            <v>8</v>
          </cell>
        </row>
        <row r="20">
          <cell r="C20">
            <v>7</v>
          </cell>
        </row>
        <row r="21">
          <cell r="C21">
            <v>3</v>
          </cell>
        </row>
        <row r="22">
          <cell r="C22">
            <v>2</v>
          </cell>
        </row>
        <row r="23">
          <cell r="C23">
            <v>3</v>
          </cell>
        </row>
        <row r="24">
          <cell r="C24">
            <v>4</v>
          </cell>
        </row>
        <row r="25">
          <cell r="C25">
            <v>9</v>
          </cell>
        </row>
        <row r="26">
          <cell r="C26">
            <v>8</v>
          </cell>
        </row>
        <row r="27">
          <cell r="C27">
            <v>5</v>
          </cell>
        </row>
        <row r="28">
          <cell r="C28">
            <v>1</v>
          </cell>
        </row>
        <row r="29">
          <cell r="C29">
            <v>1</v>
          </cell>
        </row>
        <row r="30">
          <cell r="C30">
            <v>10</v>
          </cell>
        </row>
        <row r="31">
          <cell r="C31">
            <v>2</v>
          </cell>
        </row>
        <row r="32">
          <cell r="C32">
            <v>3</v>
          </cell>
        </row>
        <row r="33">
          <cell r="C33">
            <v>7</v>
          </cell>
        </row>
        <row r="34">
          <cell r="C34">
            <v>6</v>
          </cell>
        </row>
        <row r="35">
          <cell r="C35">
            <v>7</v>
          </cell>
        </row>
        <row r="36">
          <cell r="C36">
            <v>5</v>
          </cell>
        </row>
        <row r="37">
          <cell r="C37">
            <v>2</v>
          </cell>
        </row>
        <row r="38">
          <cell r="C38">
            <v>2</v>
          </cell>
        </row>
        <row r="39">
          <cell r="C39">
            <v>10</v>
          </cell>
        </row>
        <row r="40">
          <cell r="C40">
            <v>4</v>
          </cell>
        </row>
        <row r="41">
          <cell r="C41">
            <v>6</v>
          </cell>
        </row>
        <row r="42">
          <cell r="C42">
            <v>10</v>
          </cell>
        </row>
        <row r="43">
          <cell r="C43">
            <v>7</v>
          </cell>
        </row>
        <row r="44">
          <cell r="C44">
            <v>7</v>
          </cell>
        </row>
        <row r="45">
          <cell r="C45">
            <v>12</v>
          </cell>
        </row>
        <row r="46">
          <cell r="C46">
            <v>1</v>
          </cell>
        </row>
        <row r="47">
          <cell r="C47">
            <v>5</v>
          </cell>
        </row>
        <row r="48">
          <cell r="C48">
            <v>5</v>
          </cell>
        </row>
        <row r="49">
          <cell r="C49">
            <v>5</v>
          </cell>
        </row>
        <row r="50">
          <cell r="C50">
            <v>9</v>
          </cell>
        </row>
        <row r="51">
          <cell r="C51">
            <v>10</v>
          </cell>
        </row>
        <row r="52">
          <cell r="C52">
            <v>6</v>
          </cell>
        </row>
        <row r="53">
          <cell r="C53">
            <v>8</v>
          </cell>
        </row>
        <row r="54">
          <cell r="C54">
            <v>7</v>
          </cell>
        </row>
        <row r="55">
          <cell r="C55">
            <v>12</v>
          </cell>
        </row>
        <row r="56">
          <cell r="C56">
            <v>10</v>
          </cell>
        </row>
        <row r="57">
          <cell r="C57">
            <v>6</v>
          </cell>
        </row>
        <row r="58">
          <cell r="C58">
            <v>4</v>
          </cell>
        </row>
        <row r="59">
          <cell r="C59">
            <v>12</v>
          </cell>
        </row>
        <row r="60">
          <cell r="C60">
            <v>10</v>
          </cell>
        </row>
        <row r="61">
          <cell r="C61">
            <v>10</v>
          </cell>
        </row>
        <row r="62">
          <cell r="C62">
            <v>2</v>
          </cell>
        </row>
        <row r="63">
          <cell r="C63">
            <v>9</v>
          </cell>
        </row>
        <row r="64">
          <cell r="C64">
            <v>10</v>
          </cell>
        </row>
        <row r="65">
          <cell r="C65">
            <v>4</v>
          </cell>
        </row>
        <row r="66">
          <cell r="C66">
            <v>7</v>
          </cell>
        </row>
        <row r="67">
          <cell r="C67">
            <v>3</v>
          </cell>
        </row>
        <row r="68">
          <cell r="C68">
            <v>8</v>
          </cell>
        </row>
        <row r="69">
          <cell r="C69">
            <v>8</v>
          </cell>
        </row>
        <row r="70">
          <cell r="C70">
            <v>10</v>
          </cell>
        </row>
        <row r="71">
          <cell r="C71">
            <v>2</v>
          </cell>
        </row>
        <row r="72">
          <cell r="C72">
            <v>12</v>
          </cell>
        </row>
        <row r="73">
          <cell r="C73">
            <v>3</v>
          </cell>
        </row>
        <row r="74">
          <cell r="C74">
            <v>10</v>
          </cell>
        </row>
        <row r="75">
          <cell r="C75">
            <v>12</v>
          </cell>
        </row>
        <row r="76">
          <cell r="C76">
            <v>3</v>
          </cell>
        </row>
        <row r="77">
          <cell r="C77">
            <v>9</v>
          </cell>
        </row>
        <row r="78">
          <cell r="C78">
            <v>5</v>
          </cell>
        </row>
        <row r="79">
          <cell r="C79">
            <v>12</v>
          </cell>
        </row>
        <row r="80">
          <cell r="C80">
            <v>9</v>
          </cell>
        </row>
        <row r="81">
          <cell r="C81">
            <v>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ctions Syntax"/>
      <sheetName val="demo(funs,if,lookup)"/>
      <sheetName val="Chart1"/>
      <sheetName val="Sheet1"/>
      <sheetName val="Sheet2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ChartSales"/>
      <sheetName val="ChartScroll"/>
      <sheetName val="Chart2"/>
      <sheetName val="Chart3"/>
      <sheetName val="chart data"/>
    </sheetNames>
    <sheetDataSet>
      <sheetData sheetId="0"/>
      <sheetData sheetId="1"/>
      <sheetData sheetId="2" refreshError="1"/>
      <sheetData sheetId="3"/>
      <sheetData sheetId="4"/>
      <sheetData sheetId="5">
        <row r="2">
          <cell r="A2" t="str">
            <v>slno</v>
          </cell>
          <cell r="B2" t="str">
            <v>empname</v>
          </cell>
          <cell r="C2" t="str">
            <v>age</v>
          </cell>
          <cell r="D2" t="str">
            <v>dept</v>
          </cell>
          <cell r="E2" t="str">
            <v>desgn</v>
          </cell>
          <cell r="F2" t="str">
            <v>basic</v>
          </cell>
          <cell r="G2" t="str">
            <v>hra</v>
          </cell>
          <cell r="H2" t="str">
            <v>da</v>
          </cell>
          <cell r="I2" t="str">
            <v>gross</v>
          </cell>
          <cell r="J2" t="str">
            <v>rating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</sheetData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4">
          <cell r="J4">
            <v>12</v>
          </cell>
        </row>
        <row r="5">
          <cell r="B5" t="str">
            <v>employee name</v>
          </cell>
          <cell r="C5" t="str">
            <v>projectedsales</v>
          </cell>
          <cell r="D5" t="str">
            <v>actual sales</v>
          </cell>
          <cell r="F5">
            <v>0</v>
          </cell>
        </row>
        <row r="6">
          <cell r="B6" t="str">
            <v>a</v>
          </cell>
          <cell r="C6">
            <v>300</v>
          </cell>
          <cell r="D6">
            <v>240</v>
          </cell>
          <cell r="F6">
            <v>12</v>
          </cell>
        </row>
        <row r="7">
          <cell r="B7" t="str">
            <v>b</v>
          </cell>
          <cell r="C7">
            <v>320</v>
          </cell>
          <cell r="D7">
            <v>300</v>
          </cell>
        </row>
        <row r="8">
          <cell r="B8" t="str">
            <v>c</v>
          </cell>
          <cell r="C8">
            <v>340</v>
          </cell>
          <cell r="D8">
            <v>320</v>
          </cell>
        </row>
        <row r="9">
          <cell r="B9" t="str">
            <v>d</v>
          </cell>
          <cell r="C9">
            <v>300</v>
          </cell>
          <cell r="D9">
            <v>200</v>
          </cell>
        </row>
        <row r="10">
          <cell r="B10" t="str">
            <v>e</v>
          </cell>
          <cell r="C10">
            <v>280</v>
          </cell>
          <cell r="D10">
            <v>290</v>
          </cell>
        </row>
        <row r="11">
          <cell r="B11" t="str">
            <v>f</v>
          </cell>
          <cell r="C11">
            <v>290</v>
          </cell>
          <cell r="D11">
            <v>280</v>
          </cell>
        </row>
        <row r="12">
          <cell r="B12" t="str">
            <v>g</v>
          </cell>
          <cell r="C12">
            <v>270</v>
          </cell>
          <cell r="D12">
            <v>260</v>
          </cell>
        </row>
        <row r="13">
          <cell r="B13" t="str">
            <v>h</v>
          </cell>
          <cell r="C13">
            <v>260</v>
          </cell>
          <cell r="D13">
            <v>250</v>
          </cell>
        </row>
        <row r="14">
          <cell r="B14" t="str">
            <v>I</v>
          </cell>
          <cell r="C14">
            <v>280</v>
          </cell>
          <cell r="D14">
            <v>270</v>
          </cell>
        </row>
        <row r="15">
          <cell r="B15" t="str">
            <v>j</v>
          </cell>
          <cell r="C15">
            <v>300</v>
          </cell>
          <cell r="D15">
            <v>280</v>
          </cell>
        </row>
        <row r="16">
          <cell r="B16" t="str">
            <v>k</v>
          </cell>
          <cell r="C16">
            <v>250</v>
          </cell>
          <cell r="D16">
            <v>200</v>
          </cell>
        </row>
        <row r="17">
          <cell r="B17" t="str">
            <v>l</v>
          </cell>
          <cell r="C17">
            <v>100</v>
          </cell>
          <cell r="D17">
            <v>300</v>
          </cell>
        </row>
        <row r="18">
          <cell r="B18" t="str">
            <v>m</v>
          </cell>
          <cell r="C18">
            <v>200</v>
          </cell>
          <cell r="D18">
            <v>300</v>
          </cell>
        </row>
        <row r="24">
          <cell r="D24" t="e">
            <v>#VALUE!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51E1-440B-441C-AC2B-B66CAE6CEBE6}">
  <sheetPr>
    <tabColor rgb="FFFFFF00"/>
  </sheetPr>
  <dimension ref="A1:J121"/>
  <sheetViews>
    <sheetView tabSelected="1" zoomScale="150" zoomScaleNormal="150" workbookViewId="0">
      <selection activeCell="D4" sqref="D4"/>
    </sheetView>
  </sheetViews>
  <sheetFormatPr defaultRowHeight="14.4" x14ac:dyDescent="0.3"/>
  <cols>
    <col min="1" max="1" width="17.88671875" bestFit="1" customWidth="1"/>
    <col min="2" max="3" width="11.6640625" bestFit="1" customWidth="1"/>
    <col min="4" max="4" width="17" bestFit="1" customWidth="1"/>
    <col min="5" max="5" width="13.109375" bestFit="1" customWidth="1"/>
    <col min="6" max="6" width="19.33203125" bestFit="1" customWidth="1"/>
    <col min="7" max="7" width="11.88671875" bestFit="1" customWidth="1"/>
    <col min="8" max="8" width="22" bestFit="1" customWidth="1"/>
    <col min="9" max="9" width="24.6640625" bestFit="1" customWidth="1"/>
    <col min="10" max="10" width="16.5546875" bestFit="1" customWidth="1"/>
    <col min="11" max="11" width="17.6640625" bestFit="1" customWidth="1"/>
    <col min="12" max="12" width="16.5546875" bestFit="1" customWidth="1"/>
  </cols>
  <sheetData>
    <row r="1" spans="1:10" x14ac:dyDescent="0.3">
      <c r="A1" t="s">
        <v>26</v>
      </c>
      <c r="I1" t="s">
        <v>25</v>
      </c>
    </row>
    <row r="2" spans="1:10" x14ac:dyDescent="0.3">
      <c r="A2" t="s">
        <v>24</v>
      </c>
      <c r="I2" s="13" t="s">
        <v>23</v>
      </c>
      <c r="J2" s="13"/>
    </row>
    <row r="3" spans="1:10" x14ac:dyDescent="0.3">
      <c r="A3" t="s">
        <v>22</v>
      </c>
      <c r="I3" s="13"/>
      <c r="J3" s="13"/>
    </row>
    <row r="4" spans="1:10" x14ac:dyDescent="0.3">
      <c r="I4" s="13"/>
      <c r="J4" s="13"/>
    </row>
    <row r="5" spans="1:10" x14ac:dyDescent="0.3">
      <c r="A5" t="s">
        <v>21</v>
      </c>
    </row>
    <row r="6" spans="1:10" x14ac:dyDescent="0.3">
      <c r="A6">
        <v>1</v>
      </c>
      <c r="B6" t="s">
        <v>20</v>
      </c>
      <c r="I6" s="7" t="s">
        <v>19</v>
      </c>
    </row>
    <row r="7" spans="1:10" x14ac:dyDescent="0.3">
      <c r="A7" t="s">
        <v>17</v>
      </c>
      <c r="B7" s="12" t="s">
        <v>12</v>
      </c>
      <c r="C7" s="12"/>
      <c r="D7" s="12"/>
      <c r="E7" s="12"/>
      <c r="F7" s="12"/>
      <c r="G7" s="12"/>
      <c r="I7" s="11"/>
      <c r="J7" s="10"/>
    </row>
    <row r="8" spans="1:10" x14ac:dyDescent="0.3">
      <c r="A8">
        <v>2</v>
      </c>
      <c r="B8" t="s">
        <v>18</v>
      </c>
      <c r="I8" s="11"/>
      <c r="J8" s="10"/>
    </row>
    <row r="9" spans="1:10" x14ac:dyDescent="0.3">
      <c r="A9" t="s">
        <v>17</v>
      </c>
      <c r="B9" s="7" t="s">
        <v>10</v>
      </c>
      <c r="I9" s="11"/>
      <c r="J9" s="10"/>
    </row>
    <row r="10" spans="1:10" x14ac:dyDescent="0.3">
      <c r="A10">
        <v>3</v>
      </c>
      <c r="B10" t="s">
        <v>16</v>
      </c>
    </row>
    <row r="11" spans="1:10" x14ac:dyDescent="0.3">
      <c r="A11" t="s">
        <v>15</v>
      </c>
      <c r="B11" t="s">
        <v>14</v>
      </c>
    </row>
    <row r="12" spans="1:10" x14ac:dyDescent="0.3">
      <c r="A12" t="s">
        <v>12</v>
      </c>
      <c r="B12">
        <f>SUMIFS(Option_1_Pay,Annual_Salary__Rs,"&gt;=700000")</f>
        <v>11459037.921241971</v>
      </c>
    </row>
    <row r="13" spans="1:10" x14ac:dyDescent="0.3">
      <c r="A13" s="9" t="s">
        <v>13</v>
      </c>
      <c r="B13" s="9">
        <f>SUMIFS(Option_2_Pay,Annual_Salary__Rs,"&gt;=700000")</f>
        <v>14611601.386812966</v>
      </c>
    </row>
    <row r="15" spans="1:10" x14ac:dyDescent="0.3">
      <c r="H15" t="s">
        <v>12</v>
      </c>
      <c r="I15">
        <f>COUNTIFS($J$20:$J$119,"&gt;0")</f>
        <v>39</v>
      </c>
    </row>
    <row r="16" spans="1:10" x14ac:dyDescent="0.3">
      <c r="A16" t="s">
        <v>11</v>
      </c>
      <c r="H16" t="s">
        <v>10</v>
      </c>
      <c r="I16">
        <f>COUNTIFS($J$20:$J$119,"&lt;0")</f>
        <v>57</v>
      </c>
    </row>
    <row r="17" spans="1:10" x14ac:dyDescent="0.3">
      <c r="A17" t="s">
        <v>9</v>
      </c>
      <c r="B17" s="8">
        <v>40346</v>
      </c>
    </row>
    <row r="18" spans="1:10" x14ac:dyDescent="0.3">
      <c r="H18">
        <f>SUM(Option_1_Pay)</f>
        <v>54658117.640564241</v>
      </c>
      <c r="I18">
        <f>SUM(Option_2_Pay)</f>
        <v>62126943.207272872</v>
      </c>
    </row>
    <row r="19" spans="1:10" x14ac:dyDescent="0.3">
      <c r="A19" s="7" t="s">
        <v>8</v>
      </c>
      <c r="B19" s="7" t="s">
        <v>7</v>
      </c>
      <c r="C19" s="7" t="s">
        <v>6</v>
      </c>
      <c r="D19" s="7" t="s">
        <v>5</v>
      </c>
      <c r="E19" s="7" t="s">
        <v>4</v>
      </c>
      <c r="F19" s="7" t="s">
        <v>3</v>
      </c>
      <c r="G19" s="7" t="s">
        <v>2</v>
      </c>
      <c r="H19" s="7" t="s">
        <v>1</v>
      </c>
      <c r="I19" s="7" t="s">
        <v>0</v>
      </c>
    </row>
    <row r="20" spans="1:10" x14ac:dyDescent="0.3">
      <c r="A20">
        <v>1</v>
      </c>
      <c r="B20" s="6">
        <v>35352.73833966197</v>
      </c>
      <c r="C20" s="6">
        <v>22218.20877016538</v>
      </c>
      <c r="D20" s="1">
        <v>647593.46753993514</v>
      </c>
      <c r="E20" s="1">
        <f>D20/12</f>
        <v>53966.122294994595</v>
      </c>
      <c r="F20" s="3">
        <f>60-(YEAR($B$17)-YEAR(C20))</f>
        <v>10</v>
      </c>
      <c r="G20" s="3">
        <f>YEAR($B$17)-YEAR(B20)</f>
        <v>14</v>
      </c>
      <c r="H20" s="5">
        <f>E20*F20</f>
        <v>539661.22294994595</v>
      </c>
      <c r="I20" s="5">
        <f>E20*G20</f>
        <v>755525.71212992433</v>
      </c>
      <c r="J20" s="4">
        <f>H20-I20</f>
        <v>-215864.48917997838</v>
      </c>
    </row>
    <row r="21" spans="1:10" x14ac:dyDescent="0.3">
      <c r="A21">
        <v>2</v>
      </c>
      <c r="B21" s="6">
        <v>34712.115247167472</v>
      </c>
      <c r="C21" s="6">
        <v>23989.963646325759</v>
      </c>
      <c r="D21" s="1">
        <v>627099.38014700287</v>
      </c>
      <c r="E21" s="1">
        <f>D21/12</f>
        <v>52258.281678916908</v>
      </c>
      <c r="F21" s="3">
        <f>60-(YEAR($B$17)-YEAR(C21))</f>
        <v>15</v>
      </c>
      <c r="G21" s="3">
        <f>YEAR($B$17)-YEAR(B21)</f>
        <v>15</v>
      </c>
      <c r="H21" s="5">
        <f>E21*F21</f>
        <v>783874.22518375365</v>
      </c>
      <c r="I21" s="5">
        <f>E21*G21</f>
        <v>783874.22518375365</v>
      </c>
      <c r="J21" s="4">
        <f>H21-I21</f>
        <v>0</v>
      </c>
    </row>
    <row r="22" spans="1:10" x14ac:dyDescent="0.3">
      <c r="A22">
        <v>3</v>
      </c>
      <c r="B22" s="6">
        <v>34906.226011602892</v>
      </c>
      <c r="C22" s="6">
        <v>24988.254325970738</v>
      </c>
      <c r="D22" s="1">
        <v>238729.95007432235</v>
      </c>
      <c r="E22" s="1">
        <f>D22/12</f>
        <v>19894.16250619353</v>
      </c>
      <c r="F22" s="3">
        <f>60-(YEAR($B$17)-YEAR(C22))</f>
        <v>18</v>
      </c>
      <c r="G22" s="3">
        <f>YEAR($B$17)-YEAR(B22)</f>
        <v>15</v>
      </c>
      <c r="H22" s="5">
        <f>E22*F22</f>
        <v>358094.92511148355</v>
      </c>
      <c r="I22" s="5">
        <f>E22*G22</f>
        <v>298412.43759290298</v>
      </c>
      <c r="J22" s="4">
        <f>H22-I22</f>
        <v>59682.487518580572</v>
      </c>
    </row>
    <row r="23" spans="1:10" x14ac:dyDescent="0.3">
      <c r="A23">
        <v>4</v>
      </c>
      <c r="B23" s="6">
        <v>35170.65396305178</v>
      </c>
      <c r="C23" s="6">
        <v>24770.188738569988</v>
      </c>
      <c r="D23" s="1">
        <v>646392.8779107884</v>
      </c>
      <c r="E23" s="1">
        <f>D23/12</f>
        <v>53866.073159232365</v>
      </c>
      <c r="F23" s="3">
        <f>60-(YEAR($B$17)-YEAR(C23))</f>
        <v>17</v>
      </c>
      <c r="G23" s="3">
        <f>YEAR($B$17)-YEAR(B23)</f>
        <v>14</v>
      </c>
      <c r="H23" s="5">
        <f>E23*F23</f>
        <v>915723.24370695022</v>
      </c>
      <c r="I23" s="5">
        <f>E23*G23</f>
        <v>754125.02422925306</v>
      </c>
      <c r="J23" s="4">
        <f>H23-I23</f>
        <v>161598.21947769716</v>
      </c>
    </row>
    <row r="24" spans="1:10" x14ac:dyDescent="0.3">
      <c r="A24">
        <v>5</v>
      </c>
      <c r="B24" s="6">
        <v>36608.787127072159</v>
      </c>
      <c r="C24" s="6">
        <v>26647.718222343257</v>
      </c>
      <c r="D24" s="1">
        <v>288492.77951886272</v>
      </c>
      <c r="E24" s="1">
        <f>D24/12</f>
        <v>24041.064959905227</v>
      </c>
      <c r="F24" s="3">
        <f>60-(YEAR($B$17)-YEAR(C24))</f>
        <v>22</v>
      </c>
      <c r="G24" s="3">
        <f>YEAR($B$17)-YEAR(B24)</f>
        <v>10</v>
      </c>
      <c r="H24" s="5">
        <f>E24*F24</f>
        <v>528903.42911791499</v>
      </c>
      <c r="I24" s="5">
        <f>E24*G24</f>
        <v>240410.64959905227</v>
      </c>
      <c r="J24" s="4">
        <f>H24-I24</f>
        <v>288492.77951886272</v>
      </c>
    </row>
    <row r="25" spans="1:10" x14ac:dyDescent="0.3">
      <c r="A25">
        <v>6</v>
      </c>
      <c r="B25" s="6">
        <v>36243.354345302039</v>
      </c>
      <c r="C25" s="6">
        <v>23720.218037112663</v>
      </c>
      <c r="D25" s="1">
        <v>210627.89149066363</v>
      </c>
      <c r="E25" s="1">
        <f>D25/12</f>
        <v>17552.324290888635</v>
      </c>
      <c r="F25" s="3">
        <f>60-(YEAR($B$17)-YEAR(C25))</f>
        <v>14</v>
      </c>
      <c r="G25" s="3">
        <f>YEAR($B$17)-YEAR(B25)</f>
        <v>11</v>
      </c>
      <c r="H25" s="5">
        <f>E25*F25</f>
        <v>245732.5400724409</v>
      </c>
      <c r="I25" s="5">
        <f>E25*G25</f>
        <v>193075.56719977499</v>
      </c>
      <c r="J25" s="4">
        <f>H25-I25</f>
        <v>52656.972872665909</v>
      </c>
    </row>
    <row r="26" spans="1:10" x14ac:dyDescent="0.3">
      <c r="A26">
        <v>7</v>
      </c>
      <c r="B26" s="6">
        <v>34137.108715704875</v>
      </c>
      <c r="C26" s="6">
        <v>20877.316467724602</v>
      </c>
      <c r="D26" s="1">
        <v>347417.62090283446</v>
      </c>
      <c r="E26" s="1">
        <f>D26/12</f>
        <v>28951.468408569537</v>
      </c>
      <c r="F26" s="3">
        <f>60-(YEAR($B$17)-YEAR(C26))</f>
        <v>7</v>
      </c>
      <c r="G26" s="3">
        <f>YEAR($B$17)-YEAR(B26)</f>
        <v>17</v>
      </c>
      <c r="H26" s="5">
        <f>E26*F26</f>
        <v>202660.27885998675</v>
      </c>
      <c r="I26" s="5">
        <f>E26*G26</f>
        <v>492174.96294568211</v>
      </c>
      <c r="J26" s="4">
        <f>H26-I26</f>
        <v>-289514.68408569536</v>
      </c>
    </row>
    <row r="27" spans="1:10" x14ac:dyDescent="0.3">
      <c r="A27">
        <v>8</v>
      </c>
      <c r="B27" s="6">
        <v>35545.625700153512</v>
      </c>
      <c r="C27" s="6">
        <v>24307.840282688354</v>
      </c>
      <c r="D27" s="1">
        <v>372843.0885604971</v>
      </c>
      <c r="E27" s="1">
        <f>D27/12</f>
        <v>31070.257380041425</v>
      </c>
      <c r="F27" s="3">
        <f>60-(YEAR($B$17)-YEAR(C27))</f>
        <v>16</v>
      </c>
      <c r="G27" s="3">
        <f>YEAR($B$17)-YEAR(B27)</f>
        <v>13</v>
      </c>
      <c r="H27" s="5">
        <f>E27*F27</f>
        <v>497124.1180806628</v>
      </c>
      <c r="I27" s="5">
        <f>E27*G27</f>
        <v>403913.34594053851</v>
      </c>
      <c r="J27" s="4">
        <f>H27-I27</f>
        <v>93210.772140124289</v>
      </c>
    </row>
    <row r="28" spans="1:10" x14ac:dyDescent="0.3">
      <c r="A28">
        <v>9</v>
      </c>
      <c r="B28" s="6">
        <v>34457.532824614813</v>
      </c>
      <c r="C28" s="6">
        <v>23199.174838646104</v>
      </c>
      <c r="D28" s="1">
        <v>791633.6482084929</v>
      </c>
      <c r="E28" s="1">
        <f>D28/12</f>
        <v>65969.47068404108</v>
      </c>
      <c r="F28" s="3">
        <f>60-(YEAR($B$17)-YEAR(C28))</f>
        <v>13</v>
      </c>
      <c r="G28" s="3">
        <f>YEAR($B$17)-YEAR(B28)</f>
        <v>16</v>
      </c>
      <c r="H28" s="5">
        <f>E28*F28</f>
        <v>857603.11889253405</v>
      </c>
      <c r="I28" s="5">
        <f>E28*G28</f>
        <v>1055511.5309446573</v>
      </c>
      <c r="J28" s="4">
        <f>H28-I28</f>
        <v>-197908.41205212323</v>
      </c>
    </row>
    <row r="29" spans="1:10" x14ac:dyDescent="0.3">
      <c r="A29">
        <v>10</v>
      </c>
      <c r="B29" s="6">
        <v>31677.32398893229</v>
      </c>
      <c r="C29" s="6">
        <v>20756.030625086394</v>
      </c>
      <c r="D29" s="1">
        <v>298691.94998657861</v>
      </c>
      <c r="E29" s="1">
        <f>D29/12</f>
        <v>24890.995832214885</v>
      </c>
      <c r="F29" s="3">
        <f>60-(YEAR($B$17)-YEAR(C29))</f>
        <v>6</v>
      </c>
      <c r="G29" s="3">
        <f>YEAR($B$17)-YEAR(B29)</f>
        <v>24</v>
      </c>
      <c r="H29" s="5">
        <f>E29*F29</f>
        <v>149345.9749932893</v>
      </c>
      <c r="I29" s="5">
        <f>E29*G29</f>
        <v>597383.89997315721</v>
      </c>
      <c r="J29" s="4">
        <f>H29-I29</f>
        <v>-448037.92497986788</v>
      </c>
    </row>
    <row r="30" spans="1:10" x14ac:dyDescent="0.3">
      <c r="A30">
        <v>11</v>
      </c>
      <c r="B30" s="6">
        <v>37206.193505109775</v>
      </c>
      <c r="C30" s="6">
        <v>25829.549899518912</v>
      </c>
      <c r="D30" s="1">
        <v>642074.99038646009</v>
      </c>
      <c r="E30" s="1">
        <f>D30/12</f>
        <v>53506.249198871672</v>
      </c>
      <c r="F30" s="3">
        <f>60-(YEAR($B$17)-YEAR(C30))</f>
        <v>20</v>
      </c>
      <c r="G30" s="3">
        <f>YEAR($B$17)-YEAR(B30)</f>
        <v>9</v>
      </c>
      <c r="H30" s="5">
        <f>E30*F30</f>
        <v>1070124.9839774335</v>
      </c>
      <c r="I30" s="5">
        <f>E30*G30</f>
        <v>481556.24278984504</v>
      </c>
      <c r="J30" s="4">
        <f>H30-I30</f>
        <v>588568.74118758854</v>
      </c>
    </row>
    <row r="31" spans="1:10" x14ac:dyDescent="0.3">
      <c r="A31">
        <v>12</v>
      </c>
      <c r="B31" s="6">
        <v>35744.202180240631</v>
      </c>
      <c r="C31" s="6">
        <v>22591.091418159147</v>
      </c>
      <c r="D31" s="1">
        <v>490499.78586643859</v>
      </c>
      <c r="E31" s="1">
        <f>D31/12</f>
        <v>40874.982155536549</v>
      </c>
      <c r="F31" s="3">
        <f>60-(YEAR($B$17)-YEAR(C31))</f>
        <v>11</v>
      </c>
      <c r="G31" s="3">
        <f>YEAR($B$17)-YEAR(B31)</f>
        <v>13</v>
      </c>
      <c r="H31" s="5">
        <f>E31*F31</f>
        <v>449624.80371090205</v>
      </c>
      <c r="I31" s="5">
        <f>E31*G31</f>
        <v>531374.76802197518</v>
      </c>
      <c r="J31" s="4">
        <f>H31-I31</f>
        <v>-81749.964311073127</v>
      </c>
    </row>
    <row r="32" spans="1:10" x14ac:dyDescent="0.3">
      <c r="A32">
        <v>13</v>
      </c>
      <c r="B32" s="6">
        <v>32575.031762532461</v>
      </c>
      <c r="C32" s="6">
        <v>21093.219465766939</v>
      </c>
      <c r="D32" s="1">
        <v>692357.39290311607</v>
      </c>
      <c r="E32" s="1">
        <f>D32/12</f>
        <v>57696.449408593006</v>
      </c>
      <c r="F32" s="3">
        <f>60-(YEAR($B$17)-YEAR(C32))</f>
        <v>7</v>
      </c>
      <c r="G32" s="3">
        <f>YEAR($B$17)-YEAR(B32)</f>
        <v>21</v>
      </c>
      <c r="H32" s="5">
        <f>E32*F32</f>
        <v>403875.14586015104</v>
      </c>
      <c r="I32" s="5">
        <f>E32*G32</f>
        <v>1211625.4375804532</v>
      </c>
      <c r="J32" s="4">
        <f>H32-I32</f>
        <v>-807750.29172030219</v>
      </c>
    </row>
    <row r="33" spans="1:10" x14ac:dyDescent="0.3">
      <c r="A33">
        <v>14</v>
      </c>
      <c r="B33" s="6">
        <v>34191.313119713814</v>
      </c>
      <c r="C33" s="6">
        <v>23003.949108835859</v>
      </c>
      <c r="D33" s="1">
        <v>487607.78429058107</v>
      </c>
      <c r="E33" s="1">
        <f>D33/12</f>
        <v>40633.982024215089</v>
      </c>
      <c r="F33" s="3">
        <f>60-(YEAR($B$17)-YEAR(C33))</f>
        <v>12</v>
      </c>
      <c r="G33" s="3">
        <f>YEAR($B$17)-YEAR(B33)</f>
        <v>17</v>
      </c>
      <c r="H33" s="5">
        <f>E33*F33</f>
        <v>487607.78429058107</v>
      </c>
      <c r="I33" s="5">
        <f>E33*G33</f>
        <v>690777.69441165647</v>
      </c>
      <c r="J33" s="4">
        <f>H33-I33</f>
        <v>-203169.9101210754</v>
      </c>
    </row>
    <row r="34" spans="1:10" x14ac:dyDescent="0.3">
      <c r="A34">
        <v>15</v>
      </c>
      <c r="B34" s="6">
        <v>34006.619415547124</v>
      </c>
      <c r="C34" s="6">
        <v>20471.126570994373</v>
      </c>
      <c r="D34" s="1">
        <v>746875.81219017785</v>
      </c>
      <c r="E34" s="1">
        <f>D34/12</f>
        <v>62239.651015848154</v>
      </c>
      <c r="F34" s="3">
        <f>60-(YEAR($B$17)-YEAR(C34))</f>
        <v>6</v>
      </c>
      <c r="G34" s="3">
        <f>YEAR($B$17)-YEAR(B34)</f>
        <v>17</v>
      </c>
      <c r="H34" s="5">
        <f>E34*F34</f>
        <v>373437.90609508893</v>
      </c>
      <c r="I34" s="5">
        <f>E34*G34</f>
        <v>1058074.0672694186</v>
      </c>
      <c r="J34" s="4">
        <f>H34-I34</f>
        <v>-684636.1611743297</v>
      </c>
    </row>
    <row r="35" spans="1:10" x14ac:dyDescent="0.3">
      <c r="A35">
        <v>16</v>
      </c>
      <c r="B35" s="6">
        <v>34861.8418199023</v>
      </c>
      <c r="C35" s="6">
        <v>24744.084976274982</v>
      </c>
      <c r="D35" s="1">
        <v>791973.16772086523</v>
      </c>
      <c r="E35" s="1">
        <f>D35/12</f>
        <v>65997.763976738774</v>
      </c>
      <c r="F35" s="3">
        <f>60-(YEAR($B$17)-YEAR(C35))</f>
        <v>17</v>
      </c>
      <c r="G35" s="3">
        <f>YEAR($B$17)-YEAR(B35)</f>
        <v>15</v>
      </c>
      <c r="H35" s="5">
        <f>E35*F35</f>
        <v>1121961.9876045592</v>
      </c>
      <c r="I35" s="5">
        <f>E35*G35</f>
        <v>989966.45965108159</v>
      </c>
      <c r="J35" s="4">
        <f>H35-I35</f>
        <v>131995.52795347758</v>
      </c>
    </row>
    <row r="36" spans="1:10" x14ac:dyDescent="0.3">
      <c r="A36">
        <v>17</v>
      </c>
      <c r="B36" s="6">
        <v>34212.869583507105</v>
      </c>
      <c r="C36" s="6">
        <v>20503.62994929581</v>
      </c>
      <c r="D36" s="1">
        <v>487789.37194252288</v>
      </c>
      <c r="E36" s="1">
        <f>D36/12</f>
        <v>40649.114328543576</v>
      </c>
      <c r="F36" s="3">
        <f>60-(YEAR($B$17)-YEAR(C36))</f>
        <v>6</v>
      </c>
      <c r="G36" s="3">
        <f>YEAR($B$17)-YEAR(B36)</f>
        <v>17</v>
      </c>
      <c r="H36" s="5">
        <f>E36*F36</f>
        <v>243894.68597126147</v>
      </c>
      <c r="I36" s="5">
        <f>E36*G36</f>
        <v>691034.94358524075</v>
      </c>
      <c r="J36" s="4">
        <f>H36-I36</f>
        <v>-447140.25761397928</v>
      </c>
    </row>
    <row r="37" spans="1:10" x14ac:dyDescent="0.3">
      <c r="A37">
        <v>18</v>
      </c>
      <c r="B37" s="6">
        <v>31651.713624312026</v>
      </c>
      <c r="C37" s="6">
        <v>21099.650178713364</v>
      </c>
      <c r="D37" s="1">
        <v>411704.92101393966</v>
      </c>
      <c r="E37" s="1">
        <f>D37/12</f>
        <v>34308.743417828307</v>
      </c>
      <c r="F37" s="3">
        <f>60-(YEAR($B$17)-YEAR(C37))</f>
        <v>7</v>
      </c>
      <c r="G37" s="3">
        <f>YEAR($B$17)-YEAR(B37)</f>
        <v>24</v>
      </c>
      <c r="H37" s="5">
        <f>E37*F37</f>
        <v>240161.20392479814</v>
      </c>
      <c r="I37" s="5">
        <f>E37*G37</f>
        <v>823409.84202787932</v>
      </c>
      <c r="J37" s="4">
        <f>H37-I37</f>
        <v>-583248.63810308115</v>
      </c>
    </row>
    <row r="38" spans="1:10" x14ac:dyDescent="0.3">
      <c r="A38">
        <v>19</v>
      </c>
      <c r="B38" s="6">
        <v>37119.216130229797</v>
      </c>
      <c r="C38" s="6">
        <v>23994.064787351512</v>
      </c>
      <c r="D38" s="1">
        <v>309242.39593615127</v>
      </c>
      <c r="E38" s="1">
        <f>D38/12</f>
        <v>25770.199661345938</v>
      </c>
      <c r="F38" s="3">
        <f>60-(YEAR($B$17)-YEAR(C38))</f>
        <v>15</v>
      </c>
      <c r="G38" s="3">
        <f>YEAR($B$17)-YEAR(B38)</f>
        <v>9</v>
      </c>
      <c r="H38" s="5">
        <f>E38*F38</f>
        <v>386552.99492018908</v>
      </c>
      <c r="I38" s="5">
        <f>E38*G38</f>
        <v>231931.79695211345</v>
      </c>
      <c r="J38" s="4">
        <f>H38-I38</f>
        <v>154621.19796807563</v>
      </c>
    </row>
    <row r="39" spans="1:10" x14ac:dyDescent="0.3">
      <c r="A39">
        <v>20</v>
      </c>
      <c r="B39" s="6">
        <v>35512.224518019182</v>
      </c>
      <c r="C39" s="6">
        <v>21213.981792620631</v>
      </c>
      <c r="D39" s="1">
        <v>323488.97556961182</v>
      </c>
      <c r="E39" s="1">
        <f>D39/12</f>
        <v>26957.414630800984</v>
      </c>
      <c r="F39" s="3">
        <f>60-(YEAR($B$17)-YEAR(C39))</f>
        <v>8</v>
      </c>
      <c r="G39" s="3">
        <f>YEAR($B$17)-YEAR(B39)</f>
        <v>13</v>
      </c>
      <c r="H39" s="5">
        <f>E39*F39</f>
        <v>215659.31704640787</v>
      </c>
      <c r="I39" s="5">
        <f>E39*G39</f>
        <v>350446.39020041277</v>
      </c>
      <c r="J39" s="4">
        <f>H39-I39</f>
        <v>-134787.0731540049</v>
      </c>
    </row>
    <row r="40" spans="1:10" x14ac:dyDescent="0.3">
      <c r="A40">
        <v>21</v>
      </c>
      <c r="B40" s="6">
        <v>36460.389411651719</v>
      </c>
      <c r="C40" s="6">
        <v>24823.951568584896</v>
      </c>
      <c r="D40" s="1">
        <v>740017.42108424369</v>
      </c>
      <c r="E40" s="1">
        <f>D40/12</f>
        <v>61668.118423686974</v>
      </c>
      <c r="F40" s="3">
        <f>60-(YEAR($B$17)-YEAR(C40))</f>
        <v>17</v>
      </c>
      <c r="G40" s="3">
        <f>YEAR($B$17)-YEAR(B40)</f>
        <v>11</v>
      </c>
      <c r="H40" s="5">
        <f>E40*F40</f>
        <v>1048358.0132026785</v>
      </c>
      <c r="I40" s="5">
        <f>E40*G40</f>
        <v>678349.30266055674</v>
      </c>
      <c r="J40" s="4">
        <f>H40-I40</f>
        <v>370008.71054212179</v>
      </c>
    </row>
    <row r="41" spans="1:10" x14ac:dyDescent="0.3">
      <c r="A41">
        <v>22</v>
      </c>
      <c r="B41" s="6">
        <v>36045.831154871776</v>
      </c>
      <c r="C41" s="6">
        <v>26355.204299660039</v>
      </c>
      <c r="D41" s="1">
        <v>359485.26260039414</v>
      </c>
      <c r="E41" s="1">
        <f>D41/12</f>
        <v>29957.10521669951</v>
      </c>
      <c r="F41" s="3">
        <f>60-(YEAR($B$17)-YEAR(C41))</f>
        <v>22</v>
      </c>
      <c r="G41" s="3">
        <f>YEAR($B$17)-YEAR(B41)</f>
        <v>12</v>
      </c>
      <c r="H41" s="5">
        <f>E41*F41</f>
        <v>659056.31476738921</v>
      </c>
      <c r="I41" s="5">
        <f>E41*G41</f>
        <v>359485.26260039414</v>
      </c>
      <c r="J41" s="4">
        <f>H41-I41</f>
        <v>299571.05216699507</v>
      </c>
    </row>
    <row r="42" spans="1:10" x14ac:dyDescent="0.3">
      <c r="A42">
        <v>23</v>
      </c>
      <c r="B42" s="6">
        <v>32673.155584089887</v>
      </c>
      <c r="C42" s="6">
        <v>20406.373728283925</v>
      </c>
      <c r="D42" s="1">
        <v>471663.99162021454</v>
      </c>
      <c r="E42" s="1">
        <f>D42/12</f>
        <v>39305.332635017876</v>
      </c>
      <c r="F42" s="3">
        <f>60-(YEAR($B$17)-YEAR(C42))</f>
        <v>5</v>
      </c>
      <c r="G42" s="3">
        <f>YEAR($B$17)-YEAR(B42)</f>
        <v>21</v>
      </c>
      <c r="H42" s="5">
        <f>E42*F42</f>
        <v>196526.66317508937</v>
      </c>
      <c r="I42" s="5">
        <f>E42*G42</f>
        <v>825411.98533537542</v>
      </c>
      <c r="J42" s="4">
        <f>H42-I42</f>
        <v>-628885.32216028601</v>
      </c>
    </row>
    <row r="43" spans="1:10" x14ac:dyDescent="0.3">
      <c r="A43">
        <v>24</v>
      </c>
      <c r="B43" s="6">
        <v>35351.4301324806</v>
      </c>
      <c r="C43" s="6">
        <v>21140.969285067113</v>
      </c>
      <c r="D43" s="1">
        <v>661919.52428376535</v>
      </c>
      <c r="E43" s="1">
        <f>D43/12</f>
        <v>55159.960356980446</v>
      </c>
      <c r="F43" s="3">
        <f>60-(YEAR($B$17)-YEAR(C43))</f>
        <v>7</v>
      </c>
      <c r="G43" s="3">
        <f>YEAR($B$17)-YEAR(B43)</f>
        <v>14</v>
      </c>
      <c r="H43" s="5">
        <f>E43*F43</f>
        <v>386119.72249886312</v>
      </c>
      <c r="I43" s="5">
        <f>E43*G43</f>
        <v>772239.44499772624</v>
      </c>
      <c r="J43" s="4">
        <f>H43-I43</f>
        <v>-386119.72249886312</v>
      </c>
    </row>
    <row r="44" spans="1:10" x14ac:dyDescent="0.3">
      <c r="A44">
        <v>25</v>
      </c>
      <c r="B44" s="6">
        <v>36997.291524779073</v>
      </c>
      <c r="C44" s="6">
        <v>27069.02715531992</v>
      </c>
      <c r="D44" s="1">
        <v>586912.86286400934</v>
      </c>
      <c r="E44" s="1">
        <f>D44/12</f>
        <v>48909.405238667445</v>
      </c>
      <c r="F44" s="3">
        <f>60-(YEAR($B$17)-YEAR(C44))</f>
        <v>24</v>
      </c>
      <c r="G44" s="3">
        <f>YEAR($B$17)-YEAR(B44)</f>
        <v>9</v>
      </c>
      <c r="H44" s="5">
        <f>E44*F44</f>
        <v>1173825.7257280187</v>
      </c>
      <c r="I44" s="5">
        <f>E44*G44</f>
        <v>440184.647148007</v>
      </c>
      <c r="J44" s="4">
        <f>H44-I44</f>
        <v>733641.07858001161</v>
      </c>
    </row>
    <row r="45" spans="1:10" x14ac:dyDescent="0.3">
      <c r="A45">
        <v>26</v>
      </c>
      <c r="B45" s="6">
        <v>34491.218953624993</v>
      </c>
      <c r="C45" s="6">
        <v>23918.124675795585</v>
      </c>
      <c r="D45" s="1">
        <v>244341.27039547102</v>
      </c>
      <c r="E45" s="1">
        <f>D45/12</f>
        <v>20361.772532955918</v>
      </c>
      <c r="F45" s="3">
        <f>60-(YEAR($B$17)-YEAR(C45))</f>
        <v>15</v>
      </c>
      <c r="G45" s="3">
        <f>YEAR($B$17)-YEAR(B45)</f>
        <v>16</v>
      </c>
      <c r="H45" s="5">
        <f>E45*F45</f>
        <v>305426.58799433877</v>
      </c>
      <c r="I45" s="5">
        <f>E45*G45</f>
        <v>325788.36052729469</v>
      </c>
      <c r="J45" s="4">
        <f>H45-I45</f>
        <v>-20361.772532955918</v>
      </c>
    </row>
    <row r="46" spans="1:10" x14ac:dyDescent="0.3">
      <c r="A46">
        <v>27</v>
      </c>
      <c r="B46" s="6">
        <v>33735.844629088075</v>
      </c>
      <c r="C46" s="6">
        <v>22109.172400822838</v>
      </c>
      <c r="D46" s="1">
        <v>401089.17692855571</v>
      </c>
      <c r="E46" s="1">
        <f>D46/12</f>
        <v>33424.09807737964</v>
      </c>
      <c r="F46" s="3">
        <f>60-(YEAR($B$17)-YEAR(C46))</f>
        <v>10</v>
      </c>
      <c r="G46" s="3">
        <f>YEAR($B$17)-YEAR(B46)</f>
        <v>18</v>
      </c>
      <c r="H46" s="5">
        <f>E46*F46</f>
        <v>334240.98077379639</v>
      </c>
      <c r="I46" s="5">
        <f>E46*G46</f>
        <v>601633.76539283351</v>
      </c>
      <c r="J46" s="4">
        <f>H46-I46</f>
        <v>-267392.78461903712</v>
      </c>
    </row>
    <row r="47" spans="1:10" x14ac:dyDescent="0.3">
      <c r="A47">
        <v>28</v>
      </c>
      <c r="B47" s="6">
        <v>32481.282280780615</v>
      </c>
      <c r="C47" s="6">
        <v>19969.178317059021</v>
      </c>
      <c r="D47" s="1">
        <v>365201.70435673353</v>
      </c>
      <c r="E47" s="1">
        <f>D47/12</f>
        <v>30433.475363061127</v>
      </c>
      <c r="F47" s="3">
        <f>60-(YEAR($B$17)-YEAR(C47))</f>
        <v>4</v>
      </c>
      <c r="G47" s="3">
        <f>YEAR($B$17)-YEAR(B47)</f>
        <v>22</v>
      </c>
      <c r="H47" s="5">
        <f>E47*F47</f>
        <v>121733.90145224451</v>
      </c>
      <c r="I47" s="5">
        <f>E47*G47</f>
        <v>669536.45798734482</v>
      </c>
      <c r="J47" s="4">
        <f>H47-I47</f>
        <v>-547802.55653510033</v>
      </c>
    </row>
    <row r="48" spans="1:10" x14ac:dyDescent="0.3">
      <c r="A48">
        <v>29</v>
      </c>
      <c r="B48" s="6">
        <v>33981.362103342879</v>
      </c>
      <c r="C48" s="6">
        <v>20269.046471169342</v>
      </c>
      <c r="D48" s="1">
        <v>460493.45308726525</v>
      </c>
      <c r="E48" s="1">
        <f>D48/12</f>
        <v>38374.454423938769</v>
      </c>
      <c r="F48" s="3">
        <f>60-(YEAR($B$17)-YEAR(C48))</f>
        <v>5</v>
      </c>
      <c r="G48" s="3">
        <f>YEAR($B$17)-YEAR(B48)</f>
        <v>17</v>
      </c>
      <c r="H48" s="5">
        <f>E48*F48</f>
        <v>191872.27211969384</v>
      </c>
      <c r="I48" s="5">
        <f>E48*G48</f>
        <v>652365.72520695906</v>
      </c>
      <c r="J48" s="4">
        <f>H48-I48</f>
        <v>-460493.45308726525</v>
      </c>
    </row>
    <row r="49" spans="1:10" x14ac:dyDescent="0.3">
      <c r="A49">
        <v>30</v>
      </c>
      <c r="B49" s="6">
        <v>31296.664247996086</v>
      </c>
      <c r="C49" s="6">
        <v>20740.52072500945</v>
      </c>
      <c r="D49" s="1">
        <v>787290.06085542834</v>
      </c>
      <c r="E49" s="1">
        <f>D49/12</f>
        <v>65607.50507128569</v>
      </c>
      <c r="F49" s="3">
        <f>60-(YEAR($B$17)-YEAR(C49))</f>
        <v>6</v>
      </c>
      <c r="G49" s="3">
        <f>YEAR($B$17)-YEAR(B49)</f>
        <v>25</v>
      </c>
      <c r="H49" s="5">
        <f>E49*F49</f>
        <v>393645.03042771411</v>
      </c>
      <c r="I49" s="5">
        <f>E49*G49</f>
        <v>1640187.6267821423</v>
      </c>
      <c r="J49" s="4">
        <f>H49-I49</f>
        <v>-1246542.5963544282</v>
      </c>
    </row>
    <row r="50" spans="1:10" x14ac:dyDescent="0.3">
      <c r="A50">
        <v>31</v>
      </c>
      <c r="B50" s="6">
        <v>37675.18219010454</v>
      </c>
      <c r="C50" s="6">
        <v>27033.992217980034</v>
      </c>
      <c r="D50" s="1">
        <v>688394.49211441516</v>
      </c>
      <c r="E50" s="1">
        <f>D50/12</f>
        <v>57366.207676201266</v>
      </c>
      <c r="F50" s="3">
        <f>60-(YEAR($B$17)-YEAR(C50))</f>
        <v>24</v>
      </c>
      <c r="G50" s="3">
        <f>YEAR($B$17)-YEAR(B50)</f>
        <v>7</v>
      </c>
      <c r="H50" s="5">
        <f>E50*F50</f>
        <v>1376788.9842288303</v>
      </c>
      <c r="I50" s="5">
        <f>E50*G50</f>
        <v>401563.45373340888</v>
      </c>
      <c r="J50" s="4">
        <f>H50-I50</f>
        <v>975225.5304954215</v>
      </c>
    </row>
    <row r="51" spans="1:10" x14ac:dyDescent="0.3">
      <c r="A51">
        <v>32</v>
      </c>
      <c r="B51" s="6">
        <v>33074.831244284593</v>
      </c>
      <c r="C51" s="6">
        <v>23136.102615000655</v>
      </c>
      <c r="D51" s="1">
        <v>683821.91674388538</v>
      </c>
      <c r="E51" s="1">
        <f>D51/12</f>
        <v>56985.159728657112</v>
      </c>
      <c r="F51" s="3">
        <f>60-(YEAR($B$17)-YEAR(C51))</f>
        <v>13</v>
      </c>
      <c r="G51" s="3">
        <f>YEAR($B$17)-YEAR(B51)</f>
        <v>20</v>
      </c>
      <c r="H51" s="5">
        <f>E51*F51</f>
        <v>740807.07647254248</v>
      </c>
      <c r="I51" s="5">
        <f>E51*G51</f>
        <v>1139703.1945731423</v>
      </c>
      <c r="J51" s="4">
        <f>H51-I51</f>
        <v>-398896.11810059985</v>
      </c>
    </row>
    <row r="52" spans="1:10" x14ac:dyDescent="0.3">
      <c r="A52">
        <v>33</v>
      </c>
      <c r="B52" s="6">
        <v>37505.378056089517</v>
      </c>
      <c r="C52" s="6">
        <v>24819.769312779703</v>
      </c>
      <c r="D52" s="1">
        <v>411973.51865379093</v>
      </c>
      <c r="E52" s="1">
        <f>D52/12</f>
        <v>34331.12655448258</v>
      </c>
      <c r="F52" s="3">
        <f>60-(YEAR($B$17)-YEAR(C52))</f>
        <v>17</v>
      </c>
      <c r="G52" s="3">
        <f>YEAR($B$17)-YEAR(B52)</f>
        <v>8</v>
      </c>
      <c r="H52" s="5">
        <f>E52*F52</f>
        <v>583629.1514262039</v>
      </c>
      <c r="I52" s="5">
        <f>E52*G52</f>
        <v>274649.01243586064</v>
      </c>
      <c r="J52" s="4">
        <f>H52-I52</f>
        <v>308980.13899034326</v>
      </c>
    </row>
    <row r="53" spans="1:10" x14ac:dyDescent="0.3">
      <c r="A53">
        <v>34</v>
      </c>
      <c r="B53" s="6">
        <v>33299.816745102486</v>
      </c>
      <c r="C53" s="6">
        <v>20253.124444918089</v>
      </c>
      <c r="D53" s="1">
        <v>582069.42193588603</v>
      </c>
      <c r="E53" s="1">
        <f>D53/12</f>
        <v>48505.785161323838</v>
      </c>
      <c r="F53" s="3">
        <f>60-(YEAR($B$17)-YEAR(C53))</f>
        <v>5</v>
      </c>
      <c r="G53" s="3">
        <f>YEAR($B$17)-YEAR(B53)</f>
        <v>19</v>
      </c>
      <c r="H53" s="5">
        <f>E53*F53</f>
        <v>242528.9258066192</v>
      </c>
      <c r="I53" s="5">
        <f>E53*G53</f>
        <v>921609.91806515295</v>
      </c>
      <c r="J53" s="4">
        <f>H53-I53</f>
        <v>-679080.99225853372</v>
      </c>
    </row>
    <row r="54" spans="1:10" x14ac:dyDescent="0.3">
      <c r="A54">
        <v>35</v>
      </c>
      <c r="B54" s="6">
        <v>36054.602850732037</v>
      </c>
      <c r="C54" s="6">
        <v>21570.155073209207</v>
      </c>
      <c r="D54" s="1">
        <v>402614.00690246822</v>
      </c>
      <c r="E54" s="1">
        <f>D54/12</f>
        <v>33551.167241872354</v>
      </c>
      <c r="F54" s="3">
        <f>60-(YEAR($B$17)-YEAR(C54))</f>
        <v>9</v>
      </c>
      <c r="G54" s="3">
        <f>YEAR($B$17)-YEAR(B54)</f>
        <v>12</v>
      </c>
      <c r="H54" s="5">
        <f>E54*F54</f>
        <v>301960.50517685118</v>
      </c>
      <c r="I54" s="5">
        <f>E54*G54</f>
        <v>402614.00690246827</v>
      </c>
      <c r="J54" s="4">
        <f>H54-I54</f>
        <v>-100653.5017256171</v>
      </c>
    </row>
    <row r="55" spans="1:10" x14ac:dyDescent="0.3">
      <c r="A55">
        <v>36</v>
      </c>
      <c r="B55" s="6">
        <v>37866.158487291294</v>
      </c>
      <c r="C55" s="6">
        <v>26639.029217250696</v>
      </c>
      <c r="D55" s="1">
        <v>516126.46348985145</v>
      </c>
      <c r="E55" s="1">
        <f>D55/12</f>
        <v>43010.538624154287</v>
      </c>
      <c r="F55" s="3">
        <f>60-(YEAR($B$17)-YEAR(C55))</f>
        <v>22</v>
      </c>
      <c r="G55" s="3">
        <f>YEAR($B$17)-YEAR(B55)</f>
        <v>7</v>
      </c>
      <c r="H55" s="5">
        <f>E55*F55</f>
        <v>946231.84973139432</v>
      </c>
      <c r="I55" s="5">
        <f>E55*G55</f>
        <v>301073.77036908001</v>
      </c>
      <c r="J55" s="4">
        <f>H55-I55</f>
        <v>645158.07936231431</v>
      </c>
    </row>
    <row r="56" spans="1:10" x14ac:dyDescent="0.3">
      <c r="A56">
        <v>37</v>
      </c>
      <c r="B56" s="6">
        <v>37800.676797328437</v>
      </c>
      <c r="C56" s="6">
        <v>26797.02432761751</v>
      </c>
      <c r="D56" s="1">
        <v>541326.05173141952</v>
      </c>
      <c r="E56" s="1">
        <f>D56/12</f>
        <v>45110.504310951626</v>
      </c>
      <c r="F56" s="3">
        <f>60-(YEAR($B$17)-YEAR(C56))</f>
        <v>23</v>
      </c>
      <c r="G56" s="3">
        <f>YEAR($B$17)-YEAR(B56)</f>
        <v>7</v>
      </c>
      <c r="H56" s="5">
        <f>E56*F56</f>
        <v>1037541.5991518875</v>
      </c>
      <c r="I56" s="5">
        <f>E56*G56</f>
        <v>315773.53017666138</v>
      </c>
      <c r="J56" s="4">
        <f>H56-I56</f>
        <v>721768.06897522602</v>
      </c>
    </row>
    <row r="57" spans="1:10" x14ac:dyDescent="0.3">
      <c r="A57">
        <v>38</v>
      </c>
      <c r="B57" s="6">
        <v>33720.464277228013</v>
      </c>
      <c r="C57" s="6">
        <v>23396.684256906967</v>
      </c>
      <c r="D57" s="1">
        <v>284177.85516622453</v>
      </c>
      <c r="E57" s="1">
        <f>D57/12</f>
        <v>23681.48793051871</v>
      </c>
      <c r="F57" s="3">
        <f>60-(YEAR($B$17)-YEAR(C57))</f>
        <v>14</v>
      </c>
      <c r="G57" s="3">
        <f>YEAR($B$17)-YEAR(B57)</f>
        <v>18</v>
      </c>
      <c r="H57" s="5">
        <f>E57*F57</f>
        <v>331540.83102726191</v>
      </c>
      <c r="I57" s="5">
        <f>E57*G57</f>
        <v>426266.78274933679</v>
      </c>
      <c r="J57" s="4">
        <f>H57-I57</f>
        <v>-94725.951722074882</v>
      </c>
    </row>
    <row r="58" spans="1:10" x14ac:dyDescent="0.3">
      <c r="A58">
        <v>39</v>
      </c>
      <c r="B58" s="6">
        <v>33012.12666013174</v>
      </c>
      <c r="C58" s="6">
        <v>21319.283414291662</v>
      </c>
      <c r="D58" s="1">
        <v>585028.0267272616</v>
      </c>
      <c r="E58" s="1">
        <f>D58/12</f>
        <v>48752.335560605134</v>
      </c>
      <c r="F58" s="3">
        <f>60-(YEAR($B$17)-YEAR(C58))</f>
        <v>8</v>
      </c>
      <c r="G58" s="3">
        <f>YEAR($B$17)-YEAR(B58)</f>
        <v>20</v>
      </c>
      <c r="H58" s="5">
        <f>E58*F58</f>
        <v>390018.68448484107</v>
      </c>
      <c r="I58" s="5">
        <f>E58*G58</f>
        <v>975046.71121210267</v>
      </c>
      <c r="J58" s="4">
        <f>H58-I58</f>
        <v>-585028.0267272616</v>
      </c>
    </row>
    <row r="59" spans="1:10" x14ac:dyDescent="0.3">
      <c r="A59">
        <v>40</v>
      </c>
      <c r="B59" s="6">
        <v>35734.218389735513</v>
      </c>
      <c r="C59" s="6">
        <v>21839.830274144555</v>
      </c>
      <c r="D59" s="1">
        <v>483098.37259292678</v>
      </c>
      <c r="E59" s="1">
        <f>D59/12</f>
        <v>40258.197716077229</v>
      </c>
      <c r="F59" s="3">
        <f>60-(YEAR($B$17)-YEAR(C59))</f>
        <v>9</v>
      </c>
      <c r="G59" s="3">
        <f>YEAR($B$17)-YEAR(B59)</f>
        <v>13</v>
      </c>
      <c r="H59" s="5">
        <f>E59*F59</f>
        <v>362323.77944469504</v>
      </c>
      <c r="I59" s="5">
        <f>E59*G59</f>
        <v>523356.57030900399</v>
      </c>
      <c r="J59" s="4">
        <f>H59-I59</f>
        <v>-161032.79086430895</v>
      </c>
    </row>
    <row r="60" spans="1:10" x14ac:dyDescent="0.3">
      <c r="A60">
        <v>41</v>
      </c>
      <c r="B60" s="6">
        <v>34139.903075649199</v>
      </c>
      <c r="C60" s="6">
        <v>23145.589951862985</v>
      </c>
      <c r="D60" s="1">
        <v>287712.33590296091</v>
      </c>
      <c r="E60" s="1">
        <f>D60/12</f>
        <v>23976.027991913408</v>
      </c>
      <c r="F60" s="3">
        <f>60-(YEAR($B$17)-YEAR(C60))</f>
        <v>13</v>
      </c>
      <c r="G60" s="3">
        <f>YEAR($B$17)-YEAR(B60)</f>
        <v>17</v>
      </c>
      <c r="H60" s="5">
        <f>E60*F60</f>
        <v>311688.36389487429</v>
      </c>
      <c r="I60" s="5">
        <f>E60*G60</f>
        <v>407592.47586252796</v>
      </c>
      <c r="J60" s="4">
        <f>H60-I60</f>
        <v>-95904.111967653676</v>
      </c>
    </row>
    <row r="61" spans="1:10" x14ac:dyDescent="0.3">
      <c r="A61">
        <v>42</v>
      </c>
      <c r="B61" s="6">
        <v>33592.144062576532</v>
      </c>
      <c r="C61" s="6">
        <v>22407.206862452269</v>
      </c>
      <c r="D61" s="1">
        <v>696708.11405852193</v>
      </c>
      <c r="E61" s="1">
        <f>D61/12</f>
        <v>58059.009504876827</v>
      </c>
      <c r="F61" s="3">
        <f>60-(YEAR($B$17)-YEAR(C61))</f>
        <v>11</v>
      </c>
      <c r="G61" s="3">
        <f>YEAR($B$17)-YEAR(B61)</f>
        <v>19</v>
      </c>
      <c r="H61" s="5">
        <f>E61*F61</f>
        <v>638649.10455364513</v>
      </c>
      <c r="I61" s="5">
        <f>E61*G61</f>
        <v>1103121.1805926596</v>
      </c>
      <c r="J61" s="4">
        <f>H61-I61</f>
        <v>-464472.0760390145</v>
      </c>
    </row>
    <row r="62" spans="1:10" x14ac:dyDescent="0.3">
      <c r="A62">
        <v>43</v>
      </c>
      <c r="B62" s="6">
        <v>33966.88153328406</v>
      </c>
      <c r="C62" s="6">
        <v>19942.733663385556</v>
      </c>
      <c r="D62" s="1">
        <v>567110.67690047901</v>
      </c>
      <c r="E62" s="1">
        <f>D62/12</f>
        <v>47259.223075039918</v>
      </c>
      <c r="F62" s="3">
        <f>60-(YEAR($B$17)-YEAR(C62))</f>
        <v>4</v>
      </c>
      <c r="G62" s="3">
        <f>YEAR($B$17)-YEAR(B62)</f>
        <v>18</v>
      </c>
      <c r="H62" s="5">
        <f>E62*F62</f>
        <v>189036.89230015967</v>
      </c>
      <c r="I62" s="5">
        <f>E62*G62</f>
        <v>850666.01535071852</v>
      </c>
      <c r="J62" s="4">
        <f>H62-I62</f>
        <v>-661629.12305055885</v>
      </c>
    </row>
    <row r="63" spans="1:10" x14ac:dyDescent="0.3">
      <c r="A63">
        <v>44</v>
      </c>
      <c r="B63" s="6">
        <v>34565.646074265176</v>
      </c>
      <c r="C63" s="6">
        <v>22667.823160016062</v>
      </c>
      <c r="D63" s="1">
        <v>389639.21976266173</v>
      </c>
      <c r="E63" s="1">
        <f>D63/12</f>
        <v>32469.934980221809</v>
      </c>
      <c r="F63" s="3">
        <f>60-(YEAR($B$17)-YEAR(C63))</f>
        <v>12</v>
      </c>
      <c r="G63" s="3">
        <f>YEAR($B$17)-YEAR(B63)</f>
        <v>16</v>
      </c>
      <c r="H63" s="5">
        <f>E63*F63</f>
        <v>389639.21976266173</v>
      </c>
      <c r="I63" s="5">
        <f>E63*G63</f>
        <v>519518.95968354895</v>
      </c>
      <c r="J63" s="4">
        <f>H63-I63</f>
        <v>-129879.73992088722</v>
      </c>
    </row>
    <row r="64" spans="1:10" x14ac:dyDescent="0.3">
      <c r="A64">
        <v>45</v>
      </c>
      <c r="B64" s="6">
        <v>33370.012401873792</v>
      </c>
      <c r="C64" s="6">
        <v>23261.229301552939</v>
      </c>
      <c r="D64" s="1">
        <v>298653.32112784061</v>
      </c>
      <c r="E64" s="1">
        <f>D64/12</f>
        <v>24887.776760653385</v>
      </c>
      <c r="F64" s="3">
        <f>60-(YEAR($B$17)-YEAR(C64))</f>
        <v>13</v>
      </c>
      <c r="G64" s="3">
        <f>YEAR($B$17)-YEAR(B64)</f>
        <v>19</v>
      </c>
      <c r="H64" s="5">
        <f>E64*F64</f>
        <v>323541.09788849403</v>
      </c>
      <c r="I64" s="5">
        <f>E64*G64</f>
        <v>472867.7584524143</v>
      </c>
      <c r="J64" s="4">
        <f>H64-I64</f>
        <v>-149326.66056392028</v>
      </c>
    </row>
    <row r="65" spans="1:10" x14ac:dyDescent="0.3">
      <c r="A65">
        <v>46</v>
      </c>
      <c r="B65" s="6">
        <v>33473.541254175871</v>
      </c>
      <c r="C65" s="6">
        <v>22236.187257998761</v>
      </c>
      <c r="D65" s="1">
        <v>447951.84033911047</v>
      </c>
      <c r="E65" s="1">
        <f>D65/12</f>
        <v>37329.320028259208</v>
      </c>
      <c r="F65" s="3">
        <f>60-(YEAR($B$17)-YEAR(C65))</f>
        <v>10</v>
      </c>
      <c r="G65" s="3">
        <f>YEAR($B$17)-YEAR(B65)</f>
        <v>19</v>
      </c>
      <c r="H65" s="5">
        <f>E65*F65</f>
        <v>373293.20028259209</v>
      </c>
      <c r="I65" s="5">
        <f>E65*G65</f>
        <v>709257.080536925</v>
      </c>
      <c r="J65" s="4">
        <f>H65-I65</f>
        <v>-335963.88025433291</v>
      </c>
    </row>
    <row r="66" spans="1:10" x14ac:dyDescent="0.3">
      <c r="A66">
        <v>47</v>
      </c>
      <c r="B66" s="6">
        <v>35814.756860493406</v>
      </c>
      <c r="C66" s="6">
        <v>23713.214914151671</v>
      </c>
      <c r="D66" s="1">
        <v>663041.65577188297</v>
      </c>
      <c r="E66" s="1">
        <f>D66/12</f>
        <v>55253.471314323579</v>
      </c>
      <c r="F66" s="3">
        <f>60-(YEAR($B$17)-YEAR(C66))</f>
        <v>14</v>
      </c>
      <c r="G66" s="3">
        <f>YEAR($B$17)-YEAR(B66)</f>
        <v>12</v>
      </c>
      <c r="H66" s="5">
        <f>E66*F66</f>
        <v>773548.59840053006</v>
      </c>
      <c r="I66" s="5">
        <f>E66*G66</f>
        <v>663041.65577188297</v>
      </c>
      <c r="J66" s="4">
        <f>H66-I66</f>
        <v>110506.94262864708</v>
      </c>
    </row>
    <row r="67" spans="1:10" x14ac:dyDescent="0.3">
      <c r="A67">
        <v>48</v>
      </c>
      <c r="B67" s="6">
        <v>33453.705303088085</v>
      </c>
      <c r="C67" s="6">
        <v>22887.90742224018</v>
      </c>
      <c r="D67" s="1">
        <v>623725.2804691128</v>
      </c>
      <c r="E67" s="1">
        <f>D67/12</f>
        <v>51977.106705759397</v>
      </c>
      <c r="F67" s="3">
        <f>60-(YEAR($B$17)-YEAR(C67))</f>
        <v>12</v>
      </c>
      <c r="G67" s="3">
        <f>YEAR($B$17)-YEAR(B67)</f>
        <v>19</v>
      </c>
      <c r="H67" s="5">
        <f>E67*F67</f>
        <v>623725.2804691128</v>
      </c>
      <c r="I67" s="5">
        <f>E67*G67</f>
        <v>987565.0274094285</v>
      </c>
      <c r="J67" s="4">
        <f>H67-I67</f>
        <v>-363839.7469403157</v>
      </c>
    </row>
    <row r="68" spans="1:10" x14ac:dyDescent="0.3">
      <c r="A68">
        <v>49</v>
      </c>
      <c r="B68" s="6">
        <v>33966.511555324381</v>
      </c>
      <c r="C68" s="6">
        <v>23466.570517482694</v>
      </c>
      <c r="D68" s="1">
        <v>722049.97708387254</v>
      </c>
      <c r="E68" s="1">
        <f>D68/12</f>
        <v>60170.831423656047</v>
      </c>
      <c r="F68" s="3">
        <f>60-(YEAR($B$17)-YEAR(C68))</f>
        <v>14</v>
      </c>
      <c r="G68" s="3">
        <f>YEAR($B$17)-YEAR(B68)</f>
        <v>18</v>
      </c>
      <c r="H68" s="5">
        <f>E68*F68</f>
        <v>842391.63993118471</v>
      </c>
      <c r="I68" s="5">
        <f>E68*G68</f>
        <v>1083074.9656258088</v>
      </c>
      <c r="J68" s="4">
        <f>H68-I68</f>
        <v>-240683.3256946241</v>
      </c>
    </row>
    <row r="69" spans="1:10" x14ac:dyDescent="0.3">
      <c r="A69">
        <v>50</v>
      </c>
      <c r="B69" s="6">
        <v>34580.027297679051</v>
      </c>
      <c r="C69" s="6">
        <v>24258.661808414319</v>
      </c>
      <c r="D69" s="1">
        <v>780231.18750236335</v>
      </c>
      <c r="E69" s="1">
        <f>D69/12</f>
        <v>65019.265625196946</v>
      </c>
      <c r="F69" s="3">
        <f>60-(YEAR($B$17)-YEAR(C69))</f>
        <v>16</v>
      </c>
      <c r="G69" s="3">
        <f>YEAR($B$17)-YEAR(B69)</f>
        <v>16</v>
      </c>
      <c r="H69" s="5">
        <f>E69*F69</f>
        <v>1040308.2500031511</v>
      </c>
      <c r="I69" s="5">
        <f>E69*G69</f>
        <v>1040308.2500031511</v>
      </c>
      <c r="J69" s="4">
        <f>H69-I69</f>
        <v>0</v>
      </c>
    </row>
    <row r="70" spans="1:10" x14ac:dyDescent="0.3">
      <c r="A70">
        <v>51</v>
      </c>
      <c r="B70" s="6">
        <v>37196.691368496773</v>
      </c>
      <c r="C70" s="6">
        <v>26332.821108237091</v>
      </c>
      <c r="D70" s="1">
        <v>627232.20552178577</v>
      </c>
      <c r="E70" s="1">
        <f>D70/12</f>
        <v>52269.350460148817</v>
      </c>
      <c r="F70" s="3">
        <f>60-(YEAR($B$17)-YEAR(C70))</f>
        <v>22</v>
      </c>
      <c r="G70" s="3">
        <f>YEAR($B$17)-YEAR(B70)</f>
        <v>9</v>
      </c>
      <c r="H70" s="5">
        <f>E70*F70</f>
        <v>1149925.710123274</v>
      </c>
      <c r="I70" s="5">
        <f>E70*G70</f>
        <v>470424.15414133936</v>
      </c>
      <c r="J70" s="4">
        <f>H70-I70</f>
        <v>679501.55598193465</v>
      </c>
    </row>
    <row r="71" spans="1:10" x14ac:dyDescent="0.3">
      <c r="A71">
        <v>52</v>
      </c>
      <c r="B71" s="6">
        <v>35917.607073680614</v>
      </c>
      <c r="C71" s="6">
        <v>25171.431137169697</v>
      </c>
      <c r="D71" s="1">
        <v>448951.82251825416</v>
      </c>
      <c r="E71" s="1">
        <f>D71/12</f>
        <v>37412.65187652118</v>
      </c>
      <c r="F71" s="3">
        <f>60-(YEAR($B$17)-YEAR(C71))</f>
        <v>18</v>
      </c>
      <c r="G71" s="3">
        <f>YEAR($B$17)-YEAR(B71)</f>
        <v>12</v>
      </c>
      <c r="H71" s="5">
        <f>E71*F71</f>
        <v>673427.73377738125</v>
      </c>
      <c r="I71" s="5">
        <f>E71*G71</f>
        <v>448951.82251825416</v>
      </c>
      <c r="J71" s="4">
        <f>H71-I71</f>
        <v>224475.91125912708</v>
      </c>
    </row>
    <row r="72" spans="1:10" x14ac:dyDescent="0.3">
      <c r="A72">
        <v>53</v>
      </c>
      <c r="B72" s="6">
        <v>35542.513252876975</v>
      </c>
      <c r="C72" s="6">
        <v>24721.735766743303</v>
      </c>
      <c r="D72" s="1">
        <v>310754.00821570284</v>
      </c>
      <c r="E72" s="1">
        <f>D72/12</f>
        <v>25896.16735130857</v>
      </c>
      <c r="F72" s="3">
        <f>60-(YEAR($B$17)-YEAR(C72))</f>
        <v>17</v>
      </c>
      <c r="G72" s="3">
        <f>YEAR($B$17)-YEAR(B72)</f>
        <v>13</v>
      </c>
      <c r="H72" s="5">
        <f>E72*F72</f>
        <v>440234.84497224569</v>
      </c>
      <c r="I72" s="5">
        <f>E72*G72</f>
        <v>336650.17556701141</v>
      </c>
      <c r="J72" s="4">
        <f>H72-I72</f>
        <v>103584.66940523428</v>
      </c>
    </row>
    <row r="73" spans="1:10" x14ac:dyDescent="0.3">
      <c r="A73">
        <v>54</v>
      </c>
      <c r="B73" s="6">
        <v>33698.758003861498</v>
      </c>
      <c r="C73" s="6">
        <v>22186.678997013751</v>
      </c>
      <c r="D73" s="1">
        <v>450692.66788479924</v>
      </c>
      <c r="E73" s="1">
        <f>D73/12</f>
        <v>37557.722323733273</v>
      </c>
      <c r="F73" s="3">
        <f>60-(YEAR($B$17)-YEAR(C73))</f>
        <v>10</v>
      </c>
      <c r="G73" s="3">
        <f>YEAR($B$17)-YEAR(B73)</f>
        <v>18</v>
      </c>
      <c r="H73" s="5">
        <f>E73*F73</f>
        <v>375577.22323733271</v>
      </c>
      <c r="I73" s="5">
        <f>E73*G73</f>
        <v>676039.0018271989</v>
      </c>
      <c r="J73" s="4">
        <f>H73-I73</f>
        <v>-300461.77858986618</v>
      </c>
    </row>
    <row r="74" spans="1:10" x14ac:dyDescent="0.3">
      <c r="A74">
        <v>55</v>
      </c>
      <c r="B74" s="6">
        <v>34069.015472454746</v>
      </c>
      <c r="C74" s="6">
        <v>23139.161142966452</v>
      </c>
      <c r="D74" s="1">
        <v>552915.05287725152</v>
      </c>
      <c r="E74" s="1">
        <f>D74/12</f>
        <v>46076.254406437627</v>
      </c>
      <c r="F74" s="3">
        <f>60-(YEAR($B$17)-YEAR(C74))</f>
        <v>13</v>
      </c>
      <c r="G74" s="3">
        <f>YEAR($B$17)-YEAR(B74)</f>
        <v>17</v>
      </c>
      <c r="H74" s="5">
        <f>E74*F74</f>
        <v>598991.30728368915</v>
      </c>
      <c r="I74" s="5">
        <f>E74*G74</f>
        <v>783296.32490943966</v>
      </c>
      <c r="J74" s="4">
        <f>H74-I74</f>
        <v>-184305.01762575051</v>
      </c>
    </row>
    <row r="75" spans="1:10" x14ac:dyDescent="0.3">
      <c r="A75">
        <v>56</v>
      </c>
      <c r="B75" s="6">
        <v>32219.267280525415</v>
      </c>
      <c r="C75" s="6">
        <v>20720.606558860891</v>
      </c>
      <c r="D75" s="1">
        <v>762592.37014888867</v>
      </c>
      <c r="E75" s="1">
        <f>D75/12</f>
        <v>63549.364179074058</v>
      </c>
      <c r="F75" s="3">
        <f>60-(YEAR($B$17)-YEAR(C75))</f>
        <v>6</v>
      </c>
      <c r="G75" s="3">
        <f>YEAR($B$17)-YEAR(B75)</f>
        <v>22</v>
      </c>
      <c r="H75" s="5">
        <f>E75*F75</f>
        <v>381296.18507444434</v>
      </c>
      <c r="I75" s="5">
        <f>E75*G75</f>
        <v>1398086.0119396292</v>
      </c>
      <c r="J75" s="4">
        <f>H75-I75</f>
        <v>-1016789.8268651848</v>
      </c>
    </row>
    <row r="76" spans="1:10" x14ac:dyDescent="0.3">
      <c r="A76">
        <v>57</v>
      </c>
      <c r="B76" s="6">
        <v>31985.969785275287</v>
      </c>
      <c r="C76" s="6">
        <v>21098.144863498233</v>
      </c>
      <c r="D76" s="1">
        <v>730126.54889515031</v>
      </c>
      <c r="E76" s="1">
        <f>D76/12</f>
        <v>60843.879074595861</v>
      </c>
      <c r="F76" s="3">
        <f>60-(YEAR($B$17)-YEAR(C76))</f>
        <v>7</v>
      </c>
      <c r="G76" s="3">
        <f>YEAR($B$17)-YEAR(B76)</f>
        <v>23</v>
      </c>
      <c r="H76" s="5">
        <f>E76*F76</f>
        <v>425907.15352217102</v>
      </c>
      <c r="I76" s="5">
        <f>E76*G76</f>
        <v>1399409.2187157047</v>
      </c>
      <c r="J76" s="4">
        <f>H76-I76</f>
        <v>-973502.06519353366</v>
      </c>
    </row>
    <row r="77" spans="1:10" x14ac:dyDescent="0.3">
      <c r="A77">
        <v>58</v>
      </c>
      <c r="B77" s="6">
        <v>37565.208173193496</v>
      </c>
      <c r="C77" s="6">
        <v>26167.04272568236</v>
      </c>
      <c r="D77" s="1">
        <v>416974.91424314189</v>
      </c>
      <c r="E77" s="1">
        <f>D77/12</f>
        <v>34747.909520261826</v>
      </c>
      <c r="F77" s="3">
        <f>60-(YEAR($B$17)-YEAR(C77))</f>
        <v>21</v>
      </c>
      <c r="G77" s="3">
        <f>YEAR($B$17)-YEAR(B77)</f>
        <v>8</v>
      </c>
      <c r="H77" s="5">
        <f>E77*F77</f>
        <v>729706.09992549836</v>
      </c>
      <c r="I77" s="5">
        <f>E77*G77</f>
        <v>277983.27616209461</v>
      </c>
      <c r="J77" s="4">
        <f>H77-I77</f>
        <v>451722.82376340375</v>
      </c>
    </row>
    <row r="78" spans="1:10" x14ac:dyDescent="0.3">
      <c r="A78">
        <v>59</v>
      </c>
      <c r="B78" s="6">
        <v>36522.223529790608</v>
      </c>
      <c r="C78" s="6">
        <v>26746.061003889969</v>
      </c>
      <c r="D78" s="1">
        <v>668869.52040250797</v>
      </c>
      <c r="E78" s="1">
        <f>D78/12</f>
        <v>55739.126700208995</v>
      </c>
      <c r="F78" s="3">
        <f>60-(YEAR($B$17)-YEAR(C78))</f>
        <v>23</v>
      </c>
      <c r="G78" s="3">
        <f>YEAR($B$17)-YEAR(B78)</f>
        <v>11</v>
      </c>
      <c r="H78" s="5">
        <f>E78*F78</f>
        <v>1281999.914104807</v>
      </c>
      <c r="I78" s="5">
        <f>E78*G78</f>
        <v>613130.39370229898</v>
      </c>
      <c r="J78" s="4">
        <f>H78-I78</f>
        <v>668869.52040250797</v>
      </c>
    </row>
    <row r="79" spans="1:10" x14ac:dyDescent="0.3">
      <c r="A79">
        <v>60</v>
      </c>
      <c r="B79" s="6">
        <v>34414.482331797153</v>
      </c>
      <c r="C79" s="6">
        <v>20839.842646562607</v>
      </c>
      <c r="D79" s="1">
        <v>227370.60565594645</v>
      </c>
      <c r="E79" s="1">
        <f>D79/12</f>
        <v>18947.550471328872</v>
      </c>
      <c r="F79" s="3">
        <f>60-(YEAR($B$17)-YEAR(C79))</f>
        <v>7</v>
      </c>
      <c r="G79" s="3">
        <f>YEAR($B$17)-YEAR(B79)</f>
        <v>16</v>
      </c>
      <c r="H79" s="5">
        <f>E79*F79</f>
        <v>132632.85329930211</v>
      </c>
      <c r="I79" s="5">
        <f>E79*G79</f>
        <v>303160.80754126195</v>
      </c>
      <c r="J79" s="4">
        <f>H79-I79</f>
        <v>-170527.95424195984</v>
      </c>
    </row>
    <row r="80" spans="1:10" x14ac:dyDescent="0.3">
      <c r="A80">
        <v>61</v>
      </c>
      <c r="B80" s="6">
        <v>32378.591329133673</v>
      </c>
      <c r="C80" s="6">
        <v>20658.954739564419</v>
      </c>
      <c r="D80" s="1">
        <v>727709.20710524474</v>
      </c>
      <c r="E80" s="1">
        <f>D80/12</f>
        <v>60642.433925437064</v>
      </c>
      <c r="F80" s="3">
        <f>60-(YEAR($B$17)-YEAR(C80))</f>
        <v>6</v>
      </c>
      <c r="G80" s="3">
        <f>YEAR($B$17)-YEAR(B80)</f>
        <v>22</v>
      </c>
      <c r="H80" s="5">
        <f>E80*F80</f>
        <v>363854.60355262237</v>
      </c>
      <c r="I80" s="5">
        <f>E80*G80</f>
        <v>1334133.5463596154</v>
      </c>
      <c r="J80" s="4">
        <f>H80-I80</f>
        <v>-970278.94280699303</v>
      </c>
    </row>
    <row r="81" spans="1:10" x14ac:dyDescent="0.3">
      <c r="A81">
        <v>62</v>
      </c>
      <c r="B81" s="6">
        <v>33460.402723416802</v>
      </c>
      <c r="C81" s="6">
        <v>21168.54326937837</v>
      </c>
      <c r="D81" s="1">
        <v>250220.93553645184</v>
      </c>
      <c r="E81" s="1">
        <f>D81/12</f>
        <v>20851.744628037653</v>
      </c>
      <c r="F81" s="3">
        <f>60-(YEAR($B$17)-YEAR(C81))</f>
        <v>7</v>
      </c>
      <c r="G81" s="3">
        <f>YEAR($B$17)-YEAR(B81)</f>
        <v>19</v>
      </c>
      <c r="H81" s="5">
        <f>E81*F81</f>
        <v>145962.21239626358</v>
      </c>
      <c r="I81" s="5">
        <f>E81*G81</f>
        <v>396183.14793271542</v>
      </c>
      <c r="J81" s="4">
        <f>H81-I81</f>
        <v>-250220.93553645184</v>
      </c>
    </row>
    <row r="82" spans="1:10" x14ac:dyDescent="0.3">
      <c r="A82">
        <v>63</v>
      </c>
      <c r="B82" s="6">
        <v>34789.728699927095</v>
      </c>
      <c r="C82" s="6">
        <v>24632.984007844116</v>
      </c>
      <c r="D82" s="1">
        <v>498038.25446001912</v>
      </c>
      <c r="E82" s="1">
        <f>D82/12</f>
        <v>41503.187871668262</v>
      </c>
      <c r="F82" s="3">
        <f>60-(YEAR($B$17)-YEAR(C82))</f>
        <v>17</v>
      </c>
      <c r="G82" s="3">
        <f>YEAR($B$17)-YEAR(B82)</f>
        <v>15</v>
      </c>
      <c r="H82" s="5">
        <f>E82*F82</f>
        <v>705554.19381836045</v>
      </c>
      <c r="I82" s="5">
        <f>E82*G82</f>
        <v>622547.81807502394</v>
      </c>
      <c r="J82" s="4">
        <f>H82-I82</f>
        <v>83006.37574333651</v>
      </c>
    </row>
    <row r="83" spans="1:10" x14ac:dyDescent="0.3">
      <c r="A83">
        <v>64</v>
      </c>
      <c r="B83" s="6">
        <v>35681.78048614716</v>
      </c>
      <c r="C83" s="6">
        <v>25099.114068726311</v>
      </c>
      <c r="D83" s="1">
        <v>670178.37757460168</v>
      </c>
      <c r="E83" s="1">
        <f>D83/12</f>
        <v>55848.198131216806</v>
      </c>
      <c r="F83" s="3">
        <f>60-(YEAR($B$17)-YEAR(C83))</f>
        <v>18</v>
      </c>
      <c r="G83" s="3">
        <f>YEAR($B$17)-YEAR(B83)</f>
        <v>13</v>
      </c>
      <c r="H83" s="5">
        <f>E83*F83</f>
        <v>1005267.5663619025</v>
      </c>
      <c r="I83" s="5">
        <f>E83*G83</f>
        <v>726026.57570581848</v>
      </c>
      <c r="J83" s="4">
        <f>H83-I83</f>
        <v>279240.99065608403</v>
      </c>
    </row>
    <row r="84" spans="1:10" x14ac:dyDescent="0.3">
      <c r="A84">
        <v>65</v>
      </c>
      <c r="B84" s="6">
        <v>37526.596775049584</v>
      </c>
      <c r="C84" s="6">
        <v>26953.748503293784</v>
      </c>
      <c r="D84" s="1">
        <v>208820.60809611715</v>
      </c>
      <c r="E84" s="1">
        <f>D84/12</f>
        <v>17401.717341343097</v>
      </c>
      <c r="F84" s="3">
        <f>60-(YEAR($B$17)-YEAR(C84))</f>
        <v>23</v>
      </c>
      <c r="G84" s="3">
        <f>YEAR($B$17)-YEAR(B84)</f>
        <v>8</v>
      </c>
      <c r="H84" s="5">
        <f>E84*F84</f>
        <v>400239.49885089125</v>
      </c>
      <c r="I84" s="5">
        <f>E84*G84</f>
        <v>139213.73873074478</v>
      </c>
      <c r="J84" s="4">
        <f>H84-I84</f>
        <v>261025.76012014647</v>
      </c>
    </row>
    <row r="85" spans="1:10" x14ac:dyDescent="0.3">
      <c r="A85">
        <v>66</v>
      </c>
      <c r="B85" s="6">
        <v>34974.93236996411</v>
      </c>
      <c r="C85" s="6">
        <v>23424.902838095346</v>
      </c>
      <c r="D85" s="1">
        <v>782563.02130294207</v>
      </c>
      <c r="E85" s="1">
        <f>D85/12</f>
        <v>65213.585108578503</v>
      </c>
      <c r="F85" s="3">
        <f>60-(YEAR($B$17)-YEAR(C85))</f>
        <v>14</v>
      </c>
      <c r="G85" s="3">
        <f>YEAR($B$17)-YEAR(B85)</f>
        <v>15</v>
      </c>
      <c r="H85" s="5">
        <f>E85*F85</f>
        <v>912990.19152009906</v>
      </c>
      <c r="I85" s="5">
        <f>E85*G85</f>
        <v>978203.7766286775</v>
      </c>
      <c r="J85" s="4">
        <f>H85-I85</f>
        <v>-65213.585108578438</v>
      </c>
    </row>
    <row r="86" spans="1:10" x14ac:dyDescent="0.3">
      <c r="A86">
        <v>67</v>
      </c>
      <c r="B86" s="6">
        <v>36818.041837401048</v>
      </c>
      <c r="C86" s="6">
        <v>25685.649664732751</v>
      </c>
      <c r="D86" s="1">
        <v>355710.43736865895</v>
      </c>
      <c r="E86" s="1">
        <f>D86/12</f>
        <v>29642.536447388247</v>
      </c>
      <c r="F86" s="3">
        <f>60-(YEAR($B$17)-YEAR(C86))</f>
        <v>20</v>
      </c>
      <c r="G86" s="3">
        <f>YEAR($B$17)-YEAR(B86)</f>
        <v>10</v>
      </c>
      <c r="H86" s="5">
        <f>E86*F86</f>
        <v>592850.72894776496</v>
      </c>
      <c r="I86" s="5">
        <f>E86*G86</f>
        <v>296425.36447388248</v>
      </c>
      <c r="J86" s="4">
        <f>H86-I86</f>
        <v>296425.36447388248</v>
      </c>
    </row>
    <row r="87" spans="1:10" x14ac:dyDescent="0.3">
      <c r="A87">
        <v>68</v>
      </c>
      <c r="B87" s="6">
        <v>37800.535177227241</v>
      </c>
      <c r="C87" s="6">
        <v>25134.370442777072</v>
      </c>
      <c r="D87" s="1">
        <v>653202.61621863814</v>
      </c>
      <c r="E87" s="1">
        <f>D87/12</f>
        <v>54433.551351553178</v>
      </c>
      <c r="F87" s="3">
        <f>60-(YEAR($B$17)-YEAR(C87))</f>
        <v>18</v>
      </c>
      <c r="G87" s="3">
        <f>YEAR($B$17)-YEAR(B87)</f>
        <v>7</v>
      </c>
      <c r="H87" s="5">
        <f>E87*F87</f>
        <v>979803.92432795721</v>
      </c>
      <c r="I87" s="5">
        <f>E87*G87</f>
        <v>381034.85946087225</v>
      </c>
      <c r="J87" s="4">
        <f>H87-I87</f>
        <v>598769.06486708496</v>
      </c>
    </row>
    <row r="88" spans="1:10" x14ac:dyDescent="0.3">
      <c r="A88">
        <v>69</v>
      </c>
      <c r="B88" s="6">
        <v>35398.626870923828</v>
      </c>
      <c r="C88" s="6">
        <v>23392.448160422166</v>
      </c>
      <c r="D88" s="1">
        <v>577798.35983332968</v>
      </c>
      <c r="E88" s="1">
        <f>D88/12</f>
        <v>48149.863319444143</v>
      </c>
      <c r="F88" s="3">
        <f>60-(YEAR($B$17)-YEAR(C88))</f>
        <v>14</v>
      </c>
      <c r="G88" s="3">
        <f>YEAR($B$17)-YEAR(B88)</f>
        <v>14</v>
      </c>
      <c r="H88" s="5">
        <f>E88*F88</f>
        <v>674098.08647221804</v>
      </c>
      <c r="I88" s="5">
        <f>E88*G88</f>
        <v>674098.08647221804</v>
      </c>
      <c r="J88" s="4">
        <f>H88-I88</f>
        <v>0</v>
      </c>
    </row>
    <row r="89" spans="1:10" x14ac:dyDescent="0.3">
      <c r="A89">
        <v>70</v>
      </c>
      <c r="B89" s="6">
        <v>31789.335540868851</v>
      </c>
      <c r="C89" s="6">
        <v>20169.36897884481</v>
      </c>
      <c r="D89" s="1">
        <v>559820.40647921362</v>
      </c>
      <c r="E89" s="1">
        <f>D89/12</f>
        <v>46651.700539934471</v>
      </c>
      <c r="F89" s="3">
        <f>60-(YEAR($B$17)-YEAR(C89))</f>
        <v>5</v>
      </c>
      <c r="G89" s="3">
        <f>YEAR($B$17)-YEAR(B89)</f>
        <v>23</v>
      </c>
      <c r="H89" s="5">
        <f>E89*F89</f>
        <v>233258.50269967236</v>
      </c>
      <c r="I89" s="5">
        <f>E89*G89</f>
        <v>1072989.1124184928</v>
      </c>
      <c r="J89" s="4">
        <f>H89-I89</f>
        <v>-839730.60971882043</v>
      </c>
    </row>
    <row r="90" spans="1:10" x14ac:dyDescent="0.3">
      <c r="A90">
        <v>71</v>
      </c>
      <c r="B90" s="6">
        <v>34198.804694810824</v>
      </c>
      <c r="C90" s="6">
        <v>21750.626134924772</v>
      </c>
      <c r="D90" s="1">
        <v>342507.65302531788</v>
      </c>
      <c r="E90" s="1">
        <f>D90/12</f>
        <v>28542.30441877649</v>
      </c>
      <c r="F90" s="3">
        <f>60-(YEAR($B$17)-YEAR(C90))</f>
        <v>9</v>
      </c>
      <c r="G90" s="3">
        <f>YEAR($B$17)-YEAR(B90)</f>
        <v>17</v>
      </c>
      <c r="H90" s="5">
        <f>E90*F90</f>
        <v>256880.73976898839</v>
      </c>
      <c r="I90" s="5">
        <f>E90*G90</f>
        <v>485219.17511920031</v>
      </c>
      <c r="J90" s="4">
        <f>H90-I90</f>
        <v>-228338.43535021192</v>
      </c>
    </row>
    <row r="91" spans="1:10" x14ac:dyDescent="0.3">
      <c r="A91">
        <v>72</v>
      </c>
      <c r="B91" s="6">
        <v>33978.553423786405</v>
      </c>
      <c r="C91" s="6">
        <v>22427.077567056687</v>
      </c>
      <c r="D91" s="1">
        <v>674914.34294089954</v>
      </c>
      <c r="E91" s="1">
        <f>D91/12</f>
        <v>56242.861911741631</v>
      </c>
      <c r="F91" s="3">
        <f>60-(YEAR($B$17)-YEAR(C91))</f>
        <v>11</v>
      </c>
      <c r="G91" s="3">
        <f>YEAR($B$17)-YEAR(B91)</f>
        <v>17</v>
      </c>
      <c r="H91" s="5">
        <f>E91*F91</f>
        <v>618671.48102915799</v>
      </c>
      <c r="I91" s="5">
        <f>E91*G91</f>
        <v>956128.65249960776</v>
      </c>
      <c r="J91" s="4">
        <f>H91-I91</f>
        <v>-337457.17147044977</v>
      </c>
    </row>
    <row r="92" spans="1:10" x14ac:dyDescent="0.3">
      <c r="A92">
        <v>73</v>
      </c>
      <c r="B92" s="6">
        <v>37959.249301878939</v>
      </c>
      <c r="C92" s="6">
        <v>27090.671316092783</v>
      </c>
      <c r="D92" s="1">
        <v>618055.91491026548</v>
      </c>
      <c r="E92" s="1">
        <f>D92/12</f>
        <v>51504.659575855454</v>
      </c>
      <c r="F92" s="3">
        <f>60-(YEAR($B$17)-YEAR(C92))</f>
        <v>24</v>
      </c>
      <c r="G92" s="3">
        <f>YEAR($B$17)-YEAR(B92)</f>
        <v>7</v>
      </c>
      <c r="H92" s="5">
        <f>E92*F92</f>
        <v>1236111.829820531</v>
      </c>
      <c r="I92" s="5">
        <f>E92*G92</f>
        <v>360532.61703098816</v>
      </c>
      <c r="J92" s="4">
        <f>H92-I92</f>
        <v>875579.21278954274</v>
      </c>
    </row>
    <row r="93" spans="1:10" x14ac:dyDescent="0.3">
      <c r="A93">
        <v>74</v>
      </c>
      <c r="B93" s="6">
        <v>33938.58625078843</v>
      </c>
      <c r="C93" s="6">
        <v>20468.677238242919</v>
      </c>
      <c r="D93" s="1">
        <v>551697.95016711287</v>
      </c>
      <c r="E93" s="1">
        <f>D93/12</f>
        <v>45974.829180592737</v>
      </c>
      <c r="F93" s="3">
        <f>60-(YEAR($B$17)-YEAR(C93))</f>
        <v>6</v>
      </c>
      <c r="G93" s="3">
        <f>YEAR($B$17)-YEAR(B93)</f>
        <v>18</v>
      </c>
      <c r="H93" s="5">
        <f>E93*F93</f>
        <v>275848.97508355643</v>
      </c>
      <c r="I93" s="5">
        <f>E93*G93</f>
        <v>827546.92525066924</v>
      </c>
      <c r="J93" s="4">
        <f>H93-I93</f>
        <v>-551697.95016711275</v>
      </c>
    </row>
    <row r="94" spans="1:10" x14ac:dyDescent="0.3">
      <c r="A94">
        <v>75</v>
      </c>
      <c r="B94" s="6">
        <v>33934.424372175505</v>
      </c>
      <c r="C94" s="6">
        <v>20168.685323544487</v>
      </c>
      <c r="D94" s="1">
        <v>525111.57018536248</v>
      </c>
      <c r="E94" s="1">
        <f>D94/12</f>
        <v>43759.297515446873</v>
      </c>
      <c r="F94" s="3">
        <f>60-(YEAR($B$17)-YEAR(C94))</f>
        <v>5</v>
      </c>
      <c r="G94" s="3">
        <f>YEAR($B$17)-YEAR(B94)</f>
        <v>18</v>
      </c>
      <c r="H94" s="5">
        <f>E94*F94</f>
        <v>218796.48757723437</v>
      </c>
      <c r="I94" s="5">
        <f>E94*G94</f>
        <v>787667.35527804377</v>
      </c>
      <c r="J94" s="4">
        <f>H94-I94</f>
        <v>-568870.86770080938</v>
      </c>
    </row>
    <row r="95" spans="1:10" x14ac:dyDescent="0.3">
      <c r="A95">
        <v>76</v>
      </c>
      <c r="B95" s="6">
        <v>35068.91879573089</v>
      </c>
      <c r="C95" s="6">
        <v>24126.238078442329</v>
      </c>
      <c r="D95" s="1">
        <v>323982.4282971975</v>
      </c>
      <c r="E95" s="1">
        <f>D95/12</f>
        <v>26998.535691433124</v>
      </c>
      <c r="F95" s="3">
        <f>60-(YEAR($B$17)-YEAR(C95))</f>
        <v>16</v>
      </c>
      <c r="G95" s="3">
        <f>YEAR($B$17)-YEAR(B95)</f>
        <v>14</v>
      </c>
      <c r="H95" s="5">
        <f>E95*F95</f>
        <v>431976.57106292999</v>
      </c>
      <c r="I95" s="5">
        <f>E95*G95</f>
        <v>377979.49968006375</v>
      </c>
      <c r="J95" s="4">
        <f>H95-I95</f>
        <v>53997.071382866241</v>
      </c>
    </row>
    <row r="96" spans="1:10" x14ac:dyDescent="0.3">
      <c r="A96">
        <v>77</v>
      </c>
      <c r="B96" s="6">
        <v>35219.468338522522</v>
      </c>
      <c r="C96" s="6">
        <v>20336.40699757465</v>
      </c>
      <c r="D96" s="1">
        <v>243140.04628410022</v>
      </c>
      <c r="E96" s="1">
        <f>D96/12</f>
        <v>20261.670523675017</v>
      </c>
      <c r="F96" s="3">
        <f>60-(YEAR($B$17)-YEAR(C96))</f>
        <v>5</v>
      </c>
      <c r="G96" s="3">
        <f>YEAR($B$17)-YEAR(B96)</f>
        <v>14</v>
      </c>
      <c r="H96" s="5">
        <f>E96*F96</f>
        <v>101308.35261837508</v>
      </c>
      <c r="I96" s="5">
        <f>E96*G96</f>
        <v>283663.38733145024</v>
      </c>
      <c r="J96" s="4">
        <f>H96-I96</f>
        <v>-182355.03471307515</v>
      </c>
    </row>
    <row r="97" spans="1:10" x14ac:dyDescent="0.3">
      <c r="A97">
        <v>78</v>
      </c>
      <c r="B97" s="6">
        <v>36134.266555750968</v>
      </c>
      <c r="C97" s="6">
        <v>23686.247210346628</v>
      </c>
      <c r="D97" s="1">
        <v>705005.9280737706</v>
      </c>
      <c r="E97" s="1">
        <f>D97/12</f>
        <v>58750.49400614755</v>
      </c>
      <c r="F97" s="3">
        <f>60-(YEAR($B$17)-YEAR(C97))</f>
        <v>14</v>
      </c>
      <c r="G97" s="3">
        <f>YEAR($B$17)-YEAR(B97)</f>
        <v>12</v>
      </c>
      <c r="H97" s="5">
        <f>E97*F97</f>
        <v>822506.9160860657</v>
      </c>
      <c r="I97" s="5">
        <f>E97*G97</f>
        <v>705005.9280737706</v>
      </c>
      <c r="J97" s="4">
        <f>H97-I97</f>
        <v>117500.9880122951</v>
      </c>
    </row>
    <row r="98" spans="1:10" x14ac:dyDescent="0.3">
      <c r="A98">
        <v>79</v>
      </c>
      <c r="B98" s="6">
        <v>34941.756935315687</v>
      </c>
      <c r="C98" s="6">
        <v>21910.649806674548</v>
      </c>
      <c r="D98" s="1">
        <v>201329.1928207578</v>
      </c>
      <c r="E98" s="1">
        <f>D98/12</f>
        <v>16777.43273506315</v>
      </c>
      <c r="F98" s="3">
        <f>60-(YEAR($B$17)-YEAR(C98))</f>
        <v>9</v>
      </c>
      <c r="G98" s="3">
        <f>YEAR($B$17)-YEAR(B98)</f>
        <v>15</v>
      </c>
      <c r="H98" s="5">
        <f>E98*F98</f>
        <v>150996.89461556834</v>
      </c>
      <c r="I98" s="5">
        <f>E98*G98</f>
        <v>251661.49102594727</v>
      </c>
      <c r="J98" s="4">
        <f>H98-I98</f>
        <v>-100664.59641037893</v>
      </c>
    </row>
    <row r="99" spans="1:10" x14ac:dyDescent="0.3">
      <c r="A99">
        <v>80</v>
      </c>
      <c r="B99" s="6">
        <v>36427.594335593247</v>
      </c>
      <c r="C99" s="6">
        <v>26633.034008444265</v>
      </c>
      <c r="D99" s="1">
        <v>755997.18615329987</v>
      </c>
      <c r="E99" s="1">
        <f>D99/12</f>
        <v>62999.765512774989</v>
      </c>
      <c r="F99" s="3">
        <f>60-(YEAR($B$17)-YEAR(C99))</f>
        <v>22</v>
      </c>
      <c r="G99" s="3">
        <f>YEAR($B$17)-YEAR(B99)</f>
        <v>11</v>
      </c>
      <c r="H99" s="5">
        <f>E99*F99</f>
        <v>1385994.8412810499</v>
      </c>
      <c r="I99" s="5">
        <f>E99*G99</f>
        <v>692997.42064052494</v>
      </c>
      <c r="J99" s="4">
        <f>H99-I99</f>
        <v>692997.42064052494</v>
      </c>
    </row>
    <row r="100" spans="1:10" x14ac:dyDescent="0.3">
      <c r="A100">
        <v>81</v>
      </c>
      <c r="B100" s="6">
        <v>36937.23266302704</v>
      </c>
      <c r="C100" s="6">
        <v>25440.557649036266</v>
      </c>
      <c r="D100" s="1">
        <v>217153.61073210894</v>
      </c>
      <c r="E100" s="1">
        <f>D100/12</f>
        <v>18096.134227675746</v>
      </c>
      <c r="F100" s="3">
        <f>60-(YEAR($B$17)-YEAR(C100))</f>
        <v>19</v>
      </c>
      <c r="G100" s="3">
        <f>YEAR($B$17)-YEAR(B100)</f>
        <v>9</v>
      </c>
      <c r="H100" s="5">
        <f>E100*F100</f>
        <v>343826.5503258392</v>
      </c>
      <c r="I100" s="5">
        <f>E100*G100</f>
        <v>162865.2080490817</v>
      </c>
      <c r="J100" s="4">
        <f>H100-I100</f>
        <v>180961.3422767575</v>
      </c>
    </row>
    <row r="101" spans="1:10" x14ac:dyDescent="0.3">
      <c r="A101">
        <v>82</v>
      </c>
      <c r="B101" s="6">
        <v>33090.131250319348</v>
      </c>
      <c r="C101" s="6">
        <v>20281.460691596629</v>
      </c>
      <c r="D101" s="1">
        <v>411319.50672036305</v>
      </c>
      <c r="E101" s="1">
        <f>D101/12</f>
        <v>34276.625560030254</v>
      </c>
      <c r="F101" s="3">
        <f>60-(YEAR($B$17)-YEAR(C101))</f>
        <v>5</v>
      </c>
      <c r="G101" s="3">
        <f>YEAR($B$17)-YEAR(B101)</f>
        <v>20</v>
      </c>
      <c r="H101" s="5">
        <f>E101*F101</f>
        <v>171383.12780015127</v>
      </c>
      <c r="I101" s="5">
        <f>E101*G101</f>
        <v>685532.51120060508</v>
      </c>
      <c r="J101" s="4">
        <f>H101-I101</f>
        <v>-514149.38340045384</v>
      </c>
    </row>
    <row r="102" spans="1:10" x14ac:dyDescent="0.3">
      <c r="A102">
        <v>83</v>
      </c>
      <c r="B102" s="6">
        <v>38059.145750013602</v>
      </c>
      <c r="C102" s="6">
        <v>26924.927008142331</v>
      </c>
      <c r="D102" s="1">
        <v>406164.01789228106</v>
      </c>
      <c r="E102" s="1">
        <f>D102/12</f>
        <v>33847.001491023424</v>
      </c>
      <c r="F102" s="3">
        <f>60-(YEAR($B$17)-YEAR(C102))</f>
        <v>23</v>
      </c>
      <c r="G102" s="3">
        <f>YEAR($B$17)-YEAR(B102)</f>
        <v>6</v>
      </c>
      <c r="H102" s="5">
        <f>E102*F102</f>
        <v>778481.03429353877</v>
      </c>
      <c r="I102" s="5">
        <f>E102*G102</f>
        <v>203082.00894614053</v>
      </c>
      <c r="J102" s="4">
        <f>H102-I102</f>
        <v>575399.02534739824</v>
      </c>
    </row>
    <row r="103" spans="1:10" x14ac:dyDescent="0.3">
      <c r="A103">
        <v>84</v>
      </c>
      <c r="B103" s="6">
        <v>35135.654237961724</v>
      </c>
      <c r="C103" s="6">
        <v>22566.422373535785</v>
      </c>
      <c r="D103" s="1">
        <v>223040.72188084375</v>
      </c>
      <c r="E103" s="1">
        <f>D103/12</f>
        <v>18586.726823403646</v>
      </c>
      <c r="F103" s="3">
        <f>60-(YEAR($B$17)-YEAR(C103))</f>
        <v>11</v>
      </c>
      <c r="G103" s="3">
        <f>YEAR($B$17)-YEAR(B103)</f>
        <v>14</v>
      </c>
      <c r="H103" s="5">
        <f>E103*F103</f>
        <v>204453.9950574401</v>
      </c>
      <c r="I103" s="5">
        <f>E103*G103</f>
        <v>260214.17552765104</v>
      </c>
      <c r="J103" s="4">
        <f>H103-I103</f>
        <v>-55760.180470210937</v>
      </c>
    </row>
    <row r="104" spans="1:10" x14ac:dyDescent="0.3">
      <c r="A104">
        <v>85</v>
      </c>
      <c r="B104" s="6">
        <v>35076.975908168293</v>
      </c>
      <c r="C104" s="6">
        <v>23566.271076989597</v>
      </c>
      <c r="D104" s="1">
        <v>583944.47117072367</v>
      </c>
      <c r="E104" s="1">
        <f>D104/12</f>
        <v>48662.039264226973</v>
      </c>
      <c r="F104" s="3">
        <f>60-(YEAR($B$17)-YEAR(C104))</f>
        <v>14</v>
      </c>
      <c r="G104" s="3">
        <f>YEAR($B$17)-YEAR(B104)</f>
        <v>14</v>
      </c>
      <c r="H104" s="5">
        <f>E104*F104</f>
        <v>681268.54969917762</v>
      </c>
      <c r="I104" s="5">
        <f>E104*G104</f>
        <v>681268.54969917762</v>
      </c>
      <c r="J104" s="4">
        <f>H104-I104</f>
        <v>0</v>
      </c>
    </row>
    <row r="105" spans="1:10" x14ac:dyDescent="0.3">
      <c r="A105">
        <v>86</v>
      </c>
      <c r="B105" s="6">
        <v>32558.711619538601</v>
      </c>
      <c r="C105" s="6">
        <v>20305.749378682682</v>
      </c>
      <c r="D105" s="1">
        <v>463255.47979820438</v>
      </c>
      <c r="E105" s="1">
        <f>D105/12</f>
        <v>38604.623316517034</v>
      </c>
      <c r="F105" s="3">
        <f>60-(YEAR($B$17)-YEAR(C105))</f>
        <v>5</v>
      </c>
      <c r="G105" s="3">
        <f>YEAR($B$17)-YEAR(B105)</f>
        <v>21</v>
      </c>
      <c r="H105" s="5">
        <f>E105*F105</f>
        <v>193023.11658258518</v>
      </c>
      <c r="I105" s="5">
        <f>E105*G105</f>
        <v>810697.0896468577</v>
      </c>
      <c r="J105" s="4">
        <f>H105-I105</f>
        <v>-617673.97306427255</v>
      </c>
    </row>
    <row r="106" spans="1:10" x14ac:dyDescent="0.3">
      <c r="A106">
        <v>87</v>
      </c>
      <c r="B106" s="6">
        <v>36650.404520556738</v>
      </c>
      <c r="C106" s="6">
        <v>26496.56212939712</v>
      </c>
      <c r="D106" s="1">
        <v>210690.47273006145</v>
      </c>
      <c r="E106" s="1">
        <f>D106/12</f>
        <v>17557.539394171788</v>
      </c>
      <c r="F106" s="3">
        <f>60-(YEAR($B$17)-YEAR(C106))</f>
        <v>22</v>
      </c>
      <c r="G106" s="3">
        <f>YEAR($B$17)-YEAR(B106)</f>
        <v>10</v>
      </c>
      <c r="H106" s="5">
        <f>E106*F106</f>
        <v>386265.86667177937</v>
      </c>
      <c r="I106" s="5">
        <f>E106*G106</f>
        <v>175575.39394171789</v>
      </c>
      <c r="J106" s="4">
        <f>H106-I106</f>
        <v>210690.47273006148</v>
      </c>
    </row>
    <row r="107" spans="1:10" x14ac:dyDescent="0.3">
      <c r="A107">
        <v>88</v>
      </c>
      <c r="B107" s="6">
        <v>34302.988687517362</v>
      </c>
      <c r="C107" s="6">
        <v>23690.400299199784</v>
      </c>
      <c r="D107" s="1">
        <v>421836.44948983274</v>
      </c>
      <c r="E107" s="1">
        <f>D107/12</f>
        <v>35153.037457486062</v>
      </c>
      <c r="F107" s="3">
        <f>60-(YEAR($B$17)-YEAR(C107))</f>
        <v>14</v>
      </c>
      <c r="G107" s="3">
        <f>YEAR($B$17)-YEAR(B107)</f>
        <v>17</v>
      </c>
      <c r="H107" s="5">
        <f>E107*F107</f>
        <v>492142.52440480486</v>
      </c>
      <c r="I107" s="5">
        <f>E107*G107</f>
        <v>597601.63677726302</v>
      </c>
      <c r="J107" s="4">
        <f>H107-I107</f>
        <v>-105459.11237245816</v>
      </c>
    </row>
    <row r="108" spans="1:10" x14ac:dyDescent="0.3">
      <c r="A108">
        <v>89</v>
      </c>
      <c r="B108" s="6">
        <v>35561.80160995866</v>
      </c>
      <c r="C108" s="6">
        <v>24935.773558662459</v>
      </c>
      <c r="D108" s="1">
        <v>287018.6653301724</v>
      </c>
      <c r="E108" s="1">
        <f>D108/12</f>
        <v>23918.222110847699</v>
      </c>
      <c r="F108" s="3">
        <f>60-(YEAR($B$17)-YEAR(C108))</f>
        <v>18</v>
      </c>
      <c r="G108" s="3">
        <f>YEAR($B$17)-YEAR(B108)</f>
        <v>13</v>
      </c>
      <c r="H108" s="5">
        <f>E108*F108</f>
        <v>430527.9979952586</v>
      </c>
      <c r="I108" s="5">
        <f>E108*G108</f>
        <v>310936.88744102011</v>
      </c>
      <c r="J108" s="4">
        <f>H108-I108</f>
        <v>119591.11055423849</v>
      </c>
    </row>
    <row r="109" spans="1:10" x14ac:dyDescent="0.3">
      <c r="A109">
        <v>90</v>
      </c>
      <c r="B109" s="6">
        <v>33352.493882052004</v>
      </c>
      <c r="C109" s="6">
        <v>23195.410953932711</v>
      </c>
      <c r="D109" s="1">
        <v>377256.36095416633</v>
      </c>
      <c r="E109" s="1">
        <f>D109/12</f>
        <v>31438.030079513861</v>
      </c>
      <c r="F109" s="3">
        <f>60-(YEAR($B$17)-YEAR(C109))</f>
        <v>13</v>
      </c>
      <c r="G109" s="3">
        <f>YEAR($B$17)-YEAR(B109)</f>
        <v>19</v>
      </c>
      <c r="H109" s="5">
        <f>E109*F109</f>
        <v>408694.39103368018</v>
      </c>
      <c r="I109" s="5">
        <f>E109*G109</f>
        <v>597322.57151076337</v>
      </c>
      <c r="J109" s="4">
        <f>H109-I109</f>
        <v>-188628.1804770832</v>
      </c>
    </row>
    <row r="110" spans="1:10" x14ac:dyDescent="0.3">
      <c r="A110">
        <v>91</v>
      </c>
      <c r="B110" s="6">
        <v>32577.218667687324</v>
      </c>
      <c r="C110" s="6">
        <v>21619.918687788875</v>
      </c>
      <c r="D110" s="1">
        <v>323378.97495555907</v>
      </c>
      <c r="E110" s="1">
        <f>D110/12</f>
        <v>26948.247912963256</v>
      </c>
      <c r="F110" s="3">
        <f>60-(YEAR($B$17)-YEAR(C110))</f>
        <v>9</v>
      </c>
      <c r="G110" s="3">
        <f>YEAR($B$17)-YEAR(B110)</f>
        <v>21</v>
      </c>
      <c r="H110" s="5">
        <f>E110*F110</f>
        <v>242534.23121666932</v>
      </c>
      <c r="I110" s="5">
        <f>E110*G110</f>
        <v>565913.20617222833</v>
      </c>
      <c r="J110" s="4">
        <f>H110-I110</f>
        <v>-323378.97495555901</v>
      </c>
    </row>
    <row r="111" spans="1:10" x14ac:dyDescent="0.3">
      <c r="A111">
        <v>92</v>
      </c>
      <c r="B111" s="6">
        <v>36898.724512784451</v>
      </c>
      <c r="C111" s="6">
        <v>24446.987388287896</v>
      </c>
      <c r="D111" s="1">
        <v>690351.9879811944</v>
      </c>
      <c r="E111" s="1">
        <f>D111/12</f>
        <v>57529.3323317662</v>
      </c>
      <c r="F111" s="3">
        <f>60-(YEAR($B$17)-YEAR(C111))</f>
        <v>16</v>
      </c>
      <c r="G111" s="3">
        <f>YEAR($B$17)-YEAR(B111)</f>
        <v>9</v>
      </c>
      <c r="H111" s="5">
        <f>E111*F111</f>
        <v>920469.3173082592</v>
      </c>
      <c r="I111" s="5">
        <f>E111*G111</f>
        <v>517763.9909858958</v>
      </c>
      <c r="J111" s="4">
        <f>H111-I111</f>
        <v>402705.3263223634</v>
      </c>
    </row>
    <row r="112" spans="1:10" x14ac:dyDescent="0.3">
      <c r="A112">
        <v>93</v>
      </c>
      <c r="B112" s="6">
        <v>37249.84004876222</v>
      </c>
      <c r="C112" s="6">
        <v>27061.286927766545</v>
      </c>
      <c r="D112" s="1">
        <v>744391.04202430265</v>
      </c>
      <c r="E112" s="1">
        <f>D112/12</f>
        <v>62032.586835358554</v>
      </c>
      <c r="F112" s="3">
        <f>60-(YEAR($B$17)-YEAR(C112))</f>
        <v>24</v>
      </c>
      <c r="G112" s="3">
        <f>YEAR($B$17)-YEAR(B112)</f>
        <v>9</v>
      </c>
      <c r="H112" s="5">
        <f>E112*F112</f>
        <v>1488782.0840486053</v>
      </c>
      <c r="I112" s="5">
        <f>E112*G112</f>
        <v>558293.28151822696</v>
      </c>
      <c r="J112" s="4">
        <f>H112-I112</f>
        <v>930488.80253037834</v>
      </c>
    </row>
    <row r="113" spans="1:10" x14ac:dyDescent="0.3">
      <c r="A113">
        <v>94</v>
      </c>
      <c r="B113" s="6">
        <v>33985.491651162854</v>
      </c>
      <c r="C113" s="6">
        <v>20556.023195009246</v>
      </c>
      <c r="D113" s="1">
        <v>483617.93678729486</v>
      </c>
      <c r="E113" s="1">
        <f>D113/12</f>
        <v>40301.494732274572</v>
      </c>
      <c r="F113" s="3">
        <f>60-(YEAR($B$17)-YEAR(C113))</f>
        <v>6</v>
      </c>
      <c r="G113" s="3">
        <f>YEAR($B$17)-YEAR(B113)</f>
        <v>17</v>
      </c>
      <c r="H113" s="5">
        <f>E113*F113</f>
        <v>241808.96839364743</v>
      </c>
      <c r="I113" s="5">
        <f>E113*G113</f>
        <v>685125.41044866771</v>
      </c>
      <c r="J113" s="4">
        <f>H113-I113</f>
        <v>-443316.44205502025</v>
      </c>
    </row>
    <row r="114" spans="1:10" x14ac:dyDescent="0.3">
      <c r="A114">
        <v>95</v>
      </c>
      <c r="B114" s="6">
        <v>36409.622052769766</v>
      </c>
      <c r="C114" s="6">
        <v>23375.614605139981</v>
      </c>
      <c r="D114" s="1">
        <v>319500.41870920546</v>
      </c>
      <c r="E114" s="1">
        <f>D114/12</f>
        <v>26625.034892433789</v>
      </c>
      <c r="F114" s="3">
        <f>60-(YEAR($B$17)-YEAR(C114))</f>
        <v>13</v>
      </c>
      <c r="G114" s="3">
        <f>YEAR($B$17)-YEAR(B114)</f>
        <v>11</v>
      </c>
      <c r="H114" s="5">
        <f>E114*F114</f>
        <v>346125.45360163925</v>
      </c>
      <c r="I114" s="5">
        <f>E114*G114</f>
        <v>292875.38381677167</v>
      </c>
      <c r="J114" s="4">
        <f>H114-I114</f>
        <v>53250.069784867577</v>
      </c>
    </row>
    <row r="115" spans="1:10" x14ac:dyDescent="0.3">
      <c r="A115">
        <v>96</v>
      </c>
      <c r="B115" s="6">
        <v>35779.805594231635</v>
      </c>
      <c r="C115" s="6">
        <v>25274.295869976631</v>
      </c>
      <c r="D115" s="1">
        <v>365451.53438754589</v>
      </c>
      <c r="E115" s="1">
        <f>D115/12</f>
        <v>30454.294532295491</v>
      </c>
      <c r="F115" s="3">
        <f>60-(YEAR($B$17)-YEAR(C115))</f>
        <v>19</v>
      </c>
      <c r="G115" s="3">
        <f>YEAR($B$17)-YEAR(B115)</f>
        <v>13</v>
      </c>
      <c r="H115" s="5">
        <f>E115*F115</f>
        <v>578631.59611361427</v>
      </c>
      <c r="I115" s="5">
        <f>E115*G115</f>
        <v>395905.82891984138</v>
      </c>
      <c r="J115" s="4">
        <f>H115-I115</f>
        <v>182725.76719377289</v>
      </c>
    </row>
    <row r="116" spans="1:10" x14ac:dyDescent="0.3">
      <c r="A116">
        <v>97</v>
      </c>
      <c r="B116" s="6">
        <v>35098.220013112703</v>
      </c>
      <c r="C116" s="6">
        <v>22474.626878001229</v>
      </c>
      <c r="D116" s="1">
        <v>604423.98246334936</v>
      </c>
      <c r="E116" s="1">
        <f>D116/12</f>
        <v>50368.665205279111</v>
      </c>
      <c r="F116" s="3">
        <f>60-(YEAR($B$17)-YEAR(C116))</f>
        <v>11</v>
      </c>
      <c r="G116" s="3">
        <f>YEAR($B$17)-YEAR(B116)</f>
        <v>14</v>
      </c>
      <c r="H116" s="5">
        <f>E116*F116</f>
        <v>554055.31725807022</v>
      </c>
      <c r="I116" s="5">
        <f>E116*G116</f>
        <v>705161.3128739075</v>
      </c>
      <c r="J116" s="4">
        <f>H116-I116</f>
        <v>-151105.99561583728</v>
      </c>
    </row>
    <row r="117" spans="1:10" x14ac:dyDescent="0.3">
      <c r="A117">
        <v>98</v>
      </c>
      <c r="B117" s="6">
        <v>35875.916588022774</v>
      </c>
      <c r="C117" s="6">
        <v>21695.416318155694</v>
      </c>
      <c r="D117" s="1">
        <v>203100.97884623587</v>
      </c>
      <c r="E117" s="1">
        <f>D117/12</f>
        <v>16925.081570519655</v>
      </c>
      <c r="F117" s="3">
        <f>60-(YEAR($B$17)-YEAR(C117))</f>
        <v>9</v>
      </c>
      <c r="G117" s="3">
        <f>YEAR($B$17)-YEAR(B117)</f>
        <v>12</v>
      </c>
      <c r="H117" s="5">
        <f>E117*F117</f>
        <v>152325.7341346769</v>
      </c>
      <c r="I117" s="5">
        <f>E117*G117</f>
        <v>203100.97884623584</v>
      </c>
      <c r="J117" s="4">
        <f>H117-I117</f>
        <v>-50775.244711558946</v>
      </c>
    </row>
    <row r="118" spans="1:10" x14ac:dyDescent="0.3">
      <c r="A118">
        <v>99</v>
      </c>
      <c r="B118" s="6">
        <v>35083.258805230471</v>
      </c>
      <c r="C118" s="6">
        <v>25511.191725729492</v>
      </c>
      <c r="D118" s="1">
        <v>622670.53726354032</v>
      </c>
      <c r="E118" s="1">
        <f>D118/12</f>
        <v>51889.211438628357</v>
      </c>
      <c r="F118" s="3">
        <f>60-(YEAR($B$17)-YEAR(C118))</f>
        <v>19</v>
      </c>
      <c r="G118" s="3">
        <f>YEAR($B$17)-YEAR(B118)</f>
        <v>14</v>
      </c>
      <c r="H118" s="5">
        <f>E118*F118</f>
        <v>985895.01733393874</v>
      </c>
      <c r="I118" s="5">
        <f>E118*G118</f>
        <v>726448.96014079696</v>
      </c>
      <c r="J118" s="4">
        <f>H118-I118</f>
        <v>259446.05719314178</v>
      </c>
    </row>
    <row r="119" spans="1:10" x14ac:dyDescent="0.3">
      <c r="A119">
        <v>100</v>
      </c>
      <c r="B119" s="6">
        <v>34949.918872459377</v>
      </c>
      <c r="C119" s="6">
        <v>22671.907720055002</v>
      </c>
      <c r="D119" s="1">
        <v>653129.00713182043</v>
      </c>
      <c r="E119" s="1">
        <f>D119/12</f>
        <v>54427.417260985036</v>
      </c>
      <c r="F119" s="3">
        <f>60-(YEAR($B$17)-YEAR(C119))</f>
        <v>12</v>
      </c>
      <c r="G119" s="3">
        <f>YEAR($B$17)-YEAR(B119)</f>
        <v>15</v>
      </c>
      <c r="H119" s="5">
        <f>E119*F119</f>
        <v>653129.00713182043</v>
      </c>
      <c r="I119" s="5">
        <f>E119*G119</f>
        <v>816411.25891477556</v>
      </c>
      <c r="J119" s="4">
        <f>H119-I119</f>
        <v>-163282.25178295514</v>
      </c>
    </row>
    <row r="120" spans="1:10" x14ac:dyDescent="0.3">
      <c r="G120" s="3"/>
      <c r="H120" s="3"/>
      <c r="I120" s="2"/>
    </row>
    <row r="121" spans="1:10" x14ac:dyDescent="0.3">
      <c r="D121" s="1"/>
      <c r="E121" s="1"/>
    </row>
  </sheetData>
  <mergeCells count="1">
    <mergeCell ref="B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</vt:lpstr>
      <vt:lpstr>Annual_Salary__Rs</vt:lpstr>
      <vt:lpstr>Date_of_Birth</vt:lpstr>
      <vt:lpstr>Employee_Number</vt:lpstr>
      <vt:lpstr>Sheet!Joining_Date</vt:lpstr>
      <vt:lpstr>MonthlySalary</vt:lpstr>
      <vt:lpstr>Option_1_Pay</vt:lpstr>
      <vt:lpstr>Option_2_Pay</vt:lpstr>
      <vt:lpstr>YrsCompleted</vt:lpstr>
      <vt:lpstr>YrsUntilRetirement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Triparna Banik</dc:creator>
  <cp:lastModifiedBy>Triparna Banik</cp:lastModifiedBy>
  <dcterms:created xsi:type="dcterms:W3CDTF">2024-08-02T08:39:35Z</dcterms:created>
  <dcterms:modified xsi:type="dcterms:W3CDTF">2024-08-02T08:40:21Z</dcterms:modified>
</cp:coreProperties>
</file>