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596\Desktop\MathDat2.0\"/>
    </mc:Choice>
  </mc:AlternateContent>
  <xr:revisionPtr revIDLastSave="0" documentId="13_ncr:1_{78AE077A-BE95-4A75-BD0E-774DE99D7BE2}" xr6:coauthVersionLast="46" xr6:coauthVersionMax="46" xr10:uidLastSave="{00000000-0000-0000-0000-000000000000}"/>
  <bookViews>
    <workbookView xWindow="28680" yWindow="-4755" windowWidth="13740" windowHeight="23640" activeTab="1" xr2:uid="{00000000-000D-0000-FFFF-FFFF00000000}"/>
  </bookViews>
  <sheets>
    <sheet name="Worksheet" sheetId="1" r:id="rId1"/>
    <sheet name="DiffMa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7" i="2" l="1"/>
  <c r="V67" i="2"/>
  <c r="W57" i="2"/>
  <c r="W55" i="2"/>
  <c r="W48" i="2"/>
  <c r="W49" i="2"/>
  <c r="W50" i="2"/>
  <c r="W51" i="2"/>
  <c r="W52" i="2"/>
  <c r="W53" i="2"/>
  <c r="W54" i="2"/>
  <c r="W47" i="2"/>
  <c r="S55" i="2"/>
  <c r="T55" i="2"/>
  <c r="U55" i="2"/>
  <c r="V55" i="2"/>
  <c r="R55" i="2"/>
  <c r="V32" i="2"/>
  <c r="V34" i="2"/>
  <c r="V35" i="2"/>
  <c r="V37" i="2"/>
  <c r="V38" i="2"/>
  <c r="V40" i="2"/>
  <c r="V41" i="2"/>
  <c r="V31" i="2"/>
  <c r="V44" i="2" s="1"/>
  <c r="T32" i="2"/>
  <c r="T34" i="2"/>
  <c r="T35" i="2"/>
  <c r="T37" i="2"/>
  <c r="T38" i="2"/>
  <c r="T40" i="2"/>
  <c r="T41" i="2"/>
  <c r="T31" i="2"/>
  <c r="T44" i="2" s="1"/>
  <c r="U32" i="2"/>
  <c r="U34" i="2"/>
  <c r="U35" i="2"/>
  <c r="U37" i="2"/>
  <c r="U38" i="2"/>
  <c r="U40" i="2"/>
  <c r="U41" i="2"/>
  <c r="U31" i="2"/>
  <c r="U44" i="2" s="1"/>
  <c r="S32" i="2"/>
  <c r="S34" i="2"/>
  <c r="S35" i="2"/>
  <c r="S37" i="2"/>
  <c r="S38" i="2"/>
  <c r="S40" i="2"/>
  <c r="S41" i="2"/>
  <c r="S31" i="2"/>
  <c r="S44" i="2" s="1"/>
  <c r="R32" i="2"/>
  <c r="R34" i="2"/>
  <c r="R35" i="2"/>
  <c r="R37" i="2"/>
  <c r="R38" i="2"/>
  <c r="R40" i="2"/>
  <c r="R41" i="2"/>
  <c r="R31" i="2"/>
  <c r="S27" i="2"/>
  <c r="T27" i="2"/>
  <c r="U27" i="2"/>
  <c r="V27" i="2"/>
  <c r="R27" i="2"/>
  <c r="S25" i="2"/>
  <c r="T25" i="2"/>
  <c r="U25" i="2"/>
  <c r="V25" i="2"/>
  <c r="S24" i="2"/>
  <c r="T24" i="2"/>
  <c r="U24" i="2"/>
  <c r="V24" i="2"/>
  <c r="S22" i="2"/>
  <c r="T22" i="2"/>
  <c r="U22" i="2"/>
  <c r="V22" i="2"/>
  <c r="S21" i="2"/>
  <c r="T21" i="2"/>
  <c r="U21" i="2"/>
  <c r="V21" i="2"/>
  <c r="R25" i="2"/>
  <c r="R24" i="2"/>
  <c r="R22" i="2"/>
  <c r="R21" i="2"/>
  <c r="S19" i="2"/>
  <c r="T19" i="2"/>
  <c r="U19" i="2"/>
  <c r="V19" i="2"/>
  <c r="S18" i="2"/>
  <c r="T18" i="2"/>
  <c r="U18" i="2"/>
  <c r="V18" i="2"/>
  <c r="T16" i="2"/>
  <c r="U16" i="2"/>
  <c r="V16" i="2"/>
  <c r="T15" i="2"/>
  <c r="U15" i="2"/>
  <c r="V15" i="2"/>
  <c r="S16" i="2"/>
  <c r="S15" i="2"/>
  <c r="R19" i="2"/>
  <c r="R18" i="2"/>
  <c r="R16" i="2"/>
  <c r="R15" i="2"/>
  <c r="M22" i="2"/>
  <c r="Y17" i="2"/>
  <c r="Y16" i="2"/>
  <c r="Y15" i="2"/>
  <c r="Y14" i="2"/>
  <c r="L2" i="2"/>
  <c r="K2" i="2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L57" i="2"/>
  <c r="M57" i="2"/>
  <c r="N57" i="2"/>
  <c r="O57" i="2"/>
  <c r="P57" i="2"/>
  <c r="L58" i="2"/>
  <c r="M58" i="2"/>
  <c r="N58" i="2"/>
  <c r="O58" i="2"/>
  <c r="P58" i="2"/>
  <c r="L59" i="2"/>
  <c r="M59" i="2"/>
  <c r="N59" i="2"/>
  <c r="O59" i="2"/>
  <c r="P59" i="2"/>
  <c r="L60" i="2"/>
  <c r="M60" i="2"/>
  <c r="N60" i="2"/>
  <c r="O60" i="2"/>
  <c r="P60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L71" i="2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L74" i="2"/>
  <c r="M74" i="2"/>
  <c r="N74" i="2"/>
  <c r="O74" i="2"/>
  <c r="P74" i="2"/>
  <c r="L75" i="2"/>
  <c r="M75" i="2"/>
  <c r="N75" i="2"/>
  <c r="O75" i="2"/>
  <c r="P75" i="2"/>
  <c r="L76" i="2"/>
  <c r="M76" i="2"/>
  <c r="N76" i="2"/>
  <c r="O76" i="2"/>
  <c r="P76" i="2"/>
  <c r="L77" i="2"/>
  <c r="M77" i="2"/>
  <c r="N77" i="2"/>
  <c r="O77" i="2"/>
  <c r="P77" i="2"/>
  <c r="L78" i="2"/>
  <c r="M78" i="2"/>
  <c r="N78" i="2"/>
  <c r="O78" i="2"/>
  <c r="P78" i="2"/>
  <c r="L79" i="2"/>
  <c r="M79" i="2"/>
  <c r="N79" i="2"/>
  <c r="O79" i="2"/>
  <c r="P79" i="2"/>
  <c r="L80" i="2"/>
  <c r="M80" i="2"/>
  <c r="N80" i="2"/>
  <c r="O80" i="2"/>
  <c r="P80" i="2"/>
  <c r="L81" i="2"/>
  <c r="M81" i="2"/>
  <c r="N81" i="2"/>
  <c r="O81" i="2"/>
  <c r="P81" i="2"/>
  <c r="L82" i="2"/>
  <c r="M82" i="2"/>
  <c r="N82" i="2"/>
  <c r="O82" i="2"/>
  <c r="P82" i="2"/>
  <c r="L83" i="2"/>
  <c r="M83" i="2"/>
  <c r="N83" i="2"/>
  <c r="O83" i="2"/>
  <c r="P83" i="2"/>
  <c r="L84" i="2"/>
  <c r="M84" i="2"/>
  <c r="N84" i="2"/>
  <c r="O84" i="2"/>
  <c r="P84" i="2"/>
  <c r="L85" i="2"/>
  <c r="M85" i="2"/>
  <c r="N85" i="2"/>
  <c r="O85" i="2"/>
  <c r="P85" i="2"/>
  <c r="L86" i="2"/>
  <c r="M86" i="2"/>
  <c r="N86" i="2"/>
  <c r="O86" i="2"/>
  <c r="P86" i="2"/>
  <c r="L87" i="2"/>
  <c r="M87" i="2"/>
  <c r="N87" i="2"/>
  <c r="O87" i="2"/>
  <c r="P87" i="2"/>
  <c r="L88" i="2"/>
  <c r="M88" i="2"/>
  <c r="N88" i="2"/>
  <c r="O88" i="2"/>
  <c r="P88" i="2"/>
  <c r="L89" i="2"/>
  <c r="M89" i="2"/>
  <c r="N89" i="2"/>
  <c r="O89" i="2"/>
  <c r="P89" i="2"/>
  <c r="L90" i="2"/>
  <c r="M90" i="2"/>
  <c r="N90" i="2"/>
  <c r="O90" i="2"/>
  <c r="P90" i="2"/>
  <c r="L91" i="2"/>
  <c r="M91" i="2"/>
  <c r="N91" i="2"/>
  <c r="O91" i="2"/>
  <c r="P91" i="2"/>
  <c r="L92" i="2"/>
  <c r="M92" i="2"/>
  <c r="N92" i="2"/>
  <c r="O92" i="2"/>
  <c r="P92" i="2"/>
  <c r="L93" i="2"/>
  <c r="M93" i="2"/>
  <c r="N93" i="2"/>
  <c r="O93" i="2"/>
  <c r="P93" i="2"/>
  <c r="L94" i="2"/>
  <c r="M94" i="2"/>
  <c r="N94" i="2"/>
  <c r="O94" i="2"/>
  <c r="P94" i="2"/>
  <c r="L95" i="2"/>
  <c r="M95" i="2"/>
  <c r="N95" i="2"/>
  <c r="O95" i="2"/>
  <c r="P95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L101" i="2"/>
  <c r="M101" i="2"/>
  <c r="N101" i="2"/>
  <c r="O101" i="2"/>
  <c r="P101" i="2"/>
  <c r="L102" i="2"/>
  <c r="M102" i="2"/>
  <c r="N102" i="2"/>
  <c r="O102" i="2"/>
  <c r="P102" i="2"/>
  <c r="L103" i="2"/>
  <c r="M103" i="2"/>
  <c r="N103" i="2"/>
  <c r="O103" i="2"/>
  <c r="P103" i="2"/>
  <c r="L104" i="2"/>
  <c r="M104" i="2"/>
  <c r="N104" i="2"/>
  <c r="O104" i="2"/>
  <c r="P104" i="2"/>
  <c r="L105" i="2"/>
  <c r="M105" i="2"/>
  <c r="N105" i="2"/>
  <c r="O105" i="2"/>
  <c r="P105" i="2"/>
  <c r="L106" i="2"/>
  <c r="M106" i="2"/>
  <c r="N106" i="2"/>
  <c r="O106" i="2"/>
  <c r="P106" i="2"/>
  <c r="L107" i="2"/>
  <c r="M107" i="2"/>
  <c r="N107" i="2"/>
  <c r="O107" i="2"/>
  <c r="P107" i="2"/>
  <c r="L108" i="2"/>
  <c r="M108" i="2"/>
  <c r="N108" i="2"/>
  <c r="O108" i="2"/>
  <c r="P108" i="2"/>
  <c r="L109" i="2"/>
  <c r="M109" i="2"/>
  <c r="N109" i="2"/>
  <c r="O109" i="2"/>
  <c r="P109" i="2"/>
  <c r="L110" i="2"/>
  <c r="M110" i="2"/>
  <c r="N110" i="2"/>
  <c r="O110" i="2"/>
  <c r="P110" i="2"/>
  <c r="L111" i="2"/>
  <c r="M111" i="2"/>
  <c r="N111" i="2"/>
  <c r="O111" i="2"/>
  <c r="P111" i="2"/>
  <c r="L112" i="2"/>
  <c r="M112" i="2"/>
  <c r="N112" i="2"/>
  <c r="O112" i="2"/>
  <c r="P112" i="2"/>
  <c r="L113" i="2"/>
  <c r="M113" i="2"/>
  <c r="N113" i="2"/>
  <c r="O113" i="2"/>
  <c r="P113" i="2"/>
  <c r="L114" i="2"/>
  <c r="M114" i="2"/>
  <c r="N114" i="2"/>
  <c r="O114" i="2"/>
  <c r="P114" i="2"/>
  <c r="L115" i="2"/>
  <c r="M115" i="2"/>
  <c r="N115" i="2"/>
  <c r="O115" i="2"/>
  <c r="P115" i="2"/>
  <c r="L116" i="2"/>
  <c r="M116" i="2"/>
  <c r="N116" i="2"/>
  <c r="O116" i="2"/>
  <c r="P116" i="2"/>
  <c r="L117" i="2"/>
  <c r="M117" i="2"/>
  <c r="N117" i="2"/>
  <c r="O117" i="2"/>
  <c r="P117" i="2"/>
  <c r="L118" i="2"/>
  <c r="M118" i="2"/>
  <c r="N118" i="2"/>
  <c r="O118" i="2"/>
  <c r="P118" i="2"/>
  <c r="L119" i="2"/>
  <c r="M119" i="2"/>
  <c r="N119" i="2"/>
  <c r="O119" i="2"/>
  <c r="P119" i="2"/>
  <c r="L120" i="2"/>
  <c r="M120" i="2"/>
  <c r="N120" i="2"/>
  <c r="O120" i="2"/>
  <c r="P120" i="2"/>
  <c r="L121" i="2"/>
  <c r="M121" i="2"/>
  <c r="N121" i="2"/>
  <c r="O121" i="2"/>
  <c r="P121" i="2"/>
  <c r="L122" i="2"/>
  <c r="M122" i="2"/>
  <c r="N122" i="2"/>
  <c r="O122" i="2"/>
  <c r="P122" i="2"/>
  <c r="L123" i="2"/>
  <c r="M123" i="2"/>
  <c r="N123" i="2"/>
  <c r="O123" i="2"/>
  <c r="P123" i="2"/>
  <c r="L124" i="2"/>
  <c r="M124" i="2"/>
  <c r="N124" i="2"/>
  <c r="O124" i="2"/>
  <c r="P124" i="2"/>
  <c r="L125" i="2"/>
  <c r="M125" i="2"/>
  <c r="N125" i="2"/>
  <c r="O125" i="2"/>
  <c r="P125" i="2"/>
  <c r="L126" i="2"/>
  <c r="M126" i="2"/>
  <c r="N126" i="2"/>
  <c r="O126" i="2"/>
  <c r="P126" i="2"/>
  <c r="L127" i="2"/>
  <c r="M127" i="2"/>
  <c r="N127" i="2"/>
  <c r="O127" i="2"/>
  <c r="P127" i="2"/>
  <c r="P2" i="2"/>
  <c r="M2" i="2"/>
  <c r="N2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Y6" i="2"/>
  <c r="Y5" i="2"/>
  <c r="Y4" i="2"/>
  <c r="Y3" i="2"/>
  <c r="Y2" i="2"/>
  <c r="J2" i="1"/>
  <c r="K2" i="1"/>
  <c r="L2" i="1"/>
  <c r="M2" i="1"/>
  <c r="N2" i="1"/>
  <c r="O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K126" i="1"/>
  <c r="L126" i="1"/>
  <c r="M126" i="1"/>
  <c r="N126" i="1"/>
  <c r="O126" i="1"/>
  <c r="J126" i="1"/>
  <c r="O127" i="1"/>
  <c r="N127" i="1"/>
  <c r="K127" i="1"/>
  <c r="L127" i="1"/>
  <c r="M127" i="1"/>
  <c r="J1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2" i="1"/>
  <c r="R44" i="2" l="1"/>
</calcChain>
</file>

<file path=xl/sharedStrings.xml><?xml version="1.0" encoding="utf-8"?>
<sst xmlns="http://schemas.openxmlformats.org/spreadsheetml/2006/main" count="451" uniqueCount="187">
  <si>
    <t>Economy</t>
  </si>
  <si>
    <t>Switzerland</t>
  </si>
  <si>
    <t>Sweden</t>
  </si>
  <si>
    <t>United Kingdom</t>
  </si>
  <si>
    <t>Netherlands</t>
  </si>
  <si>
    <t>United States of America</t>
  </si>
  <si>
    <t>Finland</t>
  </si>
  <si>
    <t>Hong Kong (China)</t>
  </si>
  <si>
    <t>Singapore</t>
  </si>
  <si>
    <t>Denmark</t>
  </si>
  <si>
    <t>Ireland</t>
  </si>
  <si>
    <t>Canada</t>
  </si>
  <si>
    <t>Luxembourg</t>
  </si>
  <si>
    <t>Iceland</t>
  </si>
  <si>
    <t>Israel</t>
  </si>
  <si>
    <t>Germany</t>
  </si>
  <si>
    <t>Norway</t>
  </si>
  <si>
    <t>New Zealand</t>
  </si>
  <si>
    <t>Korea, Republic of</t>
  </si>
  <si>
    <t>Australia</t>
  </si>
  <si>
    <t>France</t>
  </si>
  <si>
    <t>Belgium</t>
  </si>
  <si>
    <t>Japan</t>
  </si>
  <si>
    <t>Austria</t>
  </si>
  <si>
    <t>Malta</t>
  </si>
  <si>
    <t>Estonia</t>
  </si>
  <si>
    <t>Spain</t>
  </si>
  <si>
    <t>Cyprus</t>
  </si>
  <si>
    <t>Czech Republic</t>
  </si>
  <si>
    <t>Italy</t>
  </si>
  <si>
    <t>Slovenia</t>
  </si>
  <si>
    <t>Hungary</t>
  </si>
  <si>
    <t>Malaysia</t>
  </si>
  <si>
    <t>Latvia</t>
  </si>
  <si>
    <t>Portugal</t>
  </si>
  <si>
    <t>China</t>
  </si>
  <si>
    <t>Slovakia</t>
  </si>
  <si>
    <t>Croatia</t>
  </si>
  <si>
    <t>United Arab Emirates</t>
  </si>
  <si>
    <t>Costa Rica</t>
  </si>
  <si>
    <t>Lithuania</t>
  </si>
  <si>
    <t>Bulgaria</t>
  </si>
  <si>
    <t>Saudi Arabia</t>
  </si>
  <si>
    <t>Qatar</t>
  </si>
  <si>
    <t>Montenegro</t>
  </si>
  <si>
    <t>Moldova, Republic of</t>
  </si>
  <si>
    <t>Chile</t>
  </si>
  <si>
    <t>Barbados</t>
  </si>
  <si>
    <t>Romania</t>
  </si>
  <si>
    <t>Poland</t>
  </si>
  <si>
    <t>Kuwait</t>
  </si>
  <si>
    <t>The Former Yugoslav Republic (FYR) of Macedonia</t>
  </si>
  <si>
    <t>Uruguay</t>
  </si>
  <si>
    <t>Mauritius</t>
  </si>
  <si>
    <t>Serbia</t>
  </si>
  <si>
    <t>Greece</t>
  </si>
  <si>
    <t>Argentina</t>
  </si>
  <si>
    <t>Thailand</t>
  </si>
  <si>
    <t>South Africa</t>
  </si>
  <si>
    <t>Armenia</t>
  </si>
  <si>
    <t>Colombia</t>
  </si>
  <si>
    <t>Jordan</t>
  </si>
  <si>
    <t>Russian Federation</t>
  </si>
  <si>
    <t>Mexico</t>
  </si>
  <si>
    <t>Brazil</t>
  </si>
  <si>
    <t>Bosnia and Herzegovina</t>
  </si>
  <si>
    <t>India</t>
  </si>
  <si>
    <t>Bahrain</t>
  </si>
  <si>
    <t>Turkey</t>
  </si>
  <si>
    <t>Peru</t>
  </si>
  <si>
    <t>Tunisia</t>
  </si>
  <si>
    <t>Ukraine</t>
  </si>
  <si>
    <t>Mongolia</t>
  </si>
  <si>
    <t>Georgia</t>
  </si>
  <si>
    <t>Brunei Darussalam</t>
  </si>
  <si>
    <t>Lebanon</t>
  </si>
  <si>
    <t>Viet Nam</t>
  </si>
  <si>
    <t>Belarus</t>
  </si>
  <si>
    <t>Guyana</t>
  </si>
  <si>
    <t>Dominican Republic</t>
  </si>
  <si>
    <t>Oman</t>
  </si>
  <si>
    <t>Trinidad and Tobago</t>
  </si>
  <si>
    <t>Jamaica</t>
  </si>
  <si>
    <t>Ecuador</t>
  </si>
  <si>
    <t>Kazakhstan</t>
  </si>
  <si>
    <t>Indonesia</t>
  </si>
  <si>
    <t>Panama</t>
  </si>
  <si>
    <t>Guatemala</t>
  </si>
  <si>
    <t>El Salvador</t>
  </si>
  <si>
    <t>Uganda</t>
  </si>
  <si>
    <t>Philippines</t>
  </si>
  <si>
    <t>Botswana</t>
  </si>
  <si>
    <t>Morocco</t>
  </si>
  <si>
    <t>Albania</t>
  </si>
  <si>
    <t>Ghana</t>
  </si>
  <si>
    <t>Bolivia, Plurinational State of</t>
  </si>
  <si>
    <t>Senegal</t>
  </si>
  <si>
    <t>Fiji</t>
  </si>
  <si>
    <t>Sri Lanka</t>
  </si>
  <si>
    <t>Kenya</t>
  </si>
  <si>
    <t>Paraguay</t>
  </si>
  <si>
    <t>Tajikistan</t>
  </si>
  <si>
    <t>Belize</t>
  </si>
  <si>
    <t>Cape Verde</t>
  </si>
  <si>
    <t>Swaziland</t>
  </si>
  <si>
    <t>Azerbaijan</t>
  </si>
  <si>
    <t>Mali</t>
  </si>
  <si>
    <t>Honduras</t>
  </si>
  <si>
    <t>Egypt</t>
  </si>
  <si>
    <t>Namibia</t>
  </si>
  <si>
    <t>Cambodia</t>
  </si>
  <si>
    <t>Gabon</t>
  </si>
  <si>
    <t>Rwanda</t>
  </si>
  <si>
    <t>Iran, Islamic Republic of</t>
  </si>
  <si>
    <t>Venezuela, Bolivarian Republic of</t>
  </si>
  <si>
    <t>Nicaragua</t>
  </si>
  <si>
    <t>Burkina Faso</t>
  </si>
  <si>
    <t>Kyrgyzstan</t>
  </si>
  <si>
    <t>Zambia</t>
  </si>
  <si>
    <t>Malawi</t>
  </si>
  <si>
    <t>Nigeria</t>
  </si>
  <si>
    <t>Mozambique</t>
  </si>
  <si>
    <t>Gambia</t>
  </si>
  <si>
    <t>Tanzania, United Republic of</t>
  </si>
  <si>
    <t>Lesotho</t>
  </si>
  <si>
    <t>Cameroon</t>
  </si>
  <si>
    <t>Guinea</t>
  </si>
  <si>
    <t>Benin</t>
  </si>
  <si>
    <t>Nepal</t>
  </si>
  <si>
    <t>Ethiopia</t>
  </si>
  <si>
    <t>Bangladesh</t>
  </si>
  <si>
    <t>Niger</t>
  </si>
  <si>
    <t>Zimbabwe</t>
  </si>
  <si>
    <t>Uzbekistan</t>
  </si>
  <si>
    <t>Syrian Arab Republic</t>
  </si>
  <si>
    <t>Angola</t>
  </si>
  <si>
    <t>Cote dIvoire</t>
  </si>
  <si>
    <t>Pakistan</t>
  </si>
  <si>
    <t>Algeria</t>
  </si>
  <si>
    <t>Togo</t>
  </si>
  <si>
    <t>Madagascar</t>
  </si>
  <si>
    <t>Sudan</t>
  </si>
  <si>
    <t>Yemen</t>
  </si>
  <si>
    <t>Average</t>
  </si>
  <si>
    <t>Negative</t>
  </si>
  <si>
    <t>Positive</t>
  </si>
  <si>
    <t>Constant</t>
  </si>
  <si>
    <t>ValCounts</t>
  </si>
  <si>
    <t>TotalPoints</t>
  </si>
  <si>
    <t>TransitionPoints</t>
  </si>
  <si>
    <t>Code</t>
  </si>
  <si>
    <t>Neg-pos</t>
  </si>
  <si>
    <t>Pos-neg</t>
  </si>
  <si>
    <t>Neg-cons</t>
  </si>
  <si>
    <t>Pos-const</t>
  </si>
  <si>
    <t>const- neg</t>
  </si>
  <si>
    <t>const-pos</t>
  </si>
  <si>
    <t>Neg-neg</t>
  </si>
  <si>
    <t>Pos-pos</t>
  </si>
  <si>
    <t>Neg</t>
  </si>
  <si>
    <t>Pos</t>
  </si>
  <si>
    <t>Const</t>
  </si>
  <si>
    <t>NegTOPos</t>
  </si>
  <si>
    <t>PosToNeg</t>
  </si>
  <si>
    <t>NegTOConst</t>
  </si>
  <si>
    <t>PosTOConst</t>
  </si>
  <si>
    <t>const-neg</t>
  </si>
  <si>
    <t>neg-neg</t>
  </si>
  <si>
    <t>pos-pos</t>
  </si>
  <si>
    <t>Tot</t>
  </si>
  <si>
    <t>%Sum</t>
  </si>
  <si>
    <t>Sum</t>
  </si>
  <si>
    <t>Overall</t>
  </si>
  <si>
    <t>B : A</t>
  </si>
  <si>
    <t>A : B</t>
  </si>
  <si>
    <t>B : C</t>
  </si>
  <si>
    <t>A : C</t>
  </si>
  <si>
    <t>C: B</t>
  </si>
  <si>
    <t>C : A</t>
  </si>
  <si>
    <t>B : B</t>
  </si>
  <si>
    <t>A : A</t>
  </si>
  <si>
    <t>State Transitions</t>
  </si>
  <si>
    <t>2013:2014</t>
  </si>
  <si>
    <t>2014:2015</t>
  </si>
  <si>
    <t>2015:2016</t>
  </si>
  <si>
    <t>2016:2017</t>
  </si>
  <si>
    <t>2017:2018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</si>
</sst>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9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 applyAlignment="1">
      <alignment horizontal="center"/>
    </xf>
    <xf numFmtId="166" fontId="0" fillId="0" borderId="0" xfId="0" applyNumberFormat="1"/>
    <xf numFmtId="169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left" indent="4"/>
    </xf>
    <xf numFmtId="0" fontId="0" fillId="10" borderId="0" xfId="0" applyFill="1"/>
    <xf numFmtId="2" fontId="0" fillId="10" borderId="0" xfId="0" applyNumberFormat="1" applyFill="1"/>
    <xf numFmtId="0" fontId="1" fillId="0" borderId="1" xfId="0" applyFont="1" applyBorder="1" applyAlignment="1">
      <alignment horizontal="right"/>
    </xf>
    <xf numFmtId="169" fontId="0" fillId="0" borderId="0" xfId="0" applyNumberFormat="1" applyBorder="1"/>
    <xf numFmtId="2" fontId="0" fillId="0" borderId="0" xfId="0" applyNumberFormat="1" applyBorder="1"/>
    <xf numFmtId="169" fontId="0" fillId="0" borderId="2" xfId="0" applyNumberForma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0" fillId="0" borderId="5" xfId="0" applyBorder="1"/>
    <xf numFmtId="169" fontId="0" fillId="0" borderId="6" xfId="0" applyNumberFormat="1" applyBorder="1"/>
    <xf numFmtId="169" fontId="0" fillId="0" borderId="8" xfId="0" applyNumberForma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selection activeCell="K2" sqref="K2"/>
    </sheetView>
  </sheetViews>
  <sheetFormatPr defaultRowHeight="15" x14ac:dyDescent="0.25"/>
  <sheetData>
    <row r="1" spans="1:15" x14ac:dyDescent="0.2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 s="1" t="s">
        <v>143</v>
      </c>
    </row>
    <row r="2" spans="1:15" x14ac:dyDescent="0.25">
      <c r="A2" t="s">
        <v>1</v>
      </c>
      <c r="B2">
        <v>66.599999999999994</v>
      </c>
      <c r="C2">
        <v>64.8</v>
      </c>
      <c r="D2">
        <v>68.3</v>
      </c>
      <c r="E2">
        <v>66.3</v>
      </c>
      <c r="F2">
        <v>67.7</v>
      </c>
      <c r="G2">
        <v>68.400000000000006</v>
      </c>
      <c r="H2">
        <v>67.2</v>
      </c>
      <c r="I2">
        <f>AVERAGE(B2:H2)</f>
        <v>67.042857142857144</v>
      </c>
      <c r="J2">
        <f t="shared" ref="J2:J65" si="0">C2-B2</f>
        <v>-1.7999999999999972</v>
      </c>
      <c r="K2">
        <f t="shared" ref="K2:K65" si="1">D2-C2</f>
        <v>3.5</v>
      </c>
      <c r="L2">
        <f t="shared" ref="L2:L65" si="2">E2-D2</f>
        <v>-2</v>
      </c>
      <c r="M2">
        <f t="shared" ref="M2:M65" si="3">F2-E2</f>
        <v>1.4000000000000057</v>
      </c>
      <c r="N2">
        <f t="shared" ref="N2:N65" si="4">G2-F2</f>
        <v>0.70000000000000284</v>
      </c>
      <c r="O2">
        <f t="shared" ref="O2:O65" si="5">H2-G2</f>
        <v>-1.2000000000000028</v>
      </c>
    </row>
    <row r="3" spans="1:15" x14ac:dyDescent="0.25">
      <c r="A3" t="s">
        <v>2</v>
      </c>
      <c r="B3">
        <v>61.4</v>
      </c>
      <c r="C3">
        <v>62.4</v>
      </c>
      <c r="D3">
        <v>62.4</v>
      </c>
      <c r="E3">
        <v>63.6</v>
      </c>
      <c r="F3">
        <v>63.8</v>
      </c>
      <c r="G3">
        <v>63.3</v>
      </c>
      <c r="H3">
        <v>63.7</v>
      </c>
      <c r="I3">
        <f t="shared" ref="I3:I66" si="6">AVERAGE(B3:H3)</f>
        <v>62.942857142857136</v>
      </c>
      <c r="J3">
        <f t="shared" si="0"/>
        <v>1</v>
      </c>
      <c r="K3">
        <f t="shared" si="1"/>
        <v>0</v>
      </c>
      <c r="L3">
        <f t="shared" si="2"/>
        <v>1.2000000000000028</v>
      </c>
      <c r="M3">
        <f t="shared" si="3"/>
        <v>0.19999999999999574</v>
      </c>
      <c r="N3">
        <f t="shared" si="4"/>
        <v>-0.5</v>
      </c>
      <c r="O3">
        <f t="shared" si="5"/>
        <v>0.40000000000000568</v>
      </c>
    </row>
    <row r="4" spans="1:15" x14ac:dyDescent="0.25">
      <c r="A4" t="s">
        <v>3</v>
      </c>
      <c r="B4">
        <v>61.2</v>
      </c>
      <c r="C4">
        <v>62.3</v>
      </c>
      <c r="D4">
        <v>62.4</v>
      </c>
      <c r="E4">
        <v>61.9</v>
      </c>
      <c r="F4">
        <v>63.4</v>
      </c>
      <c r="G4">
        <v>63.1</v>
      </c>
      <c r="H4">
        <v>61.7</v>
      </c>
      <c r="I4">
        <f t="shared" si="6"/>
        <v>62.285714285714285</v>
      </c>
      <c r="J4">
        <f t="shared" si="0"/>
        <v>1.0999999999999943</v>
      </c>
      <c r="K4">
        <f t="shared" si="1"/>
        <v>0.10000000000000142</v>
      </c>
      <c r="L4">
        <f t="shared" si="2"/>
        <v>-0.5</v>
      </c>
      <c r="M4">
        <f t="shared" si="3"/>
        <v>1.5</v>
      </c>
      <c r="N4">
        <f t="shared" si="4"/>
        <v>-0.29999999999999716</v>
      </c>
      <c r="O4">
        <f t="shared" si="5"/>
        <v>-1.3999999999999986</v>
      </c>
    </row>
    <row r="5" spans="1:15" x14ac:dyDescent="0.25">
      <c r="A5" t="s">
        <v>4</v>
      </c>
      <c r="B5">
        <v>61.1</v>
      </c>
      <c r="C5">
        <v>60.7</v>
      </c>
      <c r="D5">
        <v>61.6</v>
      </c>
      <c r="E5">
        <v>61.4</v>
      </c>
      <c r="F5">
        <v>61.4</v>
      </c>
      <c r="G5">
        <v>60.1</v>
      </c>
      <c r="H5">
        <v>61.4</v>
      </c>
      <c r="I5">
        <f t="shared" si="6"/>
        <v>61.1</v>
      </c>
      <c r="J5">
        <f t="shared" si="0"/>
        <v>-0.39999999999999858</v>
      </c>
      <c r="K5">
        <f t="shared" si="1"/>
        <v>0.89999999999999858</v>
      </c>
      <c r="L5">
        <f t="shared" si="2"/>
        <v>-0.20000000000000284</v>
      </c>
      <c r="M5">
        <f t="shared" si="3"/>
        <v>0</v>
      </c>
      <c r="N5">
        <f t="shared" si="4"/>
        <v>-1.2999999999999972</v>
      </c>
      <c r="O5">
        <f t="shared" si="5"/>
        <v>1.2999999999999972</v>
      </c>
    </row>
    <row r="6" spans="1:15" x14ac:dyDescent="0.25">
      <c r="A6" t="s">
        <v>5</v>
      </c>
      <c r="B6">
        <v>60.3</v>
      </c>
      <c r="C6">
        <v>60.6</v>
      </c>
      <c r="D6">
        <v>60.1</v>
      </c>
      <c r="E6">
        <v>59.9</v>
      </c>
      <c r="F6">
        <v>60.9</v>
      </c>
      <c r="G6">
        <v>59.8</v>
      </c>
      <c r="H6">
        <v>61.3</v>
      </c>
      <c r="I6">
        <f t="shared" si="6"/>
        <v>60.414285714285718</v>
      </c>
      <c r="J6">
        <f t="shared" si="0"/>
        <v>0.30000000000000426</v>
      </c>
      <c r="K6">
        <f t="shared" si="1"/>
        <v>-0.5</v>
      </c>
      <c r="L6">
        <f t="shared" si="2"/>
        <v>-0.20000000000000284</v>
      </c>
      <c r="M6">
        <f t="shared" si="3"/>
        <v>1</v>
      </c>
      <c r="N6">
        <f t="shared" si="4"/>
        <v>-1.1000000000000014</v>
      </c>
      <c r="O6">
        <f t="shared" si="5"/>
        <v>1.5</v>
      </c>
    </row>
    <row r="7" spans="1:15" x14ac:dyDescent="0.25">
      <c r="A7" t="s">
        <v>6</v>
      </c>
      <c r="B7">
        <v>59.5</v>
      </c>
      <c r="C7">
        <v>60.1</v>
      </c>
      <c r="D7">
        <v>60</v>
      </c>
      <c r="E7">
        <v>59.2</v>
      </c>
      <c r="F7">
        <v>58.7</v>
      </c>
      <c r="G7">
        <v>59.8</v>
      </c>
      <c r="H7">
        <v>59.8</v>
      </c>
      <c r="I7">
        <f t="shared" si="6"/>
        <v>59.585714285714289</v>
      </c>
      <c r="J7">
        <f t="shared" si="0"/>
        <v>0.60000000000000142</v>
      </c>
      <c r="K7">
        <f t="shared" si="1"/>
        <v>-0.10000000000000142</v>
      </c>
      <c r="L7">
        <f t="shared" si="2"/>
        <v>-0.79999999999999716</v>
      </c>
      <c r="M7">
        <f t="shared" si="3"/>
        <v>-0.5</v>
      </c>
      <c r="N7">
        <f t="shared" si="4"/>
        <v>1.0999999999999943</v>
      </c>
      <c r="O7">
        <f t="shared" si="5"/>
        <v>0</v>
      </c>
    </row>
    <row r="8" spans="1:15" x14ac:dyDescent="0.25">
      <c r="A8" t="s">
        <v>7</v>
      </c>
      <c r="B8">
        <v>59.4</v>
      </c>
      <c r="C8">
        <v>59.2</v>
      </c>
      <c r="D8">
        <v>59.4</v>
      </c>
      <c r="E8">
        <v>59</v>
      </c>
      <c r="F8">
        <v>58.7</v>
      </c>
      <c r="G8">
        <v>59.6</v>
      </c>
      <c r="H8">
        <v>58.4</v>
      </c>
      <c r="I8">
        <f t="shared" si="6"/>
        <v>59.1</v>
      </c>
      <c r="J8">
        <f t="shared" si="0"/>
        <v>-0.19999999999999574</v>
      </c>
      <c r="K8">
        <f t="shared" si="1"/>
        <v>0.19999999999999574</v>
      </c>
      <c r="L8">
        <f t="shared" si="2"/>
        <v>-0.39999999999999858</v>
      </c>
      <c r="M8">
        <f t="shared" si="3"/>
        <v>-0.29999999999999716</v>
      </c>
      <c r="N8">
        <f t="shared" si="4"/>
        <v>0.89999999999999858</v>
      </c>
      <c r="O8">
        <f t="shared" si="5"/>
        <v>-1.2000000000000028</v>
      </c>
    </row>
    <row r="9" spans="1:15" x14ac:dyDescent="0.25">
      <c r="A9" t="s">
        <v>8</v>
      </c>
      <c r="B9">
        <v>59.4</v>
      </c>
      <c r="C9">
        <v>57.5</v>
      </c>
      <c r="D9">
        <v>59.1</v>
      </c>
      <c r="E9">
        <v>58.5</v>
      </c>
      <c r="F9">
        <v>58.5</v>
      </c>
      <c r="G9">
        <v>58.4</v>
      </c>
      <c r="H9">
        <v>58.4</v>
      </c>
      <c r="I9">
        <f t="shared" si="6"/>
        <v>58.542857142857137</v>
      </c>
      <c r="J9">
        <f t="shared" si="0"/>
        <v>-1.8999999999999986</v>
      </c>
      <c r="K9">
        <f t="shared" si="1"/>
        <v>1.6000000000000014</v>
      </c>
      <c r="L9">
        <f t="shared" si="2"/>
        <v>-0.60000000000000142</v>
      </c>
      <c r="M9">
        <f t="shared" si="3"/>
        <v>0</v>
      </c>
      <c r="N9">
        <f t="shared" si="4"/>
        <v>-0.10000000000000142</v>
      </c>
      <c r="O9">
        <f t="shared" si="5"/>
        <v>0</v>
      </c>
    </row>
    <row r="10" spans="1:15" x14ac:dyDescent="0.25">
      <c r="A10" t="s">
        <v>9</v>
      </c>
      <c r="B10">
        <v>58.3</v>
      </c>
      <c r="C10">
        <v>56.9</v>
      </c>
      <c r="D10">
        <v>59</v>
      </c>
      <c r="E10">
        <v>58.3</v>
      </c>
      <c r="F10">
        <v>58.4</v>
      </c>
      <c r="G10">
        <v>58</v>
      </c>
      <c r="H10">
        <v>58.2</v>
      </c>
      <c r="I10">
        <f t="shared" si="6"/>
        <v>58.157142857142851</v>
      </c>
      <c r="J10">
        <f t="shared" si="0"/>
        <v>-1.3999999999999986</v>
      </c>
      <c r="K10">
        <f t="shared" si="1"/>
        <v>2.1000000000000014</v>
      </c>
      <c r="L10">
        <f t="shared" si="2"/>
        <v>-0.70000000000000284</v>
      </c>
      <c r="M10">
        <f t="shared" si="3"/>
        <v>0.10000000000000142</v>
      </c>
      <c r="N10">
        <f t="shared" si="4"/>
        <v>-0.39999999999999858</v>
      </c>
      <c r="O10">
        <f t="shared" si="5"/>
        <v>0.20000000000000284</v>
      </c>
    </row>
    <row r="11" spans="1:15" x14ac:dyDescent="0.25">
      <c r="A11" t="s">
        <v>10</v>
      </c>
      <c r="B11">
        <v>57.9</v>
      </c>
      <c r="C11">
        <v>56.8</v>
      </c>
      <c r="D11">
        <v>57.7</v>
      </c>
      <c r="E11">
        <v>57.9</v>
      </c>
      <c r="F11">
        <v>58.1</v>
      </c>
      <c r="G11">
        <v>57.2</v>
      </c>
      <c r="H11">
        <v>57.4</v>
      </c>
      <c r="I11">
        <f t="shared" si="6"/>
        <v>57.571428571428562</v>
      </c>
      <c r="J11">
        <f t="shared" si="0"/>
        <v>-1.1000000000000014</v>
      </c>
      <c r="K11">
        <f t="shared" si="1"/>
        <v>0.90000000000000568</v>
      </c>
      <c r="L11">
        <f t="shared" si="2"/>
        <v>0.19999999999999574</v>
      </c>
      <c r="M11">
        <f t="shared" si="3"/>
        <v>0.20000000000000284</v>
      </c>
      <c r="N11">
        <f t="shared" si="4"/>
        <v>-0.89999999999999858</v>
      </c>
      <c r="O11">
        <f t="shared" si="5"/>
        <v>0.19999999999999574</v>
      </c>
    </row>
    <row r="12" spans="1:15" x14ac:dyDescent="0.25">
      <c r="A12" t="s">
        <v>11</v>
      </c>
      <c r="B12">
        <v>57.6</v>
      </c>
      <c r="C12">
        <v>56.7</v>
      </c>
      <c r="D12">
        <v>57.2</v>
      </c>
      <c r="E12">
        <v>57.1</v>
      </c>
      <c r="F12">
        <v>57.7</v>
      </c>
      <c r="G12">
        <v>56.8</v>
      </c>
      <c r="H12">
        <v>56.6</v>
      </c>
      <c r="I12">
        <f t="shared" si="6"/>
        <v>57.100000000000009</v>
      </c>
      <c r="J12">
        <f t="shared" si="0"/>
        <v>-0.89999999999999858</v>
      </c>
      <c r="K12">
        <f t="shared" si="1"/>
        <v>0.5</v>
      </c>
      <c r="L12">
        <f t="shared" si="2"/>
        <v>-0.10000000000000142</v>
      </c>
      <c r="M12">
        <f t="shared" si="3"/>
        <v>0.60000000000000142</v>
      </c>
      <c r="N12">
        <f t="shared" si="4"/>
        <v>-0.90000000000000568</v>
      </c>
      <c r="O12">
        <f t="shared" si="5"/>
        <v>-0.19999999999999574</v>
      </c>
    </row>
    <row r="13" spans="1:15" x14ac:dyDescent="0.25">
      <c r="A13" t="s">
        <v>12</v>
      </c>
      <c r="B13">
        <v>56.6</v>
      </c>
      <c r="C13">
        <v>56.1</v>
      </c>
      <c r="D13">
        <v>57.1</v>
      </c>
      <c r="E13">
        <v>57.1</v>
      </c>
      <c r="F13">
        <v>56.4</v>
      </c>
      <c r="G13">
        <v>56.6</v>
      </c>
      <c r="H13">
        <v>56.1</v>
      </c>
      <c r="I13">
        <f t="shared" si="6"/>
        <v>56.571428571428577</v>
      </c>
      <c r="J13">
        <f t="shared" si="0"/>
        <v>-0.5</v>
      </c>
      <c r="K13">
        <f t="shared" si="1"/>
        <v>1</v>
      </c>
      <c r="L13">
        <f t="shared" si="2"/>
        <v>0</v>
      </c>
      <c r="M13">
        <f t="shared" si="3"/>
        <v>-0.70000000000000284</v>
      </c>
      <c r="N13">
        <f t="shared" si="4"/>
        <v>0.20000000000000284</v>
      </c>
      <c r="O13">
        <f t="shared" si="5"/>
        <v>-0.5</v>
      </c>
    </row>
    <row r="14" spans="1:15" x14ac:dyDescent="0.25">
      <c r="A14" t="s">
        <v>13</v>
      </c>
      <c r="B14">
        <v>56.4</v>
      </c>
      <c r="C14">
        <v>56</v>
      </c>
      <c r="D14">
        <v>57</v>
      </c>
      <c r="E14">
        <v>56</v>
      </c>
      <c r="F14">
        <v>55.8</v>
      </c>
      <c r="G14">
        <v>55</v>
      </c>
      <c r="H14">
        <v>55.5</v>
      </c>
      <c r="I14">
        <f t="shared" si="6"/>
        <v>55.957142857142856</v>
      </c>
      <c r="J14">
        <f t="shared" si="0"/>
        <v>-0.39999999999999858</v>
      </c>
      <c r="K14">
        <f t="shared" si="1"/>
        <v>1</v>
      </c>
      <c r="L14">
        <f t="shared" si="2"/>
        <v>-1</v>
      </c>
      <c r="M14">
        <f t="shared" si="3"/>
        <v>-0.20000000000000284</v>
      </c>
      <c r="N14">
        <f t="shared" si="4"/>
        <v>-0.79999999999999716</v>
      </c>
      <c r="O14">
        <f t="shared" si="5"/>
        <v>0.5</v>
      </c>
    </row>
    <row r="15" spans="1:15" x14ac:dyDescent="0.25">
      <c r="A15" t="s">
        <v>14</v>
      </c>
      <c r="B15">
        <v>56</v>
      </c>
      <c r="C15">
        <v>55.6</v>
      </c>
      <c r="D15">
        <v>56.3</v>
      </c>
      <c r="E15">
        <v>55.7</v>
      </c>
      <c r="F15">
        <v>54.7</v>
      </c>
      <c r="G15">
        <v>54.6</v>
      </c>
      <c r="H15">
        <v>54.8</v>
      </c>
      <c r="I15">
        <f t="shared" si="6"/>
        <v>55.385714285714286</v>
      </c>
      <c r="J15">
        <f t="shared" si="0"/>
        <v>-0.39999999999999858</v>
      </c>
      <c r="K15">
        <f t="shared" si="1"/>
        <v>0.69999999999999574</v>
      </c>
      <c r="L15">
        <f t="shared" si="2"/>
        <v>-0.59999999999999432</v>
      </c>
      <c r="M15">
        <f t="shared" si="3"/>
        <v>-1</v>
      </c>
      <c r="N15">
        <f t="shared" si="4"/>
        <v>-0.10000000000000142</v>
      </c>
      <c r="O15">
        <f t="shared" si="5"/>
        <v>0.19999999999999574</v>
      </c>
    </row>
    <row r="16" spans="1:15" x14ac:dyDescent="0.25">
      <c r="A16" t="s">
        <v>15</v>
      </c>
      <c r="B16">
        <v>55.8</v>
      </c>
      <c r="C16">
        <v>55.5</v>
      </c>
      <c r="D16">
        <v>55.9</v>
      </c>
      <c r="E16">
        <v>54.7</v>
      </c>
      <c r="F16">
        <v>54.2</v>
      </c>
      <c r="G16">
        <v>54.5</v>
      </c>
      <c r="H16">
        <v>54.7</v>
      </c>
      <c r="I16">
        <f t="shared" si="6"/>
        <v>55.042857142857137</v>
      </c>
      <c r="J16">
        <f t="shared" si="0"/>
        <v>-0.29999999999999716</v>
      </c>
      <c r="K16">
        <f t="shared" si="1"/>
        <v>0.39999999999999858</v>
      </c>
      <c r="L16">
        <f t="shared" si="2"/>
        <v>-1.1999999999999957</v>
      </c>
      <c r="M16">
        <f t="shared" si="3"/>
        <v>-0.5</v>
      </c>
      <c r="N16">
        <f t="shared" si="4"/>
        <v>0.29999999999999716</v>
      </c>
      <c r="O16">
        <f t="shared" si="5"/>
        <v>0.20000000000000284</v>
      </c>
    </row>
    <row r="17" spans="1:15" x14ac:dyDescent="0.25">
      <c r="A17" t="s">
        <v>16</v>
      </c>
      <c r="B17">
        <v>55.6</v>
      </c>
      <c r="C17">
        <v>55.3</v>
      </c>
      <c r="D17">
        <v>55.7</v>
      </c>
      <c r="E17">
        <v>54.5</v>
      </c>
      <c r="F17">
        <v>53.9</v>
      </c>
      <c r="G17">
        <v>54.4</v>
      </c>
      <c r="H17">
        <v>54.2</v>
      </c>
      <c r="I17">
        <f t="shared" si="6"/>
        <v>54.8</v>
      </c>
      <c r="J17">
        <f t="shared" si="0"/>
        <v>-0.30000000000000426</v>
      </c>
      <c r="K17">
        <f t="shared" si="1"/>
        <v>0.40000000000000568</v>
      </c>
      <c r="L17">
        <f t="shared" si="2"/>
        <v>-1.2000000000000028</v>
      </c>
      <c r="M17">
        <f t="shared" si="3"/>
        <v>-0.60000000000000142</v>
      </c>
      <c r="N17">
        <f t="shared" si="4"/>
        <v>0.5</v>
      </c>
      <c r="O17">
        <f t="shared" si="5"/>
        <v>-0.19999999999999574</v>
      </c>
    </row>
    <row r="18" spans="1:15" x14ac:dyDescent="0.25">
      <c r="A18" t="s">
        <v>17</v>
      </c>
      <c r="B18">
        <v>54.5</v>
      </c>
      <c r="C18">
        <v>55</v>
      </c>
      <c r="D18">
        <v>55.2</v>
      </c>
      <c r="E18">
        <v>54.2</v>
      </c>
      <c r="F18">
        <v>53.9</v>
      </c>
      <c r="G18">
        <v>53.1</v>
      </c>
      <c r="H18">
        <v>53.9</v>
      </c>
      <c r="I18">
        <f t="shared" si="6"/>
        <v>54.257142857142853</v>
      </c>
      <c r="J18">
        <f t="shared" si="0"/>
        <v>0.5</v>
      </c>
      <c r="K18">
        <f t="shared" si="1"/>
        <v>0.20000000000000284</v>
      </c>
      <c r="L18">
        <f t="shared" si="2"/>
        <v>-1</v>
      </c>
      <c r="M18">
        <f t="shared" si="3"/>
        <v>-0.30000000000000426</v>
      </c>
      <c r="N18">
        <f t="shared" si="4"/>
        <v>-0.79999999999999716</v>
      </c>
      <c r="O18">
        <f t="shared" si="5"/>
        <v>0.79999999999999716</v>
      </c>
    </row>
    <row r="19" spans="1:15" x14ac:dyDescent="0.25">
      <c r="A19" t="s">
        <v>18</v>
      </c>
      <c r="B19">
        <v>53.3</v>
      </c>
      <c r="C19">
        <v>54.5</v>
      </c>
      <c r="D19">
        <v>54.1</v>
      </c>
      <c r="E19">
        <v>54</v>
      </c>
      <c r="F19">
        <v>53.7</v>
      </c>
      <c r="G19">
        <v>53</v>
      </c>
      <c r="H19">
        <v>53.5</v>
      </c>
      <c r="I19">
        <f t="shared" si="6"/>
        <v>53.728571428571435</v>
      </c>
      <c r="J19">
        <f t="shared" si="0"/>
        <v>1.2000000000000028</v>
      </c>
      <c r="K19">
        <f t="shared" si="1"/>
        <v>-0.39999999999999858</v>
      </c>
      <c r="L19">
        <f t="shared" si="2"/>
        <v>-0.10000000000000142</v>
      </c>
      <c r="M19">
        <f t="shared" si="3"/>
        <v>-0.29999999999999716</v>
      </c>
      <c r="N19">
        <f t="shared" si="4"/>
        <v>-0.70000000000000284</v>
      </c>
      <c r="O19">
        <f t="shared" si="5"/>
        <v>0.5</v>
      </c>
    </row>
    <row r="20" spans="1:15" x14ac:dyDescent="0.25">
      <c r="A20" t="s">
        <v>19</v>
      </c>
      <c r="B20">
        <v>53.1</v>
      </c>
      <c r="C20">
        <v>54.1</v>
      </c>
      <c r="D20">
        <v>54</v>
      </c>
      <c r="E20">
        <v>53.1</v>
      </c>
      <c r="F20">
        <v>53.1</v>
      </c>
      <c r="G20">
        <v>52.6</v>
      </c>
      <c r="H20">
        <v>51.9</v>
      </c>
      <c r="I20">
        <f t="shared" si="6"/>
        <v>53.128571428571426</v>
      </c>
      <c r="J20">
        <f t="shared" si="0"/>
        <v>1</v>
      </c>
      <c r="K20">
        <f t="shared" si="1"/>
        <v>-0.10000000000000142</v>
      </c>
      <c r="L20">
        <f t="shared" si="2"/>
        <v>-0.89999999999999858</v>
      </c>
      <c r="M20">
        <f t="shared" si="3"/>
        <v>0</v>
      </c>
      <c r="N20">
        <f t="shared" si="4"/>
        <v>-0.5</v>
      </c>
      <c r="O20">
        <f t="shared" si="5"/>
        <v>-0.70000000000000284</v>
      </c>
    </row>
    <row r="21" spans="1:15" x14ac:dyDescent="0.25">
      <c r="A21" t="s">
        <v>20</v>
      </c>
      <c r="B21">
        <v>52.8</v>
      </c>
      <c r="C21">
        <v>53.4</v>
      </c>
      <c r="D21">
        <v>53.8</v>
      </c>
      <c r="E21">
        <v>52.6</v>
      </c>
      <c r="F21">
        <v>53.1</v>
      </c>
      <c r="G21">
        <v>52</v>
      </c>
      <c r="H21">
        <v>51.5</v>
      </c>
      <c r="I21">
        <f t="shared" si="6"/>
        <v>52.74285714285714</v>
      </c>
      <c r="J21">
        <f t="shared" si="0"/>
        <v>0.60000000000000142</v>
      </c>
      <c r="K21">
        <f t="shared" si="1"/>
        <v>0.39999999999999858</v>
      </c>
      <c r="L21">
        <f t="shared" si="2"/>
        <v>-1.1999999999999957</v>
      </c>
      <c r="M21">
        <f t="shared" si="3"/>
        <v>0.5</v>
      </c>
      <c r="N21">
        <f t="shared" si="4"/>
        <v>-1.1000000000000014</v>
      </c>
      <c r="O21">
        <f t="shared" si="5"/>
        <v>-0.5</v>
      </c>
    </row>
    <row r="22" spans="1:15" x14ac:dyDescent="0.25">
      <c r="A22" t="s">
        <v>21</v>
      </c>
      <c r="B22">
        <v>52.5</v>
      </c>
      <c r="C22">
        <v>52.4</v>
      </c>
      <c r="D22">
        <v>53.6</v>
      </c>
      <c r="E22">
        <v>52.3</v>
      </c>
      <c r="F22">
        <v>52.9</v>
      </c>
      <c r="G22">
        <v>51.3</v>
      </c>
      <c r="H22">
        <v>50.9</v>
      </c>
      <c r="I22">
        <f t="shared" si="6"/>
        <v>52.271428571428565</v>
      </c>
      <c r="J22">
        <f t="shared" si="0"/>
        <v>-0.10000000000000142</v>
      </c>
      <c r="K22">
        <f t="shared" si="1"/>
        <v>1.2000000000000028</v>
      </c>
      <c r="L22">
        <f t="shared" si="2"/>
        <v>-1.3000000000000043</v>
      </c>
      <c r="M22">
        <f t="shared" si="3"/>
        <v>0.60000000000000142</v>
      </c>
      <c r="N22">
        <f t="shared" si="4"/>
        <v>-1.6000000000000014</v>
      </c>
      <c r="O22">
        <f t="shared" si="5"/>
        <v>-0.39999999999999858</v>
      </c>
    </row>
    <row r="23" spans="1:15" x14ac:dyDescent="0.25">
      <c r="A23" t="s">
        <v>22</v>
      </c>
      <c r="B23">
        <v>52.2</v>
      </c>
      <c r="C23">
        <v>52.2</v>
      </c>
      <c r="D23">
        <v>53.5</v>
      </c>
      <c r="E23">
        <v>52</v>
      </c>
      <c r="F23">
        <v>52.5</v>
      </c>
      <c r="G23">
        <v>51.3</v>
      </c>
      <c r="H23">
        <v>50.3</v>
      </c>
      <c r="I23">
        <f t="shared" si="6"/>
        <v>52</v>
      </c>
      <c r="J23">
        <f t="shared" si="0"/>
        <v>0</v>
      </c>
      <c r="K23">
        <f t="shared" si="1"/>
        <v>1.2999999999999972</v>
      </c>
      <c r="L23">
        <f t="shared" si="2"/>
        <v>-1.5</v>
      </c>
      <c r="M23">
        <f t="shared" si="3"/>
        <v>0.5</v>
      </c>
      <c r="N23">
        <f t="shared" si="4"/>
        <v>-1.2000000000000028</v>
      </c>
      <c r="O23">
        <f t="shared" si="5"/>
        <v>-1</v>
      </c>
    </row>
    <row r="24" spans="1:15" x14ac:dyDescent="0.25">
      <c r="A24" t="s">
        <v>23</v>
      </c>
      <c r="B24">
        <v>51.9</v>
      </c>
      <c r="C24">
        <v>51.7</v>
      </c>
      <c r="D24">
        <v>52.8</v>
      </c>
      <c r="E24">
        <v>52</v>
      </c>
      <c r="F24">
        <v>51.8</v>
      </c>
      <c r="G24">
        <v>51.2</v>
      </c>
      <c r="H24">
        <v>50.2</v>
      </c>
      <c r="I24">
        <f t="shared" si="6"/>
        <v>51.657142857142851</v>
      </c>
      <c r="J24">
        <f t="shared" si="0"/>
        <v>-0.19999999999999574</v>
      </c>
      <c r="K24">
        <f t="shared" si="1"/>
        <v>1.0999999999999943</v>
      </c>
      <c r="L24">
        <f t="shared" si="2"/>
        <v>-0.79999999999999716</v>
      </c>
      <c r="M24">
        <f t="shared" si="3"/>
        <v>-0.20000000000000284</v>
      </c>
      <c r="N24">
        <f t="shared" si="4"/>
        <v>-0.59999999999999432</v>
      </c>
      <c r="O24">
        <f t="shared" si="5"/>
        <v>-1</v>
      </c>
    </row>
    <row r="25" spans="1:15" x14ac:dyDescent="0.25">
      <c r="A25" t="s">
        <v>24</v>
      </c>
      <c r="B25">
        <v>51.8</v>
      </c>
      <c r="C25">
        <v>51.5</v>
      </c>
      <c r="D25">
        <v>51.3</v>
      </c>
      <c r="E25">
        <v>51.7</v>
      </c>
      <c r="F25">
        <v>51</v>
      </c>
      <c r="G25">
        <v>50.5</v>
      </c>
      <c r="H25">
        <v>50</v>
      </c>
      <c r="I25">
        <f t="shared" si="6"/>
        <v>51.114285714285714</v>
      </c>
      <c r="J25">
        <f t="shared" si="0"/>
        <v>-0.29999999999999716</v>
      </c>
      <c r="K25">
        <f t="shared" si="1"/>
        <v>-0.20000000000000284</v>
      </c>
      <c r="L25">
        <f t="shared" si="2"/>
        <v>0.40000000000000568</v>
      </c>
      <c r="M25">
        <f t="shared" si="3"/>
        <v>-0.70000000000000284</v>
      </c>
      <c r="N25">
        <f t="shared" si="4"/>
        <v>-0.5</v>
      </c>
      <c r="O25">
        <f t="shared" si="5"/>
        <v>-0.5</v>
      </c>
    </row>
    <row r="26" spans="1:15" x14ac:dyDescent="0.25">
      <c r="A26" t="s">
        <v>25</v>
      </c>
      <c r="B26">
        <v>50.6</v>
      </c>
      <c r="C26">
        <v>50.4</v>
      </c>
      <c r="D26">
        <v>50.9</v>
      </c>
      <c r="E26">
        <v>50.6</v>
      </c>
      <c r="F26">
        <v>50.9</v>
      </c>
      <c r="G26">
        <v>50.5</v>
      </c>
      <c r="H26">
        <v>49.6</v>
      </c>
      <c r="I26">
        <f t="shared" si="6"/>
        <v>50.5</v>
      </c>
      <c r="J26">
        <f t="shared" si="0"/>
        <v>-0.20000000000000284</v>
      </c>
      <c r="K26">
        <f t="shared" si="1"/>
        <v>0.5</v>
      </c>
      <c r="L26">
        <f t="shared" si="2"/>
        <v>-0.29999999999999716</v>
      </c>
      <c r="M26">
        <f t="shared" si="3"/>
        <v>0.29999999999999716</v>
      </c>
      <c r="N26">
        <f t="shared" si="4"/>
        <v>-0.39999999999999858</v>
      </c>
      <c r="O26">
        <f t="shared" si="5"/>
        <v>-0.89999999999999858</v>
      </c>
    </row>
    <row r="27" spans="1:15" x14ac:dyDescent="0.25">
      <c r="A27" t="s">
        <v>26</v>
      </c>
      <c r="B27">
        <v>49.4</v>
      </c>
      <c r="C27">
        <v>50.2</v>
      </c>
      <c r="D27">
        <v>50.5</v>
      </c>
      <c r="E27">
        <v>50.4</v>
      </c>
      <c r="F27">
        <v>50.6</v>
      </c>
      <c r="G27">
        <v>50.3</v>
      </c>
      <c r="H27">
        <v>49.4</v>
      </c>
      <c r="I27">
        <f t="shared" si="6"/>
        <v>50.114285714285707</v>
      </c>
      <c r="J27">
        <f t="shared" si="0"/>
        <v>0.80000000000000426</v>
      </c>
      <c r="K27">
        <f t="shared" si="1"/>
        <v>0.29999999999999716</v>
      </c>
      <c r="L27">
        <f t="shared" si="2"/>
        <v>-0.10000000000000142</v>
      </c>
      <c r="M27">
        <f t="shared" si="3"/>
        <v>0.20000000000000284</v>
      </c>
      <c r="N27">
        <f t="shared" si="4"/>
        <v>-0.30000000000000426</v>
      </c>
      <c r="O27">
        <f t="shared" si="5"/>
        <v>-0.89999999999999858</v>
      </c>
    </row>
    <row r="28" spans="1:15" x14ac:dyDescent="0.25">
      <c r="A28" t="s">
        <v>27</v>
      </c>
      <c r="B28">
        <v>49.3</v>
      </c>
      <c r="C28">
        <v>49.3</v>
      </c>
      <c r="D28">
        <v>49.1</v>
      </c>
      <c r="E28">
        <v>49.4</v>
      </c>
      <c r="F28">
        <v>49.9</v>
      </c>
      <c r="G28">
        <v>48.7</v>
      </c>
      <c r="H28">
        <v>49</v>
      </c>
      <c r="I28">
        <f t="shared" si="6"/>
        <v>49.24285714285714</v>
      </c>
      <c r="J28">
        <f t="shared" si="0"/>
        <v>0</v>
      </c>
      <c r="K28">
        <f t="shared" si="1"/>
        <v>-0.19999999999999574</v>
      </c>
      <c r="L28">
        <f t="shared" si="2"/>
        <v>0.29999999999999716</v>
      </c>
      <c r="M28">
        <f t="shared" si="3"/>
        <v>0.5</v>
      </c>
      <c r="N28">
        <f t="shared" si="4"/>
        <v>-1.1999999999999957</v>
      </c>
      <c r="O28">
        <f t="shared" si="5"/>
        <v>0.29999999999999716</v>
      </c>
    </row>
    <row r="29" spans="1:15" x14ac:dyDescent="0.25">
      <c r="A29" t="s">
        <v>28</v>
      </c>
      <c r="B29">
        <v>48.4</v>
      </c>
      <c r="C29">
        <v>47.2</v>
      </c>
      <c r="D29">
        <v>48.5</v>
      </c>
      <c r="E29">
        <v>49.2</v>
      </c>
      <c r="F29">
        <v>48.8</v>
      </c>
      <c r="G29">
        <v>48.7</v>
      </c>
      <c r="H29">
        <v>48.3</v>
      </c>
      <c r="I29">
        <f t="shared" si="6"/>
        <v>48.442857142857143</v>
      </c>
      <c r="J29">
        <f t="shared" si="0"/>
        <v>-1.1999999999999957</v>
      </c>
      <c r="K29">
        <f t="shared" si="1"/>
        <v>1.2999999999999972</v>
      </c>
      <c r="L29">
        <f t="shared" si="2"/>
        <v>0.70000000000000284</v>
      </c>
      <c r="M29">
        <f t="shared" si="3"/>
        <v>-0.40000000000000568</v>
      </c>
      <c r="N29">
        <f t="shared" si="4"/>
        <v>-9.9999999999994316E-2</v>
      </c>
      <c r="O29">
        <f t="shared" si="5"/>
        <v>-0.40000000000000568</v>
      </c>
    </row>
    <row r="30" spans="1:15" x14ac:dyDescent="0.25">
      <c r="A30" t="s">
        <v>29</v>
      </c>
      <c r="B30">
        <v>47.8</v>
      </c>
      <c r="C30">
        <v>46.6</v>
      </c>
      <c r="D30">
        <v>47.5</v>
      </c>
      <c r="E30">
        <v>47.2</v>
      </c>
      <c r="F30">
        <v>47</v>
      </c>
      <c r="G30">
        <v>47.8</v>
      </c>
      <c r="H30">
        <v>47.9</v>
      </c>
      <c r="I30">
        <f t="shared" si="6"/>
        <v>47.4</v>
      </c>
      <c r="J30">
        <f t="shared" si="0"/>
        <v>-1.1999999999999957</v>
      </c>
      <c r="K30">
        <f t="shared" si="1"/>
        <v>0.89999999999999858</v>
      </c>
      <c r="L30">
        <f t="shared" si="2"/>
        <v>-0.29999999999999716</v>
      </c>
      <c r="M30">
        <f t="shared" si="3"/>
        <v>-0.20000000000000284</v>
      </c>
      <c r="N30">
        <f t="shared" si="4"/>
        <v>0.79999999999999716</v>
      </c>
      <c r="O30">
        <f t="shared" si="5"/>
        <v>0.10000000000000142</v>
      </c>
    </row>
    <row r="31" spans="1:15" x14ac:dyDescent="0.25">
      <c r="A31" t="s">
        <v>30</v>
      </c>
      <c r="B31">
        <v>47.3</v>
      </c>
      <c r="C31">
        <v>45.8</v>
      </c>
      <c r="D31">
        <v>46.6</v>
      </c>
      <c r="E31">
        <v>46.4</v>
      </c>
      <c r="F31">
        <v>46.8</v>
      </c>
      <c r="G31">
        <v>46.9</v>
      </c>
      <c r="H31">
        <v>46.3</v>
      </c>
      <c r="I31">
        <f t="shared" si="6"/>
        <v>46.585714285714282</v>
      </c>
      <c r="J31">
        <f t="shared" si="0"/>
        <v>-1.5</v>
      </c>
      <c r="K31">
        <f t="shared" si="1"/>
        <v>0.80000000000000426</v>
      </c>
      <c r="L31">
        <f t="shared" si="2"/>
        <v>-0.20000000000000284</v>
      </c>
      <c r="M31">
        <f t="shared" si="3"/>
        <v>0.39999999999999858</v>
      </c>
      <c r="N31">
        <f t="shared" si="4"/>
        <v>0.10000000000000142</v>
      </c>
      <c r="O31">
        <f t="shared" si="5"/>
        <v>-0.60000000000000142</v>
      </c>
    </row>
    <row r="32" spans="1:15" x14ac:dyDescent="0.25">
      <c r="A32" t="s">
        <v>31</v>
      </c>
      <c r="B32">
        <v>46.9</v>
      </c>
      <c r="C32">
        <v>45.7</v>
      </c>
      <c r="D32">
        <v>46.4</v>
      </c>
      <c r="E32">
        <v>46.3</v>
      </c>
      <c r="F32">
        <v>46.1</v>
      </c>
      <c r="G32">
        <v>46.3</v>
      </c>
      <c r="H32">
        <v>45.3</v>
      </c>
      <c r="I32">
        <f t="shared" si="6"/>
        <v>46.142857142857146</v>
      </c>
      <c r="J32">
        <f t="shared" si="0"/>
        <v>-1.1999999999999957</v>
      </c>
      <c r="K32">
        <f t="shared" si="1"/>
        <v>0.69999999999999574</v>
      </c>
      <c r="L32">
        <f t="shared" si="2"/>
        <v>-0.10000000000000142</v>
      </c>
      <c r="M32">
        <f t="shared" si="3"/>
        <v>-0.19999999999999574</v>
      </c>
      <c r="N32">
        <f t="shared" si="4"/>
        <v>0.19999999999999574</v>
      </c>
      <c r="O32">
        <f t="shared" si="5"/>
        <v>-1</v>
      </c>
    </row>
    <row r="33" spans="1:15" x14ac:dyDescent="0.25">
      <c r="A33" t="s">
        <v>32</v>
      </c>
      <c r="B33">
        <v>46.9</v>
      </c>
      <c r="C33">
        <v>45.6</v>
      </c>
      <c r="D33">
        <v>46</v>
      </c>
      <c r="E33">
        <v>46</v>
      </c>
      <c r="F33">
        <v>45.8</v>
      </c>
      <c r="G33">
        <v>45.7</v>
      </c>
      <c r="H33">
        <v>44.6</v>
      </c>
      <c r="I33">
        <f t="shared" si="6"/>
        <v>45.800000000000004</v>
      </c>
      <c r="J33">
        <f t="shared" si="0"/>
        <v>-1.2999999999999972</v>
      </c>
      <c r="K33">
        <f t="shared" si="1"/>
        <v>0.39999999999999858</v>
      </c>
      <c r="L33">
        <f t="shared" si="2"/>
        <v>0</v>
      </c>
      <c r="M33">
        <f t="shared" si="3"/>
        <v>-0.20000000000000284</v>
      </c>
      <c r="N33">
        <f t="shared" si="4"/>
        <v>-9.9999999999994316E-2</v>
      </c>
      <c r="O33">
        <f t="shared" si="5"/>
        <v>-1.1000000000000014</v>
      </c>
    </row>
    <row r="34" spans="1:15" x14ac:dyDescent="0.25">
      <c r="A34" t="s">
        <v>33</v>
      </c>
      <c r="B34">
        <v>45.2</v>
      </c>
      <c r="C34">
        <v>45.6</v>
      </c>
      <c r="D34">
        <v>45.5</v>
      </c>
      <c r="E34">
        <v>44.7</v>
      </c>
      <c r="F34">
        <v>44.6</v>
      </c>
      <c r="G34">
        <v>44.9</v>
      </c>
      <c r="H34">
        <v>44.5</v>
      </c>
      <c r="I34">
        <f t="shared" si="6"/>
        <v>45</v>
      </c>
      <c r="J34">
        <f t="shared" si="0"/>
        <v>0.39999999999999858</v>
      </c>
      <c r="K34">
        <f t="shared" si="1"/>
        <v>-0.10000000000000142</v>
      </c>
      <c r="L34">
        <f t="shared" si="2"/>
        <v>-0.79999999999999716</v>
      </c>
      <c r="M34">
        <f t="shared" si="3"/>
        <v>-0.10000000000000142</v>
      </c>
      <c r="N34">
        <f t="shared" si="4"/>
        <v>0.29999999999999716</v>
      </c>
      <c r="O34">
        <f t="shared" si="5"/>
        <v>-0.39999999999999858</v>
      </c>
    </row>
    <row r="35" spans="1:15" x14ac:dyDescent="0.25">
      <c r="A35" t="s">
        <v>34</v>
      </c>
      <c r="B35">
        <v>45.1</v>
      </c>
      <c r="C35">
        <v>44.8</v>
      </c>
      <c r="D35">
        <v>43.5</v>
      </c>
      <c r="E35">
        <v>44.3</v>
      </c>
      <c r="F35">
        <v>43.4</v>
      </c>
      <c r="G35">
        <v>43.2</v>
      </c>
      <c r="H35">
        <v>43.2</v>
      </c>
      <c r="I35">
        <f t="shared" si="6"/>
        <v>43.928571428571431</v>
      </c>
      <c r="J35">
        <f t="shared" si="0"/>
        <v>-0.30000000000000426</v>
      </c>
      <c r="K35">
        <f t="shared" si="1"/>
        <v>-1.2999999999999972</v>
      </c>
      <c r="L35">
        <f t="shared" si="2"/>
        <v>0.79999999999999716</v>
      </c>
      <c r="M35">
        <f t="shared" si="3"/>
        <v>-0.89999999999999858</v>
      </c>
      <c r="N35">
        <f t="shared" si="4"/>
        <v>-0.19999999999999574</v>
      </c>
      <c r="O35">
        <f t="shared" si="5"/>
        <v>0</v>
      </c>
    </row>
    <row r="36" spans="1:15" x14ac:dyDescent="0.25">
      <c r="A36" t="s">
        <v>35</v>
      </c>
      <c r="B36">
        <v>44.7</v>
      </c>
      <c r="C36">
        <v>44.6</v>
      </c>
      <c r="D36">
        <v>43</v>
      </c>
      <c r="E36">
        <v>43.4</v>
      </c>
      <c r="F36">
        <v>43.2</v>
      </c>
      <c r="G36">
        <v>43</v>
      </c>
      <c r="H36">
        <v>42.7</v>
      </c>
      <c r="I36">
        <f t="shared" si="6"/>
        <v>43.51428571428572</v>
      </c>
      <c r="J36">
        <f t="shared" si="0"/>
        <v>-0.10000000000000142</v>
      </c>
      <c r="K36">
        <f t="shared" si="1"/>
        <v>-1.6000000000000014</v>
      </c>
      <c r="L36">
        <f t="shared" si="2"/>
        <v>0.39999999999999858</v>
      </c>
      <c r="M36">
        <f t="shared" si="3"/>
        <v>-0.19999999999999574</v>
      </c>
      <c r="N36">
        <f t="shared" si="4"/>
        <v>-0.20000000000000284</v>
      </c>
      <c r="O36">
        <f t="shared" si="5"/>
        <v>-0.29999999999999716</v>
      </c>
    </row>
    <row r="37" spans="1:15" x14ac:dyDescent="0.25">
      <c r="A37" t="s">
        <v>36</v>
      </c>
      <c r="B37">
        <v>42.2</v>
      </c>
      <c r="C37">
        <v>43.2</v>
      </c>
      <c r="D37">
        <v>43</v>
      </c>
      <c r="E37">
        <v>41.8</v>
      </c>
      <c r="F37">
        <v>42.8</v>
      </c>
      <c r="G37">
        <v>42.9</v>
      </c>
      <c r="H37">
        <v>42.2</v>
      </c>
      <c r="I37">
        <f t="shared" si="6"/>
        <v>42.585714285714289</v>
      </c>
      <c r="J37">
        <f t="shared" si="0"/>
        <v>1</v>
      </c>
      <c r="K37">
        <f t="shared" si="1"/>
        <v>-0.20000000000000284</v>
      </c>
      <c r="L37">
        <f t="shared" si="2"/>
        <v>-1.2000000000000028</v>
      </c>
      <c r="M37">
        <f t="shared" si="3"/>
        <v>1</v>
      </c>
      <c r="N37">
        <f t="shared" si="4"/>
        <v>0.10000000000000142</v>
      </c>
      <c r="O37">
        <f t="shared" si="5"/>
        <v>-0.69999999999999574</v>
      </c>
    </row>
    <row r="38" spans="1:15" x14ac:dyDescent="0.25">
      <c r="A38" t="s">
        <v>37</v>
      </c>
      <c r="B38">
        <v>41.9</v>
      </c>
      <c r="C38">
        <v>41.9</v>
      </c>
      <c r="D38">
        <v>42.5</v>
      </c>
      <c r="E38">
        <v>41.7</v>
      </c>
      <c r="F38">
        <v>42.7</v>
      </c>
      <c r="G38">
        <v>42.6</v>
      </c>
      <c r="H38">
        <v>42</v>
      </c>
      <c r="I38">
        <f t="shared" si="6"/>
        <v>42.185714285714276</v>
      </c>
      <c r="J38">
        <f t="shared" si="0"/>
        <v>0</v>
      </c>
      <c r="K38">
        <f t="shared" si="1"/>
        <v>0.60000000000000142</v>
      </c>
      <c r="L38">
        <f t="shared" si="2"/>
        <v>-0.79999999999999716</v>
      </c>
      <c r="M38">
        <f t="shared" si="3"/>
        <v>1</v>
      </c>
      <c r="N38">
        <f t="shared" si="4"/>
        <v>-0.10000000000000142</v>
      </c>
      <c r="O38">
        <f t="shared" si="5"/>
        <v>-0.60000000000000142</v>
      </c>
    </row>
    <row r="39" spans="1:15" x14ac:dyDescent="0.25">
      <c r="A39" t="s">
        <v>38</v>
      </c>
      <c r="B39">
        <v>41.9</v>
      </c>
      <c r="C39">
        <v>41.6</v>
      </c>
      <c r="D39">
        <v>42.3</v>
      </c>
      <c r="E39">
        <v>41.4</v>
      </c>
      <c r="F39">
        <v>42</v>
      </c>
      <c r="G39">
        <v>42.6</v>
      </c>
      <c r="H39">
        <v>41.5</v>
      </c>
      <c r="I39">
        <f t="shared" si="6"/>
        <v>41.899999999999991</v>
      </c>
      <c r="J39">
        <f t="shared" si="0"/>
        <v>-0.29999999999999716</v>
      </c>
      <c r="K39">
        <f t="shared" si="1"/>
        <v>0.69999999999999574</v>
      </c>
      <c r="L39">
        <f t="shared" si="2"/>
        <v>-0.89999999999999858</v>
      </c>
      <c r="M39">
        <f t="shared" si="3"/>
        <v>0.60000000000000142</v>
      </c>
      <c r="N39">
        <f t="shared" si="4"/>
        <v>0.60000000000000142</v>
      </c>
      <c r="O39">
        <f t="shared" si="5"/>
        <v>-1.1000000000000014</v>
      </c>
    </row>
    <row r="40" spans="1:15" x14ac:dyDescent="0.25">
      <c r="A40" t="s">
        <v>39</v>
      </c>
      <c r="B40">
        <v>41.5</v>
      </c>
      <c r="C40">
        <v>41</v>
      </c>
      <c r="D40">
        <v>42.2</v>
      </c>
      <c r="E40">
        <v>40.200000000000003</v>
      </c>
      <c r="F40">
        <v>41.7</v>
      </c>
      <c r="G40">
        <v>41.7</v>
      </c>
      <c r="H40">
        <v>41.3</v>
      </c>
      <c r="I40">
        <f t="shared" si="6"/>
        <v>41.371428571428574</v>
      </c>
      <c r="J40">
        <f t="shared" si="0"/>
        <v>-0.5</v>
      </c>
      <c r="K40">
        <f t="shared" si="1"/>
        <v>1.2000000000000028</v>
      </c>
      <c r="L40">
        <f t="shared" si="2"/>
        <v>-2</v>
      </c>
      <c r="M40">
        <f t="shared" si="3"/>
        <v>1.5</v>
      </c>
      <c r="N40">
        <f t="shared" si="4"/>
        <v>0</v>
      </c>
      <c r="O40">
        <f t="shared" si="5"/>
        <v>-0.40000000000000568</v>
      </c>
    </row>
    <row r="41" spans="1:15" x14ac:dyDescent="0.25">
      <c r="A41" t="s">
        <v>40</v>
      </c>
      <c r="B41">
        <v>41.4</v>
      </c>
      <c r="C41">
        <v>40.9</v>
      </c>
      <c r="D41">
        <v>41.7</v>
      </c>
      <c r="E41">
        <v>39.799999999999997</v>
      </c>
      <c r="F41">
        <v>41.2</v>
      </c>
      <c r="G41">
        <v>41.2</v>
      </c>
      <c r="H41">
        <v>40.299999999999997</v>
      </c>
      <c r="I41">
        <f t="shared" si="6"/>
        <v>40.928571428571431</v>
      </c>
      <c r="J41">
        <f t="shared" si="0"/>
        <v>-0.5</v>
      </c>
      <c r="K41">
        <f t="shared" si="1"/>
        <v>0.80000000000000426</v>
      </c>
      <c r="L41">
        <f t="shared" si="2"/>
        <v>-1.9000000000000057</v>
      </c>
      <c r="M41">
        <f t="shared" si="3"/>
        <v>1.4000000000000057</v>
      </c>
      <c r="N41">
        <f t="shared" si="4"/>
        <v>0</v>
      </c>
      <c r="O41">
        <f t="shared" si="5"/>
        <v>-0.90000000000000568</v>
      </c>
    </row>
    <row r="42" spans="1:15" x14ac:dyDescent="0.25">
      <c r="A42" t="s">
        <v>41</v>
      </c>
      <c r="B42">
        <v>41.3</v>
      </c>
      <c r="C42">
        <v>40.799999999999997</v>
      </c>
      <c r="D42">
        <v>41.2</v>
      </c>
      <c r="E42">
        <v>39.4</v>
      </c>
      <c r="F42">
        <v>39.799999999999997</v>
      </c>
      <c r="G42">
        <v>40.700000000000003</v>
      </c>
      <c r="H42">
        <v>38.9</v>
      </c>
      <c r="I42">
        <f t="shared" si="6"/>
        <v>40.299999999999997</v>
      </c>
      <c r="J42">
        <f t="shared" si="0"/>
        <v>-0.5</v>
      </c>
      <c r="K42">
        <f t="shared" si="1"/>
        <v>0.40000000000000568</v>
      </c>
      <c r="L42">
        <f t="shared" si="2"/>
        <v>-1.8000000000000043</v>
      </c>
      <c r="M42">
        <f t="shared" si="3"/>
        <v>0.39999999999999858</v>
      </c>
      <c r="N42">
        <f t="shared" si="4"/>
        <v>0.90000000000000568</v>
      </c>
      <c r="O42">
        <f t="shared" si="5"/>
        <v>-1.8000000000000043</v>
      </c>
    </row>
    <row r="43" spans="1:15" x14ac:dyDescent="0.25">
      <c r="A43" t="s">
        <v>42</v>
      </c>
      <c r="B43">
        <v>41.2</v>
      </c>
      <c r="C43">
        <v>40.700000000000003</v>
      </c>
      <c r="D43">
        <v>41.2</v>
      </c>
      <c r="E43">
        <v>39</v>
      </c>
      <c r="F43">
        <v>39.200000000000003</v>
      </c>
      <c r="G43">
        <v>38.9</v>
      </c>
      <c r="H43">
        <v>38.799999999999997</v>
      </c>
      <c r="I43">
        <f t="shared" si="6"/>
        <v>39.857142857142854</v>
      </c>
      <c r="J43">
        <f t="shared" si="0"/>
        <v>-0.5</v>
      </c>
      <c r="K43">
        <f t="shared" si="1"/>
        <v>0.5</v>
      </c>
      <c r="L43">
        <f t="shared" si="2"/>
        <v>-2.2000000000000028</v>
      </c>
      <c r="M43">
        <f t="shared" si="3"/>
        <v>0.20000000000000284</v>
      </c>
      <c r="N43">
        <f t="shared" si="4"/>
        <v>-0.30000000000000426</v>
      </c>
      <c r="O43">
        <f t="shared" si="5"/>
        <v>-0.10000000000000142</v>
      </c>
    </row>
    <row r="44" spans="1:15" x14ac:dyDescent="0.25">
      <c r="A44" t="s">
        <v>43</v>
      </c>
      <c r="B44">
        <v>41</v>
      </c>
      <c r="C44">
        <v>40.700000000000003</v>
      </c>
      <c r="D44">
        <v>40.700000000000003</v>
      </c>
      <c r="E44">
        <v>38.5</v>
      </c>
      <c r="F44">
        <v>38.9</v>
      </c>
      <c r="G44">
        <v>38.5</v>
      </c>
      <c r="H44">
        <v>38.6</v>
      </c>
      <c r="I44">
        <f t="shared" si="6"/>
        <v>39.557142857142864</v>
      </c>
      <c r="J44">
        <f t="shared" si="0"/>
        <v>-0.29999999999999716</v>
      </c>
      <c r="K44">
        <f t="shared" si="1"/>
        <v>0</v>
      </c>
      <c r="L44">
        <f t="shared" si="2"/>
        <v>-2.2000000000000028</v>
      </c>
      <c r="M44">
        <f t="shared" si="3"/>
        <v>0.39999999999999858</v>
      </c>
      <c r="N44">
        <f t="shared" si="4"/>
        <v>-0.39999999999999858</v>
      </c>
      <c r="O44">
        <f t="shared" si="5"/>
        <v>0.10000000000000142</v>
      </c>
    </row>
    <row r="45" spans="1:15" x14ac:dyDescent="0.25">
      <c r="A45" t="s">
        <v>44</v>
      </c>
      <c r="B45">
        <v>41</v>
      </c>
      <c r="C45">
        <v>40.700000000000003</v>
      </c>
      <c r="D45">
        <v>40.5</v>
      </c>
      <c r="E45">
        <v>38.4</v>
      </c>
      <c r="F45">
        <v>38.799999999999997</v>
      </c>
      <c r="G45">
        <v>38</v>
      </c>
      <c r="H45">
        <v>37.799999999999997</v>
      </c>
      <c r="I45">
        <f t="shared" si="6"/>
        <v>39.31428571428571</v>
      </c>
      <c r="J45">
        <f t="shared" si="0"/>
        <v>-0.29999999999999716</v>
      </c>
      <c r="K45">
        <f t="shared" si="1"/>
        <v>-0.20000000000000284</v>
      </c>
      <c r="L45">
        <f t="shared" si="2"/>
        <v>-2.1000000000000014</v>
      </c>
      <c r="M45">
        <f t="shared" si="3"/>
        <v>0.39999999999999858</v>
      </c>
      <c r="N45">
        <f t="shared" si="4"/>
        <v>-0.79999999999999716</v>
      </c>
      <c r="O45">
        <f t="shared" si="5"/>
        <v>-0.20000000000000284</v>
      </c>
    </row>
    <row r="46" spans="1:15" x14ac:dyDescent="0.25">
      <c r="A46" t="s">
        <v>45</v>
      </c>
      <c r="B46">
        <v>40.9</v>
      </c>
      <c r="C46">
        <v>40.6</v>
      </c>
      <c r="D46">
        <v>40.299999999999997</v>
      </c>
      <c r="E46">
        <v>38.4</v>
      </c>
      <c r="F46">
        <v>38.799999999999997</v>
      </c>
      <c r="G46">
        <v>37.9</v>
      </c>
      <c r="H46">
        <v>37.700000000000003</v>
      </c>
      <c r="I46">
        <f t="shared" si="6"/>
        <v>39.228571428571435</v>
      </c>
      <c r="J46">
        <f t="shared" si="0"/>
        <v>-0.29999999999999716</v>
      </c>
      <c r="K46">
        <f t="shared" si="1"/>
        <v>-0.30000000000000426</v>
      </c>
      <c r="L46">
        <f t="shared" si="2"/>
        <v>-1.8999999999999986</v>
      </c>
      <c r="M46">
        <f t="shared" si="3"/>
        <v>0.39999999999999858</v>
      </c>
      <c r="N46">
        <f t="shared" si="4"/>
        <v>-0.89999999999999858</v>
      </c>
      <c r="O46">
        <f t="shared" si="5"/>
        <v>-0.19999999999999574</v>
      </c>
    </row>
    <row r="47" spans="1:15" x14ac:dyDescent="0.25">
      <c r="A47" t="s">
        <v>46</v>
      </c>
      <c r="B47">
        <v>40.6</v>
      </c>
      <c r="C47">
        <v>40.6</v>
      </c>
      <c r="D47">
        <v>40.200000000000003</v>
      </c>
      <c r="E47">
        <v>38.4</v>
      </c>
      <c r="F47">
        <v>38.700000000000003</v>
      </c>
      <c r="G47">
        <v>37.9</v>
      </c>
      <c r="H47">
        <v>37.6</v>
      </c>
      <c r="I47">
        <f t="shared" si="6"/>
        <v>39.142857142857146</v>
      </c>
      <c r="J47">
        <f t="shared" si="0"/>
        <v>0</v>
      </c>
      <c r="K47">
        <f t="shared" si="1"/>
        <v>-0.39999999999999858</v>
      </c>
      <c r="L47">
        <f t="shared" si="2"/>
        <v>-1.8000000000000043</v>
      </c>
      <c r="M47">
        <f t="shared" si="3"/>
        <v>0.30000000000000426</v>
      </c>
      <c r="N47">
        <f t="shared" si="4"/>
        <v>-0.80000000000000426</v>
      </c>
      <c r="O47">
        <f t="shared" si="5"/>
        <v>-0.29999999999999716</v>
      </c>
    </row>
    <row r="48" spans="1:15" x14ac:dyDescent="0.25">
      <c r="A48" t="s">
        <v>47</v>
      </c>
      <c r="B48">
        <v>40.5</v>
      </c>
      <c r="C48">
        <v>40.299999999999997</v>
      </c>
      <c r="D48">
        <v>40.1</v>
      </c>
      <c r="E48">
        <v>38.299999999999997</v>
      </c>
      <c r="F48">
        <v>38.299999999999997</v>
      </c>
      <c r="G48">
        <v>37.799999999999997</v>
      </c>
      <c r="H48">
        <v>37.4</v>
      </c>
      <c r="I48">
        <f t="shared" si="6"/>
        <v>38.957142857142856</v>
      </c>
      <c r="J48">
        <f t="shared" si="0"/>
        <v>-0.20000000000000284</v>
      </c>
      <c r="K48">
        <f t="shared" si="1"/>
        <v>-0.19999999999999574</v>
      </c>
      <c r="L48">
        <f t="shared" si="2"/>
        <v>-1.8000000000000043</v>
      </c>
      <c r="M48">
        <f t="shared" si="3"/>
        <v>0</v>
      </c>
      <c r="N48">
        <f t="shared" si="4"/>
        <v>-0.5</v>
      </c>
      <c r="O48">
        <f t="shared" si="5"/>
        <v>-0.39999999999999858</v>
      </c>
    </row>
    <row r="49" spans="1:15" x14ac:dyDescent="0.25">
      <c r="A49" t="s">
        <v>48</v>
      </c>
      <c r="B49">
        <v>40.299999999999997</v>
      </c>
      <c r="C49">
        <v>39.299999999999997</v>
      </c>
      <c r="D49">
        <v>39.299999999999997</v>
      </c>
      <c r="E49">
        <v>37.9</v>
      </c>
      <c r="F49">
        <v>38.1</v>
      </c>
      <c r="G49">
        <v>37.6</v>
      </c>
      <c r="H49">
        <v>37</v>
      </c>
      <c r="I49">
        <f t="shared" si="6"/>
        <v>38.5</v>
      </c>
      <c r="J49">
        <f t="shared" si="0"/>
        <v>-1</v>
      </c>
      <c r="K49">
        <f t="shared" si="1"/>
        <v>0</v>
      </c>
      <c r="L49">
        <f t="shared" si="2"/>
        <v>-1.3999999999999986</v>
      </c>
      <c r="M49">
        <f t="shared" si="3"/>
        <v>0.20000000000000284</v>
      </c>
      <c r="N49">
        <f t="shared" si="4"/>
        <v>-0.5</v>
      </c>
      <c r="O49">
        <f t="shared" si="5"/>
        <v>-0.60000000000000142</v>
      </c>
    </row>
    <row r="50" spans="1:15" x14ac:dyDescent="0.25">
      <c r="A50" t="s">
        <v>49</v>
      </c>
      <c r="B50">
        <v>40.1</v>
      </c>
      <c r="C50">
        <v>39.1</v>
      </c>
      <c r="D50">
        <v>39.200000000000003</v>
      </c>
      <c r="E50">
        <v>37.799999999999997</v>
      </c>
      <c r="F50">
        <v>37.9</v>
      </c>
      <c r="G50">
        <v>37.6</v>
      </c>
      <c r="H50">
        <v>36.9</v>
      </c>
      <c r="I50">
        <f t="shared" si="6"/>
        <v>38.371428571428567</v>
      </c>
      <c r="J50">
        <f t="shared" si="0"/>
        <v>-1</v>
      </c>
      <c r="K50">
        <f t="shared" si="1"/>
        <v>0.10000000000000142</v>
      </c>
      <c r="L50">
        <f t="shared" si="2"/>
        <v>-1.4000000000000057</v>
      </c>
      <c r="M50">
        <f t="shared" si="3"/>
        <v>0.10000000000000142</v>
      </c>
      <c r="N50">
        <f t="shared" si="4"/>
        <v>-0.29999999999999716</v>
      </c>
      <c r="O50">
        <f t="shared" si="5"/>
        <v>-0.70000000000000284</v>
      </c>
    </row>
    <row r="51" spans="1:15" x14ac:dyDescent="0.25">
      <c r="A51" t="s">
        <v>50</v>
      </c>
      <c r="B51">
        <v>40</v>
      </c>
      <c r="C51">
        <v>38.9</v>
      </c>
      <c r="D51">
        <v>39</v>
      </c>
      <c r="E51">
        <v>37.5</v>
      </c>
      <c r="F51">
        <v>37.6</v>
      </c>
      <c r="G51">
        <v>37.4</v>
      </c>
      <c r="H51">
        <v>36.799999999999997</v>
      </c>
      <c r="I51">
        <f t="shared" si="6"/>
        <v>38.171428571428571</v>
      </c>
      <c r="J51">
        <f t="shared" si="0"/>
        <v>-1.1000000000000014</v>
      </c>
      <c r="K51">
        <f t="shared" si="1"/>
        <v>0.10000000000000142</v>
      </c>
      <c r="L51">
        <f t="shared" si="2"/>
        <v>-1.5</v>
      </c>
      <c r="M51">
        <f t="shared" si="3"/>
        <v>0.10000000000000142</v>
      </c>
      <c r="N51">
        <f t="shared" si="4"/>
        <v>-0.20000000000000284</v>
      </c>
      <c r="O51">
        <f t="shared" si="5"/>
        <v>-0.60000000000000142</v>
      </c>
    </row>
    <row r="52" spans="1:15" x14ac:dyDescent="0.25">
      <c r="A52" t="s">
        <v>51</v>
      </c>
      <c r="B52">
        <v>38.200000000000003</v>
      </c>
      <c r="C52">
        <v>38.6</v>
      </c>
      <c r="D52">
        <v>38.6</v>
      </c>
      <c r="E52">
        <v>37.4</v>
      </c>
      <c r="F52">
        <v>37.6</v>
      </c>
      <c r="G52">
        <v>36.6</v>
      </c>
      <c r="H52">
        <v>36.6</v>
      </c>
      <c r="I52">
        <f t="shared" si="6"/>
        <v>37.657142857142858</v>
      </c>
      <c r="J52">
        <f t="shared" si="0"/>
        <v>0.39999999999999858</v>
      </c>
      <c r="K52">
        <f t="shared" si="1"/>
        <v>0</v>
      </c>
      <c r="L52">
        <f t="shared" si="2"/>
        <v>-1.2000000000000028</v>
      </c>
      <c r="M52">
        <f t="shared" si="3"/>
        <v>0.20000000000000284</v>
      </c>
      <c r="N52">
        <f t="shared" si="4"/>
        <v>-1</v>
      </c>
      <c r="O52">
        <f t="shared" si="5"/>
        <v>0</v>
      </c>
    </row>
    <row r="53" spans="1:15" x14ac:dyDescent="0.25">
      <c r="A53" t="s">
        <v>52</v>
      </c>
      <c r="B53">
        <v>38.1</v>
      </c>
      <c r="C53">
        <v>38.299999999999997</v>
      </c>
      <c r="D53">
        <v>38.299999999999997</v>
      </c>
      <c r="E53">
        <v>36.5</v>
      </c>
      <c r="F53">
        <v>37.1</v>
      </c>
      <c r="G53">
        <v>36.5</v>
      </c>
      <c r="H53">
        <v>36.6</v>
      </c>
      <c r="I53">
        <f t="shared" si="6"/>
        <v>37.342857142857142</v>
      </c>
      <c r="J53">
        <f t="shared" si="0"/>
        <v>0.19999999999999574</v>
      </c>
      <c r="K53">
        <f t="shared" si="1"/>
        <v>0</v>
      </c>
      <c r="L53">
        <f t="shared" si="2"/>
        <v>-1.7999999999999972</v>
      </c>
      <c r="M53">
        <f t="shared" si="3"/>
        <v>0.60000000000000142</v>
      </c>
      <c r="N53">
        <f t="shared" si="4"/>
        <v>-0.60000000000000142</v>
      </c>
      <c r="O53">
        <f t="shared" si="5"/>
        <v>0.10000000000000142</v>
      </c>
    </row>
    <row r="54" spans="1:15" x14ac:dyDescent="0.25">
      <c r="A54" t="s">
        <v>53</v>
      </c>
      <c r="B54">
        <v>38</v>
      </c>
      <c r="C54">
        <v>38.200000000000003</v>
      </c>
      <c r="D54">
        <v>38.200000000000003</v>
      </c>
      <c r="E54">
        <v>35.9</v>
      </c>
      <c r="F54">
        <v>37.1</v>
      </c>
      <c r="G54">
        <v>35.9</v>
      </c>
      <c r="H54">
        <v>36.299999999999997</v>
      </c>
      <c r="I54">
        <f t="shared" si="6"/>
        <v>37.085714285714289</v>
      </c>
      <c r="J54">
        <f t="shared" si="0"/>
        <v>0.20000000000000284</v>
      </c>
      <c r="K54">
        <f t="shared" si="1"/>
        <v>0</v>
      </c>
      <c r="L54">
        <f t="shared" si="2"/>
        <v>-2.3000000000000043</v>
      </c>
      <c r="M54">
        <f t="shared" si="3"/>
        <v>1.2000000000000028</v>
      </c>
      <c r="N54">
        <f t="shared" si="4"/>
        <v>-1.2000000000000028</v>
      </c>
      <c r="O54">
        <f t="shared" si="5"/>
        <v>0.39999999999999858</v>
      </c>
    </row>
    <row r="55" spans="1:15" x14ac:dyDescent="0.25">
      <c r="A55" t="s">
        <v>54</v>
      </c>
      <c r="B55">
        <v>37.9</v>
      </c>
      <c r="C55">
        <v>38.200000000000003</v>
      </c>
      <c r="D55">
        <v>38.200000000000003</v>
      </c>
      <c r="E55">
        <v>35.799999999999997</v>
      </c>
      <c r="F55">
        <v>36.799999999999997</v>
      </c>
      <c r="G55">
        <v>35.700000000000003</v>
      </c>
      <c r="H55">
        <v>36.200000000000003</v>
      </c>
      <c r="I55">
        <f t="shared" si="6"/>
        <v>36.971428571428568</v>
      </c>
      <c r="J55">
        <f t="shared" si="0"/>
        <v>0.30000000000000426</v>
      </c>
      <c r="K55">
        <f t="shared" si="1"/>
        <v>0</v>
      </c>
      <c r="L55">
        <f t="shared" si="2"/>
        <v>-2.4000000000000057</v>
      </c>
      <c r="M55">
        <f t="shared" si="3"/>
        <v>1</v>
      </c>
      <c r="N55">
        <f t="shared" si="4"/>
        <v>-1.0999999999999943</v>
      </c>
      <c r="O55">
        <f t="shared" si="5"/>
        <v>0.5</v>
      </c>
    </row>
    <row r="56" spans="1:15" x14ac:dyDescent="0.25">
      <c r="A56" t="s">
        <v>55</v>
      </c>
      <c r="B56">
        <v>37.700000000000003</v>
      </c>
      <c r="C56">
        <v>38.1</v>
      </c>
      <c r="D56">
        <v>38.1</v>
      </c>
      <c r="E56">
        <v>35.700000000000003</v>
      </c>
      <c r="F56">
        <v>36.200000000000003</v>
      </c>
      <c r="G56">
        <v>35.5</v>
      </c>
      <c r="H56">
        <v>36.1</v>
      </c>
      <c r="I56">
        <f t="shared" si="6"/>
        <v>36.771428571428579</v>
      </c>
      <c r="J56">
        <f t="shared" si="0"/>
        <v>0.39999999999999858</v>
      </c>
      <c r="K56">
        <f t="shared" si="1"/>
        <v>0</v>
      </c>
      <c r="L56">
        <f t="shared" si="2"/>
        <v>-2.3999999999999986</v>
      </c>
      <c r="M56">
        <f t="shared" si="3"/>
        <v>0.5</v>
      </c>
      <c r="N56">
        <f t="shared" si="4"/>
        <v>-0.70000000000000284</v>
      </c>
      <c r="O56">
        <f t="shared" si="5"/>
        <v>0.60000000000000142</v>
      </c>
    </row>
    <row r="57" spans="1:15" x14ac:dyDescent="0.25">
      <c r="A57" t="s">
        <v>56</v>
      </c>
      <c r="B57">
        <v>37.700000000000003</v>
      </c>
      <c r="C57">
        <v>37.5</v>
      </c>
      <c r="D57">
        <v>38</v>
      </c>
      <c r="E57">
        <v>35.700000000000003</v>
      </c>
      <c r="F57">
        <v>36.1</v>
      </c>
      <c r="G57">
        <v>35.299999999999997</v>
      </c>
      <c r="H57">
        <v>36.1</v>
      </c>
      <c r="I57">
        <f t="shared" si="6"/>
        <v>36.628571428571433</v>
      </c>
      <c r="J57">
        <f t="shared" si="0"/>
        <v>-0.20000000000000284</v>
      </c>
      <c r="K57">
        <f t="shared" si="1"/>
        <v>0.5</v>
      </c>
      <c r="L57">
        <f t="shared" si="2"/>
        <v>-2.2999999999999972</v>
      </c>
      <c r="M57">
        <f t="shared" si="3"/>
        <v>0.39999999999999858</v>
      </c>
      <c r="N57">
        <f t="shared" si="4"/>
        <v>-0.80000000000000426</v>
      </c>
      <c r="O57">
        <f t="shared" si="5"/>
        <v>0.80000000000000426</v>
      </c>
    </row>
    <row r="58" spans="1:15" x14ac:dyDescent="0.25">
      <c r="A58" t="s">
        <v>57</v>
      </c>
      <c r="B58">
        <v>37.6</v>
      </c>
      <c r="C58">
        <v>37.299999999999997</v>
      </c>
      <c r="D58">
        <v>38</v>
      </c>
      <c r="E58">
        <v>35.5</v>
      </c>
      <c r="F58">
        <v>35.799999999999997</v>
      </c>
      <c r="G58">
        <v>35.200000000000003</v>
      </c>
      <c r="H58">
        <v>35.700000000000003</v>
      </c>
      <c r="I58">
        <f t="shared" si="6"/>
        <v>36.442857142857136</v>
      </c>
      <c r="J58">
        <f t="shared" si="0"/>
        <v>-0.30000000000000426</v>
      </c>
      <c r="K58">
        <f t="shared" si="1"/>
        <v>0.70000000000000284</v>
      </c>
      <c r="L58">
        <f t="shared" si="2"/>
        <v>-2.5</v>
      </c>
      <c r="M58">
        <f t="shared" si="3"/>
        <v>0.29999999999999716</v>
      </c>
      <c r="N58">
        <f t="shared" si="4"/>
        <v>-0.59999999999999432</v>
      </c>
      <c r="O58">
        <f t="shared" si="5"/>
        <v>0.5</v>
      </c>
    </row>
    <row r="59" spans="1:15" x14ac:dyDescent="0.25">
      <c r="A59" t="s">
        <v>58</v>
      </c>
      <c r="B59">
        <v>37.6</v>
      </c>
      <c r="C59">
        <v>37.1</v>
      </c>
      <c r="D59">
        <v>37.799999999999997</v>
      </c>
      <c r="E59">
        <v>35.4</v>
      </c>
      <c r="F59">
        <v>35.799999999999997</v>
      </c>
      <c r="G59">
        <v>35.1</v>
      </c>
      <c r="H59">
        <v>35.5</v>
      </c>
      <c r="I59">
        <f t="shared" si="6"/>
        <v>36.328571428571429</v>
      </c>
      <c r="J59">
        <f t="shared" si="0"/>
        <v>-0.5</v>
      </c>
      <c r="K59">
        <f t="shared" si="1"/>
        <v>0.69999999999999574</v>
      </c>
      <c r="L59">
        <f t="shared" si="2"/>
        <v>-2.3999999999999986</v>
      </c>
      <c r="M59">
        <f t="shared" si="3"/>
        <v>0.39999999999999858</v>
      </c>
      <c r="N59">
        <f t="shared" si="4"/>
        <v>-0.69999999999999574</v>
      </c>
      <c r="O59">
        <f t="shared" si="5"/>
        <v>0.39999999999999858</v>
      </c>
    </row>
    <row r="60" spans="1:15" x14ac:dyDescent="0.25">
      <c r="A60" t="s">
        <v>59</v>
      </c>
      <c r="B60">
        <v>37.6</v>
      </c>
      <c r="C60">
        <v>37</v>
      </c>
      <c r="D60">
        <v>37.700000000000003</v>
      </c>
      <c r="E60">
        <v>35.4</v>
      </c>
      <c r="F60">
        <v>35.700000000000003</v>
      </c>
      <c r="G60">
        <v>35</v>
      </c>
      <c r="H60">
        <v>35.299999999999997</v>
      </c>
      <c r="I60">
        <f t="shared" si="6"/>
        <v>36.24285714285714</v>
      </c>
      <c r="J60">
        <f t="shared" si="0"/>
        <v>-0.60000000000000142</v>
      </c>
      <c r="K60">
        <f t="shared" si="1"/>
        <v>0.70000000000000284</v>
      </c>
      <c r="L60">
        <f t="shared" si="2"/>
        <v>-2.3000000000000043</v>
      </c>
      <c r="M60">
        <f t="shared" si="3"/>
        <v>0.30000000000000426</v>
      </c>
      <c r="N60">
        <f t="shared" si="4"/>
        <v>-0.70000000000000284</v>
      </c>
      <c r="O60">
        <f t="shared" si="5"/>
        <v>0.29999999999999716</v>
      </c>
    </row>
    <row r="61" spans="1:15" x14ac:dyDescent="0.25">
      <c r="A61" t="s">
        <v>60</v>
      </c>
      <c r="B61">
        <v>37.4</v>
      </c>
      <c r="C61">
        <v>36.9</v>
      </c>
      <c r="D61">
        <v>37.4</v>
      </c>
      <c r="E61">
        <v>35.1</v>
      </c>
      <c r="F61">
        <v>35.5</v>
      </c>
      <c r="G61">
        <v>34.4</v>
      </c>
      <c r="H61">
        <v>34.6</v>
      </c>
      <c r="I61">
        <f t="shared" si="6"/>
        <v>35.9</v>
      </c>
      <c r="J61">
        <f t="shared" si="0"/>
        <v>-0.5</v>
      </c>
      <c r="K61">
        <f t="shared" si="1"/>
        <v>0.5</v>
      </c>
      <c r="L61">
        <f t="shared" si="2"/>
        <v>-2.2999999999999972</v>
      </c>
      <c r="M61">
        <f t="shared" si="3"/>
        <v>0.39999999999999858</v>
      </c>
      <c r="N61">
        <f t="shared" si="4"/>
        <v>-1.1000000000000014</v>
      </c>
      <c r="O61">
        <f t="shared" si="5"/>
        <v>0.20000000000000284</v>
      </c>
    </row>
    <row r="62" spans="1:15" x14ac:dyDescent="0.25">
      <c r="A62" t="s">
        <v>61</v>
      </c>
      <c r="B62">
        <v>37.299999999999997</v>
      </c>
      <c r="C62">
        <v>36.299999999999997</v>
      </c>
      <c r="D62">
        <v>37.299999999999997</v>
      </c>
      <c r="E62">
        <v>34.6</v>
      </c>
      <c r="F62">
        <v>35.4</v>
      </c>
      <c r="G62">
        <v>34.299999999999997</v>
      </c>
      <c r="H62">
        <v>34.4</v>
      </c>
      <c r="I62">
        <f t="shared" si="6"/>
        <v>35.657142857142858</v>
      </c>
      <c r="J62">
        <f t="shared" si="0"/>
        <v>-1</v>
      </c>
      <c r="K62">
        <f t="shared" si="1"/>
        <v>1</v>
      </c>
      <c r="L62">
        <f t="shared" si="2"/>
        <v>-2.6999999999999957</v>
      </c>
      <c r="M62">
        <f t="shared" si="3"/>
        <v>0.79999999999999716</v>
      </c>
      <c r="N62">
        <f t="shared" si="4"/>
        <v>-1.1000000000000014</v>
      </c>
      <c r="O62">
        <f t="shared" si="5"/>
        <v>0.10000000000000142</v>
      </c>
    </row>
    <row r="63" spans="1:15" x14ac:dyDescent="0.25">
      <c r="A63" t="s">
        <v>62</v>
      </c>
      <c r="B63">
        <v>37.200000000000003</v>
      </c>
      <c r="C63">
        <v>36.299999999999997</v>
      </c>
      <c r="D63">
        <v>36.799999999999997</v>
      </c>
      <c r="E63">
        <v>34.299999999999997</v>
      </c>
      <c r="F63">
        <v>35.299999999999997</v>
      </c>
      <c r="G63">
        <v>34.200000000000003</v>
      </c>
      <c r="H63">
        <v>34.299999999999997</v>
      </c>
      <c r="I63">
        <f t="shared" si="6"/>
        <v>35.48571428571428</v>
      </c>
      <c r="J63">
        <f t="shared" si="0"/>
        <v>-0.90000000000000568</v>
      </c>
      <c r="K63">
        <f t="shared" si="1"/>
        <v>0.5</v>
      </c>
      <c r="L63">
        <f t="shared" si="2"/>
        <v>-2.5</v>
      </c>
      <c r="M63">
        <f t="shared" si="3"/>
        <v>1</v>
      </c>
      <c r="N63">
        <f t="shared" si="4"/>
        <v>-1.0999999999999943</v>
      </c>
      <c r="O63">
        <f t="shared" si="5"/>
        <v>9.9999999999994316E-2</v>
      </c>
    </row>
    <row r="64" spans="1:15" x14ac:dyDescent="0.25">
      <c r="A64" t="s">
        <v>63</v>
      </c>
      <c r="B64">
        <v>36.799999999999997</v>
      </c>
      <c r="C64">
        <v>36.299999999999997</v>
      </c>
      <c r="D64">
        <v>36.5</v>
      </c>
      <c r="E64">
        <v>34.200000000000003</v>
      </c>
      <c r="F64">
        <v>35</v>
      </c>
      <c r="G64">
        <v>33.799999999999997</v>
      </c>
      <c r="H64">
        <v>34</v>
      </c>
      <c r="I64">
        <f t="shared" si="6"/>
        <v>35.228571428571435</v>
      </c>
      <c r="J64">
        <f t="shared" si="0"/>
        <v>-0.5</v>
      </c>
      <c r="K64">
        <f t="shared" si="1"/>
        <v>0.20000000000000284</v>
      </c>
      <c r="L64">
        <f t="shared" si="2"/>
        <v>-2.2999999999999972</v>
      </c>
      <c r="M64">
        <f t="shared" si="3"/>
        <v>0.79999999999999716</v>
      </c>
      <c r="N64">
        <f t="shared" si="4"/>
        <v>-1.2000000000000028</v>
      </c>
      <c r="O64">
        <f t="shared" si="5"/>
        <v>0.20000000000000284</v>
      </c>
    </row>
    <row r="65" spans="1:15" x14ac:dyDescent="0.25">
      <c r="A65" t="s">
        <v>64</v>
      </c>
      <c r="B65">
        <v>36.299999999999997</v>
      </c>
      <c r="C65">
        <v>36.200000000000003</v>
      </c>
      <c r="D65">
        <v>36.5</v>
      </c>
      <c r="E65">
        <v>33.9</v>
      </c>
      <c r="F65">
        <v>34.799999999999997</v>
      </c>
      <c r="G65">
        <v>33.4</v>
      </c>
      <c r="H65">
        <v>34</v>
      </c>
      <c r="I65">
        <f t="shared" si="6"/>
        <v>35.014285714285712</v>
      </c>
      <c r="J65">
        <f t="shared" si="0"/>
        <v>-9.9999999999994316E-2</v>
      </c>
      <c r="K65">
        <f t="shared" si="1"/>
        <v>0.29999999999999716</v>
      </c>
      <c r="L65">
        <f t="shared" si="2"/>
        <v>-2.6000000000000014</v>
      </c>
      <c r="M65">
        <f t="shared" si="3"/>
        <v>0.89999999999999858</v>
      </c>
      <c r="N65">
        <f t="shared" si="4"/>
        <v>-1.3999999999999986</v>
      </c>
      <c r="O65">
        <f t="shared" si="5"/>
        <v>0.60000000000000142</v>
      </c>
    </row>
    <row r="66" spans="1:15" x14ac:dyDescent="0.25">
      <c r="A66" t="s">
        <v>65</v>
      </c>
      <c r="B66">
        <v>36.200000000000003</v>
      </c>
      <c r="C66">
        <v>36.1</v>
      </c>
      <c r="D66">
        <v>36.4</v>
      </c>
      <c r="E66">
        <v>33.799999999999997</v>
      </c>
      <c r="F66">
        <v>34.799999999999997</v>
      </c>
      <c r="G66">
        <v>33.4</v>
      </c>
      <c r="H66">
        <v>33.9</v>
      </c>
      <c r="I66">
        <f t="shared" si="6"/>
        <v>34.942857142857143</v>
      </c>
      <c r="J66">
        <f t="shared" ref="J66:J125" si="7">C66-B66</f>
        <v>-0.10000000000000142</v>
      </c>
      <c r="K66">
        <f t="shared" ref="K66:K125" si="8">D66-C66</f>
        <v>0.29999999999999716</v>
      </c>
      <c r="L66">
        <f t="shared" ref="L66:L125" si="9">E66-D66</f>
        <v>-2.6000000000000014</v>
      </c>
      <c r="M66">
        <f t="shared" ref="M66:M125" si="10">F66-E66</f>
        <v>1</v>
      </c>
      <c r="N66">
        <f t="shared" ref="N66:N125" si="11">G66-F66</f>
        <v>-1.3999999999999986</v>
      </c>
      <c r="O66">
        <f t="shared" ref="O66:O125" si="12">H66-G66</f>
        <v>0.5</v>
      </c>
    </row>
    <row r="67" spans="1:15" x14ac:dyDescent="0.25">
      <c r="A67" t="s">
        <v>66</v>
      </c>
      <c r="B67">
        <v>36.200000000000003</v>
      </c>
      <c r="C67">
        <v>36</v>
      </c>
      <c r="D67">
        <v>36.4</v>
      </c>
      <c r="E67">
        <v>33.6</v>
      </c>
      <c r="F67">
        <v>34.700000000000003</v>
      </c>
      <c r="G67">
        <v>32.9</v>
      </c>
      <c r="H67">
        <v>33.799999999999997</v>
      </c>
      <c r="I67">
        <f t="shared" ref="I67:I130" si="13">AVERAGE(B67:H67)</f>
        <v>34.799999999999997</v>
      </c>
      <c r="J67">
        <f t="shared" si="7"/>
        <v>-0.20000000000000284</v>
      </c>
      <c r="K67">
        <f t="shared" si="8"/>
        <v>0.39999999999999858</v>
      </c>
      <c r="L67">
        <f t="shared" si="9"/>
        <v>-2.7999999999999972</v>
      </c>
      <c r="M67">
        <f t="shared" si="10"/>
        <v>1.1000000000000014</v>
      </c>
      <c r="N67">
        <f t="shared" si="11"/>
        <v>-1.8000000000000043</v>
      </c>
      <c r="O67">
        <f t="shared" si="12"/>
        <v>0.89999999999999858</v>
      </c>
    </row>
    <row r="68" spans="1:15" x14ac:dyDescent="0.25">
      <c r="A68" t="s">
        <v>67</v>
      </c>
      <c r="B68">
        <v>36.1</v>
      </c>
      <c r="C68">
        <v>35.9</v>
      </c>
      <c r="D68">
        <v>36.4</v>
      </c>
      <c r="E68">
        <v>33.6</v>
      </c>
      <c r="F68">
        <v>34.5</v>
      </c>
      <c r="G68">
        <v>32.799999999999997</v>
      </c>
      <c r="H68">
        <v>33</v>
      </c>
      <c r="I68">
        <f t="shared" si="13"/>
        <v>34.614285714285714</v>
      </c>
      <c r="J68">
        <f t="shared" si="7"/>
        <v>-0.20000000000000284</v>
      </c>
      <c r="K68">
        <f t="shared" si="8"/>
        <v>0.5</v>
      </c>
      <c r="L68">
        <f t="shared" si="9"/>
        <v>-2.7999999999999972</v>
      </c>
      <c r="M68">
        <f t="shared" si="10"/>
        <v>0.89999999999999858</v>
      </c>
      <c r="N68">
        <f t="shared" si="11"/>
        <v>-1.7000000000000028</v>
      </c>
      <c r="O68">
        <f t="shared" si="12"/>
        <v>0.20000000000000284</v>
      </c>
    </row>
    <row r="69" spans="1:15" x14ac:dyDescent="0.25">
      <c r="A69" t="s">
        <v>68</v>
      </c>
      <c r="B69">
        <v>36</v>
      </c>
      <c r="C69">
        <v>35.5</v>
      </c>
      <c r="D69">
        <v>35.799999999999997</v>
      </c>
      <c r="E69">
        <v>33.5</v>
      </c>
      <c r="F69">
        <v>34.4</v>
      </c>
      <c r="G69">
        <v>32.799999999999997</v>
      </c>
      <c r="H69">
        <v>32.9</v>
      </c>
      <c r="I69">
        <f t="shared" si="13"/>
        <v>34.414285714285718</v>
      </c>
      <c r="J69">
        <f t="shared" si="7"/>
        <v>-0.5</v>
      </c>
      <c r="K69">
        <f t="shared" si="8"/>
        <v>0.29999999999999716</v>
      </c>
      <c r="L69">
        <f t="shared" si="9"/>
        <v>-2.2999999999999972</v>
      </c>
      <c r="M69">
        <f t="shared" si="10"/>
        <v>0.89999999999999858</v>
      </c>
      <c r="N69">
        <f t="shared" si="11"/>
        <v>-1.6000000000000014</v>
      </c>
      <c r="O69">
        <f t="shared" si="12"/>
        <v>0.10000000000000142</v>
      </c>
    </row>
    <row r="70" spans="1:15" x14ac:dyDescent="0.25">
      <c r="A70" t="s">
        <v>69</v>
      </c>
      <c r="B70">
        <v>36</v>
      </c>
      <c r="C70">
        <v>35.200000000000003</v>
      </c>
      <c r="D70">
        <v>35</v>
      </c>
      <c r="E70">
        <v>33.200000000000003</v>
      </c>
      <c r="F70">
        <v>33.1</v>
      </c>
      <c r="G70">
        <v>32.799999999999997</v>
      </c>
      <c r="H70">
        <v>32.9</v>
      </c>
      <c r="I70">
        <f t="shared" si="13"/>
        <v>34.028571428571432</v>
      </c>
      <c r="J70">
        <f t="shared" si="7"/>
        <v>-0.79999999999999716</v>
      </c>
      <c r="K70">
        <f t="shared" si="8"/>
        <v>-0.20000000000000284</v>
      </c>
      <c r="L70">
        <f t="shared" si="9"/>
        <v>-1.7999999999999972</v>
      </c>
      <c r="M70">
        <f t="shared" si="10"/>
        <v>-0.10000000000000142</v>
      </c>
      <c r="N70">
        <f t="shared" si="11"/>
        <v>-0.30000000000000426</v>
      </c>
      <c r="O70">
        <f t="shared" si="12"/>
        <v>0.10000000000000142</v>
      </c>
    </row>
    <row r="71" spans="1:15" x14ac:dyDescent="0.25">
      <c r="A71" t="s">
        <v>70</v>
      </c>
      <c r="B71">
        <v>35.799999999999997</v>
      </c>
      <c r="C71">
        <v>35.1</v>
      </c>
      <c r="D71">
        <v>34.9</v>
      </c>
      <c r="E71">
        <v>32.700000000000003</v>
      </c>
      <c r="F71">
        <v>32.9</v>
      </c>
      <c r="G71">
        <v>32.4</v>
      </c>
      <c r="H71">
        <v>32.799999999999997</v>
      </c>
      <c r="I71">
        <f t="shared" si="13"/>
        <v>33.800000000000004</v>
      </c>
      <c r="J71">
        <f t="shared" si="7"/>
        <v>-0.69999999999999574</v>
      </c>
      <c r="K71">
        <f t="shared" si="8"/>
        <v>-0.20000000000000284</v>
      </c>
      <c r="L71">
        <f t="shared" si="9"/>
        <v>-2.1999999999999957</v>
      </c>
      <c r="M71">
        <f t="shared" si="10"/>
        <v>0.19999999999999574</v>
      </c>
      <c r="N71">
        <f t="shared" si="11"/>
        <v>-0.5</v>
      </c>
      <c r="O71">
        <f t="shared" si="12"/>
        <v>0.39999999999999858</v>
      </c>
    </row>
    <row r="72" spans="1:15" x14ac:dyDescent="0.25">
      <c r="A72" t="s">
        <v>71</v>
      </c>
      <c r="B72">
        <v>35.799999999999997</v>
      </c>
      <c r="C72">
        <v>34.9</v>
      </c>
      <c r="D72">
        <v>34.9</v>
      </c>
      <c r="E72">
        <v>32.5</v>
      </c>
      <c r="F72">
        <v>32.9</v>
      </c>
      <c r="G72">
        <v>31.8</v>
      </c>
      <c r="H72">
        <v>32.299999999999997</v>
      </c>
      <c r="I72">
        <f t="shared" si="13"/>
        <v>33.585714285714289</v>
      </c>
      <c r="J72">
        <f t="shared" si="7"/>
        <v>-0.89999999999999858</v>
      </c>
      <c r="K72">
        <f t="shared" si="8"/>
        <v>0</v>
      </c>
      <c r="L72">
        <f t="shared" si="9"/>
        <v>-2.3999999999999986</v>
      </c>
      <c r="M72">
        <f t="shared" si="10"/>
        <v>0.39999999999999858</v>
      </c>
      <c r="N72">
        <f t="shared" si="11"/>
        <v>-1.0999999999999979</v>
      </c>
      <c r="O72">
        <f t="shared" si="12"/>
        <v>0.49999999999999645</v>
      </c>
    </row>
    <row r="73" spans="1:15" x14ac:dyDescent="0.25">
      <c r="A73" t="s">
        <v>72</v>
      </c>
      <c r="B73">
        <v>35.799999999999997</v>
      </c>
      <c r="C73">
        <v>34.799999999999997</v>
      </c>
      <c r="D73">
        <v>34.299999999999997</v>
      </c>
      <c r="E73">
        <v>32.299999999999997</v>
      </c>
      <c r="F73">
        <v>32.700000000000003</v>
      </c>
      <c r="G73">
        <v>31.7</v>
      </c>
      <c r="H73">
        <v>32.1</v>
      </c>
      <c r="I73">
        <f t="shared" si="13"/>
        <v>33.385714285714279</v>
      </c>
      <c r="J73">
        <f t="shared" si="7"/>
        <v>-1</v>
      </c>
      <c r="K73">
        <f t="shared" si="8"/>
        <v>-0.5</v>
      </c>
      <c r="L73">
        <f t="shared" si="9"/>
        <v>-2</v>
      </c>
      <c r="M73">
        <f t="shared" si="10"/>
        <v>0.40000000000000568</v>
      </c>
      <c r="N73">
        <f t="shared" si="11"/>
        <v>-1.0000000000000036</v>
      </c>
      <c r="O73">
        <f t="shared" si="12"/>
        <v>0.40000000000000213</v>
      </c>
    </row>
    <row r="74" spans="1:15" x14ac:dyDescent="0.25">
      <c r="A74" t="s">
        <v>73</v>
      </c>
      <c r="B74">
        <v>35.6</v>
      </c>
      <c r="C74">
        <v>34.700000000000003</v>
      </c>
      <c r="D74">
        <v>33.799999999999997</v>
      </c>
      <c r="E74">
        <v>32.200000000000003</v>
      </c>
      <c r="F74">
        <v>32.5</v>
      </c>
      <c r="G74">
        <v>31.6</v>
      </c>
      <c r="H74">
        <v>31.9</v>
      </c>
      <c r="I74">
        <f t="shared" si="13"/>
        <v>33.18571428571429</v>
      </c>
      <c r="J74">
        <f t="shared" si="7"/>
        <v>-0.89999999999999858</v>
      </c>
      <c r="K74">
        <f t="shared" si="8"/>
        <v>-0.90000000000000568</v>
      </c>
      <c r="L74">
        <f t="shared" si="9"/>
        <v>-1.5999999999999943</v>
      </c>
      <c r="M74">
        <f t="shared" si="10"/>
        <v>0.29999999999999716</v>
      </c>
      <c r="N74">
        <f t="shared" si="11"/>
        <v>-0.89999999999999858</v>
      </c>
      <c r="O74">
        <f t="shared" si="12"/>
        <v>0.29999999999999716</v>
      </c>
    </row>
    <row r="75" spans="1:15" x14ac:dyDescent="0.25">
      <c r="A75" t="s">
        <v>74</v>
      </c>
      <c r="B75">
        <v>35.5</v>
      </c>
      <c r="C75">
        <v>34.5</v>
      </c>
      <c r="D75">
        <v>33.799999999999997</v>
      </c>
      <c r="E75">
        <v>31.8</v>
      </c>
      <c r="F75">
        <v>32.299999999999997</v>
      </c>
      <c r="G75">
        <v>31.4</v>
      </c>
      <c r="H75">
        <v>31.6</v>
      </c>
      <c r="I75">
        <f t="shared" si="13"/>
        <v>32.98571428571428</v>
      </c>
      <c r="J75">
        <f t="shared" si="7"/>
        <v>-1</v>
      </c>
      <c r="K75">
        <f t="shared" si="8"/>
        <v>-0.70000000000000284</v>
      </c>
      <c r="L75">
        <f t="shared" si="9"/>
        <v>-1.9999999999999964</v>
      </c>
      <c r="M75">
        <f t="shared" si="10"/>
        <v>0.49999999999999645</v>
      </c>
      <c r="N75">
        <f t="shared" si="11"/>
        <v>-0.89999999999999858</v>
      </c>
      <c r="O75">
        <f t="shared" si="12"/>
        <v>0.20000000000000284</v>
      </c>
    </row>
    <row r="76" spans="1:15" x14ac:dyDescent="0.25">
      <c r="A76" t="s">
        <v>75</v>
      </c>
      <c r="B76">
        <v>35.5</v>
      </c>
      <c r="C76">
        <v>33.9</v>
      </c>
      <c r="D76">
        <v>33.799999999999997</v>
      </c>
      <c r="E76">
        <v>31.5</v>
      </c>
      <c r="F76">
        <v>32.1</v>
      </c>
      <c r="G76">
        <v>31.3</v>
      </c>
      <c r="H76">
        <v>31.5</v>
      </c>
      <c r="I76">
        <f t="shared" si="13"/>
        <v>32.799999999999997</v>
      </c>
      <c r="J76">
        <f t="shared" si="7"/>
        <v>-1.6000000000000014</v>
      </c>
      <c r="K76">
        <f t="shared" si="8"/>
        <v>-0.10000000000000142</v>
      </c>
      <c r="L76">
        <f t="shared" si="9"/>
        <v>-2.2999999999999972</v>
      </c>
      <c r="M76">
        <f t="shared" si="10"/>
        <v>0.60000000000000142</v>
      </c>
      <c r="N76">
        <f t="shared" si="11"/>
        <v>-0.80000000000000071</v>
      </c>
      <c r="O76">
        <f t="shared" si="12"/>
        <v>0.19999999999999929</v>
      </c>
    </row>
    <row r="77" spans="1:15" x14ac:dyDescent="0.25">
      <c r="A77" t="s">
        <v>76</v>
      </c>
      <c r="B77">
        <v>34.799999999999997</v>
      </c>
      <c r="C77">
        <v>33.700000000000003</v>
      </c>
      <c r="D77">
        <v>33.5</v>
      </c>
      <c r="E77">
        <v>30.6</v>
      </c>
      <c r="F77">
        <v>32</v>
      </c>
      <c r="G77">
        <v>31.1</v>
      </c>
      <c r="H77">
        <v>31.4</v>
      </c>
      <c r="I77">
        <f t="shared" si="13"/>
        <v>32.442857142857143</v>
      </c>
      <c r="J77">
        <f t="shared" si="7"/>
        <v>-1.0999999999999943</v>
      </c>
      <c r="K77">
        <f t="shared" si="8"/>
        <v>-0.20000000000000284</v>
      </c>
      <c r="L77">
        <f t="shared" si="9"/>
        <v>-2.8999999999999986</v>
      </c>
      <c r="M77">
        <f t="shared" si="10"/>
        <v>1.3999999999999986</v>
      </c>
      <c r="N77">
        <f t="shared" si="11"/>
        <v>-0.89999999999999858</v>
      </c>
      <c r="O77">
        <f t="shared" si="12"/>
        <v>0.29999999999999716</v>
      </c>
    </row>
    <row r="78" spans="1:15" x14ac:dyDescent="0.25">
      <c r="A78" t="s">
        <v>77</v>
      </c>
      <c r="B78">
        <v>34.6</v>
      </c>
      <c r="C78">
        <v>33.6</v>
      </c>
      <c r="D78">
        <v>33.200000000000003</v>
      </c>
      <c r="E78">
        <v>30.6</v>
      </c>
      <c r="F78">
        <v>31.8</v>
      </c>
      <c r="G78">
        <v>31.1</v>
      </c>
      <c r="H78">
        <v>31.1</v>
      </c>
      <c r="I78">
        <f t="shared" si="13"/>
        <v>32.285714285714285</v>
      </c>
      <c r="J78">
        <f t="shared" si="7"/>
        <v>-1</v>
      </c>
      <c r="K78">
        <f t="shared" si="8"/>
        <v>-0.39999999999999858</v>
      </c>
      <c r="L78">
        <f t="shared" si="9"/>
        <v>-2.6000000000000014</v>
      </c>
      <c r="M78">
        <f t="shared" si="10"/>
        <v>1.1999999999999993</v>
      </c>
      <c r="N78">
        <f t="shared" si="11"/>
        <v>-0.69999999999999929</v>
      </c>
      <c r="O78">
        <f t="shared" si="12"/>
        <v>0</v>
      </c>
    </row>
    <row r="79" spans="1:15" x14ac:dyDescent="0.25">
      <c r="A79" t="s">
        <v>78</v>
      </c>
      <c r="B79">
        <v>34.4</v>
      </c>
      <c r="C79">
        <v>32.9</v>
      </c>
      <c r="D79">
        <v>33.200000000000003</v>
      </c>
      <c r="E79">
        <v>30.5</v>
      </c>
      <c r="F79">
        <v>31.5</v>
      </c>
      <c r="G79">
        <v>31.1</v>
      </c>
      <c r="H79">
        <v>31.1</v>
      </c>
      <c r="I79">
        <f t="shared" si="13"/>
        <v>32.1</v>
      </c>
      <c r="J79">
        <f t="shared" si="7"/>
        <v>-1.5</v>
      </c>
      <c r="K79">
        <f t="shared" si="8"/>
        <v>0.30000000000000426</v>
      </c>
      <c r="L79">
        <f t="shared" si="9"/>
        <v>-2.7000000000000028</v>
      </c>
      <c r="M79">
        <f t="shared" si="10"/>
        <v>1</v>
      </c>
      <c r="N79">
        <f t="shared" si="11"/>
        <v>-0.39999999999999858</v>
      </c>
      <c r="O79">
        <f t="shared" si="12"/>
        <v>0</v>
      </c>
    </row>
    <row r="80" spans="1:15" x14ac:dyDescent="0.25">
      <c r="A80" t="s">
        <v>79</v>
      </c>
      <c r="B80">
        <v>33.299999999999997</v>
      </c>
      <c r="C80">
        <v>32.799999999999997</v>
      </c>
      <c r="D80">
        <v>32.299999999999997</v>
      </c>
      <c r="E80">
        <v>30.4</v>
      </c>
      <c r="F80">
        <v>31.2</v>
      </c>
      <c r="G80">
        <v>30.8</v>
      </c>
      <c r="H80">
        <v>31</v>
      </c>
      <c r="I80">
        <f t="shared" si="13"/>
        <v>31.685714285714283</v>
      </c>
      <c r="J80">
        <f t="shared" si="7"/>
        <v>-0.5</v>
      </c>
      <c r="K80">
        <f t="shared" si="8"/>
        <v>-0.5</v>
      </c>
      <c r="L80">
        <f t="shared" si="9"/>
        <v>-1.8999999999999986</v>
      </c>
      <c r="M80">
        <f t="shared" si="10"/>
        <v>0.80000000000000071</v>
      </c>
      <c r="N80">
        <f t="shared" si="11"/>
        <v>-0.39999999999999858</v>
      </c>
      <c r="O80">
        <f t="shared" si="12"/>
        <v>0.19999999999999929</v>
      </c>
    </row>
    <row r="81" spans="1:15" x14ac:dyDescent="0.25">
      <c r="A81" t="s">
        <v>80</v>
      </c>
      <c r="B81">
        <v>33.299999999999997</v>
      </c>
      <c r="C81">
        <v>32.5</v>
      </c>
      <c r="D81">
        <v>32.200000000000003</v>
      </c>
      <c r="E81">
        <v>30.4</v>
      </c>
      <c r="F81">
        <v>31</v>
      </c>
      <c r="G81">
        <v>30.7</v>
      </c>
      <c r="H81">
        <v>31</v>
      </c>
      <c r="I81">
        <f t="shared" si="13"/>
        <v>31.585714285714285</v>
      </c>
      <c r="J81">
        <f t="shared" si="7"/>
        <v>-0.79999999999999716</v>
      </c>
      <c r="K81">
        <f t="shared" si="8"/>
        <v>-0.29999999999999716</v>
      </c>
      <c r="L81">
        <f t="shared" si="9"/>
        <v>-1.8000000000000043</v>
      </c>
      <c r="M81">
        <f t="shared" si="10"/>
        <v>0.60000000000000142</v>
      </c>
      <c r="N81">
        <f t="shared" si="11"/>
        <v>-0.30000000000000071</v>
      </c>
      <c r="O81">
        <f t="shared" si="12"/>
        <v>0.30000000000000071</v>
      </c>
    </row>
    <row r="82" spans="1:15" x14ac:dyDescent="0.25">
      <c r="A82" t="s">
        <v>81</v>
      </c>
      <c r="B82">
        <v>33.200000000000003</v>
      </c>
      <c r="C82">
        <v>32.4</v>
      </c>
      <c r="D82">
        <v>31.7</v>
      </c>
      <c r="E82">
        <v>30.2</v>
      </c>
      <c r="F82">
        <v>30.6</v>
      </c>
      <c r="G82">
        <v>30.4</v>
      </c>
      <c r="H82">
        <v>30.8</v>
      </c>
      <c r="I82">
        <f t="shared" si="13"/>
        <v>31.328571428571429</v>
      </c>
      <c r="J82">
        <f t="shared" si="7"/>
        <v>-0.80000000000000426</v>
      </c>
      <c r="K82">
        <f t="shared" si="8"/>
        <v>-0.69999999999999929</v>
      </c>
      <c r="L82">
        <f t="shared" si="9"/>
        <v>-1.5</v>
      </c>
      <c r="M82">
        <f t="shared" si="10"/>
        <v>0.40000000000000213</v>
      </c>
      <c r="N82">
        <f t="shared" si="11"/>
        <v>-0.20000000000000284</v>
      </c>
      <c r="O82">
        <f t="shared" si="12"/>
        <v>0.40000000000000213</v>
      </c>
    </row>
    <row r="83" spans="1:15" x14ac:dyDescent="0.25">
      <c r="A83" t="s">
        <v>82</v>
      </c>
      <c r="B83">
        <v>32.9</v>
      </c>
      <c r="C83">
        <v>32.4</v>
      </c>
      <c r="D83">
        <v>31.2</v>
      </c>
      <c r="E83">
        <v>30</v>
      </c>
      <c r="F83">
        <v>30.6</v>
      </c>
      <c r="G83">
        <v>30.2</v>
      </c>
      <c r="H83">
        <v>30.6</v>
      </c>
      <c r="I83">
        <f t="shared" si="13"/>
        <v>31.128571428571426</v>
      </c>
      <c r="J83">
        <f t="shared" si="7"/>
        <v>-0.5</v>
      </c>
      <c r="K83">
        <f t="shared" si="8"/>
        <v>-1.1999999999999993</v>
      </c>
      <c r="L83">
        <f t="shared" si="9"/>
        <v>-1.1999999999999993</v>
      </c>
      <c r="M83">
        <f t="shared" si="10"/>
        <v>0.60000000000000142</v>
      </c>
      <c r="N83">
        <f t="shared" si="11"/>
        <v>-0.40000000000000213</v>
      </c>
      <c r="O83">
        <f t="shared" si="12"/>
        <v>0.40000000000000213</v>
      </c>
    </row>
    <row r="84" spans="1:15" x14ac:dyDescent="0.25">
      <c r="A84" t="s">
        <v>83</v>
      </c>
      <c r="B84">
        <v>32.799999999999997</v>
      </c>
      <c r="C84">
        <v>32.299999999999997</v>
      </c>
      <c r="D84">
        <v>31.1</v>
      </c>
      <c r="E84">
        <v>30</v>
      </c>
      <c r="F84">
        <v>30.5</v>
      </c>
      <c r="G84">
        <v>30</v>
      </c>
      <c r="H84">
        <v>30.3</v>
      </c>
      <c r="I84">
        <f t="shared" si="13"/>
        <v>31</v>
      </c>
      <c r="J84">
        <f t="shared" si="7"/>
        <v>-0.5</v>
      </c>
      <c r="K84">
        <f t="shared" si="8"/>
        <v>-1.1999999999999957</v>
      </c>
      <c r="L84">
        <f t="shared" si="9"/>
        <v>-1.1000000000000014</v>
      </c>
      <c r="M84">
        <f t="shared" si="10"/>
        <v>0.5</v>
      </c>
      <c r="N84">
        <f t="shared" si="11"/>
        <v>-0.5</v>
      </c>
      <c r="O84">
        <f t="shared" si="12"/>
        <v>0.30000000000000071</v>
      </c>
    </row>
    <row r="85" spans="1:15" x14ac:dyDescent="0.25">
      <c r="A85" t="s">
        <v>84</v>
      </c>
      <c r="B85">
        <v>32.700000000000003</v>
      </c>
      <c r="C85">
        <v>32.200000000000003</v>
      </c>
      <c r="D85">
        <v>31</v>
      </c>
      <c r="E85">
        <v>29.8</v>
      </c>
      <c r="F85">
        <v>30.4</v>
      </c>
      <c r="G85">
        <v>29.9</v>
      </c>
      <c r="H85">
        <v>30.2</v>
      </c>
      <c r="I85">
        <f t="shared" si="13"/>
        <v>30.885714285714283</v>
      </c>
      <c r="J85">
        <f t="shared" si="7"/>
        <v>-0.5</v>
      </c>
      <c r="K85">
        <f t="shared" si="8"/>
        <v>-1.2000000000000028</v>
      </c>
      <c r="L85">
        <f t="shared" si="9"/>
        <v>-1.1999999999999993</v>
      </c>
      <c r="M85">
        <f t="shared" si="10"/>
        <v>0.59999999999999787</v>
      </c>
      <c r="N85">
        <f t="shared" si="11"/>
        <v>-0.5</v>
      </c>
      <c r="O85">
        <f t="shared" si="12"/>
        <v>0.30000000000000071</v>
      </c>
    </row>
    <row r="86" spans="1:15" x14ac:dyDescent="0.25">
      <c r="A86" t="s">
        <v>85</v>
      </c>
      <c r="B86">
        <v>32</v>
      </c>
      <c r="C86">
        <v>31.9</v>
      </c>
      <c r="D86">
        <v>30.8</v>
      </c>
      <c r="E86">
        <v>29.6</v>
      </c>
      <c r="F86">
        <v>30.3</v>
      </c>
      <c r="G86">
        <v>29.8</v>
      </c>
      <c r="H86">
        <v>29.7</v>
      </c>
      <c r="I86">
        <f t="shared" si="13"/>
        <v>30.585714285714289</v>
      </c>
      <c r="J86">
        <f t="shared" si="7"/>
        <v>-0.10000000000000142</v>
      </c>
      <c r="K86">
        <f t="shared" si="8"/>
        <v>-1.0999999999999979</v>
      </c>
      <c r="L86">
        <f t="shared" si="9"/>
        <v>-1.1999999999999993</v>
      </c>
      <c r="M86">
        <f t="shared" si="10"/>
        <v>0.69999999999999929</v>
      </c>
      <c r="N86">
        <f t="shared" si="11"/>
        <v>-0.5</v>
      </c>
      <c r="O86">
        <f t="shared" si="12"/>
        <v>-0.10000000000000142</v>
      </c>
    </row>
    <row r="87" spans="1:15" x14ac:dyDescent="0.25">
      <c r="A87" t="s">
        <v>86</v>
      </c>
      <c r="B87">
        <v>31.8</v>
      </c>
      <c r="C87">
        <v>31.8</v>
      </c>
      <c r="D87">
        <v>30.7</v>
      </c>
      <c r="E87">
        <v>29.6</v>
      </c>
      <c r="F87">
        <v>30.2</v>
      </c>
      <c r="G87">
        <v>29.4</v>
      </c>
      <c r="H87">
        <v>29.6</v>
      </c>
      <c r="I87">
        <f t="shared" si="13"/>
        <v>30.442857142857143</v>
      </c>
      <c r="J87">
        <f t="shared" si="7"/>
        <v>0</v>
      </c>
      <c r="K87">
        <f t="shared" si="8"/>
        <v>-1.1000000000000014</v>
      </c>
      <c r="L87">
        <f t="shared" si="9"/>
        <v>-1.0999999999999979</v>
      </c>
      <c r="M87">
        <f t="shared" si="10"/>
        <v>0.59999999999999787</v>
      </c>
      <c r="N87">
        <f t="shared" si="11"/>
        <v>-0.80000000000000071</v>
      </c>
      <c r="O87">
        <f t="shared" si="12"/>
        <v>0.20000000000000284</v>
      </c>
    </row>
    <row r="88" spans="1:15" x14ac:dyDescent="0.25">
      <c r="A88" t="s">
        <v>87</v>
      </c>
      <c r="B88">
        <v>31.5</v>
      </c>
      <c r="C88">
        <v>31.8</v>
      </c>
      <c r="D88">
        <v>30.7</v>
      </c>
      <c r="E88">
        <v>29.6</v>
      </c>
      <c r="F88">
        <v>30.1</v>
      </c>
      <c r="G88">
        <v>29.3</v>
      </c>
      <c r="H88">
        <v>28.6</v>
      </c>
      <c r="I88">
        <f t="shared" si="13"/>
        <v>30.228571428571428</v>
      </c>
      <c r="J88">
        <f t="shared" si="7"/>
        <v>0.30000000000000071</v>
      </c>
      <c r="K88">
        <f t="shared" si="8"/>
        <v>-1.1000000000000014</v>
      </c>
      <c r="L88">
        <f t="shared" si="9"/>
        <v>-1.0999999999999979</v>
      </c>
      <c r="M88">
        <f t="shared" si="10"/>
        <v>0.5</v>
      </c>
      <c r="N88">
        <f t="shared" si="11"/>
        <v>-0.80000000000000071</v>
      </c>
      <c r="O88">
        <f t="shared" si="12"/>
        <v>-0.69999999999999929</v>
      </c>
    </row>
    <row r="89" spans="1:15" x14ac:dyDescent="0.25">
      <c r="A89" t="s">
        <v>88</v>
      </c>
      <c r="B89">
        <v>31.3</v>
      </c>
      <c r="C89">
        <v>31.7</v>
      </c>
      <c r="D89">
        <v>30.7</v>
      </c>
      <c r="E89">
        <v>29.1</v>
      </c>
      <c r="F89">
        <v>30</v>
      </c>
      <c r="G89">
        <v>28.7</v>
      </c>
      <c r="H89">
        <v>28.5</v>
      </c>
      <c r="I89">
        <f t="shared" si="13"/>
        <v>30</v>
      </c>
      <c r="J89">
        <f t="shared" si="7"/>
        <v>0.39999999999999858</v>
      </c>
      <c r="K89">
        <f t="shared" si="8"/>
        <v>-1</v>
      </c>
      <c r="L89">
        <f t="shared" si="9"/>
        <v>-1.5999999999999979</v>
      </c>
      <c r="M89">
        <f t="shared" si="10"/>
        <v>0.89999999999999858</v>
      </c>
      <c r="N89">
        <f t="shared" si="11"/>
        <v>-1.3000000000000007</v>
      </c>
      <c r="O89">
        <f t="shared" si="12"/>
        <v>-0.19999999999999929</v>
      </c>
    </row>
    <row r="90" spans="1:15" x14ac:dyDescent="0.25">
      <c r="A90" t="s">
        <v>89</v>
      </c>
      <c r="B90">
        <v>31.2</v>
      </c>
      <c r="C90">
        <v>31.6</v>
      </c>
      <c r="D90">
        <v>30.6</v>
      </c>
      <c r="E90">
        <v>29</v>
      </c>
      <c r="F90">
        <v>30</v>
      </c>
      <c r="G90">
        <v>28.7</v>
      </c>
      <c r="H90">
        <v>28.5</v>
      </c>
      <c r="I90">
        <f t="shared" si="13"/>
        <v>29.942857142857143</v>
      </c>
      <c r="J90">
        <f t="shared" si="7"/>
        <v>0.40000000000000213</v>
      </c>
      <c r="K90">
        <f t="shared" si="8"/>
        <v>-1</v>
      </c>
      <c r="L90">
        <f t="shared" si="9"/>
        <v>-1.6000000000000014</v>
      </c>
      <c r="M90">
        <f t="shared" si="10"/>
        <v>1</v>
      </c>
      <c r="N90">
        <f t="shared" si="11"/>
        <v>-1.3000000000000007</v>
      </c>
      <c r="O90">
        <f t="shared" si="12"/>
        <v>-0.19999999999999929</v>
      </c>
    </row>
    <row r="91" spans="1:15" x14ac:dyDescent="0.25">
      <c r="A91" t="s">
        <v>90</v>
      </c>
      <c r="B91">
        <v>31.2</v>
      </c>
      <c r="C91">
        <v>31.6</v>
      </c>
      <c r="D91">
        <v>30.5</v>
      </c>
      <c r="E91">
        <v>29</v>
      </c>
      <c r="F91">
        <v>29.9</v>
      </c>
      <c r="G91">
        <v>28.2</v>
      </c>
      <c r="H91">
        <v>28.4</v>
      </c>
      <c r="I91">
        <f t="shared" si="13"/>
        <v>29.828571428571426</v>
      </c>
      <c r="J91">
        <f t="shared" si="7"/>
        <v>0.40000000000000213</v>
      </c>
      <c r="K91">
        <f t="shared" si="8"/>
        <v>-1.1000000000000014</v>
      </c>
      <c r="L91">
        <f t="shared" si="9"/>
        <v>-1.5</v>
      </c>
      <c r="M91">
        <f t="shared" si="10"/>
        <v>0.89999999999999858</v>
      </c>
      <c r="N91">
        <f t="shared" si="11"/>
        <v>-1.6999999999999993</v>
      </c>
      <c r="O91">
        <f t="shared" si="12"/>
        <v>0.19999999999999929</v>
      </c>
    </row>
    <row r="92" spans="1:15" x14ac:dyDescent="0.25">
      <c r="A92" t="s">
        <v>91</v>
      </c>
      <c r="B92">
        <v>31.1</v>
      </c>
      <c r="C92">
        <v>31.1</v>
      </c>
      <c r="D92">
        <v>30.4</v>
      </c>
      <c r="E92">
        <v>28.9</v>
      </c>
      <c r="F92">
        <v>29.7</v>
      </c>
      <c r="G92">
        <v>28.2</v>
      </c>
      <c r="H92">
        <v>28.1</v>
      </c>
      <c r="I92">
        <f t="shared" si="13"/>
        <v>29.642857142857139</v>
      </c>
      <c r="J92">
        <f t="shared" si="7"/>
        <v>0</v>
      </c>
      <c r="K92">
        <f t="shared" si="8"/>
        <v>-0.70000000000000284</v>
      </c>
      <c r="L92">
        <f t="shared" si="9"/>
        <v>-1.5</v>
      </c>
      <c r="M92">
        <f t="shared" si="10"/>
        <v>0.80000000000000071</v>
      </c>
      <c r="N92">
        <f t="shared" si="11"/>
        <v>-1.5</v>
      </c>
      <c r="O92">
        <f t="shared" si="12"/>
        <v>-9.9999999999997868E-2</v>
      </c>
    </row>
    <row r="93" spans="1:15" x14ac:dyDescent="0.25">
      <c r="A93" t="s">
        <v>92</v>
      </c>
      <c r="B93">
        <v>30.9</v>
      </c>
      <c r="C93">
        <v>30.9</v>
      </c>
      <c r="D93">
        <v>30.2</v>
      </c>
      <c r="E93">
        <v>28.4</v>
      </c>
      <c r="F93">
        <v>29.1</v>
      </c>
      <c r="G93">
        <v>28.1</v>
      </c>
      <c r="H93">
        <v>27.5</v>
      </c>
      <c r="I93">
        <f t="shared" si="13"/>
        <v>29.3</v>
      </c>
      <c r="J93">
        <f t="shared" si="7"/>
        <v>0</v>
      </c>
      <c r="K93">
        <f t="shared" si="8"/>
        <v>-0.69999999999999929</v>
      </c>
      <c r="L93">
        <f t="shared" si="9"/>
        <v>-1.8000000000000007</v>
      </c>
      <c r="M93">
        <f t="shared" si="10"/>
        <v>0.70000000000000284</v>
      </c>
      <c r="N93">
        <f t="shared" si="11"/>
        <v>-1</v>
      </c>
      <c r="O93">
        <f t="shared" si="12"/>
        <v>-0.60000000000000142</v>
      </c>
    </row>
    <row r="94" spans="1:15" x14ac:dyDescent="0.25">
      <c r="A94" t="s">
        <v>93</v>
      </c>
      <c r="B94">
        <v>30.9</v>
      </c>
      <c r="C94">
        <v>30.8</v>
      </c>
      <c r="D94">
        <v>30.1</v>
      </c>
      <c r="E94">
        <v>28.2</v>
      </c>
      <c r="F94">
        <v>28.9</v>
      </c>
      <c r="G94">
        <v>28</v>
      </c>
      <c r="H94">
        <v>27.4</v>
      </c>
      <c r="I94">
        <f t="shared" si="13"/>
        <v>29.185714285714287</v>
      </c>
      <c r="J94">
        <f t="shared" si="7"/>
        <v>-9.9999999999997868E-2</v>
      </c>
      <c r="K94">
        <f t="shared" si="8"/>
        <v>-0.69999999999999929</v>
      </c>
      <c r="L94">
        <f t="shared" si="9"/>
        <v>-1.9000000000000021</v>
      </c>
      <c r="M94">
        <f t="shared" si="10"/>
        <v>0.69999999999999929</v>
      </c>
      <c r="N94">
        <f t="shared" si="11"/>
        <v>-0.89999999999999858</v>
      </c>
      <c r="O94">
        <f t="shared" si="12"/>
        <v>-0.60000000000000142</v>
      </c>
    </row>
    <row r="95" spans="1:15" x14ac:dyDescent="0.25">
      <c r="A95" t="s">
        <v>94</v>
      </c>
      <c r="B95">
        <v>30.6</v>
      </c>
      <c r="C95">
        <v>30.5</v>
      </c>
      <c r="D95">
        <v>30.1</v>
      </c>
      <c r="E95">
        <v>28.2</v>
      </c>
      <c r="F95">
        <v>28.2</v>
      </c>
      <c r="G95">
        <v>27.6</v>
      </c>
      <c r="H95">
        <v>27.4</v>
      </c>
      <c r="I95">
        <f t="shared" si="13"/>
        <v>28.942857142857143</v>
      </c>
      <c r="J95">
        <f t="shared" si="7"/>
        <v>-0.10000000000000142</v>
      </c>
      <c r="K95">
        <f t="shared" si="8"/>
        <v>-0.39999999999999858</v>
      </c>
      <c r="L95">
        <f t="shared" si="9"/>
        <v>-1.9000000000000021</v>
      </c>
      <c r="M95">
        <f t="shared" si="10"/>
        <v>0</v>
      </c>
      <c r="N95">
        <f t="shared" si="11"/>
        <v>-0.59999999999999787</v>
      </c>
      <c r="O95">
        <f t="shared" si="12"/>
        <v>-0.20000000000000284</v>
      </c>
    </row>
    <row r="96" spans="1:15" x14ac:dyDescent="0.25">
      <c r="A96" t="s">
        <v>95</v>
      </c>
      <c r="B96">
        <v>30.5</v>
      </c>
      <c r="C96">
        <v>30.4</v>
      </c>
      <c r="D96">
        <v>30.1</v>
      </c>
      <c r="E96">
        <v>27.9</v>
      </c>
      <c r="F96">
        <v>28</v>
      </c>
      <c r="G96">
        <v>27.2</v>
      </c>
      <c r="H96">
        <v>27.1</v>
      </c>
      <c r="I96">
        <f t="shared" si="13"/>
        <v>28.74285714285714</v>
      </c>
      <c r="J96">
        <f t="shared" si="7"/>
        <v>-0.10000000000000142</v>
      </c>
      <c r="K96">
        <f t="shared" si="8"/>
        <v>-0.29999999999999716</v>
      </c>
      <c r="L96">
        <f t="shared" si="9"/>
        <v>-2.2000000000000028</v>
      </c>
      <c r="M96">
        <f t="shared" si="10"/>
        <v>0.10000000000000142</v>
      </c>
      <c r="N96">
        <f t="shared" si="11"/>
        <v>-0.80000000000000071</v>
      </c>
      <c r="O96">
        <f t="shared" si="12"/>
        <v>-9.9999999999997868E-2</v>
      </c>
    </row>
    <row r="97" spans="1:15" x14ac:dyDescent="0.25">
      <c r="A97" t="s">
        <v>96</v>
      </c>
      <c r="B97">
        <v>30.5</v>
      </c>
      <c r="C97">
        <v>30.3</v>
      </c>
      <c r="D97">
        <v>29.9</v>
      </c>
      <c r="E97">
        <v>27.9</v>
      </c>
      <c r="F97">
        <v>28</v>
      </c>
      <c r="G97">
        <v>27</v>
      </c>
      <c r="H97">
        <v>26.8</v>
      </c>
      <c r="I97">
        <f t="shared" si="13"/>
        <v>28.62857142857143</v>
      </c>
      <c r="J97">
        <f t="shared" si="7"/>
        <v>-0.19999999999999929</v>
      </c>
      <c r="K97">
        <f t="shared" si="8"/>
        <v>-0.40000000000000213</v>
      </c>
      <c r="L97">
        <f t="shared" si="9"/>
        <v>-2</v>
      </c>
      <c r="M97">
        <f t="shared" si="10"/>
        <v>0.10000000000000142</v>
      </c>
      <c r="N97">
        <f t="shared" si="11"/>
        <v>-1</v>
      </c>
      <c r="O97">
        <f t="shared" si="12"/>
        <v>-0.19999999999999929</v>
      </c>
    </row>
    <row r="98" spans="1:15" x14ac:dyDescent="0.25">
      <c r="A98" t="s">
        <v>97</v>
      </c>
      <c r="B98">
        <v>30.5</v>
      </c>
      <c r="C98">
        <v>30.1</v>
      </c>
      <c r="D98">
        <v>29.8</v>
      </c>
      <c r="E98">
        <v>27.3</v>
      </c>
      <c r="F98">
        <v>27.9</v>
      </c>
      <c r="G98">
        <v>26.8</v>
      </c>
      <c r="H98">
        <v>26.6</v>
      </c>
      <c r="I98">
        <f t="shared" si="13"/>
        <v>28.428571428571427</v>
      </c>
      <c r="J98">
        <f t="shared" si="7"/>
        <v>-0.39999999999999858</v>
      </c>
      <c r="K98">
        <f t="shared" si="8"/>
        <v>-0.30000000000000071</v>
      </c>
      <c r="L98">
        <f t="shared" si="9"/>
        <v>-2.5</v>
      </c>
      <c r="M98">
        <f t="shared" si="10"/>
        <v>0.59999999999999787</v>
      </c>
      <c r="N98">
        <f t="shared" si="11"/>
        <v>-1.0999999999999979</v>
      </c>
      <c r="O98">
        <f t="shared" si="12"/>
        <v>-0.19999999999999929</v>
      </c>
    </row>
    <row r="99" spans="1:15" x14ac:dyDescent="0.25">
      <c r="A99" t="s">
        <v>98</v>
      </c>
      <c r="B99">
        <v>30.4</v>
      </c>
      <c r="C99">
        <v>30.1</v>
      </c>
      <c r="D99">
        <v>29.7</v>
      </c>
      <c r="E99">
        <v>27.3</v>
      </c>
      <c r="F99">
        <v>27.9</v>
      </c>
      <c r="G99">
        <v>26.7</v>
      </c>
      <c r="H99">
        <v>26.6</v>
      </c>
      <c r="I99">
        <f t="shared" si="13"/>
        <v>28.385714285714283</v>
      </c>
      <c r="J99">
        <f t="shared" si="7"/>
        <v>-0.29999999999999716</v>
      </c>
      <c r="K99">
        <f t="shared" si="8"/>
        <v>-0.40000000000000213</v>
      </c>
      <c r="L99">
        <f t="shared" si="9"/>
        <v>-2.3999999999999986</v>
      </c>
      <c r="M99">
        <f t="shared" si="10"/>
        <v>0.59999999999999787</v>
      </c>
      <c r="N99">
        <f t="shared" si="11"/>
        <v>-1.1999999999999993</v>
      </c>
      <c r="O99">
        <f t="shared" si="12"/>
        <v>-9.9999999999997868E-2</v>
      </c>
    </row>
    <row r="100" spans="1:15" x14ac:dyDescent="0.25">
      <c r="A100" t="s">
        <v>99</v>
      </c>
      <c r="B100">
        <v>30.3</v>
      </c>
      <c r="C100">
        <v>30</v>
      </c>
      <c r="D100">
        <v>29.3</v>
      </c>
      <c r="E100">
        <v>27.1</v>
      </c>
      <c r="F100">
        <v>27.4</v>
      </c>
      <c r="G100">
        <v>26.5</v>
      </c>
      <c r="H100">
        <v>26.6</v>
      </c>
      <c r="I100">
        <f t="shared" si="13"/>
        <v>28.171428571428571</v>
      </c>
      <c r="J100">
        <f t="shared" si="7"/>
        <v>-0.30000000000000071</v>
      </c>
      <c r="K100">
        <f t="shared" si="8"/>
        <v>-0.69999999999999929</v>
      </c>
      <c r="L100">
        <f t="shared" si="9"/>
        <v>-2.1999999999999993</v>
      </c>
      <c r="M100">
        <f t="shared" si="10"/>
        <v>0.29999999999999716</v>
      </c>
      <c r="N100">
        <f t="shared" si="11"/>
        <v>-0.89999999999999858</v>
      </c>
      <c r="O100">
        <f t="shared" si="12"/>
        <v>0.10000000000000142</v>
      </c>
    </row>
    <row r="101" spans="1:15" x14ac:dyDescent="0.25">
      <c r="A101" t="s">
        <v>100</v>
      </c>
      <c r="B101">
        <v>30.3</v>
      </c>
      <c r="C101">
        <v>29.9</v>
      </c>
      <c r="D101">
        <v>28.9</v>
      </c>
      <c r="E101">
        <v>27.1</v>
      </c>
      <c r="F101">
        <v>27.1</v>
      </c>
      <c r="G101">
        <v>26.5</v>
      </c>
      <c r="H101">
        <v>26.4</v>
      </c>
      <c r="I101">
        <f t="shared" si="13"/>
        <v>28.028571428571428</v>
      </c>
      <c r="J101">
        <f t="shared" si="7"/>
        <v>-0.40000000000000213</v>
      </c>
      <c r="K101">
        <f t="shared" si="8"/>
        <v>-1</v>
      </c>
      <c r="L101">
        <f t="shared" si="9"/>
        <v>-1.7999999999999972</v>
      </c>
      <c r="M101">
        <f t="shared" si="10"/>
        <v>0</v>
      </c>
      <c r="N101">
        <f t="shared" si="11"/>
        <v>-0.60000000000000142</v>
      </c>
      <c r="O101">
        <f t="shared" si="12"/>
        <v>-0.10000000000000142</v>
      </c>
    </row>
    <row r="102" spans="1:15" x14ac:dyDescent="0.25">
      <c r="A102" t="s">
        <v>101</v>
      </c>
      <c r="B102">
        <v>30</v>
      </c>
      <c r="C102">
        <v>29.6</v>
      </c>
      <c r="D102">
        <v>28.8</v>
      </c>
      <c r="E102">
        <v>26.9</v>
      </c>
      <c r="F102">
        <v>27</v>
      </c>
      <c r="G102">
        <v>26.5</v>
      </c>
      <c r="H102">
        <v>25.9</v>
      </c>
      <c r="I102">
        <f t="shared" si="13"/>
        <v>27.814285714285717</v>
      </c>
      <c r="J102">
        <f t="shared" si="7"/>
        <v>-0.39999999999999858</v>
      </c>
      <c r="K102">
        <f t="shared" si="8"/>
        <v>-0.80000000000000071</v>
      </c>
      <c r="L102">
        <f t="shared" si="9"/>
        <v>-1.9000000000000021</v>
      </c>
      <c r="M102">
        <f t="shared" si="10"/>
        <v>0.10000000000000142</v>
      </c>
      <c r="N102">
        <f t="shared" si="11"/>
        <v>-0.5</v>
      </c>
      <c r="O102">
        <f t="shared" si="12"/>
        <v>-0.60000000000000142</v>
      </c>
    </row>
    <row r="103" spans="1:15" x14ac:dyDescent="0.25">
      <c r="A103" t="s">
        <v>102</v>
      </c>
      <c r="B103">
        <v>30</v>
      </c>
      <c r="C103">
        <v>29.3</v>
      </c>
      <c r="D103">
        <v>28.7</v>
      </c>
      <c r="E103">
        <v>26.7</v>
      </c>
      <c r="F103">
        <v>27</v>
      </c>
      <c r="G103">
        <v>25.5</v>
      </c>
      <c r="H103">
        <v>25.6</v>
      </c>
      <c r="I103">
        <f t="shared" si="13"/>
        <v>27.542857142857141</v>
      </c>
      <c r="J103">
        <f t="shared" si="7"/>
        <v>-0.69999999999999929</v>
      </c>
      <c r="K103">
        <f t="shared" si="8"/>
        <v>-0.60000000000000142</v>
      </c>
      <c r="L103">
        <f t="shared" si="9"/>
        <v>-2</v>
      </c>
      <c r="M103">
        <f t="shared" si="10"/>
        <v>0.30000000000000071</v>
      </c>
      <c r="N103">
        <f t="shared" si="11"/>
        <v>-1.5</v>
      </c>
      <c r="O103">
        <f t="shared" si="12"/>
        <v>0.10000000000000142</v>
      </c>
    </row>
    <row r="104" spans="1:15" x14ac:dyDescent="0.25">
      <c r="A104" t="s">
        <v>103</v>
      </c>
      <c r="B104">
        <v>29.7</v>
      </c>
      <c r="C104">
        <v>29.1</v>
      </c>
      <c r="D104">
        <v>28.6</v>
      </c>
      <c r="E104">
        <v>26.6</v>
      </c>
      <c r="F104">
        <v>26.7</v>
      </c>
      <c r="G104">
        <v>25.3</v>
      </c>
      <c r="H104">
        <v>25.6</v>
      </c>
      <c r="I104">
        <f t="shared" si="13"/>
        <v>27.37142857142857</v>
      </c>
      <c r="J104">
        <f t="shared" si="7"/>
        <v>-0.59999999999999787</v>
      </c>
      <c r="K104">
        <f t="shared" si="8"/>
        <v>-0.5</v>
      </c>
      <c r="L104">
        <f t="shared" si="9"/>
        <v>-2</v>
      </c>
      <c r="M104">
        <f t="shared" si="10"/>
        <v>9.9999999999997868E-2</v>
      </c>
      <c r="N104">
        <f t="shared" si="11"/>
        <v>-1.3999999999999986</v>
      </c>
      <c r="O104">
        <f t="shared" si="12"/>
        <v>0.30000000000000071</v>
      </c>
    </row>
    <row r="105" spans="1:15" x14ac:dyDescent="0.25">
      <c r="A105" t="s">
        <v>104</v>
      </c>
      <c r="B105">
        <v>29.6</v>
      </c>
      <c r="C105">
        <v>29</v>
      </c>
      <c r="D105">
        <v>28.6</v>
      </c>
      <c r="E105">
        <v>26.6</v>
      </c>
      <c r="F105">
        <v>26.4</v>
      </c>
      <c r="G105">
        <v>25.1</v>
      </c>
      <c r="H105">
        <v>25.5</v>
      </c>
      <c r="I105">
        <f t="shared" si="13"/>
        <v>27.25714285714286</v>
      </c>
      <c r="J105">
        <f t="shared" si="7"/>
        <v>-0.60000000000000142</v>
      </c>
      <c r="K105">
        <f t="shared" si="8"/>
        <v>-0.39999999999999858</v>
      </c>
      <c r="L105">
        <f t="shared" si="9"/>
        <v>-2</v>
      </c>
      <c r="M105">
        <f t="shared" si="10"/>
        <v>-0.20000000000000284</v>
      </c>
      <c r="N105">
        <f t="shared" si="11"/>
        <v>-1.2999999999999972</v>
      </c>
      <c r="O105">
        <f t="shared" si="12"/>
        <v>0.39999999999999858</v>
      </c>
    </row>
    <row r="106" spans="1:15" x14ac:dyDescent="0.25">
      <c r="A106" t="s">
        <v>105</v>
      </c>
      <c r="B106">
        <v>29</v>
      </c>
      <c r="C106">
        <v>29</v>
      </c>
      <c r="D106">
        <v>28.4</v>
      </c>
      <c r="E106">
        <v>26.4</v>
      </c>
      <c r="F106">
        <v>26</v>
      </c>
      <c r="G106">
        <v>24.9</v>
      </c>
      <c r="H106">
        <v>25.4</v>
      </c>
      <c r="I106">
        <f t="shared" si="13"/>
        <v>27.014285714285716</v>
      </c>
      <c r="J106">
        <f t="shared" si="7"/>
        <v>0</v>
      </c>
      <c r="K106">
        <f t="shared" si="8"/>
        <v>-0.60000000000000142</v>
      </c>
      <c r="L106">
        <f t="shared" si="9"/>
        <v>-2</v>
      </c>
      <c r="M106">
        <f t="shared" si="10"/>
        <v>-0.39999999999999858</v>
      </c>
      <c r="N106">
        <f t="shared" si="11"/>
        <v>-1.1000000000000014</v>
      </c>
      <c r="O106">
        <f t="shared" si="12"/>
        <v>0.5</v>
      </c>
    </row>
    <row r="107" spans="1:15" x14ac:dyDescent="0.25">
      <c r="A107" t="s">
        <v>106</v>
      </c>
      <c r="B107">
        <v>28.8</v>
      </c>
      <c r="C107">
        <v>28.7</v>
      </c>
      <c r="D107">
        <v>28.4</v>
      </c>
      <c r="E107">
        <v>26.1</v>
      </c>
      <c r="F107">
        <v>25.6</v>
      </c>
      <c r="G107">
        <v>24.8</v>
      </c>
      <c r="H107">
        <v>25.3</v>
      </c>
      <c r="I107">
        <f t="shared" si="13"/>
        <v>26.814285714285717</v>
      </c>
      <c r="J107">
        <f t="shared" si="7"/>
        <v>-0.10000000000000142</v>
      </c>
      <c r="K107">
        <f t="shared" si="8"/>
        <v>-0.30000000000000071</v>
      </c>
      <c r="L107">
        <f t="shared" si="9"/>
        <v>-2.2999999999999972</v>
      </c>
      <c r="M107">
        <f t="shared" si="10"/>
        <v>-0.5</v>
      </c>
      <c r="N107">
        <f t="shared" si="11"/>
        <v>-0.80000000000000071</v>
      </c>
      <c r="O107">
        <f t="shared" si="12"/>
        <v>0.5</v>
      </c>
    </row>
    <row r="108" spans="1:15" x14ac:dyDescent="0.25">
      <c r="A108" t="s">
        <v>107</v>
      </c>
      <c r="B108">
        <v>28.8</v>
      </c>
      <c r="C108">
        <v>28.5</v>
      </c>
      <c r="D108">
        <v>28.1</v>
      </c>
      <c r="E108">
        <v>26</v>
      </c>
      <c r="F108">
        <v>24.5</v>
      </c>
      <c r="G108">
        <v>24.5</v>
      </c>
      <c r="H108">
        <v>25.1</v>
      </c>
      <c r="I108">
        <f t="shared" si="13"/>
        <v>26.5</v>
      </c>
      <c r="J108">
        <f t="shared" si="7"/>
        <v>-0.30000000000000071</v>
      </c>
      <c r="K108">
        <f t="shared" si="8"/>
        <v>-0.39999999999999858</v>
      </c>
      <c r="L108">
        <f t="shared" si="9"/>
        <v>-2.1000000000000014</v>
      </c>
      <c r="M108">
        <f t="shared" si="10"/>
        <v>-1.5</v>
      </c>
      <c r="N108">
        <f t="shared" si="11"/>
        <v>0</v>
      </c>
      <c r="O108">
        <f t="shared" si="12"/>
        <v>0.60000000000000142</v>
      </c>
    </row>
    <row r="109" spans="1:15" x14ac:dyDescent="0.25">
      <c r="A109" t="s">
        <v>108</v>
      </c>
      <c r="B109">
        <v>28.5</v>
      </c>
      <c r="C109">
        <v>28.5</v>
      </c>
      <c r="D109">
        <v>28</v>
      </c>
      <c r="E109">
        <v>25.8</v>
      </c>
      <c r="F109">
        <v>24.3</v>
      </c>
      <c r="G109">
        <v>24.2</v>
      </c>
      <c r="H109">
        <v>24.9</v>
      </c>
      <c r="I109">
        <f t="shared" si="13"/>
        <v>26.314285714285713</v>
      </c>
      <c r="J109">
        <f t="shared" si="7"/>
        <v>0</v>
      </c>
      <c r="K109">
        <f t="shared" si="8"/>
        <v>-0.5</v>
      </c>
      <c r="L109">
        <f t="shared" si="9"/>
        <v>-2.1999999999999993</v>
      </c>
      <c r="M109">
        <f t="shared" si="10"/>
        <v>-1.5</v>
      </c>
      <c r="N109">
        <f t="shared" si="11"/>
        <v>-0.10000000000000142</v>
      </c>
      <c r="O109">
        <f t="shared" si="12"/>
        <v>0.69999999999999929</v>
      </c>
    </row>
    <row r="110" spans="1:15" x14ac:dyDescent="0.25">
      <c r="A110" t="s">
        <v>109</v>
      </c>
      <c r="B110">
        <v>28.4</v>
      </c>
      <c r="C110">
        <v>28.2</v>
      </c>
      <c r="D110">
        <v>28</v>
      </c>
      <c r="E110">
        <v>25.2</v>
      </c>
      <c r="F110">
        <v>24.2</v>
      </c>
      <c r="G110">
        <v>24.1</v>
      </c>
      <c r="H110">
        <v>24.9</v>
      </c>
      <c r="I110">
        <f t="shared" si="13"/>
        <v>26.142857142857142</v>
      </c>
      <c r="J110">
        <f t="shared" si="7"/>
        <v>-0.19999999999999929</v>
      </c>
      <c r="K110">
        <f t="shared" si="8"/>
        <v>-0.19999999999999929</v>
      </c>
      <c r="L110">
        <f t="shared" si="9"/>
        <v>-2.8000000000000007</v>
      </c>
      <c r="M110">
        <f t="shared" si="10"/>
        <v>-1</v>
      </c>
      <c r="N110">
        <f t="shared" si="11"/>
        <v>-9.9999999999997868E-2</v>
      </c>
      <c r="O110">
        <f t="shared" si="12"/>
        <v>0.79999999999999716</v>
      </c>
    </row>
    <row r="111" spans="1:15" x14ac:dyDescent="0.25">
      <c r="A111" t="s">
        <v>110</v>
      </c>
      <c r="B111">
        <v>28.1</v>
      </c>
      <c r="C111">
        <v>27.8</v>
      </c>
      <c r="D111">
        <v>27.8</v>
      </c>
      <c r="E111">
        <v>24.8</v>
      </c>
      <c r="F111">
        <v>24.2</v>
      </c>
      <c r="G111">
        <v>23.9</v>
      </c>
      <c r="H111">
        <v>24.8</v>
      </c>
      <c r="I111">
        <f t="shared" si="13"/>
        <v>25.914285714285715</v>
      </c>
      <c r="J111">
        <f t="shared" si="7"/>
        <v>-0.30000000000000071</v>
      </c>
      <c r="K111">
        <f t="shared" si="8"/>
        <v>0</v>
      </c>
      <c r="L111">
        <f t="shared" si="9"/>
        <v>-3</v>
      </c>
      <c r="M111">
        <f t="shared" si="10"/>
        <v>-0.60000000000000142</v>
      </c>
      <c r="N111">
        <f t="shared" si="11"/>
        <v>-0.30000000000000071</v>
      </c>
      <c r="O111">
        <f t="shared" si="12"/>
        <v>0.90000000000000213</v>
      </c>
    </row>
    <row r="112" spans="1:15" x14ac:dyDescent="0.25">
      <c r="A112" t="s">
        <v>111</v>
      </c>
      <c r="B112">
        <v>28</v>
      </c>
      <c r="C112">
        <v>27.8</v>
      </c>
      <c r="D112">
        <v>27.6</v>
      </c>
      <c r="E112">
        <v>24.8</v>
      </c>
      <c r="F112">
        <v>24.2</v>
      </c>
      <c r="G112">
        <v>23.8</v>
      </c>
      <c r="H112">
        <v>24.2</v>
      </c>
      <c r="I112">
        <f t="shared" si="13"/>
        <v>25.771428571428572</v>
      </c>
      <c r="J112">
        <f t="shared" si="7"/>
        <v>-0.19999999999999929</v>
      </c>
      <c r="K112">
        <f t="shared" si="8"/>
        <v>-0.19999999999999929</v>
      </c>
      <c r="L112">
        <f t="shared" si="9"/>
        <v>-2.8000000000000007</v>
      </c>
      <c r="M112">
        <f t="shared" si="10"/>
        <v>-0.60000000000000142</v>
      </c>
      <c r="N112">
        <f t="shared" si="11"/>
        <v>-0.39999999999999858</v>
      </c>
      <c r="O112">
        <f t="shared" si="12"/>
        <v>0.39999999999999858</v>
      </c>
    </row>
    <row r="113" spans="1:15" x14ac:dyDescent="0.25">
      <c r="A113" t="s">
        <v>112</v>
      </c>
      <c r="B113">
        <v>27.6</v>
      </c>
      <c r="C113">
        <v>27.8</v>
      </c>
      <c r="D113">
        <v>27.5</v>
      </c>
      <c r="E113">
        <v>24.8</v>
      </c>
      <c r="F113">
        <v>24</v>
      </c>
      <c r="G113">
        <v>23.3</v>
      </c>
      <c r="H113">
        <v>24</v>
      </c>
      <c r="I113">
        <f t="shared" si="13"/>
        <v>25.571428571428573</v>
      </c>
      <c r="J113">
        <f t="shared" si="7"/>
        <v>0.19999999999999929</v>
      </c>
      <c r="K113">
        <f t="shared" si="8"/>
        <v>-0.30000000000000071</v>
      </c>
      <c r="L113">
        <f t="shared" si="9"/>
        <v>-2.6999999999999993</v>
      </c>
      <c r="M113">
        <f t="shared" si="10"/>
        <v>-0.80000000000000071</v>
      </c>
      <c r="N113">
        <f t="shared" si="11"/>
        <v>-0.69999999999999929</v>
      </c>
      <c r="O113">
        <f t="shared" si="12"/>
        <v>0.69999999999999929</v>
      </c>
    </row>
    <row r="114" spans="1:15" x14ac:dyDescent="0.25">
      <c r="A114" t="s">
        <v>113</v>
      </c>
      <c r="B114">
        <v>27.3</v>
      </c>
      <c r="C114">
        <v>27.6</v>
      </c>
      <c r="D114">
        <v>27.5</v>
      </c>
      <c r="E114">
        <v>24.5</v>
      </c>
      <c r="F114">
        <v>23.8</v>
      </c>
      <c r="G114">
        <v>23.1</v>
      </c>
      <c r="H114">
        <v>24</v>
      </c>
      <c r="I114">
        <f t="shared" si="13"/>
        <v>25.400000000000002</v>
      </c>
      <c r="J114">
        <f t="shared" si="7"/>
        <v>0.30000000000000071</v>
      </c>
      <c r="K114">
        <f t="shared" si="8"/>
        <v>-0.10000000000000142</v>
      </c>
      <c r="L114">
        <f t="shared" si="9"/>
        <v>-3</v>
      </c>
      <c r="M114">
        <f t="shared" si="10"/>
        <v>-0.69999999999999929</v>
      </c>
      <c r="N114">
        <f t="shared" si="11"/>
        <v>-0.69999999999999929</v>
      </c>
      <c r="O114">
        <f t="shared" si="12"/>
        <v>0.89999999999999858</v>
      </c>
    </row>
    <row r="115" spans="1:15" x14ac:dyDescent="0.25">
      <c r="A115" t="s">
        <v>114</v>
      </c>
      <c r="B115">
        <v>27.3</v>
      </c>
      <c r="C115">
        <v>27.5</v>
      </c>
      <c r="D115">
        <v>27.5</v>
      </c>
      <c r="E115">
        <v>23.1</v>
      </c>
      <c r="F115">
        <v>23.7</v>
      </c>
      <c r="G115">
        <v>23.1</v>
      </c>
      <c r="H115">
        <v>23.9</v>
      </c>
      <c r="I115">
        <f t="shared" si="13"/>
        <v>25.157142857142855</v>
      </c>
      <c r="J115">
        <f t="shared" si="7"/>
        <v>0.19999999999999929</v>
      </c>
      <c r="K115">
        <f t="shared" si="8"/>
        <v>0</v>
      </c>
      <c r="L115">
        <f t="shared" si="9"/>
        <v>-4.3999999999999986</v>
      </c>
      <c r="M115">
        <f t="shared" si="10"/>
        <v>0.59999999999999787</v>
      </c>
      <c r="N115">
        <f t="shared" si="11"/>
        <v>-0.59999999999999787</v>
      </c>
      <c r="O115">
        <f t="shared" si="12"/>
        <v>0.79999999999999716</v>
      </c>
    </row>
    <row r="116" spans="1:15" x14ac:dyDescent="0.25">
      <c r="A116" t="s">
        <v>115</v>
      </c>
      <c r="B116">
        <v>27.1</v>
      </c>
      <c r="C116">
        <v>27.5</v>
      </c>
      <c r="D116">
        <v>27.3</v>
      </c>
      <c r="E116">
        <v>23.1</v>
      </c>
      <c r="F116">
        <v>23.5</v>
      </c>
      <c r="G116">
        <v>23.1</v>
      </c>
      <c r="H116">
        <v>23.9</v>
      </c>
      <c r="I116">
        <f t="shared" si="13"/>
        <v>25.071428571428573</v>
      </c>
      <c r="J116">
        <f t="shared" si="7"/>
        <v>0.39999999999999858</v>
      </c>
      <c r="K116">
        <f t="shared" si="8"/>
        <v>-0.19999999999999929</v>
      </c>
      <c r="L116">
        <f t="shared" si="9"/>
        <v>-4.1999999999999993</v>
      </c>
      <c r="M116">
        <f t="shared" si="10"/>
        <v>0.39999999999999858</v>
      </c>
      <c r="N116">
        <f t="shared" si="11"/>
        <v>-0.39999999999999858</v>
      </c>
      <c r="O116">
        <f t="shared" si="12"/>
        <v>0.79999999999999716</v>
      </c>
    </row>
    <row r="117" spans="1:15" x14ac:dyDescent="0.25">
      <c r="A117" t="s">
        <v>116</v>
      </c>
      <c r="B117">
        <v>27</v>
      </c>
      <c r="C117">
        <v>27</v>
      </c>
      <c r="D117">
        <v>27.2</v>
      </c>
      <c r="E117">
        <v>23.1</v>
      </c>
      <c r="F117">
        <v>23</v>
      </c>
      <c r="G117">
        <v>23.1</v>
      </c>
      <c r="H117">
        <v>23.3</v>
      </c>
      <c r="I117">
        <f t="shared" si="13"/>
        <v>24.814285714285717</v>
      </c>
      <c r="J117">
        <f t="shared" si="7"/>
        <v>0</v>
      </c>
      <c r="K117">
        <f t="shared" si="8"/>
        <v>0.19999999999999929</v>
      </c>
      <c r="L117">
        <f t="shared" si="9"/>
        <v>-4.0999999999999979</v>
      </c>
      <c r="M117">
        <f t="shared" si="10"/>
        <v>-0.10000000000000142</v>
      </c>
      <c r="N117">
        <f t="shared" si="11"/>
        <v>0.10000000000000142</v>
      </c>
      <c r="O117">
        <f t="shared" si="12"/>
        <v>0.19999999999999929</v>
      </c>
    </row>
    <row r="118" spans="1:15" x14ac:dyDescent="0.25">
      <c r="A118" t="s">
        <v>117</v>
      </c>
      <c r="B118">
        <v>27</v>
      </c>
      <c r="C118">
        <v>27</v>
      </c>
      <c r="D118">
        <v>27</v>
      </c>
      <c r="E118">
        <v>22.9</v>
      </c>
      <c r="F118">
        <v>22.6</v>
      </c>
      <c r="G118">
        <v>22.9</v>
      </c>
      <c r="H118">
        <v>23.3</v>
      </c>
      <c r="I118">
        <f t="shared" si="13"/>
        <v>24.671428571428574</v>
      </c>
      <c r="J118">
        <f t="shared" si="7"/>
        <v>0</v>
      </c>
      <c r="K118">
        <f t="shared" si="8"/>
        <v>0</v>
      </c>
      <c r="L118">
        <f t="shared" si="9"/>
        <v>-4.1000000000000014</v>
      </c>
      <c r="M118">
        <f t="shared" si="10"/>
        <v>-0.29999999999999716</v>
      </c>
      <c r="N118">
        <f t="shared" si="11"/>
        <v>0.29999999999999716</v>
      </c>
      <c r="O118">
        <f t="shared" si="12"/>
        <v>0.40000000000000213</v>
      </c>
    </row>
    <row r="119" spans="1:15" x14ac:dyDescent="0.25">
      <c r="A119" t="s">
        <v>118</v>
      </c>
      <c r="B119">
        <v>26.8</v>
      </c>
      <c r="C119">
        <v>26.7</v>
      </c>
      <c r="D119">
        <v>27</v>
      </c>
      <c r="E119">
        <v>22.8</v>
      </c>
      <c r="F119">
        <v>22.5</v>
      </c>
      <c r="G119">
        <v>22.4</v>
      </c>
      <c r="H119">
        <v>23</v>
      </c>
      <c r="I119">
        <f t="shared" si="13"/>
        <v>24.457142857142856</v>
      </c>
      <c r="J119">
        <f t="shared" si="7"/>
        <v>-0.10000000000000142</v>
      </c>
      <c r="K119">
        <f t="shared" si="8"/>
        <v>0.30000000000000071</v>
      </c>
      <c r="L119">
        <f t="shared" si="9"/>
        <v>-4.1999999999999993</v>
      </c>
      <c r="M119">
        <f t="shared" si="10"/>
        <v>-0.30000000000000071</v>
      </c>
      <c r="N119">
        <f t="shared" si="11"/>
        <v>-0.10000000000000142</v>
      </c>
      <c r="O119">
        <f t="shared" si="12"/>
        <v>0.60000000000000142</v>
      </c>
    </row>
    <row r="120" spans="1:15" x14ac:dyDescent="0.25">
      <c r="A120" t="s">
        <v>119</v>
      </c>
      <c r="B120">
        <v>26.7</v>
      </c>
      <c r="C120">
        <v>26.2</v>
      </c>
      <c r="D120">
        <v>26.9</v>
      </c>
      <c r="E120">
        <v>22.6</v>
      </c>
      <c r="F120">
        <v>21.9</v>
      </c>
      <c r="G120">
        <v>20.7</v>
      </c>
      <c r="H120">
        <v>22.9</v>
      </c>
      <c r="I120">
        <f t="shared" si="13"/>
        <v>23.985714285714288</v>
      </c>
      <c r="J120">
        <f t="shared" si="7"/>
        <v>-0.5</v>
      </c>
      <c r="K120">
        <f t="shared" si="8"/>
        <v>0.69999999999999929</v>
      </c>
      <c r="L120">
        <f t="shared" si="9"/>
        <v>-4.2999999999999972</v>
      </c>
      <c r="M120">
        <f t="shared" si="10"/>
        <v>-0.70000000000000284</v>
      </c>
      <c r="N120">
        <f t="shared" si="11"/>
        <v>-1.1999999999999993</v>
      </c>
      <c r="O120">
        <f t="shared" si="12"/>
        <v>2.1999999999999993</v>
      </c>
    </row>
    <row r="121" spans="1:15" x14ac:dyDescent="0.25">
      <c r="A121" t="s">
        <v>120</v>
      </c>
      <c r="B121">
        <v>26.6</v>
      </c>
      <c r="C121">
        <v>26.1</v>
      </c>
      <c r="D121">
        <v>26.2</v>
      </c>
      <c r="E121">
        <v>22.3</v>
      </c>
      <c r="F121">
        <v>21.9</v>
      </c>
      <c r="G121">
        <v>20.7</v>
      </c>
      <c r="H121">
        <v>22.5</v>
      </c>
      <c r="I121">
        <f t="shared" si="13"/>
        <v>23.757142857142856</v>
      </c>
      <c r="J121">
        <f t="shared" si="7"/>
        <v>-0.5</v>
      </c>
      <c r="K121">
        <f t="shared" si="8"/>
        <v>9.9999999999997868E-2</v>
      </c>
      <c r="L121">
        <f t="shared" si="9"/>
        <v>-3.8999999999999986</v>
      </c>
      <c r="M121">
        <f t="shared" si="10"/>
        <v>-0.40000000000000213</v>
      </c>
      <c r="N121">
        <f t="shared" si="11"/>
        <v>-1.1999999999999993</v>
      </c>
      <c r="O121">
        <f t="shared" si="12"/>
        <v>1.8000000000000007</v>
      </c>
    </row>
    <row r="122" spans="1:15" x14ac:dyDescent="0.25">
      <c r="A122" t="s">
        <v>121</v>
      </c>
      <c r="B122">
        <v>26.5</v>
      </c>
      <c r="C122">
        <v>25.8</v>
      </c>
      <c r="D122">
        <v>26.1</v>
      </c>
      <c r="E122">
        <v>22.2</v>
      </c>
      <c r="F122">
        <v>21.8</v>
      </c>
      <c r="G122">
        <v>20.6</v>
      </c>
      <c r="H122">
        <v>22.4</v>
      </c>
      <c r="I122">
        <f t="shared" si="13"/>
        <v>23.62857142857143</v>
      </c>
      <c r="J122">
        <f t="shared" si="7"/>
        <v>-0.69999999999999929</v>
      </c>
      <c r="K122">
        <f t="shared" si="8"/>
        <v>0.30000000000000071</v>
      </c>
      <c r="L122">
        <f t="shared" si="9"/>
        <v>-3.9000000000000021</v>
      </c>
      <c r="M122">
        <f t="shared" si="10"/>
        <v>-0.39999999999999858</v>
      </c>
      <c r="N122">
        <f t="shared" si="11"/>
        <v>-1.1999999999999993</v>
      </c>
      <c r="O122">
        <f t="shared" si="12"/>
        <v>1.7999999999999972</v>
      </c>
    </row>
    <row r="123" spans="1:15" x14ac:dyDescent="0.25">
      <c r="A123" t="s">
        <v>122</v>
      </c>
      <c r="B123">
        <v>26.4</v>
      </c>
      <c r="C123">
        <v>25.7</v>
      </c>
      <c r="D123">
        <v>25.9</v>
      </c>
      <c r="E123">
        <v>21</v>
      </c>
      <c r="F123">
        <v>21.3</v>
      </c>
      <c r="G123">
        <v>20.6</v>
      </c>
      <c r="H123">
        <v>22.3</v>
      </c>
      <c r="I123">
        <f t="shared" si="13"/>
        <v>23.314285714285717</v>
      </c>
      <c r="J123">
        <f t="shared" si="7"/>
        <v>-0.69999999999999929</v>
      </c>
      <c r="K123">
        <f t="shared" si="8"/>
        <v>0.19999999999999929</v>
      </c>
      <c r="L123">
        <f t="shared" si="9"/>
        <v>-4.8999999999999986</v>
      </c>
      <c r="M123">
        <f t="shared" si="10"/>
        <v>0.30000000000000071</v>
      </c>
      <c r="N123">
        <f t="shared" si="11"/>
        <v>-0.69999999999999929</v>
      </c>
      <c r="O123">
        <f t="shared" si="12"/>
        <v>1.6999999999999993</v>
      </c>
    </row>
    <row r="124" spans="1:15" x14ac:dyDescent="0.25">
      <c r="A124" t="s">
        <v>123</v>
      </c>
      <c r="B124">
        <v>26.4</v>
      </c>
      <c r="C124">
        <v>25.6</v>
      </c>
      <c r="D124">
        <v>25.4</v>
      </c>
      <c r="E124">
        <v>20.9</v>
      </c>
      <c r="F124">
        <v>21.2</v>
      </c>
      <c r="G124">
        <v>20</v>
      </c>
      <c r="H124">
        <v>20.399999999999999</v>
      </c>
      <c r="I124">
        <f t="shared" si="13"/>
        <v>22.842857142857145</v>
      </c>
      <c r="J124">
        <f t="shared" si="7"/>
        <v>-0.79999999999999716</v>
      </c>
      <c r="K124">
        <f t="shared" si="8"/>
        <v>-0.20000000000000284</v>
      </c>
      <c r="L124">
        <f t="shared" si="9"/>
        <v>-4.5</v>
      </c>
      <c r="M124">
        <f t="shared" si="10"/>
        <v>0.30000000000000071</v>
      </c>
      <c r="N124">
        <f t="shared" si="11"/>
        <v>-1.1999999999999993</v>
      </c>
      <c r="O124">
        <f t="shared" si="12"/>
        <v>0.39999999999999858</v>
      </c>
    </row>
    <row r="125" spans="1:15" x14ac:dyDescent="0.25">
      <c r="A125" t="s">
        <v>124</v>
      </c>
      <c r="B125">
        <v>26.3</v>
      </c>
      <c r="C125">
        <v>25.5</v>
      </c>
      <c r="D125">
        <v>24.6</v>
      </c>
      <c r="E125">
        <v>20.399999999999999</v>
      </c>
      <c r="F125">
        <v>20.8</v>
      </c>
      <c r="G125">
        <v>18.899999999999999</v>
      </c>
      <c r="H125">
        <v>20.399999999999999</v>
      </c>
      <c r="I125">
        <f t="shared" si="13"/>
        <v>22.414285714285715</v>
      </c>
      <c r="J125">
        <f t="shared" si="7"/>
        <v>-0.80000000000000071</v>
      </c>
      <c r="K125">
        <f t="shared" si="8"/>
        <v>-0.89999999999999858</v>
      </c>
      <c r="L125">
        <f t="shared" si="9"/>
        <v>-4.2000000000000028</v>
      </c>
      <c r="M125">
        <f t="shared" si="10"/>
        <v>0.40000000000000213</v>
      </c>
      <c r="N125">
        <f t="shared" si="11"/>
        <v>-1.9000000000000021</v>
      </c>
      <c r="O125">
        <f t="shared" si="12"/>
        <v>1.5</v>
      </c>
    </row>
    <row r="126" spans="1:15" x14ac:dyDescent="0.25">
      <c r="A126" t="s">
        <v>125</v>
      </c>
      <c r="B126">
        <v>25.7</v>
      </c>
      <c r="C126">
        <v>25.5</v>
      </c>
      <c r="D126">
        <v>24.4</v>
      </c>
      <c r="E126">
        <v>19.899999999999999</v>
      </c>
      <c r="F126">
        <v>18.399999999999999</v>
      </c>
      <c r="G126">
        <v>18.899999999999999</v>
      </c>
      <c r="H126">
        <v>19.5</v>
      </c>
      <c r="I126">
        <f t="shared" si="13"/>
        <v>21.75714285714286</v>
      </c>
      <c r="J126">
        <f t="shared" ref="J126:O127" si="14">C126-B126</f>
        <v>-0.19999999999999929</v>
      </c>
      <c r="K126">
        <f t="shared" si="14"/>
        <v>-1.1000000000000014</v>
      </c>
      <c r="L126">
        <f t="shared" si="14"/>
        <v>-4.5</v>
      </c>
      <c r="M126">
        <f t="shared" si="14"/>
        <v>-1.5</v>
      </c>
      <c r="N126">
        <f t="shared" si="14"/>
        <v>0.5</v>
      </c>
      <c r="O126">
        <f t="shared" si="14"/>
        <v>0.60000000000000142</v>
      </c>
    </row>
    <row r="127" spans="1:15" x14ac:dyDescent="0.25">
      <c r="A127" s="2" t="s">
        <v>126</v>
      </c>
      <c r="B127" s="2">
        <v>25.7</v>
      </c>
      <c r="C127" s="2">
        <v>25.4</v>
      </c>
      <c r="D127" s="2">
        <v>24.4</v>
      </c>
      <c r="E127" s="2">
        <v>18.399999999999999</v>
      </c>
      <c r="F127" s="2">
        <v>17.399999999999999</v>
      </c>
      <c r="G127" s="2">
        <v>15</v>
      </c>
      <c r="H127" s="2">
        <v>18.5</v>
      </c>
      <c r="I127" s="2">
        <f t="shared" si="13"/>
        <v>20.685714285714287</v>
      </c>
      <c r="J127">
        <f t="shared" si="14"/>
        <v>-0.30000000000000071</v>
      </c>
      <c r="K127">
        <f t="shared" si="14"/>
        <v>-1</v>
      </c>
      <c r="L127">
        <f t="shared" si="14"/>
        <v>-6</v>
      </c>
      <c r="M127">
        <f t="shared" si="14"/>
        <v>-1</v>
      </c>
      <c r="N127">
        <f t="shared" si="14"/>
        <v>-2.3999999999999986</v>
      </c>
      <c r="O127">
        <f t="shared" si="14"/>
        <v>3.5</v>
      </c>
    </row>
    <row r="128" spans="1:15" x14ac:dyDescent="0.25">
      <c r="A128" t="s">
        <v>127</v>
      </c>
      <c r="B128">
        <v>25.1</v>
      </c>
      <c r="C128">
        <v>25.3</v>
      </c>
      <c r="D128">
        <v>24.2</v>
      </c>
      <c r="E128">
        <v>17.2</v>
      </c>
      <c r="F128">
        <v>15.6</v>
      </c>
      <c r="H128">
        <v>18.100000000000001</v>
      </c>
      <c r="I128">
        <f t="shared" si="13"/>
        <v>20.916666666666668</v>
      </c>
    </row>
    <row r="129" spans="1:9" x14ac:dyDescent="0.25">
      <c r="A129" t="s">
        <v>128</v>
      </c>
      <c r="B129">
        <v>25</v>
      </c>
      <c r="C129">
        <v>25.2</v>
      </c>
      <c r="D129">
        <v>23.7</v>
      </c>
      <c r="E129">
        <v>14.6</v>
      </c>
      <c r="H129">
        <v>17.600000000000001</v>
      </c>
      <c r="I129">
        <f t="shared" si="13"/>
        <v>21.22</v>
      </c>
    </row>
    <row r="130" spans="1:9" x14ac:dyDescent="0.25">
      <c r="A130" t="s">
        <v>129</v>
      </c>
      <c r="B130">
        <v>24.8</v>
      </c>
      <c r="C130">
        <v>24.4</v>
      </c>
      <c r="D130">
        <v>23.7</v>
      </c>
      <c r="H130">
        <v>14.5</v>
      </c>
      <c r="I130">
        <f t="shared" si="13"/>
        <v>21.85</v>
      </c>
    </row>
    <row r="131" spans="1:9" x14ac:dyDescent="0.25">
      <c r="A131" t="s">
        <v>130</v>
      </c>
      <c r="B131">
        <v>24.5</v>
      </c>
      <c r="C131">
        <v>24.3</v>
      </c>
      <c r="D131">
        <v>23.5</v>
      </c>
      <c r="I131">
        <f t="shared" ref="I131:I143" si="15">AVERAGE(B131:H131)</f>
        <v>24.099999999999998</v>
      </c>
    </row>
    <row r="132" spans="1:9" x14ac:dyDescent="0.25">
      <c r="A132" t="s">
        <v>131</v>
      </c>
      <c r="B132">
        <v>24</v>
      </c>
      <c r="C132">
        <v>24.3</v>
      </c>
      <c r="D132">
        <v>23.1</v>
      </c>
      <c r="I132">
        <f t="shared" si="15"/>
        <v>23.8</v>
      </c>
    </row>
    <row r="133" spans="1:9" x14ac:dyDescent="0.25">
      <c r="A133" t="s">
        <v>132</v>
      </c>
      <c r="B133">
        <v>24</v>
      </c>
      <c r="C133">
        <v>24.2</v>
      </c>
      <c r="D133">
        <v>22.8</v>
      </c>
      <c r="I133">
        <f t="shared" si="15"/>
        <v>23.666666666666668</v>
      </c>
    </row>
    <row r="134" spans="1:9" x14ac:dyDescent="0.25">
      <c r="A134" t="s">
        <v>133</v>
      </c>
      <c r="B134">
        <v>23.9</v>
      </c>
      <c r="C134">
        <v>24.2</v>
      </c>
      <c r="D134">
        <v>22.5</v>
      </c>
      <c r="I134">
        <f t="shared" si="15"/>
        <v>23.533333333333331</v>
      </c>
    </row>
    <row r="135" spans="1:9" x14ac:dyDescent="0.25">
      <c r="A135" t="s">
        <v>134</v>
      </c>
      <c r="B135">
        <v>23.7</v>
      </c>
      <c r="C135">
        <v>24</v>
      </c>
      <c r="D135">
        <v>21.2</v>
      </c>
      <c r="I135">
        <f t="shared" si="15"/>
        <v>22.966666666666669</v>
      </c>
    </row>
    <row r="136" spans="1:9" x14ac:dyDescent="0.25">
      <c r="A136" t="s">
        <v>135</v>
      </c>
      <c r="B136">
        <v>23.5</v>
      </c>
      <c r="C136">
        <v>23.8</v>
      </c>
      <c r="D136">
        <v>21.1</v>
      </c>
      <c r="I136">
        <f t="shared" si="15"/>
        <v>22.8</v>
      </c>
    </row>
    <row r="137" spans="1:9" x14ac:dyDescent="0.25">
      <c r="A137" t="s">
        <v>136</v>
      </c>
      <c r="B137">
        <v>23.4</v>
      </c>
      <c r="C137">
        <v>23.8</v>
      </c>
      <c r="D137">
        <v>21</v>
      </c>
      <c r="I137">
        <f t="shared" si="15"/>
        <v>22.733333333333334</v>
      </c>
    </row>
    <row r="138" spans="1:9" x14ac:dyDescent="0.25">
      <c r="A138" t="s">
        <v>137</v>
      </c>
      <c r="B138">
        <v>23.3</v>
      </c>
      <c r="C138">
        <v>23.7</v>
      </c>
      <c r="D138">
        <v>20.8</v>
      </c>
      <c r="I138">
        <f t="shared" si="15"/>
        <v>22.599999999999998</v>
      </c>
    </row>
    <row r="139" spans="1:9" x14ac:dyDescent="0.25">
      <c r="A139" t="s">
        <v>138</v>
      </c>
      <c r="B139">
        <v>23.1</v>
      </c>
      <c r="C139">
        <v>22.4</v>
      </c>
      <c r="D139">
        <v>20.3</v>
      </c>
      <c r="I139">
        <f t="shared" si="15"/>
        <v>21.933333333333334</v>
      </c>
    </row>
    <row r="140" spans="1:9" x14ac:dyDescent="0.25">
      <c r="A140" t="s">
        <v>139</v>
      </c>
      <c r="B140">
        <v>23</v>
      </c>
      <c r="C140">
        <v>20.2</v>
      </c>
      <c r="D140">
        <v>18.5</v>
      </c>
      <c r="I140">
        <f t="shared" si="15"/>
        <v>20.566666666666666</v>
      </c>
    </row>
    <row r="141" spans="1:9" x14ac:dyDescent="0.25">
      <c r="A141" t="s">
        <v>140</v>
      </c>
      <c r="B141">
        <v>22.9</v>
      </c>
      <c r="C141">
        <v>19.600000000000001</v>
      </c>
      <c r="D141">
        <v>18.399999999999999</v>
      </c>
      <c r="I141">
        <f t="shared" si="15"/>
        <v>20.3</v>
      </c>
    </row>
    <row r="142" spans="1:9" x14ac:dyDescent="0.25">
      <c r="A142" t="s">
        <v>141</v>
      </c>
      <c r="B142">
        <v>19.8</v>
      </c>
      <c r="C142">
        <v>19.5</v>
      </c>
      <c r="D142">
        <v>15</v>
      </c>
      <c r="I142">
        <f t="shared" si="15"/>
        <v>18.099999999999998</v>
      </c>
    </row>
    <row r="143" spans="1:9" x14ac:dyDescent="0.25">
      <c r="A143" t="s">
        <v>142</v>
      </c>
      <c r="B143">
        <v>19.3</v>
      </c>
      <c r="C143">
        <v>17.600000000000001</v>
      </c>
      <c r="I143">
        <f t="shared" si="15"/>
        <v>18.450000000000003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2A4D-AEC0-4F58-A5B4-5B8084DEEBB8}">
  <dimension ref="A1:Y127"/>
  <sheetViews>
    <sheetView tabSelected="1" topLeftCell="O22" workbookViewId="0">
      <selection activeCell="S60" sqref="S60"/>
    </sheetView>
  </sheetViews>
  <sheetFormatPr defaultRowHeight="15" x14ac:dyDescent="0.25"/>
  <cols>
    <col min="17" max="17" width="15.85546875" bestFit="1" customWidth="1"/>
    <col min="18" max="18" width="9.5703125" bestFit="1" customWidth="1"/>
    <col min="19" max="19" width="10.140625" bestFit="1" customWidth="1"/>
    <col min="20" max="22" width="9.5703125" bestFit="1" customWidth="1"/>
    <col min="24" max="24" width="15.5703125" bestFit="1" customWidth="1"/>
  </cols>
  <sheetData>
    <row r="1" spans="1:25" x14ac:dyDescent="0.25">
      <c r="A1" s="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S1" s="11" t="s">
        <v>150</v>
      </c>
      <c r="T1" s="11"/>
      <c r="X1" s="11" t="s">
        <v>147</v>
      </c>
      <c r="Y1" s="11"/>
    </row>
    <row r="2" spans="1:25" x14ac:dyDescent="0.25">
      <c r="A2" t="s">
        <v>1</v>
      </c>
      <c r="B2">
        <v>-1.7999999999999972</v>
      </c>
      <c r="C2">
        <v>3.5</v>
      </c>
      <c r="D2">
        <v>-2</v>
      </c>
      <c r="E2">
        <v>1.4000000000000057</v>
      </c>
      <c r="F2">
        <v>0.70000000000000284</v>
      </c>
      <c r="G2">
        <v>-1.2000000000000028</v>
      </c>
      <c r="J2" t="s">
        <v>1</v>
      </c>
      <c r="K2" t="str">
        <f t="shared" ref="K2:P2" si="0">IF(B2&lt;0,"NEG","POS")</f>
        <v>NEG</v>
      </c>
      <c r="L2" t="str">
        <f t="shared" si="0"/>
        <v>POS</v>
      </c>
      <c r="M2" t="str">
        <f t="shared" si="0"/>
        <v>NEG</v>
      </c>
      <c r="N2" t="str">
        <f t="shared" si="0"/>
        <v>POS</v>
      </c>
      <c r="O2" t="str">
        <f t="shared" si="0"/>
        <v>POS</v>
      </c>
      <c r="P2" t="str">
        <f t="shared" si="0"/>
        <v>NEG</v>
      </c>
      <c r="S2" s="1" t="s">
        <v>151</v>
      </c>
      <c r="T2" s="4"/>
      <c r="V2" s="1"/>
      <c r="X2" s="3" t="s">
        <v>144</v>
      </c>
      <c r="Y2">
        <f>COUNTIF(B2:G127,"&lt;0")</f>
        <v>461</v>
      </c>
    </row>
    <row r="3" spans="1:25" x14ac:dyDescent="0.25">
      <c r="A3" t="s">
        <v>2</v>
      </c>
      <c r="B3">
        <v>1</v>
      </c>
      <c r="C3">
        <v>0</v>
      </c>
      <c r="D3">
        <v>1.2000000000000028</v>
      </c>
      <c r="E3">
        <v>0.19999999999999574</v>
      </c>
      <c r="F3">
        <v>-0.5</v>
      </c>
      <c r="G3">
        <v>0.40000000000000568</v>
      </c>
      <c r="J3" t="s">
        <v>2</v>
      </c>
      <c r="K3" t="str">
        <f t="shared" ref="K3:K66" si="1">IF(B3&lt;0,"NEG","POS")</f>
        <v>POS</v>
      </c>
      <c r="L3" t="str">
        <f t="shared" ref="L3:L66" si="2">IF(C3&lt;0,"NEG","POS")</f>
        <v>POS</v>
      </c>
      <c r="M3" t="str">
        <f t="shared" ref="M3:M66" si="3">IF(D3&lt;0,"NEG","POS")</f>
        <v>POS</v>
      </c>
      <c r="N3" t="str">
        <f t="shared" ref="N3:N66" si="4">IF(E3&lt;0,"NEG","POS")</f>
        <v>POS</v>
      </c>
      <c r="O3" t="str">
        <f t="shared" ref="O3:O66" si="5">IF(F3&lt;0,"NEG","POS")</f>
        <v>NEG</v>
      </c>
      <c r="P3" t="str">
        <f t="shared" ref="P3:P66" si="6">IF(G3&lt;0,"NEG","POS")</f>
        <v>POS</v>
      </c>
      <c r="S3" s="1" t="s">
        <v>152</v>
      </c>
      <c r="T3" s="5"/>
      <c r="V3" s="1"/>
      <c r="X3" s="3" t="s">
        <v>145</v>
      </c>
      <c r="Y3">
        <f>COUNTIF(B2:G127,"&gt;0")</f>
        <v>255</v>
      </c>
    </row>
    <row r="4" spans="1:25" x14ac:dyDescent="0.25">
      <c r="A4" t="s">
        <v>3</v>
      </c>
      <c r="B4">
        <v>1.0999999999999943</v>
      </c>
      <c r="C4">
        <v>0.10000000000000142</v>
      </c>
      <c r="D4">
        <v>-0.5</v>
      </c>
      <c r="E4">
        <v>1.5</v>
      </c>
      <c r="F4">
        <v>-0.29999999999999716</v>
      </c>
      <c r="G4">
        <v>-1.3999999999999986</v>
      </c>
      <c r="J4" t="s">
        <v>3</v>
      </c>
      <c r="K4" t="str">
        <f t="shared" si="1"/>
        <v>POS</v>
      </c>
      <c r="L4" t="str">
        <f t="shared" si="2"/>
        <v>POS</v>
      </c>
      <c r="M4" t="str">
        <f t="shared" si="3"/>
        <v>NEG</v>
      </c>
      <c r="N4" t="str">
        <f t="shared" si="4"/>
        <v>POS</v>
      </c>
      <c r="O4" t="str">
        <f t="shared" si="5"/>
        <v>NEG</v>
      </c>
      <c r="P4" t="str">
        <f t="shared" si="6"/>
        <v>NEG</v>
      </c>
      <c r="V4" s="1"/>
      <c r="X4" s="3" t="s">
        <v>146</v>
      </c>
      <c r="Y4">
        <f>COUNTIF(B2:G127,"=0")</f>
        <v>40</v>
      </c>
    </row>
    <row r="5" spans="1:25" x14ac:dyDescent="0.25">
      <c r="A5" t="s">
        <v>4</v>
      </c>
      <c r="B5">
        <v>-0.39999999999999858</v>
      </c>
      <c r="C5">
        <v>0.89999999999999858</v>
      </c>
      <c r="D5">
        <v>-0.20000000000000284</v>
      </c>
      <c r="E5">
        <v>0</v>
      </c>
      <c r="F5">
        <v>-1.2999999999999972</v>
      </c>
      <c r="G5">
        <v>1.2999999999999972</v>
      </c>
      <c r="J5" t="s">
        <v>4</v>
      </c>
      <c r="K5" t="str">
        <f t="shared" si="1"/>
        <v>NEG</v>
      </c>
      <c r="L5" t="str">
        <f t="shared" si="2"/>
        <v>POS</v>
      </c>
      <c r="M5" t="str">
        <f t="shared" si="3"/>
        <v>NEG</v>
      </c>
      <c r="N5" t="str">
        <f t="shared" si="4"/>
        <v>POS</v>
      </c>
      <c r="O5" t="str">
        <f t="shared" si="5"/>
        <v>NEG</v>
      </c>
      <c r="P5" t="str">
        <f t="shared" si="6"/>
        <v>POS</v>
      </c>
      <c r="S5" s="1" t="s">
        <v>153</v>
      </c>
      <c r="T5" s="6"/>
      <c r="X5" s="3" t="s">
        <v>148</v>
      </c>
      <c r="Y5">
        <f>SUM(Y2:Y4)</f>
        <v>756</v>
      </c>
    </row>
    <row r="6" spans="1:25" x14ac:dyDescent="0.25">
      <c r="A6" t="s">
        <v>5</v>
      </c>
      <c r="B6">
        <v>0.30000000000000426</v>
      </c>
      <c r="C6">
        <v>-0.5</v>
      </c>
      <c r="D6">
        <v>-0.20000000000000284</v>
      </c>
      <c r="E6">
        <v>1</v>
      </c>
      <c r="F6">
        <v>-1.1000000000000014</v>
      </c>
      <c r="G6">
        <v>1.5</v>
      </c>
      <c r="J6" t="s">
        <v>5</v>
      </c>
      <c r="K6" t="str">
        <f t="shared" si="1"/>
        <v>POS</v>
      </c>
      <c r="L6" t="str">
        <f t="shared" si="2"/>
        <v>NEG</v>
      </c>
      <c r="M6" t="str">
        <f t="shared" si="3"/>
        <v>NEG</v>
      </c>
      <c r="N6" t="str">
        <f t="shared" si="4"/>
        <v>POS</v>
      </c>
      <c r="O6" t="str">
        <f t="shared" si="5"/>
        <v>NEG</v>
      </c>
      <c r="P6" t="str">
        <f t="shared" si="6"/>
        <v>POS</v>
      </c>
      <c r="S6" s="1" t="s">
        <v>154</v>
      </c>
      <c r="T6" s="7"/>
      <c r="X6" s="3" t="s">
        <v>149</v>
      </c>
      <c r="Y6">
        <f>5*126</f>
        <v>630</v>
      </c>
    </row>
    <row r="7" spans="1:25" x14ac:dyDescent="0.25">
      <c r="A7" t="s">
        <v>6</v>
      </c>
      <c r="B7">
        <v>0.60000000000000142</v>
      </c>
      <c r="C7">
        <v>-0.10000000000000142</v>
      </c>
      <c r="D7">
        <v>-0.79999999999999716</v>
      </c>
      <c r="E7">
        <v>-0.5</v>
      </c>
      <c r="F7">
        <v>1.0999999999999943</v>
      </c>
      <c r="G7">
        <v>0</v>
      </c>
      <c r="J7" t="s">
        <v>6</v>
      </c>
      <c r="K7" t="str">
        <f t="shared" si="1"/>
        <v>POS</v>
      </c>
      <c r="L7" t="str">
        <f t="shared" si="2"/>
        <v>NEG</v>
      </c>
      <c r="M7" t="str">
        <f t="shared" si="3"/>
        <v>NEG</v>
      </c>
      <c r="N7" t="str">
        <f t="shared" si="4"/>
        <v>NEG</v>
      </c>
      <c r="O7" t="str">
        <f t="shared" si="5"/>
        <v>POS</v>
      </c>
      <c r="P7" t="str">
        <f t="shared" si="6"/>
        <v>POS</v>
      </c>
    </row>
    <row r="8" spans="1:25" x14ac:dyDescent="0.25">
      <c r="A8" t="s">
        <v>7</v>
      </c>
      <c r="B8">
        <v>-0.19999999999999574</v>
      </c>
      <c r="C8">
        <v>0.19999999999999574</v>
      </c>
      <c r="D8">
        <v>-0.39999999999999858</v>
      </c>
      <c r="E8">
        <v>-0.29999999999999716</v>
      </c>
      <c r="F8">
        <v>0.89999999999999858</v>
      </c>
      <c r="G8">
        <v>-1.2000000000000028</v>
      </c>
      <c r="J8" t="s">
        <v>7</v>
      </c>
      <c r="K8" t="str">
        <f t="shared" si="1"/>
        <v>NEG</v>
      </c>
      <c r="L8" t="str">
        <f t="shared" si="2"/>
        <v>POS</v>
      </c>
      <c r="M8" t="str">
        <f t="shared" si="3"/>
        <v>NEG</v>
      </c>
      <c r="N8" t="str">
        <f t="shared" si="4"/>
        <v>NEG</v>
      </c>
      <c r="O8" t="str">
        <f t="shared" si="5"/>
        <v>POS</v>
      </c>
      <c r="P8" t="str">
        <f t="shared" si="6"/>
        <v>NEG</v>
      </c>
      <c r="S8" s="1" t="s">
        <v>155</v>
      </c>
      <c r="T8" s="8"/>
    </row>
    <row r="9" spans="1:25" x14ac:dyDescent="0.25">
      <c r="A9" t="s">
        <v>8</v>
      </c>
      <c r="B9">
        <v>-1.8999999999999986</v>
      </c>
      <c r="C9">
        <v>1.6000000000000014</v>
      </c>
      <c r="D9">
        <v>-0.60000000000000142</v>
      </c>
      <c r="E9">
        <v>0</v>
      </c>
      <c r="F9">
        <v>-0.10000000000000142</v>
      </c>
      <c r="G9">
        <v>0</v>
      </c>
      <c r="J9" t="s">
        <v>8</v>
      </c>
      <c r="K9" t="str">
        <f t="shared" si="1"/>
        <v>NEG</v>
      </c>
      <c r="L9" t="str">
        <f t="shared" si="2"/>
        <v>POS</v>
      </c>
      <c r="M9" t="str">
        <f t="shared" si="3"/>
        <v>NEG</v>
      </c>
      <c r="N9" t="str">
        <f t="shared" si="4"/>
        <v>POS</v>
      </c>
      <c r="O9" t="str">
        <f t="shared" si="5"/>
        <v>NEG</v>
      </c>
      <c r="P9" t="str">
        <f t="shared" si="6"/>
        <v>POS</v>
      </c>
      <c r="S9" s="1" t="s">
        <v>156</v>
      </c>
      <c r="T9" s="2"/>
    </row>
    <row r="10" spans="1:25" x14ac:dyDescent="0.25">
      <c r="A10" t="s">
        <v>9</v>
      </c>
      <c r="B10">
        <v>-1.3999999999999986</v>
      </c>
      <c r="C10">
        <v>2.1000000000000014</v>
      </c>
      <c r="D10">
        <v>-0.70000000000000284</v>
      </c>
      <c r="E10">
        <v>0.10000000000000142</v>
      </c>
      <c r="F10">
        <v>-0.39999999999999858</v>
      </c>
      <c r="G10">
        <v>0.20000000000000284</v>
      </c>
      <c r="J10" t="s">
        <v>9</v>
      </c>
      <c r="K10" t="str">
        <f t="shared" si="1"/>
        <v>NEG</v>
      </c>
      <c r="L10" t="str">
        <f t="shared" si="2"/>
        <v>POS</v>
      </c>
      <c r="M10" t="str">
        <f t="shared" si="3"/>
        <v>NEG</v>
      </c>
      <c r="N10" t="str">
        <f t="shared" si="4"/>
        <v>POS</v>
      </c>
      <c r="O10" t="str">
        <f t="shared" si="5"/>
        <v>NEG</v>
      </c>
      <c r="P10" t="str">
        <f t="shared" si="6"/>
        <v>POS</v>
      </c>
    </row>
    <row r="11" spans="1:25" x14ac:dyDescent="0.25">
      <c r="A11" t="s">
        <v>10</v>
      </c>
      <c r="B11">
        <v>-1.1000000000000014</v>
      </c>
      <c r="C11">
        <v>0.90000000000000568</v>
      </c>
      <c r="D11">
        <v>0.19999999999999574</v>
      </c>
      <c r="E11">
        <v>0.20000000000000284</v>
      </c>
      <c r="F11">
        <v>-0.89999999999999858</v>
      </c>
      <c r="G11">
        <v>0.19999999999999574</v>
      </c>
      <c r="J11" t="s">
        <v>10</v>
      </c>
      <c r="K11" t="str">
        <f t="shared" si="1"/>
        <v>NEG</v>
      </c>
      <c r="L11" t="str">
        <f t="shared" si="2"/>
        <v>POS</v>
      </c>
      <c r="M11" t="str">
        <f t="shared" si="3"/>
        <v>POS</v>
      </c>
      <c r="N11" t="str">
        <f t="shared" si="4"/>
        <v>POS</v>
      </c>
      <c r="O11" t="str">
        <f t="shared" si="5"/>
        <v>NEG</v>
      </c>
      <c r="P11" t="str">
        <f t="shared" si="6"/>
        <v>POS</v>
      </c>
      <c r="S11" s="1" t="s">
        <v>157</v>
      </c>
      <c r="T11" s="9"/>
    </row>
    <row r="12" spans="1:25" x14ac:dyDescent="0.25">
      <c r="A12" t="s">
        <v>11</v>
      </c>
      <c r="B12">
        <v>-0.89999999999999858</v>
      </c>
      <c r="C12">
        <v>0.5</v>
      </c>
      <c r="D12">
        <v>-0.10000000000000142</v>
      </c>
      <c r="E12">
        <v>0.60000000000000142</v>
      </c>
      <c r="F12">
        <v>-0.90000000000000568</v>
      </c>
      <c r="G12">
        <v>-0.19999999999999574</v>
      </c>
      <c r="J12" t="s">
        <v>11</v>
      </c>
      <c r="K12" t="str">
        <f t="shared" si="1"/>
        <v>NEG</v>
      </c>
      <c r="L12" t="str">
        <f t="shared" si="2"/>
        <v>POS</v>
      </c>
      <c r="M12" t="str">
        <f t="shared" si="3"/>
        <v>NEG</v>
      </c>
      <c r="N12" t="str">
        <f t="shared" si="4"/>
        <v>POS</v>
      </c>
      <c r="O12" t="str">
        <f t="shared" si="5"/>
        <v>NEG</v>
      </c>
      <c r="P12" t="str">
        <f t="shared" si="6"/>
        <v>NEG</v>
      </c>
      <c r="S12" s="1" t="s">
        <v>158</v>
      </c>
      <c r="T12" s="10"/>
    </row>
    <row r="13" spans="1:25" x14ac:dyDescent="0.25">
      <c r="A13" t="s">
        <v>12</v>
      </c>
      <c r="B13">
        <v>-0.5</v>
      </c>
      <c r="C13">
        <v>1</v>
      </c>
      <c r="D13">
        <v>0</v>
      </c>
      <c r="E13">
        <v>-0.70000000000000284</v>
      </c>
      <c r="F13">
        <v>0.20000000000000284</v>
      </c>
      <c r="G13">
        <v>-0.5</v>
      </c>
      <c r="J13" t="s">
        <v>12</v>
      </c>
      <c r="K13" t="str">
        <f t="shared" si="1"/>
        <v>NEG</v>
      </c>
      <c r="L13" t="str">
        <f t="shared" si="2"/>
        <v>POS</v>
      </c>
      <c r="M13" t="str">
        <f t="shared" si="3"/>
        <v>POS</v>
      </c>
      <c r="N13" t="str">
        <f t="shared" si="4"/>
        <v>NEG</v>
      </c>
      <c r="O13" t="str">
        <f t="shared" si="5"/>
        <v>POS</v>
      </c>
      <c r="P13" t="str">
        <f t="shared" si="6"/>
        <v>NEG</v>
      </c>
      <c r="X13" s="11" t="s">
        <v>149</v>
      </c>
      <c r="Y13" s="11"/>
    </row>
    <row r="14" spans="1:25" x14ac:dyDescent="0.25">
      <c r="A14" t="s">
        <v>13</v>
      </c>
      <c r="B14">
        <v>-0.39999999999999858</v>
      </c>
      <c r="C14">
        <v>1</v>
      </c>
      <c r="D14">
        <v>-1</v>
      </c>
      <c r="E14">
        <v>-0.20000000000000284</v>
      </c>
      <c r="F14">
        <v>-0.79999999999999716</v>
      </c>
      <c r="G14">
        <v>0.5</v>
      </c>
      <c r="J14" t="s">
        <v>13</v>
      </c>
      <c r="K14" t="str">
        <f t="shared" si="1"/>
        <v>NEG</v>
      </c>
      <c r="L14" t="str">
        <f t="shared" si="2"/>
        <v>POS</v>
      </c>
      <c r="M14" t="str">
        <f t="shared" si="3"/>
        <v>NEG</v>
      </c>
      <c r="N14" t="str">
        <f t="shared" si="4"/>
        <v>NEG</v>
      </c>
      <c r="O14" t="str">
        <f t="shared" si="5"/>
        <v>NEG</v>
      </c>
      <c r="P14" t="str">
        <f t="shared" si="6"/>
        <v>POS</v>
      </c>
      <c r="R14">
        <v>1</v>
      </c>
      <c r="S14">
        <v>2</v>
      </c>
      <c r="T14">
        <v>3</v>
      </c>
      <c r="U14">
        <v>4</v>
      </c>
      <c r="V14">
        <v>5</v>
      </c>
      <c r="X14" s="3" t="s">
        <v>159</v>
      </c>
      <c r="Y14">
        <f>Y2/Y5</f>
        <v>0.60978835978835977</v>
      </c>
    </row>
    <row r="15" spans="1:25" x14ac:dyDescent="0.25">
      <c r="A15" t="s">
        <v>14</v>
      </c>
      <c r="B15">
        <v>-0.39999999999999858</v>
      </c>
      <c r="C15">
        <v>0.69999999999999574</v>
      </c>
      <c r="D15">
        <v>-0.59999999999999432</v>
      </c>
      <c r="E15">
        <v>-1</v>
      </c>
      <c r="F15">
        <v>-0.10000000000000142</v>
      </c>
      <c r="G15">
        <v>0.19999999999999574</v>
      </c>
      <c r="J15" t="s">
        <v>14</v>
      </c>
      <c r="K15" t="str">
        <f t="shared" si="1"/>
        <v>NEG</v>
      </c>
      <c r="L15" t="str">
        <f t="shared" si="2"/>
        <v>POS</v>
      </c>
      <c r="M15" t="str">
        <f t="shared" si="3"/>
        <v>NEG</v>
      </c>
      <c r="N15" t="str">
        <f t="shared" si="4"/>
        <v>NEG</v>
      </c>
      <c r="O15" t="str">
        <f t="shared" si="5"/>
        <v>NEG</v>
      </c>
      <c r="P15" t="str">
        <f t="shared" si="6"/>
        <v>POS</v>
      </c>
      <c r="Q15" s="1" t="s">
        <v>162</v>
      </c>
      <c r="R15">
        <f>COUNTIFS(B2:B127,"&lt;0",C2:C127,"&gt;0")</f>
        <v>46</v>
      </c>
      <c r="S15">
        <f>COUNTIFS(C2:C127,"&lt;0",D2:D127,"&gt;0")</f>
        <v>4</v>
      </c>
      <c r="T15">
        <f t="shared" ref="T15:V15" si="7">COUNTIFS(D2:D127,"&lt;0",E2:E127,"&gt;0")</f>
        <v>80</v>
      </c>
      <c r="U15">
        <f t="shared" si="7"/>
        <v>11</v>
      </c>
      <c r="V15">
        <f t="shared" si="7"/>
        <v>66</v>
      </c>
      <c r="X15" s="3" t="s">
        <v>160</v>
      </c>
      <c r="Y15">
        <f>Y3/Y5</f>
        <v>0.33730158730158732</v>
      </c>
    </row>
    <row r="16" spans="1:25" x14ac:dyDescent="0.25">
      <c r="A16" t="s">
        <v>15</v>
      </c>
      <c r="B16">
        <v>-0.29999999999999716</v>
      </c>
      <c r="C16">
        <v>0.39999999999999858</v>
      </c>
      <c r="D16">
        <v>-1.1999999999999957</v>
      </c>
      <c r="E16">
        <v>-0.5</v>
      </c>
      <c r="F16">
        <v>0.29999999999999716</v>
      </c>
      <c r="G16">
        <v>0.20000000000000284</v>
      </c>
      <c r="J16" t="s">
        <v>15</v>
      </c>
      <c r="K16" t="str">
        <f t="shared" si="1"/>
        <v>NEG</v>
      </c>
      <c r="L16" t="str">
        <f t="shared" si="2"/>
        <v>POS</v>
      </c>
      <c r="M16" t="str">
        <f t="shared" si="3"/>
        <v>NEG</v>
      </c>
      <c r="N16" t="str">
        <f t="shared" si="4"/>
        <v>NEG</v>
      </c>
      <c r="O16" t="str">
        <f t="shared" si="5"/>
        <v>POS</v>
      </c>
      <c r="P16" t="str">
        <f t="shared" si="6"/>
        <v>POS</v>
      </c>
      <c r="Q16" s="1" t="s">
        <v>163</v>
      </c>
      <c r="R16">
        <f>COUNTIFS(B2:B127,"&gt;0",C2:C127,"&lt;0")</f>
        <v>13</v>
      </c>
      <c r="S16">
        <f>COUNTIFS(C2:C127,"&gt;0",D2:D127,"&lt;0")</f>
        <v>49</v>
      </c>
      <c r="T16">
        <f t="shared" ref="T16:V16" si="8">COUNTIFS(D2:D127,"&gt;0",E2:E127,"&lt;0")</f>
        <v>4</v>
      </c>
      <c r="U16">
        <f t="shared" si="8"/>
        <v>76</v>
      </c>
      <c r="V16">
        <f t="shared" si="8"/>
        <v>10</v>
      </c>
      <c r="X16" s="3" t="s">
        <v>161</v>
      </c>
      <c r="Y16">
        <f>Y4/Y5</f>
        <v>5.2910052910052907E-2</v>
      </c>
    </row>
    <row r="17" spans="1:25" x14ac:dyDescent="0.25">
      <c r="A17" t="s">
        <v>16</v>
      </c>
      <c r="B17">
        <v>-0.30000000000000426</v>
      </c>
      <c r="C17">
        <v>0.40000000000000568</v>
      </c>
      <c r="D17">
        <v>-1.2000000000000028</v>
      </c>
      <c r="E17">
        <v>-0.60000000000000142</v>
      </c>
      <c r="F17">
        <v>0.5</v>
      </c>
      <c r="G17">
        <v>-0.19999999999999574</v>
      </c>
      <c r="J17" t="s">
        <v>16</v>
      </c>
      <c r="K17" t="str">
        <f t="shared" si="1"/>
        <v>NEG</v>
      </c>
      <c r="L17" t="str">
        <f t="shared" si="2"/>
        <v>POS</v>
      </c>
      <c r="M17" t="str">
        <f t="shared" si="3"/>
        <v>NEG</v>
      </c>
      <c r="N17" t="str">
        <f t="shared" si="4"/>
        <v>NEG</v>
      </c>
      <c r="O17" t="str">
        <f t="shared" si="5"/>
        <v>POS</v>
      </c>
      <c r="P17" t="str">
        <f t="shared" si="6"/>
        <v>NEG</v>
      </c>
      <c r="Y17">
        <f>SUM(Y14:Y16)</f>
        <v>1</v>
      </c>
    </row>
    <row r="18" spans="1:25" x14ac:dyDescent="0.25">
      <c r="A18" t="s">
        <v>17</v>
      </c>
      <c r="B18">
        <v>0.5</v>
      </c>
      <c r="C18">
        <v>0.20000000000000284</v>
      </c>
      <c r="D18">
        <v>-1</v>
      </c>
      <c r="E18">
        <v>-0.30000000000000426</v>
      </c>
      <c r="F18">
        <v>-0.79999999999999716</v>
      </c>
      <c r="G18">
        <v>0.79999999999999716</v>
      </c>
      <c r="J18" t="s">
        <v>17</v>
      </c>
      <c r="K18" t="str">
        <f t="shared" si="1"/>
        <v>POS</v>
      </c>
      <c r="L18" t="str">
        <f t="shared" si="2"/>
        <v>POS</v>
      </c>
      <c r="M18" t="str">
        <f t="shared" si="3"/>
        <v>NEG</v>
      </c>
      <c r="N18" t="str">
        <f t="shared" si="4"/>
        <v>NEG</v>
      </c>
      <c r="O18" t="str">
        <f t="shared" si="5"/>
        <v>NEG</v>
      </c>
      <c r="P18" t="str">
        <f t="shared" si="6"/>
        <v>POS</v>
      </c>
      <c r="Q18" s="1" t="s">
        <v>164</v>
      </c>
      <c r="R18" s="1">
        <f>COUNTIFS(B2:B127,"&lt;0",C2:C127,"=0")</f>
        <v>4</v>
      </c>
      <c r="S18" s="1">
        <f t="shared" ref="S18:V18" si="9">COUNTIFS(C2:C127,"&lt;0",D2:D127,"=0")</f>
        <v>0</v>
      </c>
      <c r="T18" s="1">
        <f t="shared" si="9"/>
        <v>6</v>
      </c>
      <c r="U18" s="1">
        <f t="shared" si="9"/>
        <v>1</v>
      </c>
      <c r="V18" s="1">
        <f t="shared" si="9"/>
        <v>5</v>
      </c>
    </row>
    <row r="19" spans="1:25" x14ac:dyDescent="0.25">
      <c r="A19" t="s">
        <v>18</v>
      </c>
      <c r="B19">
        <v>1.2000000000000028</v>
      </c>
      <c r="C19">
        <v>-0.39999999999999858</v>
      </c>
      <c r="D19">
        <v>-0.10000000000000142</v>
      </c>
      <c r="E19">
        <v>-0.29999999999999716</v>
      </c>
      <c r="F19">
        <v>-0.70000000000000284</v>
      </c>
      <c r="G19">
        <v>0.5</v>
      </c>
      <c r="J19" t="s">
        <v>18</v>
      </c>
      <c r="K19" t="str">
        <f t="shared" si="1"/>
        <v>POS</v>
      </c>
      <c r="L19" t="str">
        <f t="shared" si="2"/>
        <v>NEG</v>
      </c>
      <c r="M19" t="str">
        <f t="shared" si="3"/>
        <v>NEG</v>
      </c>
      <c r="N19" t="str">
        <f t="shared" si="4"/>
        <v>NEG</v>
      </c>
      <c r="O19" t="str">
        <f t="shared" si="5"/>
        <v>NEG</v>
      </c>
      <c r="P19" t="str">
        <f t="shared" si="6"/>
        <v>POS</v>
      </c>
      <c r="Q19" s="1" t="s">
        <v>165</v>
      </c>
      <c r="R19">
        <f>COUNTIFS(B2:B127,"&gt;0",C2:C127,"=0")</f>
        <v>7</v>
      </c>
      <c r="S19">
        <f t="shared" ref="S19:V19" si="10">COUNTIFS(C2:C127,"&gt;0",D2:D127,"=0")</f>
        <v>2</v>
      </c>
      <c r="T19">
        <f t="shared" si="10"/>
        <v>0</v>
      </c>
      <c r="U19">
        <f t="shared" si="10"/>
        <v>2</v>
      </c>
      <c r="V19">
        <f t="shared" si="10"/>
        <v>1</v>
      </c>
    </row>
    <row r="20" spans="1:25" x14ac:dyDescent="0.25">
      <c r="A20" t="s">
        <v>19</v>
      </c>
      <c r="B20">
        <v>1</v>
      </c>
      <c r="C20">
        <v>-0.10000000000000142</v>
      </c>
      <c r="D20">
        <v>-0.89999999999999858</v>
      </c>
      <c r="E20">
        <v>0</v>
      </c>
      <c r="F20">
        <v>-0.5</v>
      </c>
      <c r="G20">
        <v>-0.70000000000000284</v>
      </c>
      <c r="J20" t="s">
        <v>19</v>
      </c>
      <c r="K20" t="str">
        <f t="shared" si="1"/>
        <v>POS</v>
      </c>
      <c r="L20" t="str">
        <f t="shared" si="2"/>
        <v>NEG</v>
      </c>
      <c r="M20" t="str">
        <f t="shared" si="3"/>
        <v>NEG</v>
      </c>
      <c r="N20" t="str">
        <f t="shared" si="4"/>
        <v>POS</v>
      </c>
      <c r="O20" t="str">
        <f t="shared" si="5"/>
        <v>NEG</v>
      </c>
      <c r="P20" t="str">
        <f t="shared" si="6"/>
        <v>NEG</v>
      </c>
    </row>
    <row r="21" spans="1:25" x14ac:dyDescent="0.25">
      <c r="A21" t="s">
        <v>20</v>
      </c>
      <c r="B21">
        <v>0.60000000000000142</v>
      </c>
      <c r="C21">
        <v>0.39999999999999858</v>
      </c>
      <c r="D21">
        <v>-1.1999999999999957</v>
      </c>
      <c r="E21">
        <v>0.5</v>
      </c>
      <c r="F21">
        <v>-1.1000000000000014</v>
      </c>
      <c r="G21">
        <v>-0.5</v>
      </c>
      <c r="J21" t="s">
        <v>20</v>
      </c>
      <c r="K21" t="str">
        <f t="shared" si="1"/>
        <v>POS</v>
      </c>
      <c r="L21" t="str">
        <f t="shared" si="2"/>
        <v>POS</v>
      </c>
      <c r="M21" t="str">
        <f t="shared" si="3"/>
        <v>NEG</v>
      </c>
      <c r="N21" t="str">
        <f t="shared" si="4"/>
        <v>POS</v>
      </c>
      <c r="O21" t="str">
        <f t="shared" si="5"/>
        <v>NEG</v>
      </c>
      <c r="P21" t="str">
        <f t="shared" si="6"/>
        <v>NEG</v>
      </c>
      <c r="Q21" t="s">
        <v>166</v>
      </c>
      <c r="R21">
        <f>COUNTIFS(B2:B127,"=0",C2:C127,"&lt;0")</f>
        <v>7</v>
      </c>
      <c r="S21">
        <f t="shared" ref="S21:V21" si="11">COUNTIFS(C2:C127,"=0",D2:D127,"&lt;0")</f>
        <v>11</v>
      </c>
      <c r="T21">
        <f t="shared" si="11"/>
        <v>2</v>
      </c>
      <c r="U21">
        <f t="shared" si="11"/>
        <v>6</v>
      </c>
      <c r="V21">
        <f t="shared" si="11"/>
        <v>2</v>
      </c>
    </row>
    <row r="22" spans="1:25" x14ac:dyDescent="0.25">
      <c r="A22" t="s">
        <v>21</v>
      </c>
      <c r="B22">
        <v>-0.10000000000000142</v>
      </c>
      <c r="C22">
        <v>1.2000000000000028</v>
      </c>
      <c r="D22">
        <v>-1.3000000000000043</v>
      </c>
      <c r="E22">
        <v>0.60000000000000142</v>
      </c>
      <c r="F22">
        <v>-1.6000000000000014</v>
      </c>
      <c r="G22">
        <v>-0.39999999999999858</v>
      </c>
      <c r="J22" t="s">
        <v>21</v>
      </c>
      <c r="K22" t="str">
        <f t="shared" si="1"/>
        <v>NEG</v>
      </c>
      <c r="L22" t="str">
        <f t="shared" si="2"/>
        <v>POS</v>
      </c>
      <c r="M22" t="str">
        <f>IF(D22&lt;0,"NEG","POS")</f>
        <v>NEG</v>
      </c>
      <c r="N22" t="str">
        <f t="shared" si="4"/>
        <v>POS</v>
      </c>
      <c r="O22" t="str">
        <f t="shared" si="5"/>
        <v>NEG</v>
      </c>
      <c r="P22" t="str">
        <f t="shared" si="6"/>
        <v>NEG</v>
      </c>
      <c r="Q22" t="s">
        <v>156</v>
      </c>
      <c r="R22">
        <f>COUNTIFS(B2:B127,"=0",C2:C127,"&gt;0")</f>
        <v>3</v>
      </c>
      <c r="S22">
        <f t="shared" ref="S22:V22" si="12">COUNTIFS(C2:C127,"=0",D2:D127,"&gt;0")</f>
        <v>1</v>
      </c>
      <c r="T22">
        <f t="shared" si="12"/>
        <v>0</v>
      </c>
      <c r="U22">
        <f t="shared" si="12"/>
        <v>0</v>
      </c>
      <c r="V22">
        <f t="shared" si="12"/>
        <v>1</v>
      </c>
    </row>
    <row r="23" spans="1:25" x14ac:dyDescent="0.25">
      <c r="A23" t="s">
        <v>22</v>
      </c>
      <c r="B23">
        <v>0</v>
      </c>
      <c r="C23">
        <v>1.2999999999999972</v>
      </c>
      <c r="D23">
        <v>-1.5</v>
      </c>
      <c r="E23">
        <v>0.5</v>
      </c>
      <c r="F23">
        <v>-1.2000000000000028</v>
      </c>
      <c r="G23">
        <v>-1</v>
      </c>
      <c r="J23" t="s">
        <v>22</v>
      </c>
      <c r="K23" t="str">
        <f t="shared" si="1"/>
        <v>POS</v>
      </c>
      <c r="L23" t="str">
        <f t="shared" si="2"/>
        <v>POS</v>
      </c>
      <c r="M23" t="str">
        <f t="shared" si="3"/>
        <v>NEG</v>
      </c>
      <c r="N23" t="str">
        <f t="shared" si="4"/>
        <v>POS</v>
      </c>
      <c r="O23" t="str">
        <f t="shared" si="5"/>
        <v>NEG</v>
      </c>
      <c r="P23" t="str">
        <f t="shared" si="6"/>
        <v>NEG</v>
      </c>
    </row>
    <row r="24" spans="1:25" x14ac:dyDescent="0.25">
      <c r="A24" t="s">
        <v>23</v>
      </c>
      <c r="B24">
        <v>-0.19999999999999574</v>
      </c>
      <c r="C24">
        <v>1.0999999999999943</v>
      </c>
      <c r="D24">
        <v>-0.79999999999999716</v>
      </c>
      <c r="E24">
        <v>-0.20000000000000284</v>
      </c>
      <c r="F24">
        <v>-0.59999999999999432</v>
      </c>
      <c r="G24">
        <v>-1</v>
      </c>
      <c r="J24" t="s">
        <v>23</v>
      </c>
      <c r="K24" t="str">
        <f t="shared" si="1"/>
        <v>NEG</v>
      </c>
      <c r="L24" t="str">
        <f t="shared" si="2"/>
        <v>POS</v>
      </c>
      <c r="M24" t="str">
        <f t="shared" si="3"/>
        <v>NEG</v>
      </c>
      <c r="N24" t="str">
        <f t="shared" si="4"/>
        <v>NEG</v>
      </c>
      <c r="O24" t="str">
        <f t="shared" si="5"/>
        <v>NEG</v>
      </c>
      <c r="P24" t="str">
        <f t="shared" si="6"/>
        <v>NEG</v>
      </c>
      <c r="Q24" t="s">
        <v>167</v>
      </c>
      <c r="R24">
        <f>COUNTIFS(B2:B127,"&lt;0",C2:C127,"&lt;0")</f>
        <v>41</v>
      </c>
      <c r="S24">
        <f t="shared" ref="S24:V24" si="13">COUNTIFS(C2:C127,"&lt;0",D2:D127,"&lt;0")</f>
        <v>57</v>
      </c>
      <c r="T24">
        <f t="shared" si="13"/>
        <v>31</v>
      </c>
      <c r="U24">
        <f t="shared" si="13"/>
        <v>25</v>
      </c>
      <c r="V24">
        <f t="shared" si="13"/>
        <v>36</v>
      </c>
    </row>
    <row r="25" spans="1:25" x14ac:dyDescent="0.25">
      <c r="A25" t="s">
        <v>24</v>
      </c>
      <c r="B25">
        <v>-0.29999999999999716</v>
      </c>
      <c r="C25">
        <v>-0.20000000000000284</v>
      </c>
      <c r="D25">
        <v>0.40000000000000568</v>
      </c>
      <c r="E25">
        <v>-0.70000000000000284</v>
      </c>
      <c r="F25">
        <v>-0.5</v>
      </c>
      <c r="G25">
        <v>-0.5</v>
      </c>
      <c r="J25" t="s">
        <v>24</v>
      </c>
      <c r="K25" t="str">
        <f t="shared" si="1"/>
        <v>NEG</v>
      </c>
      <c r="L25" t="str">
        <f t="shared" si="2"/>
        <v>NEG</v>
      </c>
      <c r="M25" t="str">
        <f t="shared" si="3"/>
        <v>POS</v>
      </c>
      <c r="N25" t="str">
        <f t="shared" si="4"/>
        <v>NEG</v>
      </c>
      <c r="O25" t="str">
        <f t="shared" si="5"/>
        <v>NEG</v>
      </c>
      <c r="P25" t="str">
        <f t="shared" si="6"/>
        <v>NEG</v>
      </c>
      <c r="Q25" t="s">
        <v>168</v>
      </c>
      <c r="R25">
        <f>COUNTIFS(B2:B127,"&gt;0",C2:C127,"&gt;0")</f>
        <v>4</v>
      </c>
      <c r="S25">
        <f t="shared" ref="S25:V25" si="14">COUNTIFS(C2:C127,"&gt;0",D2:D127,"&gt;0")</f>
        <v>2</v>
      </c>
      <c r="T25">
        <f t="shared" si="14"/>
        <v>3</v>
      </c>
      <c r="U25">
        <f t="shared" si="14"/>
        <v>5</v>
      </c>
      <c r="V25">
        <f t="shared" si="14"/>
        <v>5</v>
      </c>
    </row>
    <row r="26" spans="1:25" x14ac:dyDescent="0.25">
      <c r="A26" t="s">
        <v>25</v>
      </c>
      <c r="B26">
        <v>-0.20000000000000284</v>
      </c>
      <c r="C26">
        <v>0.5</v>
      </c>
      <c r="D26">
        <v>-0.29999999999999716</v>
      </c>
      <c r="E26">
        <v>0.29999999999999716</v>
      </c>
      <c r="F26">
        <v>-0.39999999999999858</v>
      </c>
      <c r="G26">
        <v>-0.89999999999999858</v>
      </c>
      <c r="J26" t="s">
        <v>25</v>
      </c>
      <c r="K26" t="str">
        <f t="shared" si="1"/>
        <v>NEG</v>
      </c>
      <c r="L26" t="str">
        <f t="shared" si="2"/>
        <v>POS</v>
      </c>
      <c r="M26" t="str">
        <f t="shared" si="3"/>
        <v>NEG</v>
      </c>
      <c r="N26" t="str">
        <f t="shared" si="4"/>
        <v>POS</v>
      </c>
      <c r="O26" t="str">
        <f t="shared" si="5"/>
        <v>NEG</v>
      </c>
      <c r="P26" t="str">
        <f t="shared" si="6"/>
        <v>NEG</v>
      </c>
    </row>
    <row r="27" spans="1:25" x14ac:dyDescent="0.25">
      <c r="A27" t="s">
        <v>26</v>
      </c>
      <c r="B27">
        <v>0.80000000000000426</v>
      </c>
      <c r="C27">
        <v>0.29999999999999716</v>
      </c>
      <c r="D27">
        <v>-0.10000000000000142</v>
      </c>
      <c r="E27">
        <v>0.20000000000000284</v>
      </c>
      <c r="F27">
        <v>-0.30000000000000426</v>
      </c>
      <c r="G27">
        <v>-0.89999999999999858</v>
      </c>
      <c r="J27" t="s">
        <v>26</v>
      </c>
      <c r="K27" t="str">
        <f t="shared" si="1"/>
        <v>POS</v>
      </c>
      <c r="L27" t="str">
        <f t="shared" si="2"/>
        <v>POS</v>
      </c>
      <c r="M27" t="str">
        <f t="shared" si="3"/>
        <v>NEG</v>
      </c>
      <c r="N27" t="str">
        <f t="shared" si="4"/>
        <v>POS</v>
      </c>
      <c r="O27" t="str">
        <f t="shared" si="5"/>
        <v>NEG</v>
      </c>
      <c r="P27" t="str">
        <f t="shared" si="6"/>
        <v>NEG</v>
      </c>
      <c r="Q27" t="s">
        <v>169</v>
      </c>
      <c r="R27">
        <f>SUM(R15:R25)</f>
        <v>125</v>
      </c>
      <c r="S27">
        <f t="shared" ref="S27:V27" si="15">SUM(S15:S25)</f>
        <v>126</v>
      </c>
      <c r="T27">
        <f t="shared" si="15"/>
        <v>126</v>
      </c>
      <c r="U27">
        <f t="shared" si="15"/>
        <v>126</v>
      </c>
      <c r="V27">
        <f t="shared" si="15"/>
        <v>126</v>
      </c>
    </row>
    <row r="28" spans="1:25" x14ac:dyDescent="0.25">
      <c r="A28" t="s">
        <v>27</v>
      </c>
      <c r="B28">
        <v>0</v>
      </c>
      <c r="C28">
        <v>-0.19999999999999574</v>
      </c>
      <c r="D28">
        <v>0.29999999999999716</v>
      </c>
      <c r="E28">
        <v>0.5</v>
      </c>
      <c r="F28">
        <v>-1.1999999999999957</v>
      </c>
      <c r="G28">
        <v>0.29999999999999716</v>
      </c>
      <c r="J28" t="s">
        <v>27</v>
      </c>
      <c r="K28" t="str">
        <f t="shared" si="1"/>
        <v>POS</v>
      </c>
      <c r="L28" t="str">
        <f t="shared" si="2"/>
        <v>NEG</v>
      </c>
      <c r="M28" t="str">
        <f t="shared" si="3"/>
        <v>POS</v>
      </c>
      <c r="N28" t="str">
        <f t="shared" si="4"/>
        <v>POS</v>
      </c>
      <c r="O28" t="str">
        <f t="shared" si="5"/>
        <v>NEG</v>
      </c>
      <c r="P28" t="str">
        <f t="shared" si="6"/>
        <v>POS</v>
      </c>
    </row>
    <row r="29" spans="1:25" x14ac:dyDescent="0.25">
      <c r="A29" t="s">
        <v>28</v>
      </c>
      <c r="B29">
        <v>-1.1999999999999957</v>
      </c>
      <c r="C29">
        <v>1.2999999999999972</v>
      </c>
      <c r="D29">
        <v>0.70000000000000284</v>
      </c>
      <c r="E29">
        <v>-0.40000000000000568</v>
      </c>
      <c r="F29">
        <v>-9.9999999999994316E-2</v>
      </c>
      <c r="G29">
        <v>-0.40000000000000568</v>
      </c>
      <c r="J29" t="s">
        <v>28</v>
      </c>
      <c r="K29" t="str">
        <f t="shared" si="1"/>
        <v>NEG</v>
      </c>
      <c r="L29" t="str">
        <f t="shared" si="2"/>
        <v>POS</v>
      </c>
      <c r="M29" t="str">
        <f t="shared" si="3"/>
        <v>POS</v>
      </c>
      <c r="N29" t="str">
        <f t="shared" si="4"/>
        <v>NEG</v>
      </c>
      <c r="O29" t="str">
        <f t="shared" si="5"/>
        <v>NEG</v>
      </c>
      <c r="P29" t="str">
        <f t="shared" si="6"/>
        <v>NEG</v>
      </c>
    </row>
    <row r="30" spans="1:25" x14ac:dyDescent="0.25">
      <c r="A30" t="s">
        <v>29</v>
      </c>
      <c r="B30">
        <v>-1.1999999999999957</v>
      </c>
      <c r="C30">
        <v>0.89999999999999858</v>
      </c>
      <c r="D30">
        <v>-0.29999999999999716</v>
      </c>
      <c r="E30">
        <v>-0.20000000000000284</v>
      </c>
      <c r="F30">
        <v>0.79999999999999716</v>
      </c>
      <c r="G30">
        <v>0.10000000000000142</v>
      </c>
      <c r="J30" t="s">
        <v>29</v>
      </c>
      <c r="K30" t="str">
        <f t="shared" si="1"/>
        <v>NEG</v>
      </c>
      <c r="L30" t="str">
        <f t="shared" si="2"/>
        <v>POS</v>
      </c>
      <c r="M30" t="str">
        <f t="shared" si="3"/>
        <v>NEG</v>
      </c>
      <c r="N30" t="str">
        <f t="shared" si="4"/>
        <v>NEG</v>
      </c>
      <c r="O30" t="str">
        <f t="shared" si="5"/>
        <v>POS</v>
      </c>
      <c r="P30" t="str">
        <f t="shared" si="6"/>
        <v>POS</v>
      </c>
      <c r="R30">
        <v>1</v>
      </c>
      <c r="S30">
        <v>2</v>
      </c>
      <c r="T30">
        <v>3</v>
      </c>
      <c r="U30">
        <v>4</v>
      </c>
      <c r="V30">
        <v>5</v>
      </c>
    </row>
    <row r="31" spans="1:25" x14ac:dyDescent="0.25">
      <c r="A31" t="s">
        <v>30</v>
      </c>
      <c r="B31">
        <v>-1.5</v>
      </c>
      <c r="C31">
        <v>0.80000000000000426</v>
      </c>
      <c r="D31">
        <v>-0.20000000000000284</v>
      </c>
      <c r="E31">
        <v>0.39999999999999858</v>
      </c>
      <c r="F31">
        <v>0.10000000000000142</v>
      </c>
      <c r="G31">
        <v>-0.60000000000000142</v>
      </c>
      <c r="J31" t="s">
        <v>30</v>
      </c>
      <c r="K31" t="str">
        <f t="shared" si="1"/>
        <v>NEG</v>
      </c>
      <c r="L31" t="str">
        <f t="shared" si="2"/>
        <v>POS</v>
      </c>
      <c r="M31" t="str">
        <f t="shared" si="3"/>
        <v>NEG</v>
      </c>
      <c r="N31" t="str">
        <f t="shared" si="4"/>
        <v>POS</v>
      </c>
      <c r="O31" t="str">
        <f t="shared" si="5"/>
        <v>POS</v>
      </c>
      <c r="P31" t="str">
        <f t="shared" si="6"/>
        <v>NEG</v>
      </c>
      <c r="Q31" t="s">
        <v>162</v>
      </c>
      <c r="R31">
        <f>(R15/$R$43)</f>
        <v>0.36799999999999999</v>
      </c>
      <c r="S31" s="14">
        <f>(S15/$S$43)</f>
        <v>3.1746031746031744E-2</v>
      </c>
      <c r="T31" s="14">
        <f>(T15/$T$43)</f>
        <v>0.63492063492063489</v>
      </c>
      <c r="U31" s="14">
        <f>(U15/$U$43)</f>
        <v>8.7301587301587297E-2</v>
      </c>
      <c r="V31" s="14">
        <f>(V15/$V$43)</f>
        <v>0.52380952380952384</v>
      </c>
    </row>
    <row r="32" spans="1:25" x14ac:dyDescent="0.25">
      <c r="A32" t="s">
        <v>31</v>
      </c>
      <c r="B32">
        <v>-1.1999999999999957</v>
      </c>
      <c r="C32">
        <v>0.69999999999999574</v>
      </c>
      <c r="D32">
        <v>-0.10000000000000142</v>
      </c>
      <c r="E32">
        <v>-0.19999999999999574</v>
      </c>
      <c r="F32">
        <v>0.19999999999999574</v>
      </c>
      <c r="G32">
        <v>-1</v>
      </c>
      <c r="J32" t="s">
        <v>31</v>
      </c>
      <c r="K32" t="str">
        <f t="shared" si="1"/>
        <v>NEG</v>
      </c>
      <c r="L32" t="str">
        <f t="shared" si="2"/>
        <v>POS</v>
      </c>
      <c r="M32" t="str">
        <f t="shared" si="3"/>
        <v>NEG</v>
      </c>
      <c r="N32" t="str">
        <f t="shared" si="4"/>
        <v>NEG</v>
      </c>
      <c r="O32" t="str">
        <f t="shared" si="5"/>
        <v>POS</v>
      </c>
      <c r="P32" t="str">
        <f t="shared" si="6"/>
        <v>NEG</v>
      </c>
      <c r="Q32" t="s">
        <v>163</v>
      </c>
      <c r="R32">
        <f t="shared" ref="R32:R42" si="16">(R16/$R$43)</f>
        <v>0.104</v>
      </c>
      <c r="S32" s="14">
        <f t="shared" ref="S32:S41" si="17">(S16/$S$43)</f>
        <v>0.3888888888888889</v>
      </c>
      <c r="T32" s="14">
        <f t="shared" ref="T32:T42" si="18">(T16/$T$43)</f>
        <v>3.1746031746031744E-2</v>
      </c>
      <c r="U32" s="14">
        <f t="shared" ref="U32:U42" si="19">(U16/$U$43)</f>
        <v>0.60317460317460314</v>
      </c>
      <c r="V32" s="14">
        <f t="shared" ref="V32:V42" si="20">(V16/$V$43)</f>
        <v>7.9365079365079361E-2</v>
      </c>
    </row>
    <row r="33" spans="1:23" x14ac:dyDescent="0.25">
      <c r="A33" t="s">
        <v>32</v>
      </c>
      <c r="B33">
        <v>-1.2999999999999972</v>
      </c>
      <c r="C33">
        <v>0.39999999999999858</v>
      </c>
      <c r="D33">
        <v>0</v>
      </c>
      <c r="E33">
        <v>-0.20000000000000284</v>
      </c>
      <c r="F33">
        <v>-9.9999999999994316E-2</v>
      </c>
      <c r="G33">
        <v>-1.1000000000000014</v>
      </c>
      <c r="J33" t="s">
        <v>32</v>
      </c>
      <c r="K33" t="str">
        <f t="shared" si="1"/>
        <v>NEG</v>
      </c>
      <c r="L33" t="str">
        <f t="shared" si="2"/>
        <v>POS</v>
      </c>
      <c r="M33" t="str">
        <f t="shared" si="3"/>
        <v>POS</v>
      </c>
      <c r="N33" t="str">
        <f t="shared" si="4"/>
        <v>NEG</v>
      </c>
      <c r="O33" t="str">
        <f t="shared" si="5"/>
        <v>NEG</v>
      </c>
      <c r="P33" t="str">
        <f t="shared" si="6"/>
        <v>NEG</v>
      </c>
      <c r="Q33" s="16"/>
      <c r="R33" s="16"/>
      <c r="S33" s="17"/>
      <c r="T33" s="17"/>
      <c r="U33" s="17"/>
      <c r="V33" s="17"/>
    </row>
    <row r="34" spans="1:23" x14ac:dyDescent="0.25">
      <c r="A34" t="s">
        <v>33</v>
      </c>
      <c r="B34">
        <v>0.39999999999999858</v>
      </c>
      <c r="C34">
        <v>-0.10000000000000142</v>
      </c>
      <c r="D34">
        <v>-0.79999999999999716</v>
      </c>
      <c r="E34">
        <v>-0.10000000000000142</v>
      </c>
      <c r="F34">
        <v>0.29999999999999716</v>
      </c>
      <c r="G34">
        <v>-0.39999999999999858</v>
      </c>
      <c r="J34" t="s">
        <v>33</v>
      </c>
      <c r="K34" t="str">
        <f t="shared" si="1"/>
        <v>POS</v>
      </c>
      <c r="L34" t="str">
        <f t="shared" si="2"/>
        <v>NEG</v>
      </c>
      <c r="M34" t="str">
        <f t="shared" si="3"/>
        <v>NEG</v>
      </c>
      <c r="N34" t="str">
        <f t="shared" si="4"/>
        <v>NEG</v>
      </c>
      <c r="O34" t="str">
        <f t="shared" si="5"/>
        <v>POS</v>
      </c>
      <c r="P34" t="str">
        <f t="shared" si="6"/>
        <v>NEG</v>
      </c>
      <c r="Q34" t="s">
        <v>164</v>
      </c>
      <c r="R34">
        <f t="shared" si="16"/>
        <v>3.2000000000000001E-2</v>
      </c>
      <c r="S34" s="14">
        <f t="shared" si="17"/>
        <v>0</v>
      </c>
      <c r="T34" s="14">
        <f t="shared" si="18"/>
        <v>4.7619047619047616E-2</v>
      </c>
      <c r="U34" s="14">
        <f t="shared" si="19"/>
        <v>7.9365079365079361E-3</v>
      </c>
      <c r="V34" s="14">
        <f t="shared" si="20"/>
        <v>3.968253968253968E-2</v>
      </c>
    </row>
    <row r="35" spans="1:23" x14ac:dyDescent="0.25">
      <c r="A35" t="s">
        <v>34</v>
      </c>
      <c r="B35">
        <v>-0.30000000000000426</v>
      </c>
      <c r="C35">
        <v>-1.2999999999999972</v>
      </c>
      <c r="D35">
        <v>0.79999999999999716</v>
      </c>
      <c r="E35">
        <v>-0.89999999999999858</v>
      </c>
      <c r="F35">
        <v>-0.19999999999999574</v>
      </c>
      <c r="G35">
        <v>0</v>
      </c>
      <c r="J35" t="s">
        <v>34</v>
      </c>
      <c r="K35" t="str">
        <f t="shared" si="1"/>
        <v>NEG</v>
      </c>
      <c r="L35" t="str">
        <f t="shared" si="2"/>
        <v>NEG</v>
      </c>
      <c r="M35" t="str">
        <f t="shared" si="3"/>
        <v>POS</v>
      </c>
      <c r="N35" t="str">
        <f t="shared" si="4"/>
        <v>NEG</v>
      </c>
      <c r="O35" t="str">
        <f t="shared" si="5"/>
        <v>NEG</v>
      </c>
      <c r="P35" t="str">
        <f t="shared" si="6"/>
        <v>POS</v>
      </c>
      <c r="Q35" t="s">
        <v>165</v>
      </c>
      <c r="R35">
        <f t="shared" si="16"/>
        <v>5.6000000000000001E-2</v>
      </c>
      <c r="S35" s="14">
        <f t="shared" si="17"/>
        <v>1.5873015873015872E-2</v>
      </c>
      <c r="T35" s="14">
        <f t="shared" si="18"/>
        <v>0</v>
      </c>
      <c r="U35" s="14">
        <f t="shared" si="19"/>
        <v>1.5873015873015872E-2</v>
      </c>
      <c r="V35" s="14">
        <f t="shared" si="20"/>
        <v>7.9365079365079361E-3</v>
      </c>
    </row>
    <row r="36" spans="1:23" x14ac:dyDescent="0.25">
      <c r="A36" t="s">
        <v>35</v>
      </c>
      <c r="B36">
        <v>-0.10000000000000142</v>
      </c>
      <c r="C36">
        <v>-1.6000000000000014</v>
      </c>
      <c r="D36">
        <v>0.39999999999999858</v>
      </c>
      <c r="E36">
        <v>-0.19999999999999574</v>
      </c>
      <c r="F36">
        <v>-0.20000000000000284</v>
      </c>
      <c r="G36">
        <v>-0.29999999999999716</v>
      </c>
      <c r="J36" t="s">
        <v>35</v>
      </c>
      <c r="K36" t="str">
        <f t="shared" si="1"/>
        <v>NEG</v>
      </c>
      <c r="L36" t="str">
        <f t="shared" si="2"/>
        <v>NEG</v>
      </c>
      <c r="M36" t="str">
        <f t="shared" si="3"/>
        <v>POS</v>
      </c>
      <c r="N36" t="str">
        <f t="shared" si="4"/>
        <v>NEG</v>
      </c>
      <c r="O36" t="str">
        <f t="shared" si="5"/>
        <v>NEG</v>
      </c>
      <c r="P36" t="str">
        <f t="shared" si="6"/>
        <v>NEG</v>
      </c>
      <c r="Q36" s="16"/>
      <c r="R36" s="16"/>
      <c r="S36" s="17"/>
      <c r="T36" s="17"/>
      <c r="U36" s="17"/>
      <c r="V36" s="17"/>
    </row>
    <row r="37" spans="1:23" x14ac:dyDescent="0.25">
      <c r="A37" t="s">
        <v>36</v>
      </c>
      <c r="B37">
        <v>1</v>
      </c>
      <c r="C37">
        <v>-0.20000000000000284</v>
      </c>
      <c r="D37">
        <v>-1.2000000000000028</v>
      </c>
      <c r="E37">
        <v>1</v>
      </c>
      <c r="F37">
        <v>0.10000000000000142</v>
      </c>
      <c r="G37">
        <v>-0.69999999999999574</v>
      </c>
      <c r="J37" t="s">
        <v>36</v>
      </c>
      <c r="K37" t="str">
        <f t="shared" si="1"/>
        <v>POS</v>
      </c>
      <c r="L37" t="str">
        <f t="shared" si="2"/>
        <v>NEG</v>
      </c>
      <c r="M37" t="str">
        <f t="shared" si="3"/>
        <v>NEG</v>
      </c>
      <c r="N37" t="str">
        <f t="shared" si="4"/>
        <v>POS</v>
      </c>
      <c r="O37" t="str">
        <f t="shared" si="5"/>
        <v>POS</v>
      </c>
      <c r="P37" t="str">
        <f t="shared" si="6"/>
        <v>NEG</v>
      </c>
      <c r="Q37" t="s">
        <v>166</v>
      </c>
      <c r="R37">
        <f t="shared" si="16"/>
        <v>5.6000000000000001E-2</v>
      </c>
      <c r="S37" s="14">
        <f t="shared" si="17"/>
        <v>8.7301587301587297E-2</v>
      </c>
      <c r="T37" s="14">
        <f t="shared" si="18"/>
        <v>1.5873015873015872E-2</v>
      </c>
      <c r="U37" s="14">
        <f t="shared" si="19"/>
        <v>4.7619047619047616E-2</v>
      </c>
      <c r="V37" s="14">
        <f t="shared" si="20"/>
        <v>1.5873015873015872E-2</v>
      </c>
    </row>
    <row r="38" spans="1:23" x14ac:dyDescent="0.25">
      <c r="A38" t="s">
        <v>37</v>
      </c>
      <c r="B38">
        <v>0</v>
      </c>
      <c r="C38">
        <v>0.60000000000000142</v>
      </c>
      <c r="D38">
        <v>-0.79999999999999716</v>
      </c>
      <c r="E38">
        <v>1</v>
      </c>
      <c r="F38">
        <v>-0.10000000000000142</v>
      </c>
      <c r="G38">
        <v>-0.60000000000000142</v>
      </c>
      <c r="J38" t="s">
        <v>37</v>
      </c>
      <c r="K38" t="str">
        <f t="shared" si="1"/>
        <v>POS</v>
      </c>
      <c r="L38" t="str">
        <f t="shared" si="2"/>
        <v>POS</v>
      </c>
      <c r="M38" t="str">
        <f t="shared" si="3"/>
        <v>NEG</v>
      </c>
      <c r="N38" t="str">
        <f t="shared" si="4"/>
        <v>POS</v>
      </c>
      <c r="O38" t="str">
        <f t="shared" si="5"/>
        <v>NEG</v>
      </c>
      <c r="P38" t="str">
        <f t="shared" si="6"/>
        <v>NEG</v>
      </c>
      <c r="Q38" t="s">
        <v>156</v>
      </c>
      <c r="R38">
        <f t="shared" si="16"/>
        <v>2.4E-2</v>
      </c>
      <c r="S38" s="14">
        <f t="shared" si="17"/>
        <v>7.9365079365079361E-3</v>
      </c>
      <c r="T38" s="14">
        <f t="shared" si="18"/>
        <v>0</v>
      </c>
      <c r="U38" s="14">
        <f t="shared" si="19"/>
        <v>0</v>
      </c>
      <c r="V38" s="14">
        <f t="shared" si="20"/>
        <v>7.9365079365079361E-3</v>
      </c>
    </row>
    <row r="39" spans="1:23" x14ac:dyDescent="0.25">
      <c r="A39" t="s">
        <v>38</v>
      </c>
      <c r="B39">
        <v>-0.29999999999999716</v>
      </c>
      <c r="C39">
        <v>0.69999999999999574</v>
      </c>
      <c r="D39">
        <v>-0.89999999999999858</v>
      </c>
      <c r="E39">
        <v>0.60000000000000142</v>
      </c>
      <c r="F39">
        <v>0.60000000000000142</v>
      </c>
      <c r="G39">
        <v>-1.1000000000000014</v>
      </c>
      <c r="J39" t="s">
        <v>38</v>
      </c>
      <c r="K39" t="str">
        <f t="shared" si="1"/>
        <v>NEG</v>
      </c>
      <c r="L39" t="str">
        <f t="shared" si="2"/>
        <v>POS</v>
      </c>
      <c r="M39" t="str">
        <f t="shared" si="3"/>
        <v>NEG</v>
      </c>
      <c r="N39" t="str">
        <f t="shared" si="4"/>
        <v>POS</v>
      </c>
      <c r="O39" t="str">
        <f t="shared" si="5"/>
        <v>POS</v>
      </c>
      <c r="P39" t="str">
        <f t="shared" si="6"/>
        <v>NEG</v>
      </c>
      <c r="Q39" s="16"/>
      <c r="R39" s="16"/>
      <c r="S39" s="17"/>
      <c r="T39" s="17"/>
      <c r="U39" s="17"/>
      <c r="V39" s="17"/>
    </row>
    <row r="40" spans="1:23" x14ac:dyDescent="0.25">
      <c r="A40" t="s">
        <v>39</v>
      </c>
      <c r="B40">
        <v>-0.5</v>
      </c>
      <c r="C40">
        <v>1.2000000000000028</v>
      </c>
      <c r="D40">
        <v>-2</v>
      </c>
      <c r="E40">
        <v>1.5</v>
      </c>
      <c r="F40">
        <v>0</v>
      </c>
      <c r="G40">
        <v>-0.40000000000000568</v>
      </c>
      <c r="J40" t="s">
        <v>39</v>
      </c>
      <c r="K40" t="str">
        <f t="shared" si="1"/>
        <v>NEG</v>
      </c>
      <c r="L40" t="str">
        <f t="shared" si="2"/>
        <v>POS</v>
      </c>
      <c r="M40" t="str">
        <f t="shared" si="3"/>
        <v>NEG</v>
      </c>
      <c r="N40" t="str">
        <f t="shared" si="4"/>
        <v>POS</v>
      </c>
      <c r="O40" t="str">
        <f t="shared" si="5"/>
        <v>POS</v>
      </c>
      <c r="P40" t="str">
        <f t="shared" si="6"/>
        <v>NEG</v>
      </c>
      <c r="Q40" t="s">
        <v>167</v>
      </c>
      <c r="R40">
        <f t="shared" si="16"/>
        <v>0.32800000000000001</v>
      </c>
      <c r="S40" s="14">
        <f t="shared" si="17"/>
        <v>0.45238095238095238</v>
      </c>
      <c r="T40" s="14">
        <f t="shared" si="18"/>
        <v>0.24603174603174602</v>
      </c>
      <c r="U40" s="14">
        <f t="shared" si="19"/>
        <v>0.1984126984126984</v>
      </c>
      <c r="V40" s="14">
        <f t="shared" si="20"/>
        <v>0.2857142857142857</v>
      </c>
    </row>
    <row r="41" spans="1:23" x14ac:dyDescent="0.25">
      <c r="A41" t="s">
        <v>40</v>
      </c>
      <c r="B41">
        <v>-0.5</v>
      </c>
      <c r="C41">
        <v>0.80000000000000426</v>
      </c>
      <c r="D41">
        <v>-1.9000000000000057</v>
      </c>
      <c r="E41">
        <v>1.4000000000000057</v>
      </c>
      <c r="F41">
        <v>0</v>
      </c>
      <c r="G41">
        <v>-0.90000000000000568</v>
      </c>
      <c r="J41" t="s">
        <v>40</v>
      </c>
      <c r="K41" t="str">
        <f t="shared" si="1"/>
        <v>NEG</v>
      </c>
      <c r="L41" t="str">
        <f t="shared" si="2"/>
        <v>POS</v>
      </c>
      <c r="M41" t="str">
        <f t="shared" si="3"/>
        <v>NEG</v>
      </c>
      <c r="N41" t="str">
        <f t="shared" si="4"/>
        <v>POS</v>
      </c>
      <c r="O41" t="str">
        <f t="shared" si="5"/>
        <v>POS</v>
      </c>
      <c r="P41" t="str">
        <f t="shared" si="6"/>
        <v>NEG</v>
      </c>
      <c r="Q41" t="s">
        <v>168</v>
      </c>
      <c r="R41">
        <f t="shared" si="16"/>
        <v>3.2000000000000001E-2</v>
      </c>
      <c r="S41" s="14">
        <f t="shared" si="17"/>
        <v>1.5873015873015872E-2</v>
      </c>
      <c r="T41" s="14">
        <f t="shared" si="18"/>
        <v>2.3809523809523808E-2</v>
      </c>
      <c r="U41" s="14">
        <f t="shared" si="19"/>
        <v>3.968253968253968E-2</v>
      </c>
      <c r="V41" s="14">
        <f t="shared" si="20"/>
        <v>3.968253968253968E-2</v>
      </c>
    </row>
    <row r="42" spans="1:23" x14ac:dyDescent="0.25">
      <c r="A42" t="s">
        <v>41</v>
      </c>
      <c r="B42">
        <v>-0.5</v>
      </c>
      <c r="C42">
        <v>0.40000000000000568</v>
      </c>
      <c r="D42">
        <v>-1.8000000000000043</v>
      </c>
      <c r="E42">
        <v>0.39999999999999858</v>
      </c>
      <c r="F42">
        <v>0.90000000000000568</v>
      </c>
      <c r="G42">
        <v>-1.8000000000000043</v>
      </c>
      <c r="J42" t="s">
        <v>41</v>
      </c>
      <c r="K42" t="str">
        <f t="shared" si="1"/>
        <v>NEG</v>
      </c>
      <c r="L42" t="str">
        <f t="shared" si="2"/>
        <v>POS</v>
      </c>
      <c r="M42" t="str">
        <f t="shared" si="3"/>
        <v>NEG</v>
      </c>
      <c r="N42" t="str">
        <f t="shared" si="4"/>
        <v>POS</v>
      </c>
      <c r="O42" t="str">
        <f t="shared" si="5"/>
        <v>POS</v>
      </c>
      <c r="P42" t="str">
        <f t="shared" si="6"/>
        <v>NEG</v>
      </c>
      <c r="Q42" s="16"/>
      <c r="R42" s="16"/>
      <c r="S42" s="17"/>
      <c r="T42" s="17"/>
      <c r="U42" s="17"/>
      <c r="V42" s="17"/>
    </row>
    <row r="43" spans="1:23" x14ac:dyDescent="0.25">
      <c r="A43" t="s">
        <v>42</v>
      </c>
      <c r="B43">
        <v>-0.5</v>
      </c>
      <c r="C43">
        <v>0.5</v>
      </c>
      <c r="D43">
        <v>-2.2000000000000028</v>
      </c>
      <c r="E43">
        <v>0.20000000000000284</v>
      </c>
      <c r="F43">
        <v>-0.30000000000000426</v>
      </c>
      <c r="G43">
        <v>-0.10000000000000142</v>
      </c>
      <c r="J43" t="s">
        <v>42</v>
      </c>
      <c r="K43" t="str">
        <f t="shared" si="1"/>
        <v>NEG</v>
      </c>
      <c r="L43" t="str">
        <f t="shared" si="2"/>
        <v>POS</v>
      </c>
      <c r="M43" t="str">
        <f t="shared" si="3"/>
        <v>NEG</v>
      </c>
      <c r="N43" t="str">
        <f t="shared" si="4"/>
        <v>POS</v>
      </c>
      <c r="O43" t="str">
        <f t="shared" si="5"/>
        <v>NEG</v>
      </c>
      <c r="P43" t="str">
        <f t="shared" si="6"/>
        <v>NEG</v>
      </c>
      <c r="Q43" t="s">
        <v>169</v>
      </c>
      <c r="R43">
        <v>125</v>
      </c>
      <c r="S43">
        <v>126</v>
      </c>
      <c r="T43">
        <v>126</v>
      </c>
      <c r="U43">
        <v>126</v>
      </c>
      <c r="V43">
        <v>126</v>
      </c>
    </row>
    <row r="44" spans="1:23" x14ac:dyDescent="0.25">
      <c r="A44" t="s">
        <v>43</v>
      </c>
      <c r="B44">
        <v>-0.29999999999999716</v>
      </c>
      <c r="C44">
        <v>0</v>
      </c>
      <c r="D44">
        <v>-2.2000000000000028</v>
      </c>
      <c r="E44">
        <v>0.39999999999999858</v>
      </c>
      <c r="F44">
        <v>-0.39999999999999858</v>
      </c>
      <c r="G44">
        <v>0.10000000000000142</v>
      </c>
      <c r="J44" t="s">
        <v>43</v>
      </c>
      <c r="K44" t="str">
        <f t="shared" si="1"/>
        <v>NEG</v>
      </c>
      <c r="L44" t="str">
        <f t="shared" si="2"/>
        <v>POS</v>
      </c>
      <c r="M44" t="str">
        <f t="shared" si="3"/>
        <v>NEG</v>
      </c>
      <c r="N44" t="str">
        <f t="shared" si="4"/>
        <v>POS</v>
      </c>
      <c r="O44" t="str">
        <f t="shared" si="5"/>
        <v>NEG</v>
      </c>
      <c r="P44" t="str">
        <f t="shared" si="6"/>
        <v>POS</v>
      </c>
      <c r="Q44" t="s">
        <v>170</v>
      </c>
      <c r="R44">
        <f>SUM(R31:R41)</f>
        <v>1.0000000000000002</v>
      </c>
      <c r="S44">
        <f>SUM(S31:S41)</f>
        <v>1</v>
      </c>
      <c r="T44">
        <f t="shared" ref="T44:U44" si="21">SUM(T31:T41)</f>
        <v>0.99999999999999989</v>
      </c>
      <c r="U44">
        <f t="shared" si="21"/>
        <v>0.99999999999999989</v>
      </c>
      <c r="V44" s="15">
        <f>SUM(V31:V41)</f>
        <v>1</v>
      </c>
    </row>
    <row r="45" spans="1:23" ht="15.75" thickBot="1" x14ac:dyDescent="0.3">
      <c r="A45" t="s">
        <v>44</v>
      </c>
      <c r="B45">
        <v>-0.29999999999999716</v>
      </c>
      <c r="C45">
        <v>-0.20000000000000284</v>
      </c>
      <c r="D45">
        <v>-2.1000000000000014</v>
      </c>
      <c r="E45">
        <v>0.39999999999999858</v>
      </c>
      <c r="F45">
        <v>-0.79999999999999716</v>
      </c>
      <c r="G45">
        <v>-0.20000000000000284</v>
      </c>
      <c r="J45" t="s">
        <v>44</v>
      </c>
      <c r="K45" t="str">
        <f t="shared" si="1"/>
        <v>NEG</v>
      </c>
      <c r="L45" t="str">
        <f t="shared" si="2"/>
        <v>NEG</v>
      </c>
      <c r="M45" t="str">
        <f t="shared" si="3"/>
        <v>NEG</v>
      </c>
      <c r="N45" t="str">
        <f t="shared" si="4"/>
        <v>POS</v>
      </c>
      <c r="O45" t="str">
        <f t="shared" si="5"/>
        <v>NEG</v>
      </c>
      <c r="P45" t="str">
        <f t="shared" si="6"/>
        <v>NEG</v>
      </c>
    </row>
    <row r="46" spans="1:23" x14ac:dyDescent="0.25">
      <c r="A46" t="s">
        <v>45</v>
      </c>
      <c r="B46">
        <v>-0.29999999999999716</v>
      </c>
      <c r="C46">
        <v>-0.30000000000000426</v>
      </c>
      <c r="D46">
        <v>-1.8999999999999986</v>
      </c>
      <c r="E46">
        <v>0.39999999999999858</v>
      </c>
      <c r="F46">
        <v>-0.89999999999999858</v>
      </c>
      <c r="G46">
        <v>-0.19999999999999574</v>
      </c>
      <c r="J46" t="s">
        <v>45</v>
      </c>
      <c r="K46" t="str">
        <f t="shared" si="1"/>
        <v>NEG</v>
      </c>
      <c r="L46" t="str">
        <f t="shared" si="2"/>
        <v>NEG</v>
      </c>
      <c r="M46" t="str">
        <f t="shared" si="3"/>
        <v>NEG</v>
      </c>
      <c r="N46" t="str">
        <f t="shared" si="4"/>
        <v>POS</v>
      </c>
      <c r="O46" t="str">
        <f t="shared" si="5"/>
        <v>NEG</v>
      </c>
      <c r="P46" t="str">
        <f t="shared" si="6"/>
        <v>NEG</v>
      </c>
      <c r="Q46" s="22" t="s">
        <v>181</v>
      </c>
      <c r="R46" s="18" t="s">
        <v>182</v>
      </c>
      <c r="S46" s="18" t="s">
        <v>183</v>
      </c>
      <c r="T46" s="18" t="s">
        <v>184</v>
      </c>
      <c r="U46" s="18" t="s">
        <v>185</v>
      </c>
      <c r="V46" s="18" t="s">
        <v>186</v>
      </c>
      <c r="W46" s="23" t="s">
        <v>172</v>
      </c>
    </row>
    <row r="47" spans="1:23" x14ac:dyDescent="0.25">
      <c r="A47" t="s">
        <v>46</v>
      </c>
      <c r="B47">
        <v>0</v>
      </c>
      <c r="C47">
        <v>-0.39999999999999858</v>
      </c>
      <c r="D47">
        <v>-1.8000000000000043</v>
      </c>
      <c r="E47">
        <v>0.30000000000000426</v>
      </c>
      <c r="F47">
        <v>-0.80000000000000426</v>
      </c>
      <c r="G47">
        <v>-0.29999999999999716</v>
      </c>
      <c r="J47" t="s">
        <v>46</v>
      </c>
      <c r="K47" t="str">
        <f t="shared" si="1"/>
        <v>POS</v>
      </c>
      <c r="L47" t="str">
        <f t="shared" si="2"/>
        <v>NEG</v>
      </c>
      <c r="M47" t="str">
        <f t="shared" si="3"/>
        <v>NEG</v>
      </c>
      <c r="N47" t="str">
        <f t="shared" si="4"/>
        <v>POS</v>
      </c>
      <c r="O47" t="str">
        <f t="shared" si="5"/>
        <v>NEG</v>
      </c>
      <c r="P47" t="str">
        <f t="shared" si="6"/>
        <v>NEG</v>
      </c>
      <c r="Q47" s="24" t="s">
        <v>173</v>
      </c>
      <c r="R47" s="19">
        <v>0.36799999999999999</v>
      </c>
      <c r="S47" s="20">
        <v>3.1746031746031744E-2</v>
      </c>
      <c r="T47" s="19">
        <v>0.63492063492063489</v>
      </c>
      <c r="U47" s="19">
        <v>8.7301587301587297E-2</v>
      </c>
      <c r="V47" s="19">
        <v>0.52380952380952384</v>
      </c>
      <c r="W47" s="25">
        <f>AVERAGE(R47:V47)</f>
        <v>0.32915555555555553</v>
      </c>
    </row>
    <row r="48" spans="1:23" x14ac:dyDescent="0.25">
      <c r="A48" t="s">
        <v>47</v>
      </c>
      <c r="B48">
        <v>-0.20000000000000284</v>
      </c>
      <c r="C48">
        <v>-0.19999999999999574</v>
      </c>
      <c r="D48">
        <v>-1.8000000000000043</v>
      </c>
      <c r="E48">
        <v>0</v>
      </c>
      <c r="F48">
        <v>-0.5</v>
      </c>
      <c r="G48">
        <v>-0.39999999999999858</v>
      </c>
      <c r="J48" t="s">
        <v>47</v>
      </c>
      <c r="K48" t="str">
        <f t="shared" si="1"/>
        <v>NEG</v>
      </c>
      <c r="L48" t="str">
        <f t="shared" si="2"/>
        <v>NEG</v>
      </c>
      <c r="M48" t="str">
        <f t="shared" si="3"/>
        <v>NEG</v>
      </c>
      <c r="N48" t="str">
        <f t="shared" si="4"/>
        <v>POS</v>
      </c>
      <c r="O48" t="str">
        <f t="shared" si="5"/>
        <v>NEG</v>
      </c>
      <c r="P48" t="str">
        <f t="shared" si="6"/>
        <v>NEG</v>
      </c>
      <c r="Q48" s="24" t="s">
        <v>174</v>
      </c>
      <c r="R48" s="19">
        <v>0.104</v>
      </c>
      <c r="S48" s="20">
        <v>0.3888888888888889</v>
      </c>
      <c r="T48" s="19">
        <v>3.1746031746031744E-2</v>
      </c>
      <c r="U48" s="19">
        <v>0.60317460317460314</v>
      </c>
      <c r="V48" s="19">
        <v>7.9365079365079361E-2</v>
      </c>
      <c r="W48" s="25">
        <f t="shared" ref="W48:W55" si="22">AVERAGE(R48:V48)</f>
        <v>0.24143492063492061</v>
      </c>
    </row>
    <row r="49" spans="1:23" x14ac:dyDescent="0.25">
      <c r="A49" t="s">
        <v>48</v>
      </c>
      <c r="B49">
        <v>-1</v>
      </c>
      <c r="C49">
        <v>0</v>
      </c>
      <c r="D49">
        <v>-1.3999999999999986</v>
      </c>
      <c r="E49">
        <v>0.20000000000000284</v>
      </c>
      <c r="F49">
        <v>-0.5</v>
      </c>
      <c r="G49">
        <v>-0.60000000000000142</v>
      </c>
      <c r="J49" t="s">
        <v>48</v>
      </c>
      <c r="K49" t="str">
        <f t="shared" si="1"/>
        <v>NEG</v>
      </c>
      <c r="L49" t="str">
        <f t="shared" si="2"/>
        <v>POS</v>
      </c>
      <c r="M49" t="str">
        <f t="shared" si="3"/>
        <v>NEG</v>
      </c>
      <c r="N49" t="str">
        <f t="shared" si="4"/>
        <v>POS</v>
      </c>
      <c r="O49" t="str">
        <f t="shared" si="5"/>
        <v>NEG</v>
      </c>
      <c r="P49" t="str">
        <f t="shared" si="6"/>
        <v>NEG</v>
      </c>
      <c r="Q49" s="24" t="s">
        <v>175</v>
      </c>
      <c r="R49" s="19">
        <v>3.2000000000000001E-2</v>
      </c>
      <c r="S49" s="20">
        <v>0</v>
      </c>
      <c r="T49" s="19">
        <v>4.7619047619047616E-2</v>
      </c>
      <c r="U49" s="19">
        <v>7.9365079365079361E-3</v>
      </c>
      <c r="V49" s="19">
        <v>3.968253968253968E-2</v>
      </c>
      <c r="W49" s="25">
        <f t="shared" si="22"/>
        <v>2.5447619047619045E-2</v>
      </c>
    </row>
    <row r="50" spans="1:23" x14ac:dyDescent="0.25">
      <c r="A50" t="s">
        <v>49</v>
      </c>
      <c r="B50">
        <v>-1</v>
      </c>
      <c r="C50">
        <v>0.10000000000000142</v>
      </c>
      <c r="D50">
        <v>-1.4000000000000057</v>
      </c>
      <c r="E50">
        <v>0.10000000000000142</v>
      </c>
      <c r="F50">
        <v>-0.29999999999999716</v>
      </c>
      <c r="G50">
        <v>-0.70000000000000284</v>
      </c>
      <c r="J50" t="s">
        <v>49</v>
      </c>
      <c r="K50" t="str">
        <f t="shared" si="1"/>
        <v>NEG</v>
      </c>
      <c r="L50" t="str">
        <f t="shared" si="2"/>
        <v>POS</v>
      </c>
      <c r="M50" t="str">
        <f t="shared" si="3"/>
        <v>NEG</v>
      </c>
      <c r="N50" t="str">
        <f t="shared" si="4"/>
        <v>POS</v>
      </c>
      <c r="O50" t="str">
        <f t="shared" si="5"/>
        <v>NEG</v>
      </c>
      <c r="P50" t="str">
        <f t="shared" si="6"/>
        <v>NEG</v>
      </c>
      <c r="Q50" s="24" t="s">
        <v>176</v>
      </c>
      <c r="R50" s="19">
        <v>5.6000000000000001E-2</v>
      </c>
      <c r="S50" s="20">
        <v>1.5873015873015872E-2</v>
      </c>
      <c r="T50" s="19">
        <v>0</v>
      </c>
      <c r="U50" s="19">
        <v>1.5873015873015872E-2</v>
      </c>
      <c r="V50" s="19">
        <v>7.9365079365079361E-3</v>
      </c>
      <c r="W50" s="25">
        <f t="shared" si="22"/>
        <v>1.9136507936507934E-2</v>
      </c>
    </row>
    <row r="51" spans="1:23" x14ac:dyDescent="0.25">
      <c r="A51" t="s">
        <v>50</v>
      </c>
      <c r="B51">
        <v>-1.1000000000000014</v>
      </c>
      <c r="C51">
        <v>0.10000000000000142</v>
      </c>
      <c r="D51">
        <v>-1.5</v>
      </c>
      <c r="E51">
        <v>0.10000000000000142</v>
      </c>
      <c r="F51">
        <v>-0.20000000000000284</v>
      </c>
      <c r="G51">
        <v>-0.60000000000000142</v>
      </c>
      <c r="J51" t="s">
        <v>50</v>
      </c>
      <c r="K51" t="str">
        <f t="shared" si="1"/>
        <v>NEG</v>
      </c>
      <c r="L51" t="str">
        <f t="shared" si="2"/>
        <v>POS</v>
      </c>
      <c r="M51" t="str">
        <f t="shared" si="3"/>
        <v>NEG</v>
      </c>
      <c r="N51" t="str">
        <f t="shared" si="4"/>
        <v>POS</v>
      </c>
      <c r="O51" t="str">
        <f t="shared" si="5"/>
        <v>NEG</v>
      </c>
      <c r="P51" t="str">
        <f t="shared" si="6"/>
        <v>NEG</v>
      </c>
      <c r="Q51" s="24" t="s">
        <v>177</v>
      </c>
      <c r="R51" s="19">
        <v>5.6000000000000001E-2</v>
      </c>
      <c r="S51" s="20">
        <v>8.7301587301587297E-2</v>
      </c>
      <c r="T51" s="19">
        <v>1.5873015873015872E-2</v>
      </c>
      <c r="U51" s="19">
        <v>4.7619047619047616E-2</v>
      </c>
      <c r="V51" s="19">
        <v>1.5873015873015872E-2</v>
      </c>
      <c r="W51" s="25">
        <f t="shared" si="22"/>
        <v>4.4533333333333328E-2</v>
      </c>
    </row>
    <row r="52" spans="1:23" x14ac:dyDescent="0.25">
      <c r="A52" t="s">
        <v>51</v>
      </c>
      <c r="B52">
        <v>0.39999999999999858</v>
      </c>
      <c r="C52">
        <v>0</v>
      </c>
      <c r="D52">
        <v>-1.2000000000000028</v>
      </c>
      <c r="E52">
        <v>0.20000000000000284</v>
      </c>
      <c r="F52">
        <v>-1</v>
      </c>
      <c r="G52">
        <v>0</v>
      </c>
      <c r="J52" t="s">
        <v>51</v>
      </c>
      <c r="K52" t="str">
        <f t="shared" si="1"/>
        <v>POS</v>
      </c>
      <c r="L52" t="str">
        <f t="shared" si="2"/>
        <v>POS</v>
      </c>
      <c r="M52" t="str">
        <f t="shared" si="3"/>
        <v>NEG</v>
      </c>
      <c r="N52" t="str">
        <f t="shared" si="4"/>
        <v>POS</v>
      </c>
      <c r="O52" t="str">
        <f t="shared" si="5"/>
        <v>NEG</v>
      </c>
      <c r="P52" t="str">
        <f t="shared" si="6"/>
        <v>POS</v>
      </c>
      <c r="Q52" s="24" t="s">
        <v>178</v>
      </c>
      <c r="R52" s="19">
        <v>2.4E-2</v>
      </c>
      <c r="S52" s="20">
        <v>7.9365079365079361E-3</v>
      </c>
      <c r="T52" s="19">
        <v>0</v>
      </c>
      <c r="U52" s="19">
        <v>0</v>
      </c>
      <c r="V52" s="19">
        <v>7.9365079365079361E-3</v>
      </c>
      <c r="W52" s="25">
        <f t="shared" si="22"/>
        <v>7.9746031746031742E-3</v>
      </c>
    </row>
    <row r="53" spans="1:23" x14ac:dyDescent="0.25">
      <c r="A53" t="s">
        <v>52</v>
      </c>
      <c r="B53">
        <v>0.19999999999999574</v>
      </c>
      <c r="C53">
        <v>0</v>
      </c>
      <c r="D53">
        <v>-1.7999999999999972</v>
      </c>
      <c r="E53">
        <v>0.60000000000000142</v>
      </c>
      <c r="F53">
        <v>-0.60000000000000142</v>
      </c>
      <c r="G53">
        <v>0.10000000000000142</v>
      </c>
      <c r="J53" t="s">
        <v>52</v>
      </c>
      <c r="K53" t="str">
        <f t="shared" si="1"/>
        <v>POS</v>
      </c>
      <c r="L53" t="str">
        <f t="shared" si="2"/>
        <v>POS</v>
      </c>
      <c r="M53" t="str">
        <f t="shared" si="3"/>
        <v>NEG</v>
      </c>
      <c r="N53" t="str">
        <f t="shared" si="4"/>
        <v>POS</v>
      </c>
      <c r="O53" t="str">
        <f t="shared" si="5"/>
        <v>NEG</v>
      </c>
      <c r="P53" t="str">
        <f t="shared" si="6"/>
        <v>POS</v>
      </c>
      <c r="Q53" s="24" t="s">
        <v>179</v>
      </c>
      <c r="R53" s="19">
        <v>0.32800000000000001</v>
      </c>
      <c r="S53" s="20">
        <v>0.45238095238095238</v>
      </c>
      <c r="T53" s="19">
        <v>0.24603174603174602</v>
      </c>
      <c r="U53" s="19">
        <v>0.1984126984126984</v>
      </c>
      <c r="V53" s="19">
        <v>0.2857142857142857</v>
      </c>
      <c r="W53" s="25">
        <f t="shared" si="22"/>
        <v>0.30210793650793655</v>
      </c>
    </row>
    <row r="54" spans="1:23" x14ac:dyDescent="0.25">
      <c r="A54" t="s">
        <v>53</v>
      </c>
      <c r="B54">
        <v>0.20000000000000284</v>
      </c>
      <c r="C54">
        <v>0</v>
      </c>
      <c r="D54">
        <v>-2.3000000000000043</v>
      </c>
      <c r="E54">
        <v>1.2000000000000028</v>
      </c>
      <c r="F54">
        <v>-1.2000000000000028</v>
      </c>
      <c r="G54">
        <v>0.39999999999999858</v>
      </c>
      <c r="J54" t="s">
        <v>53</v>
      </c>
      <c r="K54" t="str">
        <f t="shared" si="1"/>
        <v>POS</v>
      </c>
      <c r="L54" t="str">
        <f t="shared" si="2"/>
        <v>POS</v>
      </c>
      <c r="M54" t="str">
        <f t="shared" si="3"/>
        <v>NEG</v>
      </c>
      <c r="N54" t="str">
        <f t="shared" si="4"/>
        <v>POS</v>
      </c>
      <c r="O54" t="str">
        <f t="shared" si="5"/>
        <v>NEG</v>
      </c>
      <c r="P54" t="str">
        <f t="shared" si="6"/>
        <v>POS</v>
      </c>
      <c r="Q54" s="24" t="s">
        <v>180</v>
      </c>
      <c r="R54" s="19">
        <v>3.2000000000000001E-2</v>
      </c>
      <c r="S54" s="20">
        <v>1.5873015873015872E-2</v>
      </c>
      <c r="T54" s="19">
        <v>2.3809523809523808E-2</v>
      </c>
      <c r="U54" s="19">
        <v>3.968253968253968E-2</v>
      </c>
      <c r="V54" s="19">
        <v>3.968253968253968E-2</v>
      </c>
      <c r="W54" s="25">
        <f t="shared" si="22"/>
        <v>3.0209523809523808E-2</v>
      </c>
    </row>
    <row r="55" spans="1:23" ht="15.75" thickBot="1" x14ac:dyDescent="0.3">
      <c r="A55" t="s">
        <v>54</v>
      </c>
      <c r="B55">
        <v>0.30000000000000426</v>
      </c>
      <c r="C55">
        <v>0</v>
      </c>
      <c r="D55">
        <v>-2.4000000000000057</v>
      </c>
      <c r="E55">
        <v>1</v>
      </c>
      <c r="F55">
        <v>-1.0999999999999943</v>
      </c>
      <c r="G55">
        <v>0.5</v>
      </c>
      <c r="J55" t="s">
        <v>54</v>
      </c>
      <c r="K55" t="str">
        <f t="shared" si="1"/>
        <v>POS</v>
      </c>
      <c r="L55" t="str">
        <f t="shared" si="2"/>
        <v>POS</v>
      </c>
      <c r="M55" t="str">
        <f t="shared" si="3"/>
        <v>NEG</v>
      </c>
      <c r="N55" t="str">
        <f t="shared" si="4"/>
        <v>POS</v>
      </c>
      <c r="O55" t="str">
        <f t="shared" si="5"/>
        <v>NEG</v>
      </c>
      <c r="P55" t="str">
        <f t="shared" si="6"/>
        <v>POS</v>
      </c>
      <c r="Q55" s="27" t="s">
        <v>171</v>
      </c>
      <c r="R55" s="21">
        <f>SUM(R47:R54)</f>
        <v>1.0000000000000002</v>
      </c>
      <c r="S55" s="21">
        <f>SUM(S47:S54)</f>
        <v>1</v>
      </c>
      <c r="T55" s="21">
        <f>SUM(T47:T54)</f>
        <v>0.99999999999999989</v>
      </c>
      <c r="U55" s="21">
        <f>SUM(U47:U54)</f>
        <v>0.99999999999999989</v>
      </c>
      <c r="V55" s="21">
        <f>SUM(V47:V54)</f>
        <v>1</v>
      </c>
      <c r="W55" s="26">
        <f>SUM(W47:W54)</f>
        <v>0.99999999999999989</v>
      </c>
    </row>
    <row r="56" spans="1:23" x14ac:dyDescent="0.25">
      <c r="A56" t="s">
        <v>55</v>
      </c>
      <c r="B56">
        <v>0.39999999999999858</v>
      </c>
      <c r="C56">
        <v>0</v>
      </c>
      <c r="D56">
        <v>-2.3999999999999986</v>
      </c>
      <c r="E56">
        <v>0.5</v>
      </c>
      <c r="F56">
        <v>-0.70000000000000284</v>
      </c>
      <c r="G56">
        <v>0.60000000000000142</v>
      </c>
      <c r="J56" t="s">
        <v>55</v>
      </c>
      <c r="K56" t="str">
        <f t="shared" si="1"/>
        <v>POS</v>
      </c>
      <c r="L56" t="str">
        <f t="shared" si="2"/>
        <v>POS</v>
      </c>
      <c r="M56" t="str">
        <f t="shared" si="3"/>
        <v>NEG</v>
      </c>
      <c r="N56" t="str">
        <f t="shared" si="4"/>
        <v>POS</v>
      </c>
      <c r="O56" t="str">
        <f t="shared" si="5"/>
        <v>NEG</v>
      </c>
      <c r="P56" t="str">
        <f t="shared" si="6"/>
        <v>POS</v>
      </c>
    </row>
    <row r="57" spans="1:23" x14ac:dyDescent="0.25">
      <c r="A57" t="s">
        <v>56</v>
      </c>
      <c r="B57">
        <v>-0.20000000000000284</v>
      </c>
      <c r="C57">
        <v>0.5</v>
      </c>
      <c r="D57">
        <v>-2.2999999999999972</v>
      </c>
      <c r="E57">
        <v>0.39999999999999858</v>
      </c>
      <c r="F57">
        <v>-0.80000000000000426</v>
      </c>
      <c r="G57">
        <v>0.80000000000000426</v>
      </c>
      <c r="J57" t="s">
        <v>56</v>
      </c>
      <c r="K57" t="str">
        <f t="shared" si="1"/>
        <v>NEG</v>
      </c>
      <c r="L57" t="str">
        <f t="shared" si="2"/>
        <v>POS</v>
      </c>
      <c r="M57" t="str">
        <f t="shared" si="3"/>
        <v>NEG</v>
      </c>
      <c r="N57" t="str">
        <f t="shared" si="4"/>
        <v>POS</v>
      </c>
      <c r="O57" t="str">
        <f t="shared" si="5"/>
        <v>NEG</v>
      </c>
      <c r="P57" t="str">
        <f t="shared" si="6"/>
        <v>POS</v>
      </c>
      <c r="W57" s="13">
        <f>SUM(W47:W54)</f>
        <v>0.99999999999999989</v>
      </c>
    </row>
    <row r="58" spans="1:23" x14ac:dyDescent="0.25">
      <c r="A58" t="s">
        <v>57</v>
      </c>
      <c r="B58">
        <v>-0.30000000000000426</v>
      </c>
      <c r="C58">
        <v>0.70000000000000284</v>
      </c>
      <c r="D58">
        <v>-2.5</v>
      </c>
      <c r="E58">
        <v>0.29999999999999716</v>
      </c>
      <c r="F58">
        <v>-0.59999999999999432</v>
      </c>
      <c r="G58">
        <v>0.5</v>
      </c>
      <c r="J58" t="s">
        <v>57</v>
      </c>
      <c r="K58" t="str">
        <f t="shared" si="1"/>
        <v>NEG</v>
      </c>
      <c r="L58" t="str">
        <f t="shared" si="2"/>
        <v>POS</v>
      </c>
      <c r="M58" t="str">
        <f t="shared" si="3"/>
        <v>NEG</v>
      </c>
      <c r="N58" t="str">
        <f t="shared" si="4"/>
        <v>POS</v>
      </c>
      <c r="O58" t="str">
        <f t="shared" si="5"/>
        <v>NEG</v>
      </c>
      <c r="P58" t="str">
        <f t="shared" si="6"/>
        <v>POS</v>
      </c>
      <c r="V58" s="3">
        <v>0.03</v>
      </c>
      <c r="W58">
        <v>0.03</v>
      </c>
    </row>
    <row r="59" spans="1:23" x14ac:dyDescent="0.25">
      <c r="A59" t="s">
        <v>58</v>
      </c>
      <c r="B59">
        <v>-0.5</v>
      </c>
      <c r="C59">
        <v>0.69999999999999574</v>
      </c>
      <c r="D59">
        <v>-2.3999999999999986</v>
      </c>
      <c r="E59">
        <v>0.39999999999999858</v>
      </c>
      <c r="F59">
        <v>-0.69999999999999574</v>
      </c>
      <c r="G59">
        <v>0.39999999999999858</v>
      </c>
      <c r="J59" t="s">
        <v>58</v>
      </c>
      <c r="K59" t="str">
        <f t="shared" si="1"/>
        <v>NEG</v>
      </c>
      <c r="L59" t="str">
        <f t="shared" si="2"/>
        <v>POS</v>
      </c>
      <c r="M59" t="str">
        <f t="shared" si="3"/>
        <v>NEG</v>
      </c>
      <c r="N59" t="str">
        <f t="shared" si="4"/>
        <v>POS</v>
      </c>
      <c r="O59" t="str">
        <f t="shared" si="5"/>
        <v>NEG</v>
      </c>
      <c r="P59" t="str">
        <f t="shared" si="6"/>
        <v>POS</v>
      </c>
      <c r="V59" s="3">
        <v>0.24099999999999999</v>
      </c>
      <c r="W59">
        <v>0.24099999999999999</v>
      </c>
    </row>
    <row r="60" spans="1:23" x14ac:dyDescent="0.25">
      <c r="A60" t="s">
        <v>59</v>
      </c>
      <c r="B60">
        <v>-0.60000000000000142</v>
      </c>
      <c r="C60">
        <v>0.70000000000000284</v>
      </c>
      <c r="D60">
        <v>-2.3000000000000043</v>
      </c>
      <c r="E60">
        <v>0.30000000000000426</v>
      </c>
      <c r="F60">
        <v>-0.70000000000000284</v>
      </c>
      <c r="G60">
        <v>0.29999999999999716</v>
      </c>
      <c r="J60" t="s">
        <v>59</v>
      </c>
      <c r="K60" t="str">
        <f t="shared" si="1"/>
        <v>NEG</v>
      </c>
      <c r="L60" t="str">
        <f t="shared" si="2"/>
        <v>POS</v>
      </c>
      <c r="M60" t="str">
        <f t="shared" si="3"/>
        <v>NEG</v>
      </c>
      <c r="N60" t="str">
        <f t="shared" si="4"/>
        <v>POS</v>
      </c>
      <c r="O60" t="str">
        <f t="shared" si="5"/>
        <v>NEG</v>
      </c>
      <c r="P60" t="str">
        <f t="shared" si="6"/>
        <v>POS</v>
      </c>
      <c r="V60" s="3">
        <v>1.9E-2</v>
      </c>
      <c r="W60">
        <v>1.9E-2</v>
      </c>
    </row>
    <row r="61" spans="1:23" x14ac:dyDescent="0.25">
      <c r="A61" t="s">
        <v>60</v>
      </c>
      <c r="B61">
        <v>-0.5</v>
      </c>
      <c r="C61">
        <v>0.5</v>
      </c>
      <c r="D61">
        <v>-2.2999999999999972</v>
      </c>
      <c r="E61">
        <v>0.39999999999999858</v>
      </c>
      <c r="F61">
        <v>-1.1000000000000014</v>
      </c>
      <c r="G61">
        <v>0.20000000000000284</v>
      </c>
      <c r="J61" t="s">
        <v>60</v>
      </c>
      <c r="K61" t="str">
        <f t="shared" si="1"/>
        <v>NEG</v>
      </c>
      <c r="L61" t="str">
        <f t="shared" si="2"/>
        <v>POS</v>
      </c>
      <c r="M61" t="str">
        <f t="shared" si="3"/>
        <v>NEG</v>
      </c>
      <c r="N61" t="str">
        <f t="shared" si="4"/>
        <v>POS</v>
      </c>
      <c r="O61" t="str">
        <f t="shared" si="5"/>
        <v>NEG</v>
      </c>
      <c r="P61" t="str">
        <f t="shared" si="6"/>
        <v>POS</v>
      </c>
      <c r="V61" s="3">
        <v>0.32900000000000001</v>
      </c>
      <c r="W61">
        <v>0.32900000000000001</v>
      </c>
    </row>
    <row r="62" spans="1:23" x14ac:dyDescent="0.25">
      <c r="A62" t="s">
        <v>61</v>
      </c>
      <c r="B62">
        <v>-1</v>
      </c>
      <c r="C62">
        <v>1</v>
      </c>
      <c r="D62">
        <v>-2.6999999999999957</v>
      </c>
      <c r="E62">
        <v>0.79999999999999716</v>
      </c>
      <c r="F62">
        <v>-1.1000000000000014</v>
      </c>
      <c r="G62">
        <v>0.10000000000000142</v>
      </c>
      <c r="J62" t="s">
        <v>61</v>
      </c>
      <c r="K62" t="str">
        <f t="shared" si="1"/>
        <v>NEG</v>
      </c>
      <c r="L62" t="str">
        <f t="shared" si="2"/>
        <v>POS</v>
      </c>
      <c r="M62" t="str">
        <f t="shared" si="3"/>
        <v>NEG</v>
      </c>
      <c r="N62" t="str">
        <f t="shared" si="4"/>
        <v>POS</v>
      </c>
      <c r="O62" t="str">
        <f t="shared" si="5"/>
        <v>NEG</v>
      </c>
      <c r="P62" t="str">
        <f t="shared" si="6"/>
        <v>POS</v>
      </c>
      <c r="V62" s="3">
        <v>0.30199999999999999</v>
      </c>
      <c r="W62">
        <v>0.30199999999999999</v>
      </c>
    </row>
    <row r="63" spans="1:23" x14ac:dyDescent="0.25">
      <c r="A63" t="s">
        <v>62</v>
      </c>
      <c r="B63">
        <v>-0.90000000000000568</v>
      </c>
      <c r="C63">
        <v>0.5</v>
      </c>
      <c r="D63">
        <v>-2.5</v>
      </c>
      <c r="E63">
        <v>1</v>
      </c>
      <c r="F63">
        <v>-1.0999999999999943</v>
      </c>
      <c r="G63">
        <v>9.9999999999994316E-2</v>
      </c>
      <c r="J63" t="s">
        <v>62</v>
      </c>
      <c r="K63" t="str">
        <f t="shared" si="1"/>
        <v>NEG</v>
      </c>
      <c r="L63" t="str">
        <f t="shared" si="2"/>
        <v>POS</v>
      </c>
      <c r="M63" t="str">
        <f t="shared" si="3"/>
        <v>NEG</v>
      </c>
      <c r="N63" t="str">
        <f t="shared" si="4"/>
        <v>POS</v>
      </c>
      <c r="O63" t="str">
        <f t="shared" si="5"/>
        <v>NEG</v>
      </c>
      <c r="P63" t="str">
        <f t="shared" si="6"/>
        <v>POS</v>
      </c>
      <c r="V63" s="3">
        <v>2.5000000000000001E-2</v>
      </c>
      <c r="W63">
        <v>2.5000000000000001E-2</v>
      </c>
    </row>
    <row r="64" spans="1:23" x14ac:dyDescent="0.25">
      <c r="A64" t="s">
        <v>63</v>
      </c>
      <c r="B64">
        <v>-0.5</v>
      </c>
      <c r="C64">
        <v>0.20000000000000284</v>
      </c>
      <c r="D64">
        <v>-2.2999999999999972</v>
      </c>
      <c r="E64">
        <v>0.79999999999999716</v>
      </c>
      <c r="F64">
        <v>-1.2000000000000028</v>
      </c>
      <c r="G64">
        <v>0.20000000000000284</v>
      </c>
      <c r="J64" t="s">
        <v>63</v>
      </c>
      <c r="K64" t="str">
        <f t="shared" si="1"/>
        <v>NEG</v>
      </c>
      <c r="L64" t="str">
        <f t="shared" si="2"/>
        <v>POS</v>
      </c>
      <c r="M64" t="str">
        <f t="shared" si="3"/>
        <v>NEG</v>
      </c>
      <c r="N64" t="str">
        <f t="shared" si="4"/>
        <v>POS</v>
      </c>
      <c r="O64" t="str">
        <f t="shared" si="5"/>
        <v>NEG</v>
      </c>
      <c r="P64" t="str">
        <f t="shared" si="6"/>
        <v>POS</v>
      </c>
      <c r="V64" s="3">
        <v>8.0000000000000002E-3</v>
      </c>
      <c r="W64">
        <v>8.0000000000000002E-3</v>
      </c>
    </row>
    <row r="65" spans="1:23" x14ac:dyDescent="0.25">
      <c r="A65" t="s">
        <v>64</v>
      </c>
      <c r="B65">
        <v>-9.9999999999994316E-2</v>
      </c>
      <c r="C65">
        <v>0.29999999999999716</v>
      </c>
      <c r="D65">
        <v>-2.6000000000000014</v>
      </c>
      <c r="E65">
        <v>0.89999999999999858</v>
      </c>
      <c r="F65">
        <v>-1.3999999999999986</v>
      </c>
      <c r="G65">
        <v>0.60000000000000142</v>
      </c>
      <c r="J65" t="s">
        <v>64</v>
      </c>
      <c r="K65" t="str">
        <f t="shared" si="1"/>
        <v>NEG</v>
      </c>
      <c r="L65" t="str">
        <f t="shared" si="2"/>
        <v>POS</v>
      </c>
      <c r="M65" t="str">
        <f t="shared" si="3"/>
        <v>NEG</v>
      </c>
      <c r="N65" t="str">
        <f t="shared" si="4"/>
        <v>POS</v>
      </c>
      <c r="O65" t="str">
        <f t="shared" si="5"/>
        <v>NEG</v>
      </c>
      <c r="P65" t="str">
        <f t="shared" si="6"/>
        <v>POS</v>
      </c>
      <c r="V65" s="3">
        <v>4.4999999999999998E-2</v>
      </c>
      <c r="W65">
        <v>4.5999999999999999E-2</v>
      </c>
    </row>
    <row r="66" spans="1:23" x14ac:dyDescent="0.25">
      <c r="A66" t="s">
        <v>65</v>
      </c>
      <c r="B66">
        <v>-0.10000000000000142</v>
      </c>
      <c r="C66">
        <v>0.29999999999999716</v>
      </c>
      <c r="D66">
        <v>-2.6000000000000014</v>
      </c>
      <c r="E66">
        <v>1</v>
      </c>
      <c r="F66">
        <v>-1.3999999999999986</v>
      </c>
      <c r="G66">
        <v>0.5</v>
      </c>
      <c r="J66" t="s">
        <v>65</v>
      </c>
      <c r="K66" t="str">
        <f t="shared" si="1"/>
        <v>NEG</v>
      </c>
      <c r="L66" t="str">
        <f t="shared" si="2"/>
        <v>POS</v>
      </c>
      <c r="M66" t="str">
        <f t="shared" si="3"/>
        <v>NEG</v>
      </c>
      <c r="N66" t="str">
        <f t="shared" si="4"/>
        <v>POS</v>
      </c>
      <c r="O66" t="str">
        <f t="shared" si="5"/>
        <v>NEG</v>
      </c>
      <c r="P66" t="str">
        <f t="shared" si="6"/>
        <v>POS</v>
      </c>
      <c r="V66" s="3">
        <v>0</v>
      </c>
      <c r="W66">
        <v>0</v>
      </c>
    </row>
    <row r="67" spans="1:23" x14ac:dyDescent="0.25">
      <c r="A67" t="s">
        <v>66</v>
      </c>
      <c r="B67">
        <v>-0.20000000000000284</v>
      </c>
      <c r="C67">
        <v>0.39999999999999858</v>
      </c>
      <c r="D67">
        <v>-2.7999999999999972</v>
      </c>
      <c r="E67">
        <v>1.1000000000000014</v>
      </c>
      <c r="F67">
        <v>-1.8000000000000043</v>
      </c>
      <c r="G67">
        <v>0.89999999999999858</v>
      </c>
      <c r="J67" t="s">
        <v>66</v>
      </c>
      <c r="K67" t="str">
        <f t="shared" ref="K67:K127" si="23">IF(B67&lt;0,"NEG","POS")</f>
        <v>NEG</v>
      </c>
      <c r="L67" t="str">
        <f t="shared" ref="L67:L127" si="24">IF(C67&lt;0,"NEG","POS")</f>
        <v>POS</v>
      </c>
      <c r="M67" t="str">
        <f t="shared" ref="M67:M127" si="25">IF(D67&lt;0,"NEG","POS")</f>
        <v>NEG</v>
      </c>
      <c r="N67" t="str">
        <f t="shared" ref="N67:N127" si="26">IF(E67&lt;0,"NEG","POS")</f>
        <v>POS</v>
      </c>
      <c r="O67" t="str">
        <f t="shared" ref="O67:O127" si="27">IF(F67&lt;0,"NEG","POS")</f>
        <v>NEG</v>
      </c>
      <c r="P67" t="str">
        <f t="shared" ref="P67:P127" si="28">IF(G67&lt;0,"NEG","POS")</f>
        <v>POS</v>
      </c>
      <c r="V67">
        <f>SUM(V58:V66)</f>
        <v>0.99900000000000011</v>
      </c>
      <c r="W67" s="12">
        <f>SUM(W58:W66)</f>
        <v>1</v>
      </c>
    </row>
    <row r="68" spans="1:23" x14ac:dyDescent="0.25">
      <c r="A68" t="s">
        <v>67</v>
      </c>
      <c r="B68">
        <v>-0.20000000000000284</v>
      </c>
      <c r="C68">
        <v>0.5</v>
      </c>
      <c r="D68">
        <v>-2.7999999999999972</v>
      </c>
      <c r="E68">
        <v>0.89999999999999858</v>
      </c>
      <c r="F68">
        <v>-1.7000000000000028</v>
      </c>
      <c r="G68">
        <v>0.20000000000000284</v>
      </c>
      <c r="J68" t="s">
        <v>67</v>
      </c>
      <c r="K68" t="str">
        <f t="shared" si="23"/>
        <v>NEG</v>
      </c>
      <c r="L68" t="str">
        <f t="shared" si="24"/>
        <v>POS</v>
      </c>
      <c r="M68" t="str">
        <f t="shared" si="25"/>
        <v>NEG</v>
      </c>
      <c r="N68" t="str">
        <f t="shared" si="26"/>
        <v>POS</v>
      </c>
      <c r="O68" t="str">
        <f t="shared" si="27"/>
        <v>NEG</v>
      </c>
      <c r="P68" t="str">
        <f t="shared" si="28"/>
        <v>POS</v>
      </c>
    </row>
    <row r="69" spans="1:23" x14ac:dyDescent="0.25">
      <c r="A69" t="s">
        <v>68</v>
      </c>
      <c r="B69">
        <v>-0.5</v>
      </c>
      <c r="C69">
        <v>0.29999999999999716</v>
      </c>
      <c r="D69">
        <v>-2.2999999999999972</v>
      </c>
      <c r="E69">
        <v>0.89999999999999858</v>
      </c>
      <c r="F69">
        <v>-1.6000000000000014</v>
      </c>
      <c r="G69">
        <v>0.10000000000000142</v>
      </c>
      <c r="J69" t="s">
        <v>68</v>
      </c>
      <c r="K69" t="str">
        <f t="shared" si="23"/>
        <v>NEG</v>
      </c>
      <c r="L69" t="str">
        <f t="shared" si="24"/>
        <v>POS</v>
      </c>
      <c r="M69" t="str">
        <f t="shared" si="25"/>
        <v>NEG</v>
      </c>
      <c r="N69" t="str">
        <f t="shared" si="26"/>
        <v>POS</v>
      </c>
      <c r="O69" t="str">
        <f t="shared" si="27"/>
        <v>NEG</v>
      </c>
      <c r="P69" t="str">
        <f t="shared" si="28"/>
        <v>POS</v>
      </c>
    </row>
    <row r="70" spans="1:23" x14ac:dyDescent="0.25">
      <c r="A70" t="s">
        <v>69</v>
      </c>
      <c r="B70">
        <v>-0.79999999999999716</v>
      </c>
      <c r="C70">
        <v>-0.20000000000000284</v>
      </c>
      <c r="D70">
        <v>-1.7999999999999972</v>
      </c>
      <c r="E70">
        <v>-0.10000000000000142</v>
      </c>
      <c r="F70">
        <v>-0.30000000000000426</v>
      </c>
      <c r="G70">
        <v>0.10000000000000142</v>
      </c>
      <c r="J70" t="s">
        <v>69</v>
      </c>
      <c r="K70" t="str">
        <f t="shared" si="23"/>
        <v>NEG</v>
      </c>
      <c r="L70" t="str">
        <f t="shared" si="24"/>
        <v>NEG</v>
      </c>
      <c r="M70" t="str">
        <f t="shared" si="25"/>
        <v>NEG</v>
      </c>
      <c r="N70" t="str">
        <f t="shared" si="26"/>
        <v>NEG</v>
      </c>
      <c r="O70" t="str">
        <f t="shared" si="27"/>
        <v>NEG</v>
      </c>
      <c r="P70" t="str">
        <f t="shared" si="28"/>
        <v>POS</v>
      </c>
    </row>
    <row r="71" spans="1:23" x14ac:dyDescent="0.25">
      <c r="A71" t="s">
        <v>70</v>
      </c>
      <c r="B71">
        <v>-0.69999999999999574</v>
      </c>
      <c r="C71">
        <v>-0.20000000000000284</v>
      </c>
      <c r="D71">
        <v>-2.1999999999999957</v>
      </c>
      <c r="E71">
        <v>0.19999999999999574</v>
      </c>
      <c r="F71">
        <v>-0.5</v>
      </c>
      <c r="G71">
        <v>0.39999999999999858</v>
      </c>
      <c r="J71" t="s">
        <v>70</v>
      </c>
      <c r="K71" t="str">
        <f t="shared" si="23"/>
        <v>NEG</v>
      </c>
      <c r="L71" t="str">
        <f t="shared" si="24"/>
        <v>NEG</v>
      </c>
      <c r="M71" t="str">
        <f t="shared" si="25"/>
        <v>NEG</v>
      </c>
      <c r="N71" t="str">
        <f t="shared" si="26"/>
        <v>POS</v>
      </c>
      <c r="O71" t="str">
        <f t="shared" si="27"/>
        <v>NEG</v>
      </c>
      <c r="P71" t="str">
        <f t="shared" si="28"/>
        <v>POS</v>
      </c>
    </row>
    <row r="72" spans="1:23" x14ac:dyDescent="0.25">
      <c r="A72" t="s">
        <v>71</v>
      </c>
      <c r="B72">
        <v>-0.89999999999999858</v>
      </c>
      <c r="C72">
        <v>0</v>
      </c>
      <c r="D72">
        <v>-2.3999999999999986</v>
      </c>
      <c r="E72">
        <v>0.39999999999999858</v>
      </c>
      <c r="F72">
        <v>-1.0999999999999979</v>
      </c>
      <c r="G72">
        <v>0.49999999999999645</v>
      </c>
      <c r="J72" t="s">
        <v>71</v>
      </c>
      <c r="K72" t="str">
        <f t="shared" si="23"/>
        <v>NEG</v>
      </c>
      <c r="L72" t="str">
        <f t="shared" si="24"/>
        <v>POS</v>
      </c>
      <c r="M72" t="str">
        <f t="shared" si="25"/>
        <v>NEG</v>
      </c>
      <c r="N72" t="str">
        <f t="shared" si="26"/>
        <v>POS</v>
      </c>
      <c r="O72" t="str">
        <f t="shared" si="27"/>
        <v>NEG</v>
      </c>
      <c r="P72" t="str">
        <f t="shared" si="28"/>
        <v>POS</v>
      </c>
    </row>
    <row r="73" spans="1:23" x14ac:dyDescent="0.25">
      <c r="A73" t="s">
        <v>72</v>
      </c>
      <c r="B73">
        <v>-1</v>
      </c>
      <c r="C73">
        <v>-0.5</v>
      </c>
      <c r="D73">
        <v>-2</v>
      </c>
      <c r="E73">
        <v>0.40000000000000568</v>
      </c>
      <c r="F73">
        <v>-1.0000000000000036</v>
      </c>
      <c r="G73">
        <v>0.40000000000000213</v>
      </c>
      <c r="J73" t="s">
        <v>72</v>
      </c>
      <c r="K73" t="str">
        <f t="shared" si="23"/>
        <v>NEG</v>
      </c>
      <c r="L73" t="str">
        <f t="shared" si="24"/>
        <v>NEG</v>
      </c>
      <c r="M73" t="str">
        <f t="shared" si="25"/>
        <v>NEG</v>
      </c>
      <c r="N73" t="str">
        <f t="shared" si="26"/>
        <v>POS</v>
      </c>
      <c r="O73" t="str">
        <f t="shared" si="27"/>
        <v>NEG</v>
      </c>
      <c r="P73" t="str">
        <f t="shared" si="28"/>
        <v>POS</v>
      </c>
    </row>
    <row r="74" spans="1:23" x14ac:dyDescent="0.25">
      <c r="A74" t="s">
        <v>73</v>
      </c>
      <c r="B74">
        <v>-0.89999999999999858</v>
      </c>
      <c r="C74">
        <v>-0.90000000000000568</v>
      </c>
      <c r="D74">
        <v>-1.5999999999999943</v>
      </c>
      <c r="E74">
        <v>0.29999999999999716</v>
      </c>
      <c r="F74">
        <v>-0.89999999999999858</v>
      </c>
      <c r="G74">
        <v>0.29999999999999716</v>
      </c>
      <c r="J74" t="s">
        <v>73</v>
      </c>
      <c r="K74" t="str">
        <f t="shared" si="23"/>
        <v>NEG</v>
      </c>
      <c r="L74" t="str">
        <f t="shared" si="24"/>
        <v>NEG</v>
      </c>
      <c r="M74" t="str">
        <f t="shared" si="25"/>
        <v>NEG</v>
      </c>
      <c r="N74" t="str">
        <f t="shared" si="26"/>
        <v>POS</v>
      </c>
      <c r="O74" t="str">
        <f t="shared" si="27"/>
        <v>NEG</v>
      </c>
      <c r="P74" t="str">
        <f t="shared" si="28"/>
        <v>POS</v>
      </c>
    </row>
    <row r="75" spans="1:23" x14ac:dyDescent="0.25">
      <c r="A75" t="s">
        <v>74</v>
      </c>
      <c r="B75">
        <v>-1</v>
      </c>
      <c r="C75">
        <v>-0.70000000000000284</v>
      </c>
      <c r="D75">
        <v>-1.9999999999999964</v>
      </c>
      <c r="E75">
        <v>0.49999999999999645</v>
      </c>
      <c r="F75">
        <v>-0.89999999999999858</v>
      </c>
      <c r="G75">
        <v>0.20000000000000284</v>
      </c>
      <c r="J75" t="s">
        <v>74</v>
      </c>
      <c r="K75" t="str">
        <f t="shared" si="23"/>
        <v>NEG</v>
      </c>
      <c r="L75" t="str">
        <f t="shared" si="24"/>
        <v>NEG</v>
      </c>
      <c r="M75" t="str">
        <f t="shared" si="25"/>
        <v>NEG</v>
      </c>
      <c r="N75" t="str">
        <f t="shared" si="26"/>
        <v>POS</v>
      </c>
      <c r="O75" t="str">
        <f t="shared" si="27"/>
        <v>NEG</v>
      </c>
      <c r="P75" t="str">
        <f t="shared" si="28"/>
        <v>POS</v>
      </c>
    </row>
    <row r="76" spans="1:23" x14ac:dyDescent="0.25">
      <c r="A76" t="s">
        <v>75</v>
      </c>
      <c r="B76">
        <v>-1.6000000000000014</v>
      </c>
      <c r="C76">
        <v>-0.10000000000000142</v>
      </c>
      <c r="D76">
        <v>-2.2999999999999972</v>
      </c>
      <c r="E76">
        <v>0.60000000000000142</v>
      </c>
      <c r="F76">
        <v>-0.80000000000000071</v>
      </c>
      <c r="G76">
        <v>0.19999999999999929</v>
      </c>
      <c r="J76" t="s">
        <v>75</v>
      </c>
      <c r="K76" t="str">
        <f t="shared" si="23"/>
        <v>NEG</v>
      </c>
      <c r="L76" t="str">
        <f t="shared" si="24"/>
        <v>NEG</v>
      </c>
      <c r="M76" t="str">
        <f t="shared" si="25"/>
        <v>NEG</v>
      </c>
      <c r="N76" t="str">
        <f t="shared" si="26"/>
        <v>POS</v>
      </c>
      <c r="O76" t="str">
        <f t="shared" si="27"/>
        <v>NEG</v>
      </c>
      <c r="P76" t="str">
        <f t="shared" si="28"/>
        <v>POS</v>
      </c>
    </row>
    <row r="77" spans="1:23" x14ac:dyDescent="0.25">
      <c r="A77" t="s">
        <v>76</v>
      </c>
      <c r="B77">
        <v>-1.0999999999999943</v>
      </c>
      <c r="C77">
        <v>-0.20000000000000284</v>
      </c>
      <c r="D77">
        <v>-2.8999999999999986</v>
      </c>
      <c r="E77">
        <v>1.3999999999999986</v>
      </c>
      <c r="F77">
        <v>-0.89999999999999858</v>
      </c>
      <c r="G77">
        <v>0.29999999999999716</v>
      </c>
      <c r="J77" t="s">
        <v>76</v>
      </c>
      <c r="K77" t="str">
        <f t="shared" si="23"/>
        <v>NEG</v>
      </c>
      <c r="L77" t="str">
        <f t="shared" si="24"/>
        <v>NEG</v>
      </c>
      <c r="M77" t="str">
        <f t="shared" si="25"/>
        <v>NEG</v>
      </c>
      <c r="N77" t="str">
        <f t="shared" si="26"/>
        <v>POS</v>
      </c>
      <c r="O77" t="str">
        <f t="shared" si="27"/>
        <v>NEG</v>
      </c>
      <c r="P77" t="str">
        <f t="shared" si="28"/>
        <v>POS</v>
      </c>
    </row>
    <row r="78" spans="1:23" x14ac:dyDescent="0.25">
      <c r="A78" t="s">
        <v>77</v>
      </c>
      <c r="B78">
        <v>-1</v>
      </c>
      <c r="C78">
        <v>-0.39999999999999858</v>
      </c>
      <c r="D78">
        <v>-2.6000000000000014</v>
      </c>
      <c r="E78">
        <v>1.1999999999999993</v>
      </c>
      <c r="F78">
        <v>-0.69999999999999929</v>
      </c>
      <c r="G78">
        <v>0</v>
      </c>
      <c r="J78" t="s">
        <v>77</v>
      </c>
      <c r="K78" t="str">
        <f t="shared" si="23"/>
        <v>NEG</v>
      </c>
      <c r="L78" t="str">
        <f t="shared" si="24"/>
        <v>NEG</v>
      </c>
      <c r="M78" t="str">
        <f t="shared" si="25"/>
        <v>NEG</v>
      </c>
      <c r="N78" t="str">
        <f t="shared" si="26"/>
        <v>POS</v>
      </c>
      <c r="O78" t="str">
        <f t="shared" si="27"/>
        <v>NEG</v>
      </c>
      <c r="P78" t="str">
        <f t="shared" si="28"/>
        <v>POS</v>
      </c>
    </row>
    <row r="79" spans="1:23" x14ac:dyDescent="0.25">
      <c r="A79" t="s">
        <v>78</v>
      </c>
      <c r="B79">
        <v>-1.5</v>
      </c>
      <c r="C79">
        <v>0.30000000000000426</v>
      </c>
      <c r="D79">
        <v>-2.7000000000000028</v>
      </c>
      <c r="E79">
        <v>1</v>
      </c>
      <c r="F79">
        <v>-0.39999999999999858</v>
      </c>
      <c r="G79">
        <v>0</v>
      </c>
      <c r="J79" t="s">
        <v>78</v>
      </c>
      <c r="K79" t="str">
        <f t="shared" si="23"/>
        <v>NEG</v>
      </c>
      <c r="L79" t="str">
        <f t="shared" si="24"/>
        <v>POS</v>
      </c>
      <c r="M79" t="str">
        <f t="shared" si="25"/>
        <v>NEG</v>
      </c>
      <c r="N79" t="str">
        <f t="shared" si="26"/>
        <v>POS</v>
      </c>
      <c r="O79" t="str">
        <f t="shared" si="27"/>
        <v>NEG</v>
      </c>
      <c r="P79" t="str">
        <f t="shared" si="28"/>
        <v>POS</v>
      </c>
    </row>
    <row r="80" spans="1:23" x14ac:dyDescent="0.25">
      <c r="A80" t="s">
        <v>79</v>
      </c>
      <c r="B80">
        <v>-0.5</v>
      </c>
      <c r="C80">
        <v>-0.5</v>
      </c>
      <c r="D80">
        <v>-1.8999999999999986</v>
      </c>
      <c r="E80">
        <v>0.80000000000000071</v>
      </c>
      <c r="F80">
        <v>-0.39999999999999858</v>
      </c>
      <c r="G80">
        <v>0.19999999999999929</v>
      </c>
      <c r="J80" t="s">
        <v>79</v>
      </c>
      <c r="K80" t="str">
        <f t="shared" si="23"/>
        <v>NEG</v>
      </c>
      <c r="L80" t="str">
        <f t="shared" si="24"/>
        <v>NEG</v>
      </c>
      <c r="M80" t="str">
        <f t="shared" si="25"/>
        <v>NEG</v>
      </c>
      <c r="N80" t="str">
        <f t="shared" si="26"/>
        <v>POS</v>
      </c>
      <c r="O80" t="str">
        <f t="shared" si="27"/>
        <v>NEG</v>
      </c>
      <c r="P80" t="str">
        <f t="shared" si="28"/>
        <v>POS</v>
      </c>
    </row>
    <row r="81" spans="1:16" x14ac:dyDescent="0.25">
      <c r="A81" t="s">
        <v>80</v>
      </c>
      <c r="B81">
        <v>-0.79999999999999716</v>
      </c>
      <c r="C81">
        <v>-0.29999999999999716</v>
      </c>
      <c r="D81">
        <v>-1.8000000000000043</v>
      </c>
      <c r="E81">
        <v>0.60000000000000142</v>
      </c>
      <c r="F81">
        <v>-0.30000000000000071</v>
      </c>
      <c r="G81">
        <v>0.30000000000000071</v>
      </c>
      <c r="J81" t="s">
        <v>80</v>
      </c>
      <c r="K81" t="str">
        <f t="shared" si="23"/>
        <v>NEG</v>
      </c>
      <c r="L81" t="str">
        <f t="shared" si="24"/>
        <v>NEG</v>
      </c>
      <c r="M81" t="str">
        <f t="shared" si="25"/>
        <v>NEG</v>
      </c>
      <c r="N81" t="str">
        <f t="shared" si="26"/>
        <v>POS</v>
      </c>
      <c r="O81" t="str">
        <f t="shared" si="27"/>
        <v>NEG</v>
      </c>
      <c r="P81" t="str">
        <f t="shared" si="28"/>
        <v>POS</v>
      </c>
    </row>
    <row r="82" spans="1:16" x14ac:dyDescent="0.25">
      <c r="A82" t="s">
        <v>81</v>
      </c>
      <c r="B82">
        <v>-0.80000000000000426</v>
      </c>
      <c r="C82">
        <v>-0.69999999999999929</v>
      </c>
      <c r="D82">
        <v>-1.5</v>
      </c>
      <c r="E82">
        <v>0.40000000000000213</v>
      </c>
      <c r="F82">
        <v>-0.20000000000000284</v>
      </c>
      <c r="G82">
        <v>0.40000000000000213</v>
      </c>
      <c r="J82" t="s">
        <v>81</v>
      </c>
      <c r="K82" t="str">
        <f t="shared" si="23"/>
        <v>NEG</v>
      </c>
      <c r="L82" t="str">
        <f t="shared" si="24"/>
        <v>NEG</v>
      </c>
      <c r="M82" t="str">
        <f t="shared" si="25"/>
        <v>NEG</v>
      </c>
      <c r="N82" t="str">
        <f t="shared" si="26"/>
        <v>POS</v>
      </c>
      <c r="O82" t="str">
        <f t="shared" si="27"/>
        <v>NEG</v>
      </c>
      <c r="P82" t="str">
        <f t="shared" si="28"/>
        <v>POS</v>
      </c>
    </row>
    <row r="83" spans="1:16" x14ac:dyDescent="0.25">
      <c r="A83" t="s">
        <v>82</v>
      </c>
      <c r="B83">
        <v>-0.5</v>
      </c>
      <c r="C83">
        <v>-1.1999999999999993</v>
      </c>
      <c r="D83">
        <v>-1.1999999999999993</v>
      </c>
      <c r="E83">
        <v>0.60000000000000142</v>
      </c>
      <c r="F83">
        <v>-0.40000000000000213</v>
      </c>
      <c r="G83">
        <v>0.40000000000000213</v>
      </c>
      <c r="J83" t="s">
        <v>82</v>
      </c>
      <c r="K83" t="str">
        <f t="shared" si="23"/>
        <v>NEG</v>
      </c>
      <c r="L83" t="str">
        <f t="shared" si="24"/>
        <v>NEG</v>
      </c>
      <c r="M83" t="str">
        <f t="shared" si="25"/>
        <v>NEG</v>
      </c>
      <c r="N83" t="str">
        <f t="shared" si="26"/>
        <v>POS</v>
      </c>
      <c r="O83" t="str">
        <f t="shared" si="27"/>
        <v>NEG</v>
      </c>
      <c r="P83" t="str">
        <f t="shared" si="28"/>
        <v>POS</v>
      </c>
    </row>
    <row r="84" spans="1:16" x14ac:dyDescent="0.25">
      <c r="A84" t="s">
        <v>83</v>
      </c>
      <c r="B84">
        <v>-0.5</v>
      </c>
      <c r="C84">
        <v>-1.1999999999999957</v>
      </c>
      <c r="D84">
        <v>-1.1000000000000014</v>
      </c>
      <c r="E84">
        <v>0.5</v>
      </c>
      <c r="F84">
        <v>-0.5</v>
      </c>
      <c r="G84">
        <v>0.30000000000000071</v>
      </c>
      <c r="J84" t="s">
        <v>83</v>
      </c>
      <c r="K84" t="str">
        <f t="shared" si="23"/>
        <v>NEG</v>
      </c>
      <c r="L84" t="str">
        <f t="shared" si="24"/>
        <v>NEG</v>
      </c>
      <c r="M84" t="str">
        <f t="shared" si="25"/>
        <v>NEG</v>
      </c>
      <c r="N84" t="str">
        <f t="shared" si="26"/>
        <v>POS</v>
      </c>
      <c r="O84" t="str">
        <f t="shared" si="27"/>
        <v>NEG</v>
      </c>
      <c r="P84" t="str">
        <f t="shared" si="28"/>
        <v>POS</v>
      </c>
    </row>
    <row r="85" spans="1:16" x14ac:dyDescent="0.25">
      <c r="A85" t="s">
        <v>84</v>
      </c>
      <c r="B85">
        <v>-0.5</v>
      </c>
      <c r="C85">
        <v>-1.2000000000000028</v>
      </c>
      <c r="D85">
        <v>-1.1999999999999993</v>
      </c>
      <c r="E85">
        <v>0.59999999999999787</v>
      </c>
      <c r="F85">
        <v>-0.5</v>
      </c>
      <c r="G85">
        <v>0.30000000000000071</v>
      </c>
      <c r="J85" t="s">
        <v>84</v>
      </c>
      <c r="K85" t="str">
        <f t="shared" si="23"/>
        <v>NEG</v>
      </c>
      <c r="L85" t="str">
        <f t="shared" si="24"/>
        <v>NEG</v>
      </c>
      <c r="M85" t="str">
        <f t="shared" si="25"/>
        <v>NEG</v>
      </c>
      <c r="N85" t="str">
        <f t="shared" si="26"/>
        <v>POS</v>
      </c>
      <c r="O85" t="str">
        <f t="shared" si="27"/>
        <v>NEG</v>
      </c>
      <c r="P85" t="str">
        <f t="shared" si="28"/>
        <v>POS</v>
      </c>
    </row>
    <row r="86" spans="1:16" x14ac:dyDescent="0.25">
      <c r="A86" t="s">
        <v>85</v>
      </c>
      <c r="B86">
        <v>-0.10000000000000142</v>
      </c>
      <c r="C86">
        <v>-1.0999999999999979</v>
      </c>
      <c r="D86">
        <v>-1.1999999999999993</v>
      </c>
      <c r="E86">
        <v>0.69999999999999929</v>
      </c>
      <c r="F86">
        <v>-0.5</v>
      </c>
      <c r="G86">
        <v>-0.10000000000000142</v>
      </c>
      <c r="J86" t="s">
        <v>85</v>
      </c>
      <c r="K86" t="str">
        <f t="shared" si="23"/>
        <v>NEG</v>
      </c>
      <c r="L86" t="str">
        <f t="shared" si="24"/>
        <v>NEG</v>
      </c>
      <c r="M86" t="str">
        <f t="shared" si="25"/>
        <v>NEG</v>
      </c>
      <c r="N86" t="str">
        <f t="shared" si="26"/>
        <v>POS</v>
      </c>
      <c r="O86" t="str">
        <f t="shared" si="27"/>
        <v>NEG</v>
      </c>
      <c r="P86" t="str">
        <f t="shared" si="28"/>
        <v>NEG</v>
      </c>
    </row>
    <row r="87" spans="1:16" x14ac:dyDescent="0.25">
      <c r="A87" t="s">
        <v>86</v>
      </c>
      <c r="B87">
        <v>0</v>
      </c>
      <c r="C87">
        <v>-1.1000000000000014</v>
      </c>
      <c r="D87">
        <v>-1.0999999999999979</v>
      </c>
      <c r="E87">
        <v>0.59999999999999787</v>
      </c>
      <c r="F87">
        <v>-0.80000000000000071</v>
      </c>
      <c r="G87">
        <v>0.20000000000000284</v>
      </c>
      <c r="J87" t="s">
        <v>86</v>
      </c>
      <c r="K87" t="str">
        <f t="shared" si="23"/>
        <v>POS</v>
      </c>
      <c r="L87" t="str">
        <f t="shared" si="24"/>
        <v>NEG</v>
      </c>
      <c r="M87" t="str">
        <f t="shared" si="25"/>
        <v>NEG</v>
      </c>
      <c r="N87" t="str">
        <f t="shared" si="26"/>
        <v>POS</v>
      </c>
      <c r="O87" t="str">
        <f t="shared" si="27"/>
        <v>NEG</v>
      </c>
      <c r="P87" t="str">
        <f t="shared" si="28"/>
        <v>POS</v>
      </c>
    </row>
    <row r="88" spans="1:16" x14ac:dyDescent="0.25">
      <c r="A88" t="s">
        <v>87</v>
      </c>
      <c r="B88">
        <v>0.30000000000000071</v>
      </c>
      <c r="C88">
        <v>-1.1000000000000014</v>
      </c>
      <c r="D88">
        <v>-1.0999999999999979</v>
      </c>
      <c r="E88">
        <v>0.5</v>
      </c>
      <c r="F88">
        <v>-0.80000000000000071</v>
      </c>
      <c r="G88">
        <v>-0.69999999999999929</v>
      </c>
      <c r="J88" t="s">
        <v>87</v>
      </c>
      <c r="K88" t="str">
        <f t="shared" si="23"/>
        <v>POS</v>
      </c>
      <c r="L88" t="str">
        <f t="shared" si="24"/>
        <v>NEG</v>
      </c>
      <c r="M88" t="str">
        <f t="shared" si="25"/>
        <v>NEG</v>
      </c>
      <c r="N88" t="str">
        <f t="shared" si="26"/>
        <v>POS</v>
      </c>
      <c r="O88" t="str">
        <f t="shared" si="27"/>
        <v>NEG</v>
      </c>
      <c r="P88" t="str">
        <f t="shared" si="28"/>
        <v>NEG</v>
      </c>
    </row>
    <row r="89" spans="1:16" x14ac:dyDescent="0.25">
      <c r="A89" t="s">
        <v>88</v>
      </c>
      <c r="B89">
        <v>0.39999999999999858</v>
      </c>
      <c r="C89">
        <v>-1</v>
      </c>
      <c r="D89">
        <v>-1.5999999999999979</v>
      </c>
      <c r="E89">
        <v>0.89999999999999858</v>
      </c>
      <c r="F89">
        <v>-1.3000000000000007</v>
      </c>
      <c r="G89">
        <v>-0.19999999999999929</v>
      </c>
      <c r="J89" t="s">
        <v>88</v>
      </c>
      <c r="K89" t="str">
        <f t="shared" si="23"/>
        <v>POS</v>
      </c>
      <c r="L89" t="str">
        <f t="shared" si="24"/>
        <v>NEG</v>
      </c>
      <c r="M89" t="str">
        <f t="shared" si="25"/>
        <v>NEG</v>
      </c>
      <c r="N89" t="str">
        <f t="shared" si="26"/>
        <v>POS</v>
      </c>
      <c r="O89" t="str">
        <f t="shared" si="27"/>
        <v>NEG</v>
      </c>
      <c r="P89" t="str">
        <f t="shared" si="28"/>
        <v>NEG</v>
      </c>
    </row>
    <row r="90" spans="1:16" x14ac:dyDescent="0.25">
      <c r="A90" t="s">
        <v>89</v>
      </c>
      <c r="B90">
        <v>0.40000000000000213</v>
      </c>
      <c r="C90">
        <v>-1</v>
      </c>
      <c r="D90">
        <v>-1.6000000000000014</v>
      </c>
      <c r="E90">
        <v>1</v>
      </c>
      <c r="F90">
        <v>-1.3000000000000007</v>
      </c>
      <c r="G90">
        <v>-0.19999999999999929</v>
      </c>
      <c r="J90" t="s">
        <v>89</v>
      </c>
      <c r="K90" t="str">
        <f t="shared" si="23"/>
        <v>POS</v>
      </c>
      <c r="L90" t="str">
        <f t="shared" si="24"/>
        <v>NEG</v>
      </c>
      <c r="M90" t="str">
        <f t="shared" si="25"/>
        <v>NEG</v>
      </c>
      <c r="N90" t="str">
        <f t="shared" si="26"/>
        <v>POS</v>
      </c>
      <c r="O90" t="str">
        <f t="shared" si="27"/>
        <v>NEG</v>
      </c>
      <c r="P90" t="str">
        <f t="shared" si="28"/>
        <v>NEG</v>
      </c>
    </row>
    <row r="91" spans="1:16" x14ac:dyDescent="0.25">
      <c r="A91" t="s">
        <v>90</v>
      </c>
      <c r="B91">
        <v>0.40000000000000213</v>
      </c>
      <c r="C91">
        <v>-1.1000000000000014</v>
      </c>
      <c r="D91">
        <v>-1.5</v>
      </c>
      <c r="E91">
        <v>0.89999999999999858</v>
      </c>
      <c r="F91">
        <v>-1.6999999999999993</v>
      </c>
      <c r="G91">
        <v>0.19999999999999929</v>
      </c>
      <c r="J91" t="s">
        <v>90</v>
      </c>
      <c r="K91" t="str">
        <f t="shared" si="23"/>
        <v>POS</v>
      </c>
      <c r="L91" t="str">
        <f t="shared" si="24"/>
        <v>NEG</v>
      </c>
      <c r="M91" t="str">
        <f t="shared" si="25"/>
        <v>NEG</v>
      </c>
      <c r="N91" t="str">
        <f t="shared" si="26"/>
        <v>POS</v>
      </c>
      <c r="O91" t="str">
        <f t="shared" si="27"/>
        <v>NEG</v>
      </c>
      <c r="P91" t="str">
        <f t="shared" si="28"/>
        <v>POS</v>
      </c>
    </row>
    <row r="92" spans="1:16" x14ac:dyDescent="0.25">
      <c r="A92" t="s">
        <v>91</v>
      </c>
      <c r="B92">
        <v>0</v>
      </c>
      <c r="C92">
        <v>-0.70000000000000284</v>
      </c>
      <c r="D92">
        <v>-1.5</v>
      </c>
      <c r="E92">
        <v>0.80000000000000071</v>
      </c>
      <c r="F92">
        <v>-1.5</v>
      </c>
      <c r="G92">
        <v>-9.9999999999997868E-2</v>
      </c>
      <c r="J92" t="s">
        <v>91</v>
      </c>
      <c r="K92" t="str">
        <f t="shared" si="23"/>
        <v>POS</v>
      </c>
      <c r="L92" t="str">
        <f t="shared" si="24"/>
        <v>NEG</v>
      </c>
      <c r="M92" t="str">
        <f t="shared" si="25"/>
        <v>NEG</v>
      </c>
      <c r="N92" t="str">
        <f t="shared" si="26"/>
        <v>POS</v>
      </c>
      <c r="O92" t="str">
        <f t="shared" si="27"/>
        <v>NEG</v>
      </c>
      <c r="P92" t="str">
        <f t="shared" si="28"/>
        <v>NEG</v>
      </c>
    </row>
    <row r="93" spans="1:16" x14ac:dyDescent="0.25">
      <c r="A93" t="s">
        <v>92</v>
      </c>
      <c r="B93">
        <v>0</v>
      </c>
      <c r="C93">
        <v>-0.69999999999999929</v>
      </c>
      <c r="D93">
        <v>-1.8000000000000007</v>
      </c>
      <c r="E93">
        <v>0.70000000000000284</v>
      </c>
      <c r="F93">
        <v>-1</v>
      </c>
      <c r="G93">
        <v>-0.60000000000000142</v>
      </c>
      <c r="J93" t="s">
        <v>92</v>
      </c>
      <c r="K93" t="str">
        <f t="shared" si="23"/>
        <v>POS</v>
      </c>
      <c r="L93" t="str">
        <f t="shared" si="24"/>
        <v>NEG</v>
      </c>
      <c r="M93" t="str">
        <f t="shared" si="25"/>
        <v>NEG</v>
      </c>
      <c r="N93" t="str">
        <f t="shared" si="26"/>
        <v>POS</v>
      </c>
      <c r="O93" t="str">
        <f t="shared" si="27"/>
        <v>NEG</v>
      </c>
      <c r="P93" t="str">
        <f t="shared" si="28"/>
        <v>NEG</v>
      </c>
    </row>
    <row r="94" spans="1:16" x14ac:dyDescent="0.25">
      <c r="A94" t="s">
        <v>93</v>
      </c>
      <c r="B94">
        <v>-9.9999999999997868E-2</v>
      </c>
      <c r="C94">
        <v>-0.69999999999999929</v>
      </c>
      <c r="D94">
        <v>-1.9000000000000021</v>
      </c>
      <c r="E94">
        <v>0.69999999999999929</v>
      </c>
      <c r="F94">
        <v>-0.89999999999999858</v>
      </c>
      <c r="G94">
        <v>-0.60000000000000142</v>
      </c>
      <c r="J94" t="s">
        <v>93</v>
      </c>
      <c r="K94" t="str">
        <f t="shared" si="23"/>
        <v>NEG</v>
      </c>
      <c r="L94" t="str">
        <f t="shared" si="24"/>
        <v>NEG</v>
      </c>
      <c r="M94" t="str">
        <f t="shared" si="25"/>
        <v>NEG</v>
      </c>
      <c r="N94" t="str">
        <f t="shared" si="26"/>
        <v>POS</v>
      </c>
      <c r="O94" t="str">
        <f t="shared" si="27"/>
        <v>NEG</v>
      </c>
      <c r="P94" t="str">
        <f t="shared" si="28"/>
        <v>NEG</v>
      </c>
    </row>
    <row r="95" spans="1:16" x14ac:dyDescent="0.25">
      <c r="A95" t="s">
        <v>94</v>
      </c>
      <c r="B95">
        <v>-0.10000000000000142</v>
      </c>
      <c r="C95">
        <v>-0.39999999999999858</v>
      </c>
      <c r="D95">
        <v>-1.9000000000000021</v>
      </c>
      <c r="E95">
        <v>0</v>
      </c>
      <c r="F95">
        <v>-0.59999999999999787</v>
      </c>
      <c r="G95">
        <v>-0.20000000000000284</v>
      </c>
      <c r="J95" t="s">
        <v>94</v>
      </c>
      <c r="K95" t="str">
        <f t="shared" si="23"/>
        <v>NEG</v>
      </c>
      <c r="L95" t="str">
        <f t="shared" si="24"/>
        <v>NEG</v>
      </c>
      <c r="M95" t="str">
        <f t="shared" si="25"/>
        <v>NEG</v>
      </c>
      <c r="N95" t="str">
        <f t="shared" si="26"/>
        <v>POS</v>
      </c>
      <c r="O95" t="str">
        <f t="shared" si="27"/>
        <v>NEG</v>
      </c>
      <c r="P95" t="str">
        <f t="shared" si="28"/>
        <v>NEG</v>
      </c>
    </row>
    <row r="96" spans="1:16" x14ac:dyDescent="0.25">
      <c r="A96" t="s">
        <v>95</v>
      </c>
      <c r="B96">
        <v>-0.10000000000000142</v>
      </c>
      <c r="C96">
        <v>-0.29999999999999716</v>
      </c>
      <c r="D96">
        <v>-2.2000000000000028</v>
      </c>
      <c r="E96">
        <v>0.10000000000000142</v>
      </c>
      <c r="F96">
        <v>-0.80000000000000071</v>
      </c>
      <c r="G96">
        <v>-9.9999999999997868E-2</v>
      </c>
      <c r="J96" t="s">
        <v>95</v>
      </c>
      <c r="K96" t="str">
        <f t="shared" si="23"/>
        <v>NEG</v>
      </c>
      <c r="L96" t="str">
        <f t="shared" si="24"/>
        <v>NEG</v>
      </c>
      <c r="M96" t="str">
        <f t="shared" si="25"/>
        <v>NEG</v>
      </c>
      <c r="N96" t="str">
        <f t="shared" si="26"/>
        <v>POS</v>
      </c>
      <c r="O96" t="str">
        <f t="shared" si="27"/>
        <v>NEG</v>
      </c>
      <c r="P96" t="str">
        <f t="shared" si="28"/>
        <v>NEG</v>
      </c>
    </row>
    <row r="97" spans="1:16" x14ac:dyDescent="0.25">
      <c r="A97" t="s">
        <v>96</v>
      </c>
      <c r="B97">
        <v>-0.19999999999999929</v>
      </c>
      <c r="C97">
        <v>-0.40000000000000213</v>
      </c>
      <c r="D97">
        <v>-2</v>
      </c>
      <c r="E97">
        <v>0.10000000000000142</v>
      </c>
      <c r="F97">
        <v>-1</v>
      </c>
      <c r="G97">
        <v>-0.19999999999999929</v>
      </c>
      <c r="J97" t="s">
        <v>96</v>
      </c>
      <c r="K97" t="str">
        <f t="shared" si="23"/>
        <v>NEG</v>
      </c>
      <c r="L97" t="str">
        <f t="shared" si="24"/>
        <v>NEG</v>
      </c>
      <c r="M97" t="str">
        <f t="shared" si="25"/>
        <v>NEG</v>
      </c>
      <c r="N97" t="str">
        <f t="shared" si="26"/>
        <v>POS</v>
      </c>
      <c r="O97" t="str">
        <f t="shared" si="27"/>
        <v>NEG</v>
      </c>
      <c r="P97" t="str">
        <f t="shared" si="28"/>
        <v>NEG</v>
      </c>
    </row>
    <row r="98" spans="1:16" x14ac:dyDescent="0.25">
      <c r="A98" t="s">
        <v>97</v>
      </c>
      <c r="B98">
        <v>-0.39999999999999858</v>
      </c>
      <c r="C98">
        <v>-0.30000000000000071</v>
      </c>
      <c r="D98">
        <v>-2.5</v>
      </c>
      <c r="E98">
        <v>0.59999999999999787</v>
      </c>
      <c r="F98">
        <v>-1.0999999999999979</v>
      </c>
      <c r="G98">
        <v>-0.19999999999999929</v>
      </c>
      <c r="J98" t="s">
        <v>97</v>
      </c>
      <c r="K98" t="str">
        <f t="shared" si="23"/>
        <v>NEG</v>
      </c>
      <c r="L98" t="str">
        <f t="shared" si="24"/>
        <v>NEG</v>
      </c>
      <c r="M98" t="str">
        <f t="shared" si="25"/>
        <v>NEG</v>
      </c>
      <c r="N98" t="str">
        <f t="shared" si="26"/>
        <v>POS</v>
      </c>
      <c r="O98" t="str">
        <f t="shared" si="27"/>
        <v>NEG</v>
      </c>
      <c r="P98" t="str">
        <f t="shared" si="28"/>
        <v>NEG</v>
      </c>
    </row>
    <row r="99" spans="1:16" x14ac:dyDescent="0.25">
      <c r="A99" t="s">
        <v>98</v>
      </c>
      <c r="B99">
        <v>-0.29999999999999716</v>
      </c>
      <c r="C99">
        <v>-0.40000000000000213</v>
      </c>
      <c r="D99">
        <v>-2.3999999999999986</v>
      </c>
      <c r="E99">
        <v>0.59999999999999787</v>
      </c>
      <c r="F99">
        <v>-1.1999999999999993</v>
      </c>
      <c r="G99">
        <v>-9.9999999999997868E-2</v>
      </c>
      <c r="J99" t="s">
        <v>98</v>
      </c>
      <c r="K99" t="str">
        <f t="shared" si="23"/>
        <v>NEG</v>
      </c>
      <c r="L99" t="str">
        <f t="shared" si="24"/>
        <v>NEG</v>
      </c>
      <c r="M99" t="str">
        <f t="shared" si="25"/>
        <v>NEG</v>
      </c>
      <c r="N99" t="str">
        <f t="shared" si="26"/>
        <v>POS</v>
      </c>
      <c r="O99" t="str">
        <f t="shared" si="27"/>
        <v>NEG</v>
      </c>
      <c r="P99" t="str">
        <f t="shared" si="28"/>
        <v>NEG</v>
      </c>
    </row>
    <row r="100" spans="1:16" x14ac:dyDescent="0.25">
      <c r="A100" t="s">
        <v>99</v>
      </c>
      <c r="B100">
        <v>-0.30000000000000071</v>
      </c>
      <c r="C100">
        <v>-0.69999999999999929</v>
      </c>
      <c r="D100">
        <v>-2.1999999999999993</v>
      </c>
      <c r="E100">
        <v>0.29999999999999716</v>
      </c>
      <c r="F100">
        <v>-0.89999999999999858</v>
      </c>
      <c r="G100">
        <v>0.10000000000000142</v>
      </c>
      <c r="J100" t="s">
        <v>99</v>
      </c>
      <c r="K100" t="str">
        <f t="shared" si="23"/>
        <v>NEG</v>
      </c>
      <c r="L100" t="str">
        <f t="shared" si="24"/>
        <v>NEG</v>
      </c>
      <c r="M100" t="str">
        <f t="shared" si="25"/>
        <v>NEG</v>
      </c>
      <c r="N100" t="str">
        <f t="shared" si="26"/>
        <v>POS</v>
      </c>
      <c r="O100" t="str">
        <f t="shared" si="27"/>
        <v>NEG</v>
      </c>
      <c r="P100" t="str">
        <f t="shared" si="28"/>
        <v>POS</v>
      </c>
    </row>
    <row r="101" spans="1:16" x14ac:dyDescent="0.25">
      <c r="A101" t="s">
        <v>100</v>
      </c>
      <c r="B101">
        <v>-0.40000000000000213</v>
      </c>
      <c r="C101">
        <v>-1</v>
      </c>
      <c r="D101">
        <v>-1.7999999999999972</v>
      </c>
      <c r="E101">
        <v>0</v>
      </c>
      <c r="F101">
        <v>-0.60000000000000142</v>
      </c>
      <c r="G101">
        <v>-0.10000000000000142</v>
      </c>
      <c r="J101" t="s">
        <v>100</v>
      </c>
      <c r="K101" t="str">
        <f t="shared" si="23"/>
        <v>NEG</v>
      </c>
      <c r="L101" t="str">
        <f t="shared" si="24"/>
        <v>NEG</v>
      </c>
      <c r="M101" t="str">
        <f t="shared" si="25"/>
        <v>NEG</v>
      </c>
      <c r="N101" t="str">
        <f t="shared" si="26"/>
        <v>POS</v>
      </c>
      <c r="O101" t="str">
        <f t="shared" si="27"/>
        <v>NEG</v>
      </c>
      <c r="P101" t="str">
        <f t="shared" si="28"/>
        <v>NEG</v>
      </c>
    </row>
    <row r="102" spans="1:16" x14ac:dyDescent="0.25">
      <c r="A102" t="s">
        <v>101</v>
      </c>
      <c r="B102">
        <v>-0.39999999999999858</v>
      </c>
      <c r="C102">
        <v>-0.80000000000000071</v>
      </c>
      <c r="D102">
        <v>-1.9000000000000021</v>
      </c>
      <c r="E102">
        <v>0.10000000000000142</v>
      </c>
      <c r="F102">
        <v>-0.5</v>
      </c>
      <c r="G102">
        <v>-0.60000000000000142</v>
      </c>
      <c r="J102" t="s">
        <v>101</v>
      </c>
      <c r="K102" t="str">
        <f t="shared" si="23"/>
        <v>NEG</v>
      </c>
      <c r="L102" t="str">
        <f t="shared" si="24"/>
        <v>NEG</v>
      </c>
      <c r="M102" t="str">
        <f t="shared" si="25"/>
        <v>NEG</v>
      </c>
      <c r="N102" t="str">
        <f t="shared" si="26"/>
        <v>POS</v>
      </c>
      <c r="O102" t="str">
        <f t="shared" si="27"/>
        <v>NEG</v>
      </c>
      <c r="P102" t="str">
        <f t="shared" si="28"/>
        <v>NEG</v>
      </c>
    </row>
    <row r="103" spans="1:16" x14ac:dyDescent="0.25">
      <c r="A103" t="s">
        <v>102</v>
      </c>
      <c r="B103">
        <v>-0.69999999999999929</v>
      </c>
      <c r="C103">
        <v>-0.60000000000000142</v>
      </c>
      <c r="D103">
        <v>-2</v>
      </c>
      <c r="E103">
        <v>0.30000000000000071</v>
      </c>
      <c r="F103">
        <v>-1.5</v>
      </c>
      <c r="G103">
        <v>0.10000000000000142</v>
      </c>
      <c r="J103" t="s">
        <v>102</v>
      </c>
      <c r="K103" t="str">
        <f t="shared" si="23"/>
        <v>NEG</v>
      </c>
      <c r="L103" t="str">
        <f t="shared" si="24"/>
        <v>NEG</v>
      </c>
      <c r="M103" t="str">
        <f t="shared" si="25"/>
        <v>NEG</v>
      </c>
      <c r="N103" t="str">
        <f t="shared" si="26"/>
        <v>POS</v>
      </c>
      <c r="O103" t="str">
        <f t="shared" si="27"/>
        <v>NEG</v>
      </c>
      <c r="P103" t="str">
        <f t="shared" si="28"/>
        <v>POS</v>
      </c>
    </row>
    <row r="104" spans="1:16" x14ac:dyDescent="0.25">
      <c r="A104" t="s">
        <v>103</v>
      </c>
      <c r="B104">
        <v>-0.59999999999999787</v>
      </c>
      <c r="C104">
        <v>-0.5</v>
      </c>
      <c r="D104">
        <v>-2</v>
      </c>
      <c r="E104">
        <v>9.9999999999997868E-2</v>
      </c>
      <c r="F104">
        <v>-1.3999999999999986</v>
      </c>
      <c r="G104">
        <v>0.30000000000000071</v>
      </c>
      <c r="J104" t="s">
        <v>103</v>
      </c>
      <c r="K104" t="str">
        <f t="shared" si="23"/>
        <v>NEG</v>
      </c>
      <c r="L104" t="str">
        <f t="shared" si="24"/>
        <v>NEG</v>
      </c>
      <c r="M104" t="str">
        <f t="shared" si="25"/>
        <v>NEG</v>
      </c>
      <c r="N104" t="str">
        <f t="shared" si="26"/>
        <v>POS</v>
      </c>
      <c r="O104" t="str">
        <f t="shared" si="27"/>
        <v>NEG</v>
      </c>
      <c r="P104" t="str">
        <f t="shared" si="28"/>
        <v>POS</v>
      </c>
    </row>
    <row r="105" spans="1:16" x14ac:dyDescent="0.25">
      <c r="A105" t="s">
        <v>104</v>
      </c>
      <c r="B105">
        <v>-0.60000000000000142</v>
      </c>
      <c r="C105">
        <v>-0.39999999999999858</v>
      </c>
      <c r="D105">
        <v>-2</v>
      </c>
      <c r="E105">
        <v>-0.20000000000000284</v>
      </c>
      <c r="F105">
        <v>-1.2999999999999972</v>
      </c>
      <c r="G105">
        <v>0.39999999999999858</v>
      </c>
      <c r="J105" t="s">
        <v>104</v>
      </c>
      <c r="K105" t="str">
        <f t="shared" si="23"/>
        <v>NEG</v>
      </c>
      <c r="L105" t="str">
        <f t="shared" si="24"/>
        <v>NEG</v>
      </c>
      <c r="M105" t="str">
        <f t="shared" si="25"/>
        <v>NEG</v>
      </c>
      <c r="N105" t="str">
        <f t="shared" si="26"/>
        <v>NEG</v>
      </c>
      <c r="O105" t="str">
        <f t="shared" si="27"/>
        <v>NEG</v>
      </c>
      <c r="P105" t="str">
        <f t="shared" si="28"/>
        <v>POS</v>
      </c>
    </row>
    <row r="106" spans="1:16" x14ac:dyDescent="0.25">
      <c r="A106" t="s">
        <v>105</v>
      </c>
      <c r="B106">
        <v>0</v>
      </c>
      <c r="C106">
        <v>-0.60000000000000142</v>
      </c>
      <c r="D106">
        <v>-2</v>
      </c>
      <c r="E106">
        <v>-0.39999999999999858</v>
      </c>
      <c r="F106">
        <v>-1.1000000000000014</v>
      </c>
      <c r="G106">
        <v>0.5</v>
      </c>
      <c r="J106" t="s">
        <v>105</v>
      </c>
      <c r="K106" t="str">
        <f t="shared" si="23"/>
        <v>POS</v>
      </c>
      <c r="L106" t="str">
        <f t="shared" si="24"/>
        <v>NEG</v>
      </c>
      <c r="M106" t="str">
        <f t="shared" si="25"/>
        <v>NEG</v>
      </c>
      <c r="N106" t="str">
        <f t="shared" si="26"/>
        <v>NEG</v>
      </c>
      <c r="O106" t="str">
        <f t="shared" si="27"/>
        <v>NEG</v>
      </c>
      <c r="P106" t="str">
        <f t="shared" si="28"/>
        <v>POS</v>
      </c>
    </row>
    <row r="107" spans="1:16" x14ac:dyDescent="0.25">
      <c r="A107" t="s">
        <v>106</v>
      </c>
      <c r="B107">
        <v>-0.10000000000000142</v>
      </c>
      <c r="C107">
        <v>-0.30000000000000071</v>
      </c>
      <c r="D107">
        <v>-2.2999999999999972</v>
      </c>
      <c r="E107">
        <v>-0.5</v>
      </c>
      <c r="F107">
        <v>-0.80000000000000071</v>
      </c>
      <c r="G107">
        <v>0.5</v>
      </c>
      <c r="J107" t="s">
        <v>106</v>
      </c>
      <c r="K107" t="str">
        <f t="shared" si="23"/>
        <v>NEG</v>
      </c>
      <c r="L107" t="str">
        <f t="shared" si="24"/>
        <v>NEG</v>
      </c>
      <c r="M107" t="str">
        <f t="shared" si="25"/>
        <v>NEG</v>
      </c>
      <c r="N107" t="str">
        <f t="shared" si="26"/>
        <v>NEG</v>
      </c>
      <c r="O107" t="str">
        <f t="shared" si="27"/>
        <v>NEG</v>
      </c>
      <c r="P107" t="str">
        <f t="shared" si="28"/>
        <v>POS</v>
      </c>
    </row>
    <row r="108" spans="1:16" x14ac:dyDescent="0.25">
      <c r="A108" t="s">
        <v>107</v>
      </c>
      <c r="B108">
        <v>-0.30000000000000071</v>
      </c>
      <c r="C108">
        <v>-0.39999999999999858</v>
      </c>
      <c r="D108">
        <v>-2.1000000000000014</v>
      </c>
      <c r="E108">
        <v>-1.5</v>
      </c>
      <c r="F108">
        <v>0</v>
      </c>
      <c r="G108">
        <v>0.60000000000000142</v>
      </c>
      <c r="J108" t="s">
        <v>107</v>
      </c>
      <c r="K108" t="str">
        <f t="shared" si="23"/>
        <v>NEG</v>
      </c>
      <c r="L108" t="str">
        <f t="shared" si="24"/>
        <v>NEG</v>
      </c>
      <c r="M108" t="str">
        <f t="shared" si="25"/>
        <v>NEG</v>
      </c>
      <c r="N108" t="str">
        <f t="shared" si="26"/>
        <v>NEG</v>
      </c>
      <c r="O108" t="str">
        <f t="shared" si="27"/>
        <v>POS</v>
      </c>
      <c r="P108" t="str">
        <f t="shared" si="28"/>
        <v>POS</v>
      </c>
    </row>
    <row r="109" spans="1:16" x14ac:dyDescent="0.25">
      <c r="A109" t="s">
        <v>108</v>
      </c>
      <c r="B109">
        <v>0</v>
      </c>
      <c r="C109">
        <v>-0.5</v>
      </c>
      <c r="D109">
        <v>-2.1999999999999993</v>
      </c>
      <c r="E109">
        <v>-1.5</v>
      </c>
      <c r="F109">
        <v>-0.10000000000000142</v>
      </c>
      <c r="G109">
        <v>0.69999999999999929</v>
      </c>
      <c r="J109" t="s">
        <v>108</v>
      </c>
      <c r="K109" t="str">
        <f t="shared" si="23"/>
        <v>POS</v>
      </c>
      <c r="L109" t="str">
        <f t="shared" si="24"/>
        <v>NEG</v>
      </c>
      <c r="M109" t="str">
        <f t="shared" si="25"/>
        <v>NEG</v>
      </c>
      <c r="N109" t="str">
        <f t="shared" si="26"/>
        <v>NEG</v>
      </c>
      <c r="O109" t="str">
        <f t="shared" si="27"/>
        <v>NEG</v>
      </c>
      <c r="P109" t="str">
        <f t="shared" si="28"/>
        <v>POS</v>
      </c>
    </row>
    <row r="110" spans="1:16" x14ac:dyDescent="0.25">
      <c r="A110" t="s">
        <v>109</v>
      </c>
      <c r="B110">
        <v>-0.19999999999999929</v>
      </c>
      <c r="C110">
        <v>-0.19999999999999929</v>
      </c>
      <c r="D110">
        <v>-2.8000000000000007</v>
      </c>
      <c r="E110">
        <v>-1</v>
      </c>
      <c r="F110">
        <v>-9.9999999999997868E-2</v>
      </c>
      <c r="G110">
        <v>0.79999999999999716</v>
      </c>
      <c r="J110" t="s">
        <v>109</v>
      </c>
      <c r="K110" t="str">
        <f t="shared" si="23"/>
        <v>NEG</v>
      </c>
      <c r="L110" t="str">
        <f t="shared" si="24"/>
        <v>NEG</v>
      </c>
      <c r="M110" t="str">
        <f t="shared" si="25"/>
        <v>NEG</v>
      </c>
      <c r="N110" t="str">
        <f t="shared" si="26"/>
        <v>NEG</v>
      </c>
      <c r="O110" t="str">
        <f t="shared" si="27"/>
        <v>NEG</v>
      </c>
      <c r="P110" t="str">
        <f t="shared" si="28"/>
        <v>POS</v>
      </c>
    </row>
    <row r="111" spans="1:16" x14ac:dyDescent="0.25">
      <c r="A111" t="s">
        <v>110</v>
      </c>
      <c r="B111">
        <v>-0.30000000000000071</v>
      </c>
      <c r="C111">
        <v>0</v>
      </c>
      <c r="D111">
        <v>-3</v>
      </c>
      <c r="E111">
        <v>-0.60000000000000142</v>
      </c>
      <c r="F111">
        <v>-0.30000000000000071</v>
      </c>
      <c r="G111">
        <v>0.90000000000000213</v>
      </c>
      <c r="J111" t="s">
        <v>110</v>
      </c>
      <c r="K111" t="str">
        <f t="shared" si="23"/>
        <v>NEG</v>
      </c>
      <c r="L111" t="str">
        <f t="shared" si="24"/>
        <v>POS</v>
      </c>
      <c r="M111" t="str">
        <f t="shared" si="25"/>
        <v>NEG</v>
      </c>
      <c r="N111" t="str">
        <f t="shared" si="26"/>
        <v>NEG</v>
      </c>
      <c r="O111" t="str">
        <f t="shared" si="27"/>
        <v>NEG</v>
      </c>
      <c r="P111" t="str">
        <f t="shared" si="28"/>
        <v>POS</v>
      </c>
    </row>
    <row r="112" spans="1:16" x14ac:dyDescent="0.25">
      <c r="A112" t="s">
        <v>111</v>
      </c>
      <c r="B112">
        <v>-0.19999999999999929</v>
      </c>
      <c r="C112">
        <v>-0.19999999999999929</v>
      </c>
      <c r="D112">
        <v>-2.8000000000000007</v>
      </c>
      <c r="E112">
        <v>-0.60000000000000142</v>
      </c>
      <c r="F112">
        <v>-0.39999999999999858</v>
      </c>
      <c r="G112">
        <v>0.39999999999999858</v>
      </c>
      <c r="J112" t="s">
        <v>111</v>
      </c>
      <c r="K112" t="str">
        <f t="shared" si="23"/>
        <v>NEG</v>
      </c>
      <c r="L112" t="str">
        <f t="shared" si="24"/>
        <v>NEG</v>
      </c>
      <c r="M112" t="str">
        <f t="shared" si="25"/>
        <v>NEG</v>
      </c>
      <c r="N112" t="str">
        <f t="shared" si="26"/>
        <v>NEG</v>
      </c>
      <c r="O112" t="str">
        <f t="shared" si="27"/>
        <v>NEG</v>
      </c>
      <c r="P112" t="str">
        <f t="shared" si="28"/>
        <v>POS</v>
      </c>
    </row>
    <row r="113" spans="1:16" x14ac:dyDescent="0.25">
      <c r="A113" t="s">
        <v>112</v>
      </c>
      <c r="B113">
        <v>0.19999999999999929</v>
      </c>
      <c r="C113">
        <v>-0.30000000000000071</v>
      </c>
      <c r="D113">
        <v>-2.6999999999999993</v>
      </c>
      <c r="E113">
        <v>-0.80000000000000071</v>
      </c>
      <c r="F113">
        <v>-0.69999999999999929</v>
      </c>
      <c r="G113">
        <v>0.69999999999999929</v>
      </c>
      <c r="J113" t="s">
        <v>112</v>
      </c>
      <c r="K113" t="str">
        <f t="shared" si="23"/>
        <v>POS</v>
      </c>
      <c r="L113" t="str">
        <f t="shared" si="24"/>
        <v>NEG</v>
      </c>
      <c r="M113" t="str">
        <f t="shared" si="25"/>
        <v>NEG</v>
      </c>
      <c r="N113" t="str">
        <f t="shared" si="26"/>
        <v>NEG</v>
      </c>
      <c r="O113" t="str">
        <f t="shared" si="27"/>
        <v>NEG</v>
      </c>
      <c r="P113" t="str">
        <f t="shared" si="28"/>
        <v>POS</v>
      </c>
    </row>
    <row r="114" spans="1:16" x14ac:dyDescent="0.25">
      <c r="A114" t="s">
        <v>113</v>
      </c>
      <c r="B114">
        <v>0.30000000000000071</v>
      </c>
      <c r="C114">
        <v>-0.10000000000000142</v>
      </c>
      <c r="D114">
        <v>-3</v>
      </c>
      <c r="E114">
        <v>-0.69999999999999929</v>
      </c>
      <c r="F114">
        <v>-0.69999999999999929</v>
      </c>
      <c r="G114">
        <v>0.89999999999999858</v>
      </c>
      <c r="J114" t="s">
        <v>113</v>
      </c>
      <c r="K114" t="str">
        <f t="shared" si="23"/>
        <v>POS</v>
      </c>
      <c r="L114" t="str">
        <f t="shared" si="24"/>
        <v>NEG</v>
      </c>
      <c r="M114" t="str">
        <f t="shared" si="25"/>
        <v>NEG</v>
      </c>
      <c r="N114" t="str">
        <f t="shared" si="26"/>
        <v>NEG</v>
      </c>
      <c r="O114" t="str">
        <f t="shared" si="27"/>
        <v>NEG</v>
      </c>
      <c r="P114" t="str">
        <f t="shared" si="28"/>
        <v>POS</v>
      </c>
    </row>
    <row r="115" spans="1:16" x14ac:dyDescent="0.25">
      <c r="A115" t="s">
        <v>114</v>
      </c>
      <c r="B115">
        <v>0.19999999999999929</v>
      </c>
      <c r="C115">
        <v>0</v>
      </c>
      <c r="D115">
        <v>-4.3999999999999986</v>
      </c>
      <c r="E115">
        <v>0.59999999999999787</v>
      </c>
      <c r="F115">
        <v>-0.59999999999999787</v>
      </c>
      <c r="G115">
        <v>0.79999999999999716</v>
      </c>
      <c r="J115" t="s">
        <v>114</v>
      </c>
      <c r="K115" t="str">
        <f t="shared" si="23"/>
        <v>POS</v>
      </c>
      <c r="L115" t="str">
        <f t="shared" si="24"/>
        <v>POS</v>
      </c>
      <c r="M115" t="str">
        <f t="shared" si="25"/>
        <v>NEG</v>
      </c>
      <c r="N115" t="str">
        <f t="shared" si="26"/>
        <v>POS</v>
      </c>
      <c r="O115" t="str">
        <f t="shared" si="27"/>
        <v>NEG</v>
      </c>
      <c r="P115" t="str">
        <f t="shared" si="28"/>
        <v>POS</v>
      </c>
    </row>
    <row r="116" spans="1:16" x14ac:dyDescent="0.25">
      <c r="A116" t="s">
        <v>115</v>
      </c>
      <c r="B116">
        <v>0.39999999999999858</v>
      </c>
      <c r="C116">
        <v>-0.19999999999999929</v>
      </c>
      <c r="D116">
        <v>-4.1999999999999993</v>
      </c>
      <c r="E116">
        <v>0.39999999999999858</v>
      </c>
      <c r="F116">
        <v>-0.39999999999999858</v>
      </c>
      <c r="G116">
        <v>0.79999999999999716</v>
      </c>
      <c r="J116" t="s">
        <v>115</v>
      </c>
      <c r="K116" t="str">
        <f t="shared" si="23"/>
        <v>POS</v>
      </c>
      <c r="L116" t="str">
        <f t="shared" si="24"/>
        <v>NEG</v>
      </c>
      <c r="M116" t="str">
        <f t="shared" si="25"/>
        <v>NEG</v>
      </c>
      <c r="N116" t="str">
        <f t="shared" si="26"/>
        <v>POS</v>
      </c>
      <c r="O116" t="str">
        <f t="shared" si="27"/>
        <v>NEG</v>
      </c>
      <c r="P116" t="str">
        <f t="shared" si="28"/>
        <v>POS</v>
      </c>
    </row>
    <row r="117" spans="1:16" x14ac:dyDescent="0.25">
      <c r="A117" t="s">
        <v>116</v>
      </c>
      <c r="B117">
        <v>0</v>
      </c>
      <c r="C117">
        <v>0.19999999999999929</v>
      </c>
      <c r="D117">
        <v>-4.0999999999999979</v>
      </c>
      <c r="E117">
        <v>-0.10000000000000142</v>
      </c>
      <c r="F117">
        <v>0.10000000000000142</v>
      </c>
      <c r="G117">
        <v>0.19999999999999929</v>
      </c>
      <c r="J117" t="s">
        <v>116</v>
      </c>
      <c r="K117" t="str">
        <f t="shared" si="23"/>
        <v>POS</v>
      </c>
      <c r="L117" t="str">
        <f t="shared" si="24"/>
        <v>POS</v>
      </c>
      <c r="M117" t="str">
        <f t="shared" si="25"/>
        <v>NEG</v>
      </c>
      <c r="N117" t="str">
        <f t="shared" si="26"/>
        <v>NEG</v>
      </c>
      <c r="O117" t="str">
        <f t="shared" si="27"/>
        <v>POS</v>
      </c>
      <c r="P117" t="str">
        <f t="shared" si="28"/>
        <v>POS</v>
      </c>
    </row>
    <row r="118" spans="1:16" x14ac:dyDescent="0.25">
      <c r="A118" t="s">
        <v>117</v>
      </c>
      <c r="B118">
        <v>0</v>
      </c>
      <c r="C118">
        <v>0</v>
      </c>
      <c r="D118">
        <v>-4.1000000000000014</v>
      </c>
      <c r="E118">
        <v>-0.29999999999999716</v>
      </c>
      <c r="F118">
        <v>0.29999999999999716</v>
      </c>
      <c r="G118">
        <v>0.40000000000000213</v>
      </c>
      <c r="J118" t="s">
        <v>117</v>
      </c>
      <c r="K118" t="str">
        <f t="shared" si="23"/>
        <v>POS</v>
      </c>
      <c r="L118" t="str">
        <f t="shared" si="24"/>
        <v>POS</v>
      </c>
      <c r="M118" t="str">
        <f t="shared" si="25"/>
        <v>NEG</v>
      </c>
      <c r="N118" t="str">
        <f t="shared" si="26"/>
        <v>NEG</v>
      </c>
      <c r="O118" t="str">
        <f t="shared" si="27"/>
        <v>POS</v>
      </c>
      <c r="P118" t="str">
        <f t="shared" si="28"/>
        <v>POS</v>
      </c>
    </row>
    <row r="119" spans="1:16" x14ac:dyDescent="0.25">
      <c r="A119" t="s">
        <v>118</v>
      </c>
      <c r="B119">
        <v>-0.10000000000000142</v>
      </c>
      <c r="C119">
        <v>0.30000000000000071</v>
      </c>
      <c r="D119">
        <v>-4.1999999999999993</v>
      </c>
      <c r="E119">
        <v>-0.30000000000000071</v>
      </c>
      <c r="F119">
        <v>-0.10000000000000142</v>
      </c>
      <c r="G119">
        <v>0.60000000000000142</v>
      </c>
      <c r="J119" t="s">
        <v>118</v>
      </c>
      <c r="K119" t="str">
        <f t="shared" si="23"/>
        <v>NEG</v>
      </c>
      <c r="L119" t="str">
        <f t="shared" si="24"/>
        <v>POS</v>
      </c>
      <c r="M119" t="str">
        <f t="shared" si="25"/>
        <v>NEG</v>
      </c>
      <c r="N119" t="str">
        <f t="shared" si="26"/>
        <v>NEG</v>
      </c>
      <c r="O119" t="str">
        <f t="shared" si="27"/>
        <v>NEG</v>
      </c>
      <c r="P119" t="str">
        <f t="shared" si="28"/>
        <v>POS</v>
      </c>
    </row>
    <row r="120" spans="1:16" x14ac:dyDescent="0.25">
      <c r="A120" t="s">
        <v>119</v>
      </c>
      <c r="B120">
        <v>-0.5</v>
      </c>
      <c r="C120">
        <v>0.69999999999999929</v>
      </c>
      <c r="D120">
        <v>-4.2999999999999972</v>
      </c>
      <c r="E120">
        <v>-0.70000000000000284</v>
      </c>
      <c r="F120">
        <v>-1.1999999999999993</v>
      </c>
      <c r="G120">
        <v>2.1999999999999993</v>
      </c>
      <c r="J120" t="s">
        <v>119</v>
      </c>
      <c r="K120" t="str">
        <f t="shared" si="23"/>
        <v>NEG</v>
      </c>
      <c r="L120" t="str">
        <f t="shared" si="24"/>
        <v>POS</v>
      </c>
      <c r="M120" t="str">
        <f t="shared" si="25"/>
        <v>NEG</v>
      </c>
      <c r="N120" t="str">
        <f t="shared" si="26"/>
        <v>NEG</v>
      </c>
      <c r="O120" t="str">
        <f t="shared" si="27"/>
        <v>NEG</v>
      </c>
      <c r="P120" t="str">
        <f t="shared" si="28"/>
        <v>POS</v>
      </c>
    </row>
    <row r="121" spans="1:16" x14ac:dyDescent="0.25">
      <c r="A121" t="s">
        <v>120</v>
      </c>
      <c r="B121">
        <v>-0.5</v>
      </c>
      <c r="C121">
        <v>9.9999999999997868E-2</v>
      </c>
      <c r="D121">
        <v>-3.8999999999999986</v>
      </c>
      <c r="E121">
        <v>-0.40000000000000213</v>
      </c>
      <c r="F121">
        <v>-1.1999999999999993</v>
      </c>
      <c r="G121">
        <v>1.8000000000000007</v>
      </c>
      <c r="J121" t="s">
        <v>120</v>
      </c>
      <c r="K121" t="str">
        <f t="shared" si="23"/>
        <v>NEG</v>
      </c>
      <c r="L121" t="str">
        <f t="shared" si="24"/>
        <v>POS</v>
      </c>
      <c r="M121" t="str">
        <f t="shared" si="25"/>
        <v>NEG</v>
      </c>
      <c r="N121" t="str">
        <f t="shared" si="26"/>
        <v>NEG</v>
      </c>
      <c r="O121" t="str">
        <f t="shared" si="27"/>
        <v>NEG</v>
      </c>
      <c r="P121" t="str">
        <f t="shared" si="28"/>
        <v>POS</v>
      </c>
    </row>
    <row r="122" spans="1:16" x14ac:dyDescent="0.25">
      <c r="A122" t="s">
        <v>121</v>
      </c>
      <c r="B122">
        <v>-0.69999999999999929</v>
      </c>
      <c r="C122">
        <v>0.30000000000000071</v>
      </c>
      <c r="D122">
        <v>-3.9000000000000021</v>
      </c>
      <c r="E122">
        <v>-0.39999999999999858</v>
      </c>
      <c r="F122">
        <v>-1.1999999999999993</v>
      </c>
      <c r="G122">
        <v>1.7999999999999972</v>
      </c>
      <c r="J122" t="s">
        <v>121</v>
      </c>
      <c r="K122" t="str">
        <f t="shared" si="23"/>
        <v>NEG</v>
      </c>
      <c r="L122" t="str">
        <f t="shared" si="24"/>
        <v>POS</v>
      </c>
      <c r="M122" t="str">
        <f t="shared" si="25"/>
        <v>NEG</v>
      </c>
      <c r="N122" t="str">
        <f t="shared" si="26"/>
        <v>NEG</v>
      </c>
      <c r="O122" t="str">
        <f t="shared" si="27"/>
        <v>NEG</v>
      </c>
      <c r="P122" t="str">
        <f t="shared" si="28"/>
        <v>POS</v>
      </c>
    </row>
    <row r="123" spans="1:16" x14ac:dyDescent="0.25">
      <c r="A123" t="s">
        <v>122</v>
      </c>
      <c r="B123">
        <v>-0.69999999999999929</v>
      </c>
      <c r="C123">
        <v>0.19999999999999929</v>
      </c>
      <c r="D123">
        <v>-4.8999999999999986</v>
      </c>
      <c r="E123">
        <v>0.30000000000000071</v>
      </c>
      <c r="F123">
        <v>-0.69999999999999929</v>
      </c>
      <c r="G123">
        <v>1.6999999999999993</v>
      </c>
      <c r="J123" t="s">
        <v>122</v>
      </c>
      <c r="K123" t="str">
        <f t="shared" si="23"/>
        <v>NEG</v>
      </c>
      <c r="L123" t="str">
        <f t="shared" si="24"/>
        <v>POS</v>
      </c>
      <c r="M123" t="str">
        <f t="shared" si="25"/>
        <v>NEG</v>
      </c>
      <c r="N123" t="str">
        <f t="shared" si="26"/>
        <v>POS</v>
      </c>
      <c r="O123" t="str">
        <f t="shared" si="27"/>
        <v>NEG</v>
      </c>
      <c r="P123" t="str">
        <f t="shared" si="28"/>
        <v>POS</v>
      </c>
    </row>
    <row r="124" spans="1:16" x14ac:dyDescent="0.25">
      <c r="A124" t="s">
        <v>123</v>
      </c>
      <c r="B124">
        <v>-0.79999999999999716</v>
      </c>
      <c r="C124">
        <v>-0.20000000000000284</v>
      </c>
      <c r="D124">
        <v>-4.5</v>
      </c>
      <c r="E124">
        <v>0.30000000000000071</v>
      </c>
      <c r="F124">
        <v>-1.1999999999999993</v>
      </c>
      <c r="G124">
        <v>0.39999999999999858</v>
      </c>
      <c r="J124" t="s">
        <v>123</v>
      </c>
      <c r="K124" t="str">
        <f t="shared" si="23"/>
        <v>NEG</v>
      </c>
      <c r="L124" t="str">
        <f t="shared" si="24"/>
        <v>NEG</v>
      </c>
      <c r="M124" t="str">
        <f t="shared" si="25"/>
        <v>NEG</v>
      </c>
      <c r="N124" t="str">
        <f t="shared" si="26"/>
        <v>POS</v>
      </c>
      <c r="O124" t="str">
        <f t="shared" si="27"/>
        <v>NEG</v>
      </c>
      <c r="P124" t="str">
        <f t="shared" si="28"/>
        <v>POS</v>
      </c>
    </row>
    <row r="125" spans="1:16" x14ac:dyDescent="0.25">
      <c r="A125" t="s">
        <v>124</v>
      </c>
      <c r="B125">
        <v>-0.80000000000000071</v>
      </c>
      <c r="C125">
        <v>-0.89999999999999858</v>
      </c>
      <c r="D125">
        <v>-4.2000000000000028</v>
      </c>
      <c r="E125">
        <v>0.40000000000000213</v>
      </c>
      <c r="F125">
        <v>-1.9000000000000021</v>
      </c>
      <c r="G125">
        <v>1.5</v>
      </c>
      <c r="J125" t="s">
        <v>124</v>
      </c>
      <c r="K125" t="str">
        <f t="shared" si="23"/>
        <v>NEG</v>
      </c>
      <c r="L125" t="str">
        <f t="shared" si="24"/>
        <v>NEG</v>
      </c>
      <c r="M125" t="str">
        <f t="shared" si="25"/>
        <v>NEG</v>
      </c>
      <c r="N125" t="str">
        <f t="shared" si="26"/>
        <v>POS</v>
      </c>
      <c r="O125" t="str">
        <f t="shared" si="27"/>
        <v>NEG</v>
      </c>
      <c r="P125" t="str">
        <f t="shared" si="28"/>
        <v>POS</v>
      </c>
    </row>
    <row r="126" spans="1:16" x14ac:dyDescent="0.25">
      <c r="A126" t="s">
        <v>125</v>
      </c>
      <c r="B126">
        <v>-0.19999999999999929</v>
      </c>
      <c r="C126">
        <v>-1.1000000000000014</v>
      </c>
      <c r="D126">
        <v>-4.5</v>
      </c>
      <c r="E126">
        <v>-1.5</v>
      </c>
      <c r="F126">
        <v>0.5</v>
      </c>
      <c r="G126">
        <v>0.60000000000000142</v>
      </c>
      <c r="J126" t="s">
        <v>125</v>
      </c>
      <c r="K126" t="str">
        <f t="shared" si="23"/>
        <v>NEG</v>
      </c>
      <c r="L126" t="str">
        <f t="shared" si="24"/>
        <v>NEG</v>
      </c>
      <c r="M126" t="str">
        <f t="shared" si="25"/>
        <v>NEG</v>
      </c>
      <c r="N126" t="str">
        <f t="shared" si="26"/>
        <v>NEG</v>
      </c>
      <c r="O126" t="str">
        <f t="shared" si="27"/>
        <v>POS</v>
      </c>
      <c r="P126" t="str">
        <f t="shared" si="28"/>
        <v>POS</v>
      </c>
    </row>
    <row r="127" spans="1:16" x14ac:dyDescent="0.25">
      <c r="A127" s="2" t="s">
        <v>126</v>
      </c>
      <c r="B127">
        <v>-0.30000000000000071</v>
      </c>
      <c r="C127">
        <v>-1</v>
      </c>
      <c r="D127">
        <v>-6</v>
      </c>
      <c r="E127">
        <v>-1</v>
      </c>
      <c r="F127">
        <v>-2.3999999999999986</v>
      </c>
      <c r="G127">
        <v>3.5</v>
      </c>
      <c r="J127" s="2" t="s">
        <v>126</v>
      </c>
      <c r="K127" t="str">
        <f t="shared" si="23"/>
        <v>NEG</v>
      </c>
      <c r="L127" t="str">
        <f t="shared" si="24"/>
        <v>NEG</v>
      </c>
      <c r="M127" t="str">
        <f t="shared" si="25"/>
        <v>NEG</v>
      </c>
      <c r="N127" t="str">
        <f t="shared" si="26"/>
        <v>NEG</v>
      </c>
      <c r="O127" t="str">
        <f t="shared" si="27"/>
        <v>NEG</v>
      </c>
      <c r="P127" t="str">
        <f t="shared" si="28"/>
        <v>POS</v>
      </c>
    </row>
  </sheetData>
  <mergeCells count="3">
    <mergeCell ref="X1:Y1"/>
    <mergeCell ref="S1:T1"/>
    <mergeCell ref="X13:Y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DiffMat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18596</cp:lastModifiedBy>
  <dcterms:created xsi:type="dcterms:W3CDTF">2021-03-06T01:35:48Z</dcterms:created>
  <dcterms:modified xsi:type="dcterms:W3CDTF">2021-04-01T01:35:21Z</dcterms:modified>
  <cp:category/>
</cp:coreProperties>
</file>