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peOpiVec\"/>
    </mc:Choice>
  </mc:AlternateContent>
  <bookViews>
    <workbookView xWindow="0" yWindow="0" windowWidth="23040" windowHeight="9720" tabRatio="936" activeTab="8"/>
  </bookViews>
  <sheets>
    <sheet name="SA(EN)(A)" sheetId="1" r:id="rId1"/>
    <sheet name="SA(EN)(B)" sheetId="2" r:id="rId2"/>
    <sheet name="SA(EN)(C)" sheetId="3" r:id="rId3"/>
    <sheet name="SA(ZH)(A)" sheetId="5" r:id="rId4"/>
    <sheet name="SA(ZH)(B)" sheetId="6" r:id="rId5"/>
    <sheet name="SA(ZH)(C)" sheetId="11" r:id="rId6"/>
    <sheet name="TC(EN)(A)" sheetId="4" r:id="rId7"/>
    <sheet name="TC(EN)(B)" sheetId="8" r:id="rId8"/>
    <sheet name="TC(EN)(C)" sheetId="9" r:id="rId9"/>
    <sheet name="TC(EN)(D)" sheetId="10" r:id="rId10"/>
    <sheet name="TC(ZH)(A)" sheetId="7" r:id="rId11"/>
    <sheet name="TC(ZH)(B)" sheetId="12" r:id="rId12"/>
    <sheet name="TC(ZH)(C)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6" l="1"/>
  <c r="E33" i="6"/>
  <c r="D33" i="6"/>
  <c r="C33" i="6"/>
  <c r="F32" i="6"/>
  <c r="E32" i="6"/>
  <c r="D32" i="6"/>
  <c r="C32" i="6"/>
  <c r="F31" i="6"/>
  <c r="E31" i="6"/>
  <c r="D31" i="6"/>
  <c r="C31" i="6"/>
  <c r="F33" i="3"/>
  <c r="E33" i="3"/>
  <c r="D33" i="3"/>
  <c r="C33" i="3"/>
  <c r="F32" i="3"/>
  <c r="E32" i="3"/>
  <c r="D32" i="3"/>
  <c r="C32" i="3"/>
  <c r="F31" i="3"/>
  <c r="E31" i="3"/>
  <c r="D31" i="3"/>
  <c r="C31" i="3"/>
  <c r="F33" i="11"/>
  <c r="E33" i="11"/>
  <c r="D33" i="11"/>
  <c r="C33" i="11"/>
  <c r="F32" i="11"/>
  <c r="E32" i="11"/>
  <c r="D32" i="11"/>
  <c r="C32" i="11"/>
  <c r="F31" i="11"/>
  <c r="E31" i="11"/>
  <c r="D31" i="11"/>
  <c r="C31" i="11"/>
  <c r="F33" i="4"/>
  <c r="E33" i="4"/>
  <c r="D33" i="4"/>
  <c r="C33" i="4"/>
  <c r="F32" i="4"/>
  <c r="E32" i="4"/>
  <c r="D32" i="4"/>
  <c r="C32" i="4"/>
  <c r="F31" i="4"/>
  <c r="E31" i="4"/>
  <c r="D31" i="4"/>
  <c r="C31" i="4"/>
  <c r="F33" i="8"/>
  <c r="E33" i="8"/>
  <c r="D33" i="8"/>
  <c r="C33" i="8"/>
  <c r="F32" i="8"/>
  <c r="E32" i="8"/>
  <c r="D32" i="8"/>
  <c r="C32" i="8"/>
  <c r="F31" i="8"/>
  <c r="E31" i="8"/>
  <c r="D31" i="8"/>
  <c r="C31" i="8"/>
  <c r="F33" i="9"/>
  <c r="E33" i="9"/>
  <c r="D33" i="9"/>
  <c r="C33" i="9"/>
  <c r="F32" i="9"/>
  <c r="E32" i="9"/>
  <c r="D32" i="9"/>
  <c r="C32" i="9"/>
  <c r="F31" i="9"/>
  <c r="E31" i="9"/>
  <c r="D31" i="9"/>
  <c r="C31" i="9"/>
  <c r="F33" i="10"/>
  <c r="E33" i="10"/>
  <c r="D33" i="10"/>
  <c r="C33" i="10"/>
  <c r="F32" i="10"/>
  <c r="E32" i="10"/>
  <c r="D32" i="10"/>
  <c r="C32" i="10"/>
  <c r="F31" i="10"/>
  <c r="E31" i="10"/>
  <c r="D31" i="10"/>
  <c r="C31" i="10"/>
  <c r="F33" i="7"/>
  <c r="E33" i="7"/>
  <c r="D33" i="7"/>
  <c r="C33" i="7"/>
  <c r="F32" i="7"/>
  <c r="E32" i="7"/>
  <c r="D32" i="7"/>
  <c r="C32" i="7"/>
  <c r="F31" i="7"/>
  <c r="E31" i="7"/>
  <c r="D31" i="7"/>
  <c r="C31" i="7"/>
  <c r="F33" i="12"/>
  <c r="E33" i="12"/>
  <c r="D33" i="12"/>
  <c r="C33" i="12"/>
  <c r="F32" i="12"/>
  <c r="E32" i="12"/>
  <c r="D32" i="12"/>
  <c r="C32" i="12"/>
  <c r="F31" i="12"/>
  <c r="E31" i="12"/>
  <c r="D31" i="12"/>
  <c r="C31" i="12"/>
  <c r="F33" i="13"/>
  <c r="E33" i="13"/>
  <c r="D33" i="13"/>
  <c r="C33" i="13"/>
  <c r="F32" i="13"/>
  <c r="E32" i="13"/>
  <c r="D32" i="13"/>
  <c r="C32" i="13"/>
  <c r="F31" i="13"/>
  <c r="E31" i="13"/>
  <c r="D31" i="13"/>
  <c r="C31" i="13"/>
  <c r="F33" i="2"/>
  <c r="E33" i="2"/>
  <c r="D33" i="2"/>
  <c r="C33" i="2"/>
  <c r="F32" i="2"/>
  <c r="E32" i="2"/>
  <c r="D32" i="2"/>
  <c r="C32" i="2"/>
  <c r="F31" i="2"/>
  <c r="E31" i="2"/>
  <c r="D31" i="2"/>
  <c r="C31" i="2"/>
  <c r="B33" i="6"/>
  <c r="B33" i="3"/>
  <c r="B33" i="11"/>
  <c r="B33" i="4"/>
  <c r="B33" i="8"/>
  <c r="B33" i="9"/>
  <c r="B33" i="10"/>
  <c r="B33" i="7"/>
  <c r="B33" i="12"/>
  <c r="B33" i="13"/>
  <c r="B33" i="2"/>
  <c r="B32" i="6"/>
  <c r="B32" i="3"/>
  <c r="B32" i="11"/>
  <c r="B32" i="4"/>
  <c r="B32" i="8"/>
  <c r="B32" i="9"/>
  <c r="B32" i="10"/>
  <c r="B32" i="7"/>
  <c r="B32" i="12"/>
  <c r="B32" i="13"/>
  <c r="B32" i="2"/>
  <c r="B31" i="6"/>
  <c r="B31" i="3"/>
  <c r="B31" i="11"/>
  <c r="B31" i="4"/>
  <c r="B31" i="8"/>
  <c r="B31" i="9"/>
  <c r="B31" i="10"/>
  <c r="B31" i="7"/>
  <c r="B31" i="12"/>
  <c r="B31" i="13"/>
  <c r="B31" i="2"/>
  <c r="M36" i="5" l="1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M43" i="4"/>
  <c r="L43" i="4"/>
  <c r="K43" i="4"/>
  <c r="J43" i="4"/>
  <c r="I43" i="4"/>
  <c r="M42" i="4"/>
  <c r="L42" i="4"/>
  <c r="K42" i="4"/>
  <c r="J42" i="4"/>
  <c r="I42" i="4"/>
  <c r="M41" i="4"/>
  <c r="L41" i="4"/>
  <c r="K41" i="4"/>
  <c r="J41" i="4"/>
  <c r="I41" i="4"/>
  <c r="M40" i="4"/>
  <c r="L40" i="4"/>
  <c r="K40" i="4"/>
  <c r="J40" i="4"/>
  <c r="I40" i="4"/>
  <c r="M39" i="4"/>
  <c r="L39" i="4"/>
  <c r="K39" i="4"/>
  <c r="J39" i="4"/>
  <c r="I39" i="4"/>
  <c r="M38" i="4"/>
  <c r="L38" i="4"/>
  <c r="K38" i="4"/>
  <c r="J38" i="4"/>
  <c r="I38" i="4"/>
  <c r="M37" i="4"/>
  <c r="L37" i="4"/>
  <c r="K37" i="4"/>
  <c r="J37" i="4"/>
  <c r="I37" i="4"/>
  <c r="M36" i="4"/>
  <c r="L36" i="4"/>
  <c r="K36" i="4"/>
  <c r="J36" i="4"/>
  <c r="I36" i="4"/>
  <c r="M35" i="4"/>
  <c r="L35" i="4"/>
  <c r="K35" i="4"/>
  <c r="J35" i="4"/>
  <c r="I35" i="4"/>
  <c r="M43" i="8"/>
  <c r="L43" i="8"/>
  <c r="K43" i="8"/>
  <c r="J43" i="8"/>
  <c r="I43" i="8"/>
  <c r="M42" i="8"/>
  <c r="L42" i="8"/>
  <c r="K42" i="8"/>
  <c r="J42" i="8"/>
  <c r="I42" i="8"/>
  <c r="M41" i="8"/>
  <c r="L41" i="8"/>
  <c r="K41" i="8"/>
  <c r="J41" i="8"/>
  <c r="I41" i="8"/>
  <c r="M40" i="8"/>
  <c r="L40" i="8"/>
  <c r="K40" i="8"/>
  <c r="J40" i="8"/>
  <c r="I40" i="8"/>
  <c r="M39" i="8"/>
  <c r="L39" i="8"/>
  <c r="K39" i="8"/>
  <c r="J39" i="8"/>
  <c r="I39" i="8"/>
  <c r="M38" i="8"/>
  <c r="L38" i="8"/>
  <c r="K38" i="8"/>
  <c r="J38" i="8"/>
  <c r="I38" i="8"/>
  <c r="M37" i="8"/>
  <c r="L37" i="8"/>
  <c r="K37" i="8"/>
  <c r="J37" i="8"/>
  <c r="I37" i="8"/>
  <c r="M36" i="8"/>
  <c r="L36" i="8"/>
  <c r="K36" i="8"/>
  <c r="J36" i="8"/>
  <c r="I36" i="8"/>
  <c r="M35" i="8"/>
  <c r="L35" i="8"/>
  <c r="K35" i="8"/>
  <c r="J35" i="8"/>
  <c r="I35" i="8"/>
  <c r="M43" i="9"/>
  <c r="L43" i="9"/>
  <c r="K43" i="9"/>
  <c r="J43" i="9"/>
  <c r="I43" i="9"/>
  <c r="M42" i="9"/>
  <c r="L42" i="9"/>
  <c r="K42" i="9"/>
  <c r="J42" i="9"/>
  <c r="I42" i="9"/>
  <c r="M41" i="9"/>
  <c r="L41" i="9"/>
  <c r="K41" i="9"/>
  <c r="J41" i="9"/>
  <c r="I41" i="9"/>
  <c r="M40" i="9"/>
  <c r="L40" i="9"/>
  <c r="K40" i="9"/>
  <c r="J40" i="9"/>
  <c r="I40" i="9"/>
  <c r="M39" i="9"/>
  <c r="L39" i="9"/>
  <c r="K39" i="9"/>
  <c r="J39" i="9"/>
  <c r="I39" i="9"/>
  <c r="M38" i="9"/>
  <c r="L38" i="9"/>
  <c r="K38" i="9"/>
  <c r="J38" i="9"/>
  <c r="I38" i="9"/>
  <c r="M37" i="9"/>
  <c r="L37" i="9"/>
  <c r="K37" i="9"/>
  <c r="J37" i="9"/>
  <c r="I37" i="9"/>
  <c r="M36" i="9"/>
  <c r="L36" i="9"/>
  <c r="K36" i="9"/>
  <c r="J36" i="9"/>
  <c r="I36" i="9"/>
  <c r="M35" i="9"/>
  <c r="L35" i="9"/>
  <c r="K35" i="9"/>
  <c r="J35" i="9"/>
  <c r="I35" i="9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43" i="11"/>
  <c r="L43" i="11"/>
  <c r="K43" i="11"/>
  <c r="J43" i="11"/>
  <c r="I43" i="11"/>
  <c r="M42" i="11"/>
  <c r="L42" i="11"/>
  <c r="K42" i="11"/>
  <c r="J42" i="11"/>
  <c r="I42" i="11"/>
  <c r="M41" i="11"/>
  <c r="L41" i="11"/>
  <c r="K41" i="11"/>
  <c r="J41" i="11"/>
  <c r="I41" i="11"/>
  <c r="M40" i="11"/>
  <c r="L40" i="11"/>
  <c r="K40" i="11"/>
  <c r="J40" i="11"/>
  <c r="I40" i="11"/>
  <c r="M39" i="11"/>
  <c r="L39" i="11"/>
  <c r="K39" i="11"/>
  <c r="J39" i="11"/>
  <c r="I39" i="11"/>
  <c r="M38" i="11"/>
  <c r="L38" i="11"/>
  <c r="K38" i="11"/>
  <c r="J38" i="11"/>
  <c r="I38" i="11"/>
  <c r="M37" i="11"/>
  <c r="L37" i="11"/>
  <c r="K37" i="11"/>
  <c r="J37" i="11"/>
  <c r="I37" i="11"/>
  <c r="M36" i="11"/>
  <c r="L36" i="11"/>
  <c r="K36" i="11"/>
  <c r="J36" i="11"/>
  <c r="I36" i="11"/>
  <c r="M35" i="11"/>
  <c r="L35" i="11"/>
  <c r="K35" i="11"/>
  <c r="J35" i="11"/>
  <c r="I35" i="11"/>
  <c r="M43" i="7"/>
  <c r="L43" i="7"/>
  <c r="K43" i="7"/>
  <c r="J43" i="7"/>
  <c r="I43" i="7"/>
  <c r="M42" i="7"/>
  <c r="L42" i="7"/>
  <c r="K42" i="7"/>
  <c r="J42" i="7"/>
  <c r="I42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43" i="12"/>
  <c r="L43" i="12"/>
  <c r="K43" i="12"/>
  <c r="J43" i="12"/>
  <c r="I43" i="12"/>
  <c r="M42" i="12"/>
  <c r="L42" i="12"/>
  <c r="K42" i="12"/>
  <c r="J42" i="12"/>
  <c r="I42" i="12"/>
  <c r="M41" i="12"/>
  <c r="L41" i="12"/>
  <c r="K41" i="12"/>
  <c r="J41" i="12"/>
  <c r="I41" i="12"/>
  <c r="M40" i="12"/>
  <c r="L40" i="12"/>
  <c r="K40" i="12"/>
  <c r="J40" i="12"/>
  <c r="I40" i="12"/>
  <c r="M39" i="12"/>
  <c r="L39" i="12"/>
  <c r="K39" i="12"/>
  <c r="J39" i="12"/>
  <c r="I39" i="12"/>
  <c r="M38" i="12"/>
  <c r="L38" i="12"/>
  <c r="K38" i="12"/>
  <c r="J38" i="12"/>
  <c r="I38" i="12"/>
  <c r="M37" i="12"/>
  <c r="L37" i="12"/>
  <c r="K37" i="12"/>
  <c r="J37" i="12"/>
  <c r="I37" i="12"/>
  <c r="M36" i="12"/>
  <c r="L36" i="12"/>
  <c r="K36" i="12"/>
  <c r="J36" i="12"/>
  <c r="I36" i="12"/>
  <c r="M35" i="12"/>
  <c r="L35" i="12"/>
  <c r="K35" i="12"/>
  <c r="J35" i="12"/>
  <c r="I35" i="12"/>
  <c r="M43" i="13"/>
  <c r="L43" i="13"/>
  <c r="K43" i="13"/>
  <c r="J43" i="13"/>
  <c r="I43" i="13"/>
  <c r="M42" i="13"/>
  <c r="L42" i="13"/>
  <c r="K42" i="13"/>
  <c r="J42" i="13"/>
  <c r="I42" i="13"/>
  <c r="M41" i="13"/>
  <c r="L41" i="13"/>
  <c r="K41" i="13"/>
  <c r="J41" i="13"/>
  <c r="I41" i="13"/>
  <c r="M40" i="13"/>
  <c r="L40" i="13"/>
  <c r="K40" i="13"/>
  <c r="J40" i="13"/>
  <c r="I40" i="13"/>
  <c r="M39" i="13"/>
  <c r="L39" i="13"/>
  <c r="K39" i="13"/>
  <c r="J39" i="13"/>
  <c r="I39" i="13"/>
  <c r="M38" i="13"/>
  <c r="L38" i="13"/>
  <c r="K38" i="13"/>
  <c r="J38" i="13"/>
  <c r="I38" i="13"/>
  <c r="M37" i="13"/>
  <c r="L37" i="13"/>
  <c r="K37" i="13"/>
  <c r="J37" i="13"/>
  <c r="I37" i="13"/>
  <c r="M36" i="13"/>
  <c r="L36" i="13"/>
  <c r="K36" i="13"/>
  <c r="J36" i="13"/>
  <c r="I36" i="13"/>
  <c r="M35" i="13"/>
  <c r="L35" i="13"/>
  <c r="K35" i="13"/>
  <c r="J35" i="13"/>
  <c r="I35" i="13"/>
  <c r="M43" i="3"/>
  <c r="L43" i="3"/>
  <c r="K43" i="3"/>
  <c r="J43" i="3"/>
  <c r="I43" i="3"/>
  <c r="M42" i="3"/>
  <c r="L42" i="3"/>
  <c r="K42" i="3"/>
  <c r="J42" i="3"/>
  <c r="I42" i="3"/>
  <c r="M41" i="3"/>
  <c r="L41" i="3"/>
  <c r="K41" i="3"/>
  <c r="J41" i="3"/>
  <c r="I41" i="3"/>
  <c r="M40" i="3"/>
  <c r="L40" i="3"/>
  <c r="K40" i="3"/>
  <c r="J40" i="3"/>
  <c r="I40" i="3"/>
  <c r="M39" i="3"/>
  <c r="L39" i="3"/>
  <c r="K39" i="3"/>
  <c r="J39" i="3"/>
  <c r="I39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M35" i="3"/>
  <c r="L35" i="3"/>
  <c r="K35" i="3"/>
  <c r="J35" i="3"/>
  <c r="I35" i="3"/>
  <c r="F43" i="4"/>
  <c r="F43" i="8"/>
  <c r="F43" i="9"/>
  <c r="F43" i="10"/>
  <c r="F43" i="6"/>
  <c r="F43" i="11"/>
  <c r="F43" i="7"/>
  <c r="F43" i="12"/>
  <c r="F43" i="13"/>
  <c r="F43" i="3"/>
  <c r="E43" i="4"/>
  <c r="E43" i="8"/>
  <c r="E43" i="9"/>
  <c r="E43" i="10"/>
  <c r="E43" i="6"/>
  <c r="E43" i="11"/>
  <c r="E43" i="7"/>
  <c r="E43" i="12"/>
  <c r="E43" i="13"/>
  <c r="E43" i="3"/>
  <c r="D43" i="4"/>
  <c r="D43" i="8"/>
  <c r="D43" i="9"/>
  <c r="D43" i="10"/>
  <c r="D43" i="6"/>
  <c r="D43" i="11"/>
  <c r="D43" i="7"/>
  <c r="D43" i="12"/>
  <c r="D43" i="13"/>
  <c r="D43" i="3"/>
  <c r="C43" i="4"/>
  <c r="C43" i="8"/>
  <c r="C43" i="9"/>
  <c r="C43" i="10"/>
  <c r="C43" i="6"/>
  <c r="C43" i="11"/>
  <c r="C43" i="7"/>
  <c r="C43" i="12"/>
  <c r="C43" i="13"/>
  <c r="C43" i="3"/>
  <c r="B43" i="4"/>
  <c r="B43" i="8"/>
  <c r="B43" i="9"/>
  <c r="B43" i="10"/>
  <c r="B43" i="6"/>
  <c r="B43" i="11"/>
  <c r="B43" i="7"/>
  <c r="B43" i="12"/>
  <c r="B43" i="13"/>
  <c r="B43" i="3"/>
  <c r="F42" i="4"/>
  <c r="F42" i="8"/>
  <c r="F42" i="9"/>
  <c r="F42" i="10"/>
  <c r="F42" i="6"/>
  <c r="F42" i="11"/>
  <c r="F42" i="7"/>
  <c r="F42" i="12"/>
  <c r="F42" i="13"/>
  <c r="F42" i="3"/>
  <c r="E42" i="4"/>
  <c r="E42" i="8"/>
  <c r="E42" i="9"/>
  <c r="E42" i="10"/>
  <c r="E42" i="6"/>
  <c r="E42" i="11"/>
  <c r="E42" i="7"/>
  <c r="E42" i="12"/>
  <c r="E42" i="13"/>
  <c r="E42" i="3"/>
  <c r="D42" i="4"/>
  <c r="D42" i="8"/>
  <c r="D42" i="9"/>
  <c r="D42" i="10"/>
  <c r="D42" i="6"/>
  <c r="D42" i="11"/>
  <c r="D42" i="7"/>
  <c r="D42" i="12"/>
  <c r="D42" i="13"/>
  <c r="D42" i="3"/>
  <c r="C42" i="4"/>
  <c r="C42" i="8"/>
  <c r="C42" i="9"/>
  <c r="C42" i="10"/>
  <c r="C42" i="6"/>
  <c r="C42" i="11"/>
  <c r="C42" i="7"/>
  <c r="C42" i="12"/>
  <c r="C42" i="13"/>
  <c r="C42" i="3"/>
  <c r="B42" i="4"/>
  <c r="B42" i="8"/>
  <c r="B42" i="9"/>
  <c r="B42" i="10"/>
  <c r="B42" i="6"/>
  <c r="B42" i="11"/>
  <c r="B42" i="7"/>
  <c r="B42" i="12"/>
  <c r="B42" i="13"/>
  <c r="B42" i="3"/>
  <c r="F41" i="4"/>
  <c r="F41" i="8"/>
  <c r="F41" i="9"/>
  <c r="F41" i="10"/>
  <c r="F41" i="6"/>
  <c r="F41" i="11"/>
  <c r="F41" i="7"/>
  <c r="F41" i="12"/>
  <c r="F41" i="13"/>
  <c r="F41" i="3"/>
  <c r="E41" i="4"/>
  <c r="E41" i="8"/>
  <c r="E41" i="9"/>
  <c r="E41" i="10"/>
  <c r="E41" i="6"/>
  <c r="E41" i="11"/>
  <c r="E41" i="7"/>
  <c r="E41" i="12"/>
  <c r="E41" i="13"/>
  <c r="E41" i="3"/>
  <c r="D41" i="4"/>
  <c r="D41" i="8"/>
  <c r="D41" i="9"/>
  <c r="D41" i="10"/>
  <c r="D41" i="6"/>
  <c r="D41" i="11"/>
  <c r="D41" i="7"/>
  <c r="D41" i="12"/>
  <c r="D41" i="13"/>
  <c r="D41" i="3"/>
  <c r="C41" i="4"/>
  <c r="C41" i="8"/>
  <c r="C41" i="9"/>
  <c r="C41" i="10"/>
  <c r="C41" i="6"/>
  <c r="C41" i="11"/>
  <c r="C41" i="7"/>
  <c r="C41" i="12"/>
  <c r="C41" i="13"/>
  <c r="C41" i="3"/>
  <c r="B41" i="4"/>
  <c r="B41" i="8"/>
  <c r="B41" i="9"/>
  <c r="B41" i="10"/>
  <c r="B41" i="6"/>
  <c r="B41" i="11"/>
  <c r="B41" i="7"/>
  <c r="B41" i="12"/>
  <c r="B41" i="13"/>
  <c r="B41" i="3"/>
  <c r="F40" i="4"/>
  <c r="F40" i="8"/>
  <c r="F40" i="9"/>
  <c r="F40" i="10"/>
  <c r="F40" i="6"/>
  <c r="F40" i="11"/>
  <c r="F40" i="7"/>
  <c r="F40" i="12"/>
  <c r="F40" i="13"/>
  <c r="F40" i="3"/>
  <c r="E40" i="4"/>
  <c r="E40" i="8"/>
  <c r="E40" i="9"/>
  <c r="E40" i="10"/>
  <c r="E40" i="6"/>
  <c r="E40" i="11"/>
  <c r="E40" i="7"/>
  <c r="E40" i="12"/>
  <c r="E40" i="13"/>
  <c r="E40" i="3"/>
  <c r="D40" i="4"/>
  <c r="D40" i="8"/>
  <c r="D40" i="9"/>
  <c r="D40" i="10"/>
  <c r="D40" i="6"/>
  <c r="D40" i="11"/>
  <c r="D40" i="7"/>
  <c r="D40" i="12"/>
  <c r="D40" i="13"/>
  <c r="D40" i="3"/>
  <c r="C40" i="4"/>
  <c r="C40" i="8"/>
  <c r="C40" i="9"/>
  <c r="C40" i="10"/>
  <c r="C40" i="6"/>
  <c r="C40" i="11"/>
  <c r="C40" i="7"/>
  <c r="C40" i="12"/>
  <c r="C40" i="13"/>
  <c r="C40" i="3"/>
  <c r="B40" i="4"/>
  <c r="B40" i="8"/>
  <c r="B40" i="9"/>
  <c r="B40" i="10"/>
  <c r="B40" i="6"/>
  <c r="B40" i="11"/>
  <c r="B40" i="7"/>
  <c r="B40" i="12"/>
  <c r="B40" i="13"/>
  <c r="B40" i="3"/>
  <c r="F39" i="4"/>
  <c r="F39" i="8"/>
  <c r="F39" i="9"/>
  <c r="F39" i="10"/>
  <c r="F39" i="6"/>
  <c r="F39" i="11"/>
  <c r="F39" i="7"/>
  <c r="F39" i="12"/>
  <c r="F39" i="13"/>
  <c r="F39" i="3"/>
  <c r="E39" i="4"/>
  <c r="E39" i="8"/>
  <c r="E39" i="9"/>
  <c r="E39" i="10"/>
  <c r="E39" i="6"/>
  <c r="E39" i="11"/>
  <c r="E39" i="7"/>
  <c r="E39" i="12"/>
  <c r="E39" i="13"/>
  <c r="E39" i="3"/>
  <c r="D39" i="4"/>
  <c r="D39" i="8"/>
  <c r="D39" i="9"/>
  <c r="D39" i="10"/>
  <c r="D39" i="6"/>
  <c r="D39" i="11"/>
  <c r="D39" i="7"/>
  <c r="D39" i="12"/>
  <c r="D39" i="13"/>
  <c r="D39" i="3"/>
  <c r="C39" i="4"/>
  <c r="C39" i="8"/>
  <c r="C39" i="9"/>
  <c r="C39" i="10"/>
  <c r="C39" i="6"/>
  <c r="C39" i="11"/>
  <c r="C39" i="7"/>
  <c r="C39" i="12"/>
  <c r="C39" i="13"/>
  <c r="C39" i="3"/>
  <c r="B39" i="4"/>
  <c r="B39" i="8"/>
  <c r="B39" i="9"/>
  <c r="B39" i="10"/>
  <c r="B39" i="6"/>
  <c r="B39" i="11"/>
  <c r="B39" i="7"/>
  <c r="B39" i="12"/>
  <c r="B39" i="13"/>
  <c r="B39" i="3"/>
  <c r="F38" i="4"/>
  <c r="F38" i="8"/>
  <c r="F38" i="9"/>
  <c r="F38" i="10"/>
  <c r="F38" i="6"/>
  <c r="F38" i="11"/>
  <c r="F38" i="7"/>
  <c r="F38" i="12"/>
  <c r="F38" i="13"/>
  <c r="F38" i="3"/>
  <c r="E38" i="4"/>
  <c r="E38" i="8"/>
  <c r="E38" i="9"/>
  <c r="E38" i="10"/>
  <c r="E38" i="6"/>
  <c r="E38" i="11"/>
  <c r="E38" i="7"/>
  <c r="E38" i="12"/>
  <c r="E38" i="13"/>
  <c r="E38" i="3"/>
  <c r="D38" i="4"/>
  <c r="D38" i="8"/>
  <c r="D38" i="9"/>
  <c r="D38" i="10"/>
  <c r="D38" i="6"/>
  <c r="D38" i="11"/>
  <c r="D38" i="7"/>
  <c r="D38" i="12"/>
  <c r="D38" i="13"/>
  <c r="D38" i="3"/>
  <c r="C38" i="4"/>
  <c r="C38" i="8"/>
  <c r="C38" i="9"/>
  <c r="C38" i="10"/>
  <c r="C38" i="6"/>
  <c r="C38" i="11"/>
  <c r="C38" i="7"/>
  <c r="C38" i="12"/>
  <c r="C38" i="13"/>
  <c r="C38" i="3"/>
  <c r="B38" i="4"/>
  <c r="B38" i="8"/>
  <c r="B38" i="9"/>
  <c r="B38" i="10"/>
  <c r="B38" i="6"/>
  <c r="B38" i="11"/>
  <c r="B38" i="7"/>
  <c r="B38" i="12"/>
  <c r="B38" i="13"/>
  <c r="B38" i="3"/>
  <c r="F37" i="4"/>
  <c r="F37" i="8"/>
  <c r="F37" i="9"/>
  <c r="F37" i="10"/>
  <c r="F37" i="6"/>
  <c r="F37" i="11"/>
  <c r="F37" i="7"/>
  <c r="F37" i="12"/>
  <c r="F37" i="13"/>
  <c r="F37" i="3"/>
  <c r="E37" i="4"/>
  <c r="E37" i="8"/>
  <c r="E37" i="9"/>
  <c r="E37" i="10"/>
  <c r="E37" i="6"/>
  <c r="E37" i="11"/>
  <c r="E37" i="7"/>
  <c r="E37" i="12"/>
  <c r="E37" i="13"/>
  <c r="E37" i="3"/>
  <c r="D37" i="4"/>
  <c r="D37" i="8"/>
  <c r="D37" i="9"/>
  <c r="D37" i="10"/>
  <c r="D37" i="6"/>
  <c r="D37" i="11"/>
  <c r="D37" i="7"/>
  <c r="D37" i="12"/>
  <c r="D37" i="13"/>
  <c r="D37" i="3"/>
  <c r="C37" i="4"/>
  <c r="C37" i="8"/>
  <c r="C37" i="9"/>
  <c r="C37" i="10"/>
  <c r="C37" i="6"/>
  <c r="C37" i="11"/>
  <c r="C37" i="7"/>
  <c r="C37" i="12"/>
  <c r="C37" i="13"/>
  <c r="C37" i="3"/>
  <c r="B37" i="4"/>
  <c r="B37" i="8"/>
  <c r="B37" i="9"/>
  <c r="B37" i="10"/>
  <c r="B37" i="6"/>
  <c r="B37" i="11"/>
  <c r="B37" i="7"/>
  <c r="B37" i="12"/>
  <c r="B37" i="13"/>
  <c r="B37" i="3"/>
  <c r="F36" i="4"/>
  <c r="F36" i="8"/>
  <c r="F36" i="9"/>
  <c r="F36" i="10"/>
  <c r="F36" i="6"/>
  <c r="F36" i="11"/>
  <c r="F36" i="7"/>
  <c r="F36" i="12"/>
  <c r="F36" i="13"/>
  <c r="F36" i="3"/>
  <c r="E36" i="4"/>
  <c r="E36" i="8"/>
  <c r="E36" i="9"/>
  <c r="E36" i="10"/>
  <c r="E36" i="6"/>
  <c r="E36" i="11"/>
  <c r="E36" i="7"/>
  <c r="E36" i="12"/>
  <c r="E36" i="13"/>
  <c r="E36" i="3"/>
  <c r="D36" i="4"/>
  <c r="D36" i="8"/>
  <c r="D36" i="9"/>
  <c r="D36" i="10"/>
  <c r="D36" i="6"/>
  <c r="D36" i="11"/>
  <c r="D36" i="7"/>
  <c r="D36" i="12"/>
  <c r="D36" i="13"/>
  <c r="D36" i="3"/>
  <c r="C36" i="4"/>
  <c r="C36" i="8"/>
  <c r="C36" i="9"/>
  <c r="C36" i="10"/>
  <c r="C36" i="6"/>
  <c r="C36" i="11"/>
  <c r="C36" i="7"/>
  <c r="C36" i="12"/>
  <c r="C36" i="13"/>
  <c r="C36" i="3"/>
  <c r="B36" i="4"/>
  <c r="B36" i="8"/>
  <c r="B36" i="9"/>
  <c r="B36" i="10"/>
  <c r="B36" i="6"/>
  <c r="B36" i="11"/>
  <c r="B36" i="7"/>
  <c r="B36" i="12"/>
  <c r="B36" i="13"/>
  <c r="B36" i="3"/>
  <c r="F35" i="4"/>
  <c r="F35" i="8"/>
  <c r="F35" i="9"/>
  <c r="F35" i="10"/>
  <c r="F35" i="6"/>
  <c r="F35" i="11"/>
  <c r="F35" i="7"/>
  <c r="F35" i="12"/>
  <c r="F35" i="13"/>
  <c r="F35" i="3"/>
  <c r="E35" i="4"/>
  <c r="E35" i="8"/>
  <c r="E35" i="9"/>
  <c r="E35" i="10"/>
  <c r="E35" i="6"/>
  <c r="E35" i="11"/>
  <c r="E35" i="7"/>
  <c r="E35" i="12"/>
  <c r="E35" i="13"/>
  <c r="E35" i="3"/>
  <c r="D35" i="4"/>
  <c r="D35" i="8"/>
  <c r="D35" i="9"/>
  <c r="D35" i="10"/>
  <c r="D35" i="6"/>
  <c r="D35" i="11"/>
  <c r="D35" i="7"/>
  <c r="D35" i="12"/>
  <c r="D35" i="13"/>
  <c r="D35" i="3"/>
  <c r="C35" i="4"/>
  <c r="C35" i="8"/>
  <c r="C35" i="9"/>
  <c r="C35" i="10"/>
  <c r="C35" i="6"/>
  <c r="C35" i="11"/>
  <c r="C35" i="7"/>
  <c r="C35" i="12"/>
  <c r="C35" i="13"/>
  <c r="C35" i="3"/>
  <c r="B35" i="4"/>
  <c r="B35" i="8"/>
  <c r="B35" i="9"/>
  <c r="B35" i="10"/>
  <c r="B35" i="6"/>
  <c r="B35" i="11"/>
  <c r="B35" i="7"/>
  <c r="B35" i="12"/>
  <c r="B35" i="13"/>
  <c r="B35" i="3"/>
  <c r="B9" i="1" l="1"/>
  <c r="C9" i="1"/>
  <c r="D9" i="1"/>
  <c r="E9" i="1"/>
  <c r="F9" i="1"/>
  <c r="B10" i="5"/>
  <c r="C10" i="5"/>
  <c r="D10" i="5"/>
  <c r="E10" i="5"/>
  <c r="F10" i="5"/>
  <c r="B11" i="2"/>
  <c r="B11" i="13"/>
  <c r="B11" i="12"/>
  <c r="B11" i="7"/>
  <c r="B11" i="11"/>
  <c r="B11" i="6"/>
  <c r="B11" i="10"/>
  <c r="B11" i="9"/>
  <c r="B11" i="8"/>
  <c r="B11" i="4"/>
  <c r="B11" i="3"/>
  <c r="C11" i="2"/>
  <c r="C11" i="13"/>
  <c r="C11" i="12"/>
  <c r="C11" i="7"/>
  <c r="C11" i="11"/>
  <c r="C11" i="6"/>
  <c r="C11" i="10"/>
  <c r="C11" i="9"/>
  <c r="C11" i="8"/>
  <c r="C11" i="4"/>
  <c r="C11" i="3"/>
  <c r="D11" i="2"/>
  <c r="D11" i="13"/>
  <c r="D11" i="12"/>
  <c r="D11" i="7"/>
  <c r="D11" i="11"/>
  <c r="D11" i="6"/>
  <c r="D11" i="10"/>
  <c r="D11" i="9"/>
  <c r="D11" i="8"/>
  <c r="D11" i="4"/>
  <c r="D11" i="3"/>
  <c r="E11" i="2"/>
  <c r="E11" i="13"/>
  <c r="E11" i="12"/>
  <c r="E11" i="7"/>
  <c r="E11" i="11"/>
  <c r="E11" i="6"/>
  <c r="E11" i="10"/>
  <c r="E11" i="9"/>
  <c r="E11" i="8"/>
  <c r="E11" i="4"/>
  <c r="E11" i="3"/>
  <c r="F11" i="2"/>
  <c r="F11" i="13"/>
  <c r="F11" i="12"/>
  <c r="F11" i="7"/>
  <c r="F11" i="11"/>
  <c r="F11" i="6"/>
  <c r="F11" i="10"/>
  <c r="F11" i="9"/>
  <c r="F11" i="8"/>
  <c r="F11" i="4"/>
  <c r="F11" i="3"/>
  <c r="N25" i="1" l="1"/>
  <c r="I24" i="1"/>
  <c r="N24" i="1" s="1"/>
  <c r="I26" i="5"/>
  <c r="J24" i="1"/>
  <c r="J26" i="5"/>
  <c r="K24" i="1"/>
  <c r="K26" i="5"/>
  <c r="L24" i="1"/>
  <c r="L26" i="5"/>
  <c r="M24" i="1"/>
  <c r="M26" i="5"/>
  <c r="N18" i="1"/>
  <c r="I18" i="1"/>
  <c r="I20" i="5"/>
  <c r="J18" i="1"/>
  <c r="J20" i="5"/>
  <c r="K18" i="1"/>
  <c r="K20" i="5"/>
  <c r="L18" i="1"/>
  <c r="L20" i="5"/>
  <c r="M18" i="1"/>
  <c r="M20" i="5"/>
  <c r="G25" i="1"/>
  <c r="B24" i="1"/>
  <c r="B25" i="1" s="1"/>
  <c r="B26" i="5"/>
  <c r="B27" i="5" s="1"/>
  <c r="C24" i="1"/>
  <c r="C25" i="1" s="1"/>
  <c r="C26" i="5"/>
  <c r="C27" i="5" s="1"/>
  <c r="D24" i="1"/>
  <c r="D25" i="1" s="1"/>
  <c r="D26" i="5"/>
  <c r="D27" i="5" s="1"/>
  <c r="E24" i="1"/>
  <c r="E25" i="1" s="1"/>
  <c r="E26" i="5"/>
  <c r="E27" i="5" s="1"/>
  <c r="F24" i="1"/>
  <c r="F25" i="1" s="1"/>
  <c r="F26" i="5"/>
  <c r="F27" i="5" s="1"/>
  <c r="B18" i="1"/>
  <c r="B19" i="1" s="1"/>
  <c r="B20" i="5"/>
  <c r="B21" i="5" s="1"/>
  <c r="C18" i="1"/>
  <c r="C19" i="1" s="1"/>
  <c r="C20" i="5"/>
  <c r="C21" i="5" s="1"/>
  <c r="D18" i="1"/>
  <c r="D19" i="1" s="1"/>
  <c r="D20" i="5"/>
  <c r="D21" i="5" s="1"/>
  <c r="E18" i="1"/>
  <c r="E26" i="1" s="1"/>
  <c r="E20" i="5"/>
  <c r="E21" i="5" s="1"/>
  <c r="F18" i="1"/>
  <c r="F26" i="1" s="1"/>
  <c r="F20" i="5"/>
  <c r="F21" i="5" s="1"/>
  <c r="F30" i="3"/>
  <c r="F30" i="4"/>
  <c r="F30" i="8"/>
  <c r="F30" i="9"/>
  <c r="F30" i="10"/>
  <c r="F30" i="6"/>
  <c r="F30" i="11"/>
  <c r="F30" i="7"/>
  <c r="F30" i="12"/>
  <c r="F30" i="13"/>
  <c r="F30" i="2"/>
  <c r="E30" i="3"/>
  <c r="E30" i="4"/>
  <c r="E30" i="8"/>
  <c r="E30" i="9"/>
  <c r="E30" i="10"/>
  <c r="E30" i="6"/>
  <c r="E30" i="11"/>
  <c r="E30" i="7"/>
  <c r="E30" i="12"/>
  <c r="E30" i="13"/>
  <c r="E30" i="2"/>
  <c r="D30" i="3"/>
  <c r="D30" i="4"/>
  <c r="D30" i="8"/>
  <c r="D30" i="9"/>
  <c r="D30" i="10"/>
  <c r="D30" i="6"/>
  <c r="D30" i="11"/>
  <c r="D30" i="7"/>
  <c r="D30" i="12"/>
  <c r="D30" i="13"/>
  <c r="D30" i="2"/>
  <c r="C30" i="3"/>
  <c r="C30" i="4"/>
  <c r="C30" i="8"/>
  <c r="C30" i="9"/>
  <c r="C30" i="10"/>
  <c r="C30" i="6"/>
  <c r="C30" i="11"/>
  <c r="C30" i="7"/>
  <c r="C30" i="12"/>
  <c r="C30" i="13"/>
  <c r="C30" i="2"/>
  <c r="B30" i="3"/>
  <c r="B30" i="4"/>
  <c r="B30" i="8"/>
  <c r="B30" i="9"/>
  <c r="B30" i="10"/>
  <c r="B30" i="6"/>
  <c r="B30" i="11"/>
  <c r="B30" i="7"/>
  <c r="B30" i="12"/>
  <c r="B30" i="13"/>
  <c r="B30" i="2"/>
  <c r="N29" i="3"/>
  <c r="N29" i="4"/>
  <c r="N29" i="8"/>
  <c r="N29" i="9"/>
  <c r="N29" i="10"/>
  <c r="N29" i="6"/>
  <c r="N29" i="11"/>
  <c r="N29" i="7"/>
  <c r="N29" i="12"/>
  <c r="N29" i="13"/>
  <c r="N29" i="2"/>
  <c r="G30" i="3"/>
  <c r="G30" i="4"/>
  <c r="G30" i="8"/>
  <c r="G30" i="9"/>
  <c r="G30" i="10"/>
  <c r="G30" i="6"/>
  <c r="G30" i="11"/>
  <c r="G30" i="7"/>
  <c r="G30" i="12"/>
  <c r="G30" i="13"/>
  <c r="G30" i="2"/>
  <c r="I28" i="2"/>
  <c r="N28" i="2" s="1"/>
  <c r="I28" i="13"/>
  <c r="N28" i="13" s="1"/>
  <c r="I28" i="12"/>
  <c r="I28" i="7"/>
  <c r="I28" i="11"/>
  <c r="N28" i="11" s="1"/>
  <c r="I28" i="6"/>
  <c r="N28" i="6" s="1"/>
  <c r="I28" i="10"/>
  <c r="I28" i="9"/>
  <c r="I28" i="8"/>
  <c r="N28" i="8" s="1"/>
  <c r="I28" i="4"/>
  <c r="N28" i="4" s="1"/>
  <c r="I28" i="3"/>
  <c r="J28" i="2"/>
  <c r="J28" i="13"/>
  <c r="J28" i="12"/>
  <c r="J28" i="7"/>
  <c r="J28" i="11"/>
  <c r="J28" i="6"/>
  <c r="J28" i="10"/>
  <c r="J28" i="9"/>
  <c r="J28" i="8"/>
  <c r="J28" i="4"/>
  <c r="J28" i="3"/>
  <c r="K28" i="2"/>
  <c r="K28" i="13"/>
  <c r="K28" i="12"/>
  <c r="N28" i="12" s="1"/>
  <c r="K28" i="7"/>
  <c r="K28" i="11"/>
  <c r="K28" i="6"/>
  <c r="K28" i="10"/>
  <c r="N28" i="10" s="1"/>
  <c r="K28" i="9"/>
  <c r="K28" i="8"/>
  <c r="K28" i="4"/>
  <c r="K28" i="3"/>
  <c r="N28" i="3" s="1"/>
  <c r="L28" i="2"/>
  <c r="L28" i="13"/>
  <c r="L28" i="12"/>
  <c r="L28" i="7"/>
  <c r="N28" i="7" s="1"/>
  <c r="L28" i="11"/>
  <c r="L28" i="6"/>
  <c r="L28" i="10"/>
  <c r="L28" i="9"/>
  <c r="N28" i="9" s="1"/>
  <c r="L28" i="8"/>
  <c r="L28" i="4"/>
  <c r="L28" i="3"/>
  <c r="M28" i="2"/>
  <c r="M28" i="13"/>
  <c r="M28" i="12"/>
  <c r="M28" i="7"/>
  <c r="M28" i="11"/>
  <c r="M28" i="6"/>
  <c r="M28" i="10"/>
  <c r="M28" i="9"/>
  <c r="M28" i="8"/>
  <c r="M28" i="4"/>
  <c r="M28" i="3"/>
  <c r="B29" i="13"/>
  <c r="B29" i="12"/>
  <c r="G29" i="12" s="1"/>
  <c r="B29" i="6"/>
  <c r="B29" i="10"/>
  <c r="B29" i="4"/>
  <c r="B29" i="3"/>
  <c r="G29" i="3" s="1"/>
  <c r="C29" i="12"/>
  <c r="C29" i="7"/>
  <c r="C29" i="10"/>
  <c r="C29" i="9"/>
  <c r="C29" i="3"/>
  <c r="D29" i="2"/>
  <c r="D29" i="7"/>
  <c r="D29" i="11"/>
  <c r="D29" i="9"/>
  <c r="D29" i="8"/>
  <c r="E29" i="2"/>
  <c r="E29" i="13"/>
  <c r="E29" i="11"/>
  <c r="E29" i="6"/>
  <c r="E29" i="8"/>
  <c r="E29" i="4"/>
  <c r="F29" i="13"/>
  <c r="F29" i="12"/>
  <c r="F29" i="6"/>
  <c r="F29" i="10"/>
  <c r="F29" i="4"/>
  <c r="F29" i="3"/>
  <c r="B28" i="2"/>
  <c r="B29" i="2" s="1"/>
  <c r="B28" i="13"/>
  <c r="B28" i="12"/>
  <c r="B28" i="7"/>
  <c r="B29" i="7" s="1"/>
  <c r="B28" i="11"/>
  <c r="B29" i="11" s="1"/>
  <c r="B28" i="6"/>
  <c r="B28" i="10"/>
  <c r="B28" i="9"/>
  <c r="B29" i="9" s="1"/>
  <c r="B28" i="8"/>
  <c r="B29" i="8" s="1"/>
  <c r="B28" i="4"/>
  <c r="B28" i="3"/>
  <c r="C28" i="2"/>
  <c r="C29" i="2" s="1"/>
  <c r="C28" i="13"/>
  <c r="C29" i="13" s="1"/>
  <c r="G29" i="13" s="1"/>
  <c r="C28" i="12"/>
  <c r="C28" i="7"/>
  <c r="C28" i="11"/>
  <c r="C29" i="11" s="1"/>
  <c r="C28" i="6"/>
  <c r="C29" i="6" s="1"/>
  <c r="G29" i="6" s="1"/>
  <c r="C28" i="10"/>
  <c r="C28" i="9"/>
  <c r="C28" i="8"/>
  <c r="C29" i="8" s="1"/>
  <c r="C28" i="4"/>
  <c r="C29" i="4" s="1"/>
  <c r="G29" i="4" s="1"/>
  <c r="C28" i="3"/>
  <c r="D28" i="2"/>
  <c r="D28" i="13"/>
  <c r="D29" i="13" s="1"/>
  <c r="D28" i="12"/>
  <c r="D29" i="12" s="1"/>
  <c r="D28" i="7"/>
  <c r="D28" i="11"/>
  <c r="D28" i="6"/>
  <c r="D29" i="6" s="1"/>
  <c r="D28" i="10"/>
  <c r="D29" i="10" s="1"/>
  <c r="D28" i="9"/>
  <c r="D28" i="8"/>
  <c r="D28" i="4"/>
  <c r="D29" i="4" s="1"/>
  <c r="D28" i="3"/>
  <c r="D29" i="3" s="1"/>
  <c r="E28" i="2"/>
  <c r="E28" i="13"/>
  <c r="E28" i="12"/>
  <c r="E29" i="12" s="1"/>
  <c r="E28" i="7"/>
  <c r="E29" i="7" s="1"/>
  <c r="E28" i="11"/>
  <c r="E28" i="6"/>
  <c r="E28" i="10"/>
  <c r="E29" i="10" s="1"/>
  <c r="E28" i="9"/>
  <c r="E29" i="9" s="1"/>
  <c r="E28" i="8"/>
  <c r="E28" i="4"/>
  <c r="E28" i="3"/>
  <c r="E29" i="3" s="1"/>
  <c r="F28" i="2"/>
  <c r="F29" i="2" s="1"/>
  <c r="F28" i="13"/>
  <c r="F28" i="12"/>
  <c r="F28" i="7"/>
  <c r="F29" i="7" s="1"/>
  <c r="F28" i="11"/>
  <c r="F29" i="11" s="1"/>
  <c r="F28" i="6"/>
  <c r="F28" i="10"/>
  <c r="F28" i="9"/>
  <c r="F29" i="9" s="1"/>
  <c r="F28" i="8"/>
  <c r="F29" i="8" s="1"/>
  <c r="F28" i="4"/>
  <c r="F28" i="3"/>
  <c r="I22" i="2"/>
  <c r="I22" i="13"/>
  <c r="N22" i="13" s="1"/>
  <c r="I22" i="12"/>
  <c r="N22" i="12" s="1"/>
  <c r="I22" i="7"/>
  <c r="I22" i="11"/>
  <c r="I22" i="6"/>
  <c r="N22" i="6" s="1"/>
  <c r="I22" i="10"/>
  <c r="N22" i="10" s="1"/>
  <c r="I22" i="9"/>
  <c r="I22" i="8"/>
  <c r="I22" i="4"/>
  <c r="N22" i="4" s="1"/>
  <c r="I22" i="3"/>
  <c r="N22" i="3" s="1"/>
  <c r="J22" i="2"/>
  <c r="J22" i="13"/>
  <c r="J22" i="12"/>
  <c r="J22" i="7"/>
  <c r="J22" i="11"/>
  <c r="J22" i="6"/>
  <c r="J22" i="10"/>
  <c r="J22" i="9"/>
  <c r="J22" i="8"/>
  <c r="J22" i="4"/>
  <c r="J22" i="3"/>
  <c r="K22" i="2"/>
  <c r="K22" i="13"/>
  <c r="K22" i="12"/>
  <c r="K22" i="7"/>
  <c r="N22" i="7" s="1"/>
  <c r="K22" i="11"/>
  <c r="K22" i="6"/>
  <c r="K22" i="10"/>
  <c r="K22" i="9"/>
  <c r="N22" i="9" s="1"/>
  <c r="K22" i="8"/>
  <c r="K22" i="4"/>
  <c r="K22" i="3"/>
  <c r="L22" i="2"/>
  <c r="N22" i="2" s="1"/>
  <c r="L22" i="13"/>
  <c r="L22" i="12"/>
  <c r="L22" i="7"/>
  <c r="L22" i="11"/>
  <c r="N22" i="11" s="1"/>
  <c r="L22" i="6"/>
  <c r="L22" i="10"/>
  <c r="L22" i="9"/>
  <c r="L22" i="8"/>
  <c r="N22" i="8" s="1"/>
  <c r="L22" i="4"/>
  <c r="L22" i="3"/>
  <c r="M22" i="2"/>
  <c r="M22" i="13"/>
  <c r="M22" i="12"/>
  <c r="M22" i="7"/>
  <c r="M22" i="11"/>
  <c r="M22" i="6"/>
  <c r="M22" i="10"/>
  <c r="M22" i="9"/>
  <c r="M22" i="8"/>
  <c r="M22" i="4"/>
  <c r="M22" i="3"/>
  <c r="B23" i="2"/>
  <c r="G23" i="2" s="1"/>
  <c r="B23" i="13"/>
  <c r="B23" i="12"/>
  <c r="B23" i="7"/>
  <c r="G23" i="7" s="1"/>
  <c r="B23" i="11"/>
  <c r="G23" i="11" s="1"/>
  <c r="B23" i="6"/>
  <c r="B23" i="10"/>
  <c r="B23" i="9"/>
  <c r="G23" i="9" s="1"/>
  <c r="B23" i="8"/>
  <c r="G23" i="8" s="1"/>
  <c r="B23" i="4"/>
  <c r="B23" i="3"/>
  <c r="C23" i="2"/>
  <c r="C23" i="13"/>
  <c r="C23" i="12"/>
  <c r="C23" i="7"/>
  <c r="C23" i="11"/>
  <c r="C23" i="6"/>
  <c r="C23" i="10"/>
  <c r="C23" i="9"/>
  <c r="C23" i="8"/>
  <c r="C23" i="4"/>
  <c r="C23" i="3"/>
  <c r="D23" i="2"/>
  <c r="D23" i="13"/>
  <c r="G23" i="13" s="1"/>
  <c r="D23" i="12"/>
  <c r="D23" i="7"/>
  <c r="D23" i="11"/>
  <c r="D23" i="6"/>
  <c r="G23" i="6" s="1"/>
  <c r="D23" i="10"/>
  <c r="D23" i="9"/>
  <c r="D23" i="8"/>
  <c r="D23" i="4"/>
  <c r="G23" i="4" s="1"/>
  <c r="D23" i="3"/>
  <c r="E23" i="2"/>
  <c r="E23" i="13"/>
  <c r="E23" i="12"/>
  <c r="G23" i="12" s="1"/>
  <c r="E23" i="7"/>
  <c r="E23" i="11"/>
  <c r="E23" i="6"/>
  <c r="E23" i="10"/>
  <c r="G23" i="10" s="1"/>
  <c r="E23" i="9"/>
  <c r="E23" i="8"/>
  <c r="E23" i="4"/>
  <c r="E23" i="3"/>
  <c r="G23" i="3" s="1"/>
  <c r="F23" i="2"/>
  <c r="F23" i="13"/>
  <c r="F23" i="12"/>
  <c r="F23" i="7"/>
  <c r="F23" i="11"/>
  <c r="F23" i="6"/>
  <c r="F23" i="10"/>
  <c r="F23" i="9"/>
  <c r="F23" i="8"/>
  <c r="F23" i="4"/>
  <c r="F23" i="3"/>
  <c r="B22" i="2"/>
  <c r="B22" i="13"/>
  <c r="B22" i="12"/>
  <c r="B22" i="7"/>
  <c r="B22" i="11"/>
  <c r="B22" i="6"/>
  <c r="B22" i="10"/>
  <c r="B22" i="9"/>
  <c r="B22" i="8"/>
  <c r="B22" i="4"/>
  <c r="B22" i="3"/>
  <c r="C22" i="2"/>
  <c r="C22" i="13"/>
  <c r="C22" i="12"/>
  <c r="C22" i="7"/>
  <c r="C22" i="11"/>
  <c r="C22" i="6"/>
  <c r="C22" i="10"/>
  <c r="C22" i="9"/>
  <c r="C22" i="8"/>
  <c r="C22" i="4"/>
  <c r="C22" i="3"/>
  <c r="D22" i="2"/>
  <c r="D22" i="13"/>
  <c r="D22" i="12"/>
  <c r="D22" i="7"/>
  <c r="D22" i="11"/>
  <c r="D22" i="6"/>
  <c r="D22" i="10"/>
  <c r="D22" i="9"/>
  <c r="D22" i="8"/>
  <c r="D22" i="4"/>
  <c r="D22" i="3"/>
  <c r="E22" i="2"/>
  <c r="E22" i="13"/>
  <c r="E22" i="12"/>
  <c r="E22" i="7"/>
  <c r="E22" i="11"/>
  <c r="E22" i="6"/>
  <c r="E22" i="10"/>
  <c r="E22" i="9"/>
  <c r="E22" i="8"/>
  <c r="E22" i="4"/>
  <c r="E22" i="3"/>
  <c r="F22" i="2"/>
  <c r="F22" i="13"/>
  <c r="F22" i="12"/>
  <c r="F22" i="7"/>
  <c r="F22" i="11"/>
  <c r="F22" i="6"/>
  <c r="F22" i="10"/>
  <c r="F22" i="9"/>
  <c r="F22" i="8"/>
  <c r="F22" i="4"/>
  <c r="F22" i="3"/>
  <c r="E28" i="5" l="1"/>
  <c r="C28" i="5"/>
  <c r="N25" i="5"/>
  <c r="N19" i="5"/>
  <c r="N26" i="5" s="1"/>
  <c r="F28" i="5"/>
  <c r="D28" i="5"/>
  <c r="B28" i="5"/>
  <c r="G20" i="5"/>
  <c r="G26" i="5"/>
  <c r="C26" i="1"/>
  <c r="E19" i="1"/>
  <c r="D26" i="1"/>
  <c r="B26" i="1"/>
  <c r="F19" i="1"/>
  <c r="G29" i="8"/>
  <c r="G29" i="11"/>
  <c r="G29" i="2"/>
  <c r="G29" i="9"/>
  <c r="G29" i="7"/>
  <c r="G29" i="10"/>
  <c r="G27" i="5" l="1"/>
  <c r="G19" i="1"/>
  <c r="G26" i="1" s="1"/>
</calcChain>
</file>

<file path=xl/sharedStrings.xml><?xml version="1.0" encoding="utf-8"?>
<sst xmlns="http://schemas.openxmlformats.org/spreadsheetml/2006/main" count="461" uniqueCount="83">
  <si>
    <t>kNN</t>
  </si>
  <si>
    <t>NN</t>
  </si>
  <si>
    <t>SVM</t>
  </si>
  <si>
    <t>NB</t>
  </si>
  <si>
    <t>LR</t>
  </si>
  <si>
    <t xml:space="preserve"> CopeOpi(OVR)</t>
    <phoneticPr fontId="1" type="noConversion"/>
  </si>
  <si>
    <t xml:space="preserve"> CopeOpi(OVO)</t>
    <phoneticPr fontId="1" type="noConversion"/>
  </si>
  <si>
    <t xml:space="preserve"> CopeOpi(OVR+OVO)</t>
    <phoneticPr fontId="1" type="noConversion"/>
  </si>
  <si>
    <t xml:space="preserve"> TF-IDF</t>
    <phoneticPr fontId="1" type="noConversion"/>
  </si>
  <si>
    <t xml:space="preserve"> TF-IDF(LSI)</t>
    <phoneticPr fontId="1" type="noConversion"/>
  </si>
  <si>
    <t xml:space="preserve"> Word2vec</t>
    <phoneticPr fontId="1" type="noConversion"/>
  </si>
  <si>
    <t xml:space="preserve"> GloVe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</si>
  <si>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</si>
  <si>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</si>
  <si>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</si>
  <si>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</si>
  <si>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</si>
  <si>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</si>
  <si>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</si>
  <si>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</si>
  <si>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</si>
  <si>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</si>
  <si>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</si>
  <si>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</si>
  <si>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</si>
  <si>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</si>
  <si>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 xml:space="preserve"> CopeOpi</t>
    <phoneticPr fontId="1" type="noConversion"/>
  </si>
  <si>
    <t xml:space="preserve"> CopeOpi</t>
    <phoneticPr fontId="1" type="noConversion"/>
  </si>
  <si>
    <t xml:space="preserve"> CopeOpi</t>
    <phoneticPr fontId="1" type="noConversion"/>
  </si>
  <si>
    <t>max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</si>
  <si>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</si>
  <si>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</si>
  <si>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</si>
  <si>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</si>
  <si>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max</t>
    <phoneticPr fontId="1" type="noConversion"/>
  </si>
  <si>
    <t>max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</si>
  <si>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</si>
  <si>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</si>
  <si>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</si>
  <si>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</si>
  <si>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</si>
  <si>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max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</si>
  <si>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</si>
  <si>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</si>
  <si>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</si>
  <si>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</si>
  <si>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max</t>
    <phoneticPr fontId="1" type="noConversion"/>
  </si>
  <si>
    <t>max</t>
    <phoneticPr fontId="1" type="noConversion"/>
  </si>
  <si>
    <t xml:space="preserve"> CopeOpi(ANTUSD)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</si>
  <si>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</si>
  <si>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</si>
  <si>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</si>
  <si>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</si>
  <si>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</si>
  <si>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</si>
  <si>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</si>
  <si>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</t>
    <phoneticPr fontId="1" type="noConversion"/>
  </si>
  <si>
    <t xml:space="preserve"> BOW(LSI)</t>
    <phoneticPr fontId="1" type="noConversion"/>
  </si>
  <si>
    <t xml:space="preserve"> BOW(LSI)</t>
    <phoneticPr fontId="1" type="noConversion"/>
  </si>
  <si>
    <t xml:space="preserve"> BOW(LSI)</t>
    <phoneticPr fontId="1" type="noConversion"/>
  </si>
  <si>
    <t xml:space="preserve"> BOW(LSI)</t>
    <phoneticPr fontId="1" type="noConversion"/>
  </si>
  <si>
    <t xml:space="preserve"> BOW(LSI)</t>
    <phoneticPr fontId="1" type="noConversion"/>
  </si>
  <si>
    <t xml:space="preserve"> TF-IDF(LSI)</t>
    <phoneticPr fontId="1" type="noConversion"/>
  </si>
  <si>
    <t xml:space="preserve"> TF-IDF(LSI)</t>
    <phoneticPr fontId="1" type="noConversion"/>
  </si>
  <si>
    <t xml:space="preserve"> TF-IDF(LSI)</t>
    <phoneticPr fontId="1" type="noConversion"/>
  </si>
  <si>
    <t xml:space="preserve"> TF-IDF(LSI)</t>
    <phoneticPr fontId="1" type="noConversion"/>
  </si>
  <si>
    <t xml:space="preserve"> TF-IDF(LSI)</t>
    <phoneticPr fontId="1" type="noConversion"/>
  </si>
  <si>
    <t xml:space="preserve"> TF-IDF(LSI)</t>
    <phoneticPr fontId="1" type="noConversion"/>
  </si>
  <si>
    <t xml:space="preserve"> BOW</t>
    <phoneticPr fontId="1" type="noConversion"/>
  </si>
  <si>
    <t xml:space="preserve"> BOW(LSI)</t>
    <phoneticPr fontId="1" type="noConversion"/>
  </si>
  <si>
    <t xml:space="preserve"> BOW(LSI)</t>
    <phoneticPr fontId="1" type="noConversion"/>
  </si>
  <si>
    <t xml:space="preserve"> BOW</t>
    <phoneticPr fontId="1" type="noConversion"/>
  </si>
  <si>
    <t xml:space="preserve"> BOW(LSI)</t>
    <phoneticPr fontId="1" type="noConversion"/>
  </si>
  <si>
    <t xml:space="preserve"> BOW</t>
    <phoneticPr fontId="1" type="noConversion"/>
  </si>
  <si>
    <t xml:space="preserve"> BOW(LSI)</t>
    <phoneticPr fontId="1" type="noConversion"/>
  </si>
  <si>
    <t xml:space="preserve"> BOW(LSI)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</si>
  <si>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</si>
  <si>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</si>
  <si>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</si>
  <si>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</si>
  <si>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Feature</t>
    <phoneticPr fontId="1" type="noConversion"/>
  </si>
  <si>
    <t>Unit: second</t>
    <phoneticPr fontId="1" type="noConversion"/>
  </si>
  <si>
    <t>Unit: 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</si>
</sst>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##0.0000_ "/>
    <numFmt numFmtId="178" formatCode="0.0000_);[Red]\(0.00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yriad Pro"/>
      <family val="2"/>
    </font>
    <font>
      <sz val="12"/>
      <color theme="1"/>
      <name val="Minion Pro"/>
      <family val="1"/>
    </font>
    <font>
      <i/>
      <sz val="12"/>
      <color theme="1"/>
      <name val="Minion Pro"/>
      <family val="1"/>
    </font>
    <font>
      <sz val="11"/>
      <color theme="1"/>
      <name val="Minion Pro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2" fillId="0" borderId="0" xfId="0" applyNumberFormat="1" applyFont="1" applyBorder="1">
      <alignment vertical="center"/>
    </xf>
    <xf numFmtId="10" fontId="0" fillId="0" borderId="0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</cellXfs>
  <cellStyles count="1">
    <cellStyle name="一般" xfId="0" builtinId="0"/>
  </cellStyles>
  <dxfs count="13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80" zoomScaleNormal="80" workbookViewId="0">
      <selection activeCell="H1" sqref="H1:M9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15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80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1" t="s">
        <v>26</v>
      </c>
      <c r="B2" s="13">
        <v>0.84997693245313399</v>
      </c>
      <c r="C2" s="13">
        <v>0.85666507405637804</v>
      </c>
      <c r="D2" s="13">
        <v>0.85652839535952696</v>
      </c>
      <c r="E2" s="13">
        <v>0.85652839535952696</v>
      </c>
      <c r="F2" s="13">
        <v>0.85626616583410597</v>
      </c>
      <c r="H2" s="17" t="s">
        <v>27</v>
      </c>
      <c r="I2" s="20">
        <v>7.4538579626175399E-3</v>
      </c>
      <c r="J2" s="20">
        <v>9.6237386606268195E-4</v>
      </c>
      <c r="K2" s="20">
        <v>5.4150306376732297E-3</v>
      </c>
      <c r="L2" s="20">
        <v>1.0875851008104301E-2</v>
      </c>
      <c r="M2" s="20">
        <v>0.86436489048556397</v>
      </c>
    </row>
    <row r="3" spans="1:14" s="2" customFormat="1" ht="16.8" x14ac:dyDescent="0.3">
      <c r="A3" s="11" t="s">
        <v>71</v>
      </c>
      <c r="B3" s="13">
        <v>0.58666969627625898</v>
      </c>
      <c r="C3" s="13">
        <v>0.85953527135589003</v>
      </c>
      <c r="D3" s="13">
        <v>0.89093283695655501</v>
      </c>
      <c r="E3" s="13">
        <v>0.87106565582140805</v>
      </c>
      <c r="F3" s="13">
        <v>0.88279773096407099</v>
      </c>
      <c r="H3" s="17" t="s">
        <v>73</v>
      </c>
      <c r="I3" s="20">
        <v>2.6780476521117098</v>
      </c>
      <c r="J3" s="20">
        <v>0.219870059791162</v>
      </c>
      <c r="K3" s="20">
        <v>0.49790255392235799</v>
      </c>
      <c r="L3" s="20">
        <v>0.40845862680538397</v>
      </c>
      <c r="M3" s="20">
        <v>76.620912328846003</v>
      </c>
    </row>
    <row r="4" spans="1:14" s="2" customFormat="1" ht="16.8" x14ac:dyDescent="0.3">
      <c r="A4" s="11" t="s">
        <v>72</v>
      </c>
      <c r="B4" s="13">
        <v>0.80334571641609098</v>
      </c>
      <c r="C4" s="13">
        <v>0.80500447902040495</v>
      </c>
      <c r="D4" s="13">
        <v>0.87332165865739497</v>
      </c>
      <c r="E4" s="13">
        <v>0.87572057176928897</v>
      </c>
      <c r="F4" s="13">
        <v>0.87079253697693504</v>
      </c>
      <c r="H4" s="17" t="s">
        <v>72</v>
      </c>
      <c r="I4" s="20">
        <v>0.11760895489277</v>
      </c>
      <c r="J4" s="20">
        <v>3.57211231589857E-2</v>
      </c>
      <c r="K4" s="20">
        <v>0.25541078719261201</v>
      </c>
      <c r="L4" s="20">
        <v>0.244013091126699</v>
      </c>
      <c r="M4" s="20">
        <v>15.873787312217599</v>
      </c>
    </row>
    <row r="5" spans="1:14" s="2" customFormat="1" ht="16.8" x14ac:dyDescent="0.3">
      <c r="A5" s="11" t="s">
        <v>8</v>
      </c>
      <c r="B5" s="13">
        <v>0.81092492999688803</v>
      </c>
      <c r="C5" s="13">
        <v>0.87519911252702198</v>
      </c>
      <c r="D5" s="13">
        <v>0.90239049760648604</v>
      </c>
      <c r="E5" s="13">
        <v>0.895860222034362</v>
      </c>
      <c r="F5" s="13">
        <v>0.87386232528820895</v>
      </c>
      <c r="H5" s="17" t="s">
        <v>8</v>
      </c>
      <c r="I5" s="20">
        <v>2.7284739900502402</v>
      </c>
      <c r="J5" s="20">
        <v>0.11144234105529401</v>
      </c>
      <c r="K5" s="20">
        <v>0.15299376035943599</v>
      </c>
      <c r="L5" s="20">
        <v>0.139656711215593</v>
      </c>
      <c r="M5" s="20">
        <v>99.916624791429697</v>
      </c>
    </row>
    <row r="6" spans="1:14" s="2" customFormat="1" ht="16.8" x14ac:dyDescent="0.3">
      <c r="A6" s="11" t="s">
        <v>9</v>
      </c>
      <c r="B6" s="13">
        <v>0.80003003020320795</v>
      </c>
      <c r="C6" s="13">
        <v>0.77244472229683803</v>
      </c>
      <c r="D6" s="13">
        <v>0.89199692791261598</v>
      </c>
      <c r="E6" s="13">
        <v>0.89079956319825204</v>
      </c>
      <c r="F6" s="13">
        <v>0.89039905694477395</v>
      </c>
      <c r="H6" s="17" t="s">
        <v>9</v>
      </c>
      <c r="I6" s="20">
        <v>0.111976817763576</v>
      </c>
      <c r="J6" s="20">
        <v>3.6851261132142099E-2</v>
      </c>
      <c r="K6" s="20">
        <v>0.16361263622938699</v>
      </c>
      <c r="L6" s="20">
        <v>0.23276223799688001</v>
      </c>
      <c r="M6" s="20">
        <v>14.3500471121086</v>
      </c>
    </row>
    <row r="7" spans="1:14" s="2" customFormat="1" ht="16.8" x14ac:dyDescent="0.3">
      <c r="A7" s="11" t="s">
        <v>10</v>
      </c>
      <c r="B7" s="13">
        <v>0.83006297787662198</v>
      </c>
      <c r="C7" s="13">
        <v>0.77288175809766801</v>
      </c>
      <c r="D7" s="13">
        <v>0.88171953710013995</v>
      </c>
      <c r="E7" s="13">
        <v>0.88479357711391604</v>
      </c>
      <c r="F7" s="13">
        <v>0.88399814397030296</v>
      </c>
      <c r="H7" s="17" t="s">
        <v>10</v>
      </c>
      <c r="I7" s="20">
        <v>9.7821474516237503E-2</v>
      </c>
      <c r="J7" s="20">
        <v>3.6650338942706598E-2</v>
      </c>
      <c r="K7" s="20">
        <v>0.29245231255913401</v>
      </c>
      <c r="L7" s="20">
        <v>0.24394361704941001</v>
      </c>
      <c r="M7" s="20">
        <v>16.0138446835949</v>
      </c>
    </row>
    <row r="8" spans="1:14" s="2" customFormat="1" ht="17.399999999999999" thickBot="1" x14ac:dyDescent="0.35">
      <c r="A8" s="12" t="s">
        <v>11</v>
      </c>
      <c r="B8" s="14">
        <v>0.846457206133721</v>
      </c>
      <c r="C8" s="14">
        <v>0.784142332650273</v>
      </c>
      <c r="D8" s="14">
        <v>0.87451644826661201</v>
      </c>
      <c r="E8" s="14">
        <v>0.88118544864988002</v>
      </c>
      <c r="F8" s="14">
        <v>0.88479947570961304</v>
      </c>
      <c r="H8" s="17" t="s">
        <v>11</v>
      </c>
      <c r="I8" s="20">
        <v>0.11084273239970301</v>
      </c>
      <c r="J8" s="20">
        <v>3.6678760156121301E-2</v>
      </c>
      <c r="K8" s="20">
        <v>0.25828448766225098</v>
      </c>
      <c r="L8" s="20">
        <v>0.26402438855905003</v>
      </c>
      <c r="M8" s="20">
        <v>6.8513724485546197</v>
      </c>
    </row>
    <row r="9" spans="1:14" s="2" customFormat="1" ht="17.399999999999999" thickTop="1" x14ac:dyDescent="0.3">
      <c r="A9" s="15" t="s">
        <v>19</v>
      </c>
      <c r="B9" s="16">
        <f>AVERAGE(B2:B8)</f>
        <v>0.7896382127651318</v>
      </c>
      <c r="C9" s="16">
        <f>AVERAGE(C2:C8)</f>
        <v>0.8179818214292105</v>
      </c>
      <c r="D9" s="16">
        <f>AVERAGE(D2:D8)</f>
        <v>0.88162947169419004</v>
      </c>
      <c r="E9" s="16">
        <f>AVERAGE(E2:E8)</f>
        <v>0.87942191913523349</v>
      </c>
      <c r="F9" s="16">
        <f>AVERAGE(F2:F8)</f>
        <v>0.87755934795543022</v>
      </c>
      <c r="I9" s="8"/>
      <c r="J9" s="8"/>
      <c r="K9" s="8"/>
      <c r="L9" s="8"/>
      <c r="M9" s="24" t="s">
        <v>81</v>
      </c>
      <c r="N9" s="8"/>
    </row>
    <row r="11" spans="1:14" x14ac:dyDescent="0.3">
      <c r="B11" s="3">
        <v>0.84997693245313399</v>
      </c>
      <c r="C11" s="3">
        <v>0.85666507405637804</v>
      </c>
      <c r="D11" s="3">
        <v>0.85652839535952696</v>
      </c>
      <c r="E11" s="3">
        <v>0.85652839535952696</v>
      </c>
      <c r="F11" s="3">
        <v>0.85626616583410597</v>
      </c>
      <c r="I11" s="4">
        <v>7.4538579626175399E-3</v>
      </c>
      <c r="J11" s="4">
        <v>9.6237386606268195E-4</v>
      </c>
      <c r="K11" s="4">
        <v>5.4150306376732297E-3</v>
      </c>
      <c r="L11" s="4">
        <v>1.0875851008104301E-2</v>
      </c>
      <c r="M11" s="4">
        <v>0.86436489048556397</v>
      </c>
    </row>
    <row r="12" spans="1:14" x14ac:dyDescent="0.3">
      <c r="B12" s="3">
        <v>0.58666969627625898</v>
      </c>
      <c r="C12" s="3">
        <v>0.85953527135589003</v>
      </c>
      <c r="D12" s="3">
        <v>0.89093283695655501</v>
      </c>
      <c r="E12" s="3">
        <v>0.87106565582140805</v>
      </c>
      <c r="F12" s="3">
        <v>0.88279773096407099</v>
      </c>
      <c r="I12" s="4">
        <v>2.6780476521117098</v>
      </c>
      <c r="J12" s="4">
        <v>0.219870059791162</v>
      </c>
      <c r="K12" s="4">
        <v>0.49790255392235799</v>
      </c>
      <c r="L12" s="4">
        <v>0.40845862680538397</v>
      </c>
      <c r="M12" s="4">
        <v>76.620912328846003</v>
      </c>
    </row>
    <row r="13" spans="1:14" x14ac:dyDescent="0.3">
      <c r="B13" s="3">
        <v>0.80334571641609098</v>
      </c>
      <c r="C13" s="3">
        <v>0.80500447902040495</v>
      </c>
      <c r="D13" s="3">
        <v>0.87332165865739497</v>
      </c>
      <c r="E13" s="3">
        <v>0.87572057176928897</v>
      </c>
      <c r="F13" s="3">
        <v>0.87079253697693504</v>
      </c>
      <c r="I13" s="4">
        <v>0.11760895489277</v>
      </c>
      <c r="J13" s="4">
        <v>3.57211231589857E-2</v>
      </c>
      <c r="K13" s="4">
        <v>0.25541078719261201</v>
      </c>
      <c r="L13" s="4">
        <v>0.244013091126699</v>
      </c>
      <c r="M13" s="4">
        <v>15.873787312217599</v>
      </c>
    </row>
    <row r="14" spans="1:14" x14ac:dyDescent="0.3">
      <c r="B14" s="3">
        <v>0.81092492999688803</v>
      </c>
      <c r="C14" s="3">
        <v>0.87519911252702198</v>
      </c>
      <c r="D14" s="3">
        <v>0.90239049760648604</v>
      </c>
      <c r="E14" s="3">
        <v>0.895860222034362</v>
      </c>
      <c r="F14" s="3">
        <v>0.87386232528820895</v>
      </c>
      <c r="I14" s="4">
        <v>2.7284739900502402</v>
      </c>
      <c r="J14" s="4">
        <v>0.11144234105529401</v>
      </c>
      <c r="K14" s="4">
        <v>0.15299376035943599</v>
      </c>
      <c r="L14" s="4">
        <v>0.139656711215593</v>
      </c>
      <c r="M14" s="4">
        <v>99.916624791429697</v>
      </c>
    </row>
    <row r="15" spans="1:14" x14ac:dyDescent="0.3">
      <c r="B15" s="3">
        <v>0.80003003020320795</v>
      </c>
      <c r="C15" s="3">
        <v>0.77244472229683803</v>
      </c>
      <c r="D15" s="3">
        <v>0.89199692791261598</v>
      </c>
      <c r="E15" s="3">
        <v>0.89079956319825204</v>
      </c>
      <c r="F15" s="3">
        <v>0.89039905694477395</v>
      </c>
      <c r="I15" s="4">
        <v>0.111976817763576</v>
      </c>
      <c r="J15" s="4">
        <v>3.6851261132142099E-2</v>
      </c>
      <c r="K15" s="4">
        <v>0.16361263622938699</v>
      </c>
      <c r="L15" s="4">
        <v>0.23276223799688001</v>
      </c>
      <c r="M15" s="4">
        <v>14.3500471121086</v>
      </c>
    </row>
    <row r="16" spans="1:14" x14ac:dyDescent="0.3">
      <c r="B16" s="3">
        <v>0.83006297787662198</v>
      </c>
      <c r="C16" s="3">
        <v>0.77288175809766801</v>
      </c>
      <c r="D16" s="3">
        <v>0.88171953710013995</v>
      </c>
      <c r="E16" s="3">
        <v>0.88479357711391604</v>
      </c>
      <c r="F16" s="3">
        <v>0.88399814397030296</v>
      </c>
      <c r="I16" s="4">
        <v>9.7821474516237503E-2</v>
      </c>
      <c r="J16" s="4">
        <v>3.6650338942706598E-2</v>
      </c>
      <c r="K16" s="4">
        <v>0.29245231255913401</v>
      </c>
      <c r="L16" s="4">
        <v>0.24394361704941001</v>
      </c>
      <c r="M16" s="4">
        <v>16.0138446835949</v>
      </c>
    </row>
    <row r="17" spans="1:14" x14ac:dyDescent="0.3">
      <c r="B17" s="3">
        <v>0.846457206133721</v>
      </c>
      <c r="C17" s="3">
        <v>0.784142332650273</v>
      </c>
      <c r="D17" s="3">
        <v>0.87451644826661201</v>
      </c>
      <c r="E17" s="3">
        <v>0.88118544864988002</v>
      </c>
      <c r="F17" s="3">
        <v>0.88479947570961304</v>
      </c>
      <c r="I17" s="4">
        <v>0.11084273239970301</v>
      </c>
      <c r="J17" s="4">
        <v>3.6678760156121301E-2</v>
      </c>
      <c r="K17" s="4">
        <v>0.25828448766225098</v>
      </c>
      <c r="L17" s="4">
        <v>0.26402438855905003</v>
      </c>
      <c r="M17" s="4">
        <v>6.8513724485546197</v>
      </c>
    </row>
    <row r="18" spans="1:14" x14ac:dyDescent="0.3">
      <c r="A18" s="5" t="s">
        <v>30</v>
      </c>
      <c r="B18" s="6">
        <f>AVERAGE(B11:B17)</f>
        <v>0.7896382127651318</v>
      </c>
      <c r="C18" s="6">
        <f>AVERAGE(C11:C17)</f>
        <v>0.8179818214292105</v>
      </c>
      <c r="D18" s="6">
        <f>AVERAGE(D11:D17)</f>
        <v>0.88162947169419004</v>
      </c>
      <c r="E18" s="6">
        <f>AVERAGE(E11:E17)</f>
        <v>0.87942191913523349</v>
      </c>
      <c r="F18" s="6">
        <f>AVERAGE(F11:F17)</f>
        <v>0.87755934795543022</v>
      </c>
      <c r="I18" s="7">
        <f>MIN(I11:I17)</f>
        <v>7.4538579626175399E-3</v>
      </c>
      <c r="J18" s="7">
        <f>MIN(J11:J17)</f>
        <v>9.6237386606268195E-4</v>
      </c>
      <c r="K18" s="7">
        <f>MIN(K11:K17)</f>
        <v>5.4150306376732297E-3</v>
      </c>
      <c r="L18" s="7">
        <f>MIN(L11:L17)</f>
        <v>1.0875851008104301E-2</v>
      </c>
      <c r="M18" s="7">
        <f>MIN(M11:M17)</f>
        <v>0.86436489048556397</v>
      </c>
      <c r="N18" s="7">
        <f>MIN(I18:M18)</f>
        <v>9.6237386606268195E-4</v>
      </c>
    </row>
    <row r="19" spans="1:14" x14ac:dyDescent="0.3">
      <c r="A19" s="5" t="s">
        <v>29</v>
      </c>
      <c r="B19" s="6">
        <f>MAX(B11:B18)</f>
        <v>0.84997693245313399</v>
      </c>
      <c r="C19" s="6">
        <f>MAX(C11:C18)</f>
        <v>0.87519911252702198</v>
      </c>
      <c r="D19" s="6">
        <f>MAX(D11:D18)</f>
        <v>0.90239049760648604</v>
      </c>
      <c r="E19" s="6">
        <f>MAX(E11:E18)</f>
        <v>0.895860222034362</v>
      </c>
      <c r="F19" s="6">
        <f>MAX(F11:F18)</f>
        <v>0.89039905694477395</v>
      </c>
      <c r="G19" s="6">
        <f>MAX(B19:F19)</f>
        <v>0.90239049760648604</v>
      </c>
    </row>
    <row r="21" spans="1:14" x14ac:dyDescent="0.3">
      <c r="B21" s="3">
        <v>0.84997693245313399</v>
      </c>
      <c r="C21" s="3">
        <v>0.85666507405637804</v>
      </c>
      <c r="D21" s="3">
        <v>0.85652839535952696</v>
      </c>
      <c r="E21" s="3">
        <v>0.85652839535952696</v>
      </c>
      <c r="F21" s="3">
        <v>0.85626616583410597</v>
      </c>
      <c r="I21" s="4">
        <v>7.4538579626175399E-3</v>
      </c>
      <c r="J21" s="4">
        <v>9.6237386606268195E-4</v>
      </c>
      <c r="K21" s="4">
        <v>5.4150306376732297E-3</v>
      </c>
      <c r="L21" s="4">
        <v>1.0875851008104301E-2</v>
      </c>
      <c r="M21" s="4">
        <v>0.86436489048556397</v>
      </c>
    </row>
    <row r="22" spans="1:14" x14ac:dyDescent="0.3">
      <c r="B22" s="3"/>
      <c r="C22" s="3"/>
      <c r="D22" s="3"/>
      <c r="E22" s="3"/>
      <c r="F22" s="3"/>
      <c r="I22" s="4"/>
      <c r="J22" s="4"/>
      <c r="K22" s="4"/>
      <c r="L22" s="4"/>
      <c r="M22" s="4"/>
    </row>
    <row r="23" spans="1:14" x14ac:dyDescent="0.3">
      <c r="B23" s="3"/>
      <c r="C23" s="3"/>
      <c r="D23" s="3"/>
      <c r="E23" s="3"/>
      <c r="F23" s="3"/>
      <c r="I23" s="4"/>
      <c r="J23" s="4"/>
      <c r="K23" s="4"/>
      <c r="L23" s="4"/>
      <c r="M23" s="4"/>
    </row>
    <row r="24" spans="1:14" x14ac:dyDescent="0.3">
      <c r="A24" s="5" t="s">
        <v>32</v>
      </c>
      <c r="B24" s="6">
        <f>AVERAGE(B21:B23)</f>
        <v>0.84997693245313399</v>
      </c>
      <c r="C24" s="6">
        <f>AVERAGE(C21:C23)</f>
        <v>0.85666507405637804</v>
      </c>
      <c r="D24" s="6">
        <f>AVERAGE(D21:D23)</f>
        <v>0.85652839535952696</v>
      </c>
      <c r="E24" s="6">
        <f>AVERAGE(E21:E23)</f>
        <v>0.85652839535952696</v>
      </c>
      <c r="F24" s="6">
        <f>AVERAGE(F21:F23)</f>
        <v>0.85626616583410597</v>
      </c>
      <c r="I24" s="7">
        <f>MIN(I21:I23)</f>
        <v>7.4538579626175399E-3</v>
      </c>
      <c r="J24" s="7">
        <f>MIN(J21:J23)</f>
        <v>9.6237386606268195E-4</v>
      </c>
      <c r="K24" s="7">
        <f>MIN(K21:K23)</f>
        <v>5.4150306376732297E-3</v>
      </c>
      <c r="L24" s="7">
        <f>MIN(L21:L23)</f>
        <v>1.0875851008104301E-2</v>
      </c>
      <c r="M24" s="7">
        <f>MIN(M21:M23)</f>
        <v>0.86436489048556397</v>
      </c>
      <c r="N24" s="7">
        <f>MIN(I24:M24)</f>
        <v>9.6237386606268195E-4</v>
      </c>
    </row>
    <row r="25" spans="1:14" x14ac:dyDescent="0.3">
      <c r="A25" s="5" t="s">
        <v>34</v>
      </c>
      <c r="B25" s="6">
        <f>MAX(B21:B24)</f>
        <v>0.84997693245313399</v>
      </c>
      <c r="C25" s="6">
        <f>MAX(C21:C24)</f>
        <v>0.85666507405637804</v>
      </c>
      <c r="D25" s="6">
        <f>MAX(D21:D24)</f>
        <v>0.85652839535952696</v>
      </c>
      <c r="E25" s="6">
        <f>MAX(E21:E24)</f>
        <v>0.85652839535952696</v>
      </c>
      <c r="F25" s="6">
        <f>MAX(F21:F24)</f>
        <v>0.85626616583410597</v>
      </c>
      <c r="G25" s="6">
        <f>MAX(B25:F25)</f>
        <v>0.85666507405637804</v>
      </c>
      <c r="N25" s="5" t="b">
        <f>N24=N18</f>
        <v>1</v>
      </c>
    </row>
    <row r="26" spans="1:14" x14ac:dyDescent="0.3">
      <c r="B26" s="5" t="b">
        <f>B25&gt;=B18</f>
        <v>1</v>
      </c>
      <c r="C26" s="5" t="b">
        <f t="shared" ref="C26:F26" si="0">C25&gt;=C18</f>
        <v>1</v>
      </c>
      <c r="D26" s="5" t="b">
        <f t="shared" si="0"/>
        <v>0</v>
      </c>
      <c r="E26" s="5" t="b">
        <f t="shared" si="0"/>
        <v>0</v>
      </c>
      <c r="F26" s="5" t="b">
        <f t="shared" si="0"/>
        <v>0</v>
      </c>
      <c r="G26" s="9">
        <f>G25-G19</f>
        <v>-4.5725423550108002E-2</v>
      </c>
    </row>
    <row r="28" spans="1:14" x14ac:dyDescent="0.3">
      <c r="B28" s="5" t="b">
        <f t="shared" ref="B28:B34" si="1">B2=B11</f>
        <v>1</v>
      </c>
      <c r="C28" s="5" t="b">
        <f t="shared" ref="C28:F34" si="2">C2=C11</f>
        <v>1</v>
      </c>
      <c r="D28" s="5" t="b">
        <f t="shared" si="2"/>
        <v>1</v>
      </c>
      <c r="E28" s="5" t="b">
        <f t="shared" si="2"/>
        <v>1</v>
      </c>
      <c r="F28" s="5" t="b">
        <f t="shared" si="2"/>
        <v>1</v>
      </c>
      <c r="I28" s="5" t="b">
        <f t="shared" ref="I28:I34" si="3">I2=I11</f>
        <v>1</v>
      </c>
      <c r="J28" s="5" t="b">
        <f t="shared" ref="J28:M28" si="4">J2=J11</f>
        <v>1</v>
      </c>
      <c r="K28" s="5" t="b">
        <f t="shared" si="4"/>
        <v>1</v>
      </c>
      <c r="L28" s="5" t="b">
        <f t="shared" si="4"/>
        <v>1</v>
      </c>
      <c r="M28" s="5" t="b">
        <f t="shared" si="4"/>
        <v>1</v>
      </c>
    </row>
    <row r="29" spans="1:14" x14ac:dyDescent="0.3">
      <c r="B29" s="5" t="b">
        <f t="shared" si="1"/>
        <v>1</v>
      </c>
      <c r="C29" s="5" t="b">
        <f t="shared" si="2"/>
        <v>1</v>
      </c>
      <c r="D29" s="5" t="b">
        <f t="shared" si="2"/>
        <v>1</v>
      </c>
      <c r="E29" s="5" t="b">
        <f t="shared" si="2"/>
        <v>1</v>
      </c>
      <c r="F29" s="5" t="b">
        <f t="shared" si="2"/>
        <v>1</v>
      </c>
      <c r="I29" s="5" t="b">
        <f t="shared" si="3"/>
        <v>1</v>
      </c>
      <c r="J29" s="5" t="b">
        <f t="shared" ref="J29:M29" si="5">J3=J12</f>
        <v>1</v>
      </c>
      <c r="K29" s="5" t="b">
        <f t="shared" si="5"/>
        <v>1</v>
      </c>
      <c r="L29" s="5" t="b">
        <f t="shared" si="5"/>
        <v>1</v>
      </c>
      <c r="M29" s="5" t="b">
        <f t="shared" si="5"/>
        <v>1</v>
      </c>
    </row>
    <row r="30" spans="1:14" x14ac:dyDescent="0.3">
      <c r="B30" s="5" t="b">
        <f t="shared" si="1"/>
        <v>1</v>
      </c>
      <c r="C30" s="5" t="b">
        <f t="shared" si="2"/>
        <v>1</v>
      </c>
      <c r="D30" s="5" t="b">
        <f t="shared" si="2"/>
        <v>1</v>
      </c>
      <c r="E30" s="5" t="b">
        <f t="shared" si="2"/>
        <v>1</v>
      </c>
      <c r="F30" s="5" t="b">
        <f t="shared" si="2"/>
        <v>1</v>
      </c>
      <c r="I30" s="5" t="b">
        <f t="shared" si="3"/>
        <v>1</v>
      </c>
      <c r="J30" s="5" t="b">
        <f t="shared" ref="J30:M30" si="6">J4=J13</f>
        <v>1</v>
      </c>
      <c r="K30" s="5" t="b">
        <f t="shared" si="6"/>
        <v>1</v>
      </c>
      <c r="L30" s="5" t="b">
        <f t="shared" si="6"/>
        <v>1</v>
      </c>
      <c r="M30" s="5" t="b">
        <f t="shared" si="6"/>
        <v>1</v>
      </c>
    </row>
    <row r="31" spans="1:14" x14ac:dyDescent="0.3">
      <c r="B31" s="5" t="b">
        <f t="shared" si="1"/>
        <v>1</v>
      </c>
      <c r="C31" s="5" t="b">
        <f t="shared" si="2"/>
        <v>1</v>
      </c>
      <c r="D31" s="5" t="b">
        <f t="shared" si="2"/>
        <v>1</v>
      </c>
      <c r="E31" s="5" t="b">
        <f t="shared" si="2"/>
        <v>1</v>
      </c>
      <c r="F31" s="5" t="b">
        <f t="shared" si="2"/>
        <v>1</v>
      </c>
      <c r="I31" s="5" t="b">
        <f t="shared" si="3"/>
        <v>1</v>
      </c>
      <c r="J31" s="5" t="b">
        <f t="shared" ref="J31:M31" si="7">J5=J14</f>
        <v>1</v>
      </c>
      <c r="K31" s="5" t="b">
        <f t="shared" si="7"/>
        <v>1</v>
      </c>
      <c r="L31" s="5" t="b">
        <f t="shared" si="7"/>
        <v>1</v>
      </c>
      <c r="M31" s="5" t="b">
        <f t="shared" si="7"/>
        <v>1</v>
      </c>
    </row>
    <row r="32" spans="1:14" x14ac:dyDescent="0.3">
      <c r="B32" s="5" t="b">
        <f t="shared" si="1"/>
        <v>1</v>
      </c>
      <c r="C32" s="5" t="b">
        <f t="shared" si="2"/>
        <v>1</v>
      </c>
      <c r="D32" s="5" t="b">
        <f t="shared" si="2"/>
        <v>1</v>
      </c>
      <c r="E32" s="5" t="b">
        <f t="shared" si="2"/>
        <v>1</v>
      </c>
      <c r="F32" s="5" t="b">
        <f t="shared" si="2"/>
        <v>1</v>
      </c>
      <c r="I32" s="5" t="b">
        <f t="shared" si="3"/>
        <v>1</v>
      </c>
      <c r="J32" s="5" t="b">
        <f t="shared" ref="J32:M32" si="8">J6=J15</f>
        <v>1</v>
      </c>
      <c r="K32" s="5" t="b">
        <f t="shared" si="8"/>
        <v>1</v>
      </c>
      <c r="L32" s="5" t="b">
        <f t="shared" si="8"/>
        <v>1</v>
      </c>
      <c r="M32" s="5" t="b">
        <f t="shared" si="8"/>
        <v>1</v>
      </c>
    </row>
    <row r="33" spans="2:13" x14ac:dyDescent="0.3">
      <c r="B33" s="5" t="b">
        <f t="shared" si="1"/>
        <v>1</v>
      </c>
      <c r="C33" s="5" t="b">
        <f t="shared" si="2"/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1</v>
      </c>
      <c r="I33" s="5" t="b">
        <f t="shared" si="3"/>
        <v>1</v>
      </c>
      <c r="J33" s="5" t="b">
        <f t="shared" ref="J33:M33" si="9">J7=J16</f>
        <v>1</v>
      </c>
      <c r="K33" s="5" t="b">
        <f t="shared" si="9"/>
        <v>1</v>
      </c>
      <c r="L33" s="5" t="b">
        <f t="shared" si="9"/>
        <v>1</v>
      </c>
      <c r="M33" s="5" t="b">
        <f t="shared" si="9"/>
        <v>1</v>
      </c>
    </row>
    <row r="34" spans="2:13" x14ac:dyDescent="0.3">
      <c r="B34" s="5" t="b">
        <f t="shared" si="1"/>
        <v>1</v>
      </c>
      <c r="C34" s="5" t="b">
        <f t="shared" si="2"/>
        <v>1</v>
      </c>
      <c r="D34" s="5" t="b">
        <f t="shared" si="2"/>
        <v>1</v>
      </c>
      <c r="E34" s="5" t="b">
        <f t="shared" si="2"/>
        <v>1</v>
      </c>
      <c r="F34" s="5" t="b">
        <f t="shared" si="2"/>
        <v>1</v>
      </c>
      <c r="I34" s="5" t="b">
        <f t="shared" si="3"/>
        <v>1</v>
      </c>
      <c r="J34" s="5" t="b">
        <f t="shared" ref="J34:M34" si="10">J8=J17</f>
        <v>1</v>
      </c>
      <c r="K34" s="5" t="b">
        <f t="shared" si="10"/>
        <v>1</v>
      </c>
      <c r="L34" s="5" t="b">
        <f t="shared" si="10"/>
        <v>1</v>
      </c>
      <c r="M34" s="5" t="b">
        <f t="shared" si="10"/>
        <v>1</v>
      </c>
    </row>
  </sheetData>
  <phoneticPr fontId="1" type="noConversion"/>
  <conditionalFormatting sqref="B2:B8">
    <cfRule type="top10" dxfId="129" priority="16" rank="3"/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top10" dxfId="128" priority="15" rank="3"/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8">
    <cfRule type="top10" dxfId="127" priority="14" rank="3"/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F8">
    <cfRule type="colorScale" priority="2">
      <colorScale>
        <cfvo type="min"/>
        <cfvo type="num" val="&quot;AVERAGE($B$2:$F$8)&quot;"/>
        <cfvo type="max"/>
        <color rgb="FFF8696B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8">
    <cfRule type="top10" dxfId="126" priority="13" rank="3"/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8">
    <cfRule type="top10" dxfId="125" priority="12" rank="3"/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M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8">
    <cfRule type="top10" dxfId="124" priority="10" bottom="1" rank="3"/>
  </conditionalFormatting>
  <conditionalFormatting sqref="J2:J8">
    <cfRule type="top10" dxfId="123" priority="9" bottom="1" rank="3"/>
  </conditionalFormatting>
  <conditionalFormatting sqref="K2:K8">
    <cfRule type="top10" dxfId="122" priority="8" bottom="1" rank="3"/>
  </conditionalFormatting>
  <conditionalFormatting sqref="L2:L8">
    <cfRule type="top10" dxfId="121" priority="7" bottom="1" rank="3"/>
  </conditionalFormatting>
  <conditionalFormatting sqref="M2:M8">
    <cfRule type="top10" dxfId="120" priority="6" bottom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B1" zoomScale="110" zoomScaleNormal="110" workbookViewId="0">
      <selection activeCell="I1" sqref="I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17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0.84434105615988897</v>
      </c>
      <c r="C2" s="13">
        <v>0.841377849153921</v>
      </c>
      <c r="D2" s="13">
        <v>0.84669325164326603</v>
      </c>
      <c r="E2" s="13">
        <v>0.84339155665054399</v>
      </c>
      <c r="F2" s="13">
        <v>0.849787116399633</v>
      </c>
      <c r="H2" s="17" t="s">
        <v>5</v>
      </c>
      <c r="I2" s="20">
        <v>1.85606313300468E-3</v>
      </c>
      <c r="J2" s="20">
        <v>3.1350177375770701E-3</v>
      </c>
      <c r="K2" s="20">
        <v>8.6179434962900796E-3</v>
      </c>
      <c r="L2" s="20">
        <v>5.66371625524197E-3</v>
      </c>
      <c r="M2" s="20">
        <v>0.73913826091387502</v>
      </c>
    </row>
    <row r="3" spans="1:14" s="2" customFormat="1" ht="16.8" x14ac:dyDescent="0.3">
      <c r="A3" s="17" t="s">
        <v>6</v>
      </c>
      <c r="B3" s="13">
        <v>0.837934051959079</v>
      </c>
      <c r="C3" s="13">
        <v>0.83761031766850602</v>
      </c>
      <c r="D3" s="13">
        <v>0.83543125914376204</v>
      </c>
      <c r="E3" s="13">
        <v>0.83709750722660003</v>
      </c>
      <c r="F3" s="13">
        <v>0.83647142022233301</v>
      </c>
      <c r="H3" s="17" t="s">
        <v>6</v>
      </c>
      <c r="I3" s="20">
        <v>1.9373793825252499E-3</v>
      </c>
      <c r="J3" s="20">
        <v>1.3140863823650701E-3</v>
      </c>
      <c r="K3" s="20">
        <v>8.6972860503919894E-3</v>
      </c>
      <c r="L3" s="20">
        <v>5.7612168068885599E-3</v>
      </c>
      <c r="M3" s="20">
        <v>0.74817265413474798</v>
      </c>
    </row>
    <row r="4" spans="1:14" s="2" customFormat="1" ht="16.8" x14ac:dyDescent="0.3">
      <c r="A4" s="17" t="s">
        <v>7</v>
      </c>
      <c r="B4" s="13">
        <v>0.84280030321395305</v>
      </c>
      <c r="C4" s="13">
        <v>0.84141805070297804</v>
      </c>
      <c r="D4" s="13">
        <v>0.83999491787686498</v>
      </c>
      <c r="E4" s="13">
        <v>0.84251062622858797</v>
      </c>
      <c r="F4" s="13">
        <v>0.84464709572904495</v>
      </c>
      <c r="H4" s="17" t="s">
        <v>7</v>
      </c>
      <c r="I4" s="20">
        <v>2.37001340929055E-3</v>
      </c>
      <c r="J4" s="20">
        <v>1.3993500226092599E-3</v>
      </c>
      <c r="K4" s="20">
        <v>1.0706902683807499E-2</v>
      </c>
      <c r="L4" s="20">
        <v>8.94794536333165E-3</v>
      </c>
      <c r="M4" s="20">
        <v>0.69904027088574505</v>
      </c>
    </row>
    <row r="5" spans="1:14" s="2" customFormat="1" ht="16.8" x14ac:dyDescent="0.3">
      <c r="A5" s="17" t="s">
        <v>53</v>
      </c>
      <c r="B5" s="13">
        <v>0.49875709845810001</v>
      </c>
      <c r="C5" s="13">
        <v>0.83613014802758201</v>
      </c>
      <c r="D5" s="13">
        <v>0.81638914353745295</v>
      </c>
      <c r="E5" s="13">
        <v>0.80445767820157399</v>
      </c>
      <c r="F5" s="13">
        <v>0.84056216885825796</v>
      </c>
      <c r="H5" s="17" t="s">
        <v>68</v>
      </c>
      <c r="I5" s="20">
        <v>1.6744322369195199</v>
      </c>
      <c r="J5" s="20">
        <v>0.17684429004020699</v>
      </c>
      <c r="K5" s="20">
        <v>0.91330977267352798</v>
      </c>
      <c r="L5" s="20">
        <v>0.30977109475770698</v>
      </c>
      <c r="M5" s="20">
        <v>45.094608693180803</v>
      </c>
    </row>
    <row r="6" spans="1:14" s="2" customFormat="1" ht="16.8" x14ac:dyDescent="0.3">
      <c r="A6" s="17" t="s">
        <v>60</v>
      </c>
      <c r="B6" s="13">
        <v>0.74979682339342701</v>
      </c>
      <c r="C6" s="13">
        <v>0.724827320387187</v>
      </c>
      <c r="D6" s="13">
        <v>0.793911039332306</v>
      </c>
      <c r="E6" s="13">
        <v>0.80094110229013704</v>
      </c>
      <c r="F6" s="13">
        <v>0.78203175208619802</v>
      </c>
      <c r="H6" s="17" t="s">
        <v>70</v>
      </c>
      <c r="I6" s="20">
        <v>2.4234216062041E-2</v>
      </c>
      <c r="J6" s="20">
        <v>1.5774957674068401E-2</v>
      </c>
      <c r="K6" s="20">
        <v>0.159520376233729</v>
      </c>
      <c r="L6" s="20">
        <v>0.11697105654678799</v>
      </c>
      <c r="M6" s="20">
        <v>4.3213985289653403</v>
      </c>
    </row>
    <row r="7" spans="1:14" s="2" customFormat="1" ht="16.8" x14ac:dyDescent="0.3">
      <c r="A7" s="17" t="s">
        <v>8</v>
      </c>
      <c r="B7" s="13">
        <v>0.82295599984656198</v>
      </c>
      <c r="C7" s="13">
        <v>0.83064113954998797</v>
      </c>
      <c r="D7" s="13">
        <v>0.84646040363657304</v>
      </c>
      <c r="E7" s="13">
        <v>0.854929281801864</v>
      </c>
      <c r="F7" s="13">
        <v>0.85188821133060999</v>
      </c>
      <c r="H7" s="17" t="s">
        <v>8</v>
      </c>
      <c r="I7" s="20">
        <v>1.6209565396229599</v>
      </c>
      <c r="J7" s="20">
        <v>9.1110120754819904E-2</v>
      </c>
      <c r="K7" s="20">
        <v>0.18633658058934</v>
      </c>
      <c r="L7" s="20">
        <v>0.16209525922295101</v>
      </c>
      <c r="M7" s="20">
        <v>74.863049225146796</v>
      </c>
    </row>
    <row r="8" spans="1:14" s="2" customFormat="1" ht="16.8" x14ac:dyDescent="0.3">
      <c r="A8" s="17" t="s">
        <v>65</v>
      </c>
      <c r="B8" s="13">
        <v>0.81280886528155705</v>
      </c>
      <c r="C8" s="13">
        <v>0.76284908460016398</v>
      </c>
      <c r="D8" s="13">
        <v>0.83014578471891198</v>
      </c>
      <c r="E8" s="13">
        <v>0.82694174500744799</v>
      </c>
      <c r="F8" s="13">
        <v>0.81933830709906696</v>
      </c>
      <c r="H8" s="17" t="s">
        <v>9</v>
      </c>
      <c r="I8" s="20">
        <v>2.27397339221511E-2</v>
      </c>
      <c r="J8" s="20">
        <v>8.3574157064276698E-3</v>
      </c>
      <c r="K8" s="20">
        <v>0.11419485662878499</v>
      </c>
      <c r="L8" s="20">
        <v>0.102899792722496</v>
      </c>
      <c r="M8" s="20">
        <v>3.7857557615128599</v>
      </c>
    </row>
    <row r="9" spans="1:14" s="2" customFormat="1" ht="16.8" x14ac:dyDescent="0.3">
      <c r="A9" s="17" t="s">
        <v>10</v>
      </c>
      <c r="B9" s="13">
        <v>0.79625095910070898</v>
      </c>
      <c r="C9" s="13">
        <v>0.77563634788212699</v>
      </c>
      <c r="D9" s="13">
        <v>0.80704340575254596</v>
      </c>
      <c r="E9" s="13">
        <v>0.80415447060777301</v>
      </c>
      <c r="F9" s="13">
        <v>0.77733269135720795</v>
      </c>
      <c r="H9" s="17" t="s">
        <v>10</v>
      </c>
      <c r="I9" s="20">
        <v>1.9006686485113201E-2</v>
      </c>
      <c r="J9" s="20">
        <v>8.8232078154533104E-3</v>
      </c>
      <c r="K9" s="20">
        <v>0.175813626313924</v>
      </c>
      <c r="L9" s="20">
        <v>0.13626669203529199</v>
      </c>
      <c r="M9" s="20">
        <v>4.3839326985665803</v>
      </c>
      <c r="N9" s="8"/>
    </row>
    <row r="10" spans="1:14" s="2" customFormat="1" ht="17.399999999999999" thickBot="1" x14ac:dyDescent="0.35">
      <c r="A10" s="19" t="s">
        <v>11</v>
      </c>
      <c r="B10" s="14">
        <v>0.739006503109643</v>
      </c>
      <c r="C10" s="14">
        <v>0.71828032157318999</v>
      </c>
      <c r="D10" s="14">
        <v>0.761589424026484</v>
      </c>
      <c r="E10" s="14">
        <v>0.76864304985232801</v>
      </c>
      <c r="F10" s="14">
        <v>0.75686052608328702</v>
      </c>
      <c r="H10" s="17" t="s">
        <v>11</v>
      </c>
      <c r="I10" s="20">
        <v>1.8850369810934301E-2</v>
      </c>
      <c r="J10" s="20">
        <v>8.7770233440096403E-3</v>
      </c>
      <c r="K10" s="20">
        <v>0.179332330432771</v>
      </c>
      <c r="L10" s="20">
        <v>0.17728837150025301</v>
      </c>
      <c r="M10" s="23">
        <v>3.47770691334199</v>
      </c>
    </row>
    <row r="11" spans="1:14" ht="17.399999999999999" thickTop="1" x14ac:dyDescent="0.3">
      <c r="A11" s="15" t="s">
        <v>25</v>
      </c>
      <c r="B11" s="16">
        <f>AVERAGE(B2:B10)</f>
        <v>0.77162796228032426</v>
      </c>
      <c r="C11" s="16">
        <f>AVERAGE(C2:C10)</f>
        <v>0.79653006439396057</v>
      </c>
      <c r="D11" s="16">
        <f>AVERAGE(D2:D10)</f>
        <v>0.81973984774090758</v>
      </c>
      <c r="E11" s="16">
        <f>AVERAGE(E2:E10)</f>
        <v>0.82034077976298414</v>
      </c>
      <c r="F11" s="16">
        <f>AVERAGE(F2:F10)</f>
        <v>0.817657698796182</v>
      </c>
      <c r="I11" s="7"/>
      <c r="J11" s="7"/>
      <c r="K11" s="7"/>
      <c r="L11" s="7"/>
      <c r="M11" s="24" t="s">
        <v>82</v>
      </c>
      <c r="N11" s="7"/>
    </row>
    <row r="13" spans="1:14" x14ac:dyDescent="0.3">
      <c r="B13" s="3">
        <v>0.84434105615988897</v>
      </c>
      <c r="C13" s="3">
        <v>0.841377849153921</v>
      </c>
      <c r="D13" s="3">
        <v>0.84669325164326603</v>
      </c>
      <c r="E13" s="3">
        <v>0.84339155665054399</v>
      </c>
      <c r="F13" s="3">
        <v>0.849787116399633</v>
      </c>
      <c r="I13" s="4">
        <v>1.85606313300468E-3</v>
      </c>
      <c r="J13" s="4">
        <v>3.1350177375770701E-3</v>
      </c>
      <c r="K13" s="4">
        <v>8.6179434962900796E-3</v>
      </c>
      <c r="L13" s="4">
        <v>5.66371625524197E-3</v>
      </c>
      <c r="M13" s="4">
        <v>0.73913826091387502</v>
      </c>
    </row>
    <row r="14" spans="1:14" x14ac:dyDescent="0.3">
      <c r="B14" s="3">
        <v>0.837934051959079</v>
      </c>
      <c r="C14" s="3">
        <v>0.83761031766850602</v>
      </c>
      <c r="D14" s="3">
        <v>0.83543125914376204</v>
      </c>
      <c r="E14" s="3">
        <v>0.83709750722660003</v>
      </c>
      <c r="F14" s="3">
        <v>0.83647142022233301</v>
      </c>
      <c r="I14" s="4">
        <v>1.9373793825252499E-3</v>
      </c>
      <c r="J14" s="4">
        <v>1.3140863823650701E-3</v>
      </c>
      <c r="K14" s="4">
        <v>8.6972860503919894E-3</v>
      </c>
      <c r="L14" s="4">
        <v>5.7612168068885599E-3</v>
      </c>
      <c r="M14" s="4">
        <v>0.74817265413474798</v>
      </c>
    </row>
    <row r="15" spans="1:14" x14ac:dyDescent="0.3">
      <c r="B15" s="3">
        <v>0.84280030321395305</v>
      </c>
      <c r="C15" s="3">
        <v>0.84141805070297804</v>
      </c>
      <c r="D15" s="3">
        <v>0.83999491787686498</v>
      </c>
      <c r="E15" s="3">
        <v>0.84251062622858797</v>
      </c>
      <c r="F15" s="3">
        <v>0.84464709572904495</v>
      </c>
      <c r="I15" s="4">
        <v>2.37001340929055E-3</v>
      </c>
      <c r="J15" s="4">
        <v>1.3993500226092599E-3</v>
      </c>
      <c r="K15" s="4">
        <v>1.0706902683807499E-2</v>
      </c>
      <c r="L15" s="4">
        <v>8.94794536333165E-3</v>
      </c>
      <c r="M15" s="4">
        <v>0.69904027088574505</v>
      </c>
    </row>
    <row r="16" spans="1:14" x14ac:dyDescent="0.3">
      <c r="B16" s="3">
        <v>0.49875709845810001</v>
      </c>
      <c r="C16" s="3">
        <v>0.83613014802758201</v>
      </c>
      <c r="D16" s="3">
        <v>0.81638914353745295</v>
      </c>
      <c r="E16" s="3">
        <v>0.80445767820157399</v>
      </c>
      <c r="F16" s="3">
        <v>0.84056216885825796</v>
      </c>
      <c r="I16" s="4">
        <v>1.6744322369195199</v>
      </c>
      <c r="J16" s="4">
        <v>0.17684429004020699</v>
      </c>
      <c r="K16" s="4">
        <v>0.91330977267352798</v>
      </c>
      <c r="L16" s="4">
        <v>0.30977109475770698</v>
      </c>
      <c r="M16" s="4">
        <v>45.094608693180803</v>
      </c>
    </row>
    <row r="17" spans="1:14" x14ac:dyDescent="0.3">
      <c r="B17" s="3">
        <v>0.74979682339342701</v>
      </c>
      <c r="C17" s="3">
        <v>0.724827320387187</v>
      </c>
      <c r="D17" s="3">
        <v>0.793911039332306</v>
      </c>
      <c r="E17" s="3">
        <v>0.80094110229013704</v>
      </c>
      <c r="F17" s="3">
        <v>0.78203175208619802</v>
      </c>
      <c r="I17" s="4">
        <v>2.4234216062041E-2</v>
      </c>
      <c r="J17" s="4">
        <v>1.5774957674068401E-2</v>
      </c>
      <c r="K17" s="4">
        <v>0.159520376233729</v>
      </c>
      <c r="L17" s="4">
        <v>0.11697105654678799</v>
      </c>
      <c r="M17" s="4">
        <v>4.3213985289653403</v>
      </c>
    </row>
    <row r="18" spans="1:14" x14ac:dyDescent="0.3">
      <c r="B18" s="3">
        <v>0.82295599984656198</v>
      </c>
      <c r="C18" s="3">
        <v>0.83064113954998797</v>
      </c>
      <c r="D18" s="3">
        <v>0.84646040363657304</v>
      </c>
      <c r="E18" s="3">
        <v>0.854929281801864</v>
      </c>
      <c r="F18" s="3">
        <v>0.85188821133060999</v>
      </c>
      <c r="I18" s="4">
        <v>1.6209565396229599</v>
      </c>
      <c r="J18" s="4">
        <v>9.1110120754819904E-2</v>
      </c>
      <c r="K18" s="4">
        <v>0.18633658058934</v>
      </c>
      <c r="L18" s="4">
        <v>0.16209525922295101</v>
      </c>
      <c r="M18" s="4">
        <v>74.863049225146796</v>
      </c>
    </row>
    <row r="19" spans="1:14" x14ac:dyDescent="0.3">
      <c r="B19" s="3">
        <v>0.81280886528155705</v>
      </c>
      <c r="C19" s="3">
        <v>0.76284908460016398</v>
      </c>
      <c r="D19" s="3">
        <v>0.83014578471891198</v>
      </c>
      <c r="E19" s="3">
        <v>0.82694174500744799</v>
      </c>
      <c r="F19" s="3">
        <v>0.81933830709906696</v>
      </c>
      <c r="I19" s="4">
        <v>2.27397339221511E-2</v>
      </c>
      <c r="J19" s="4">
        <v>8.3574157064276698E-3</v>
      </c>
      <c r="K19" s="4">
        <v>0.11419485662878499</v>
      </c>
      <c r="L19" s="4">
        <v>0.102899792722496</v>
      </c>
      <c r="M19" s="4">
        <v>3.7857557615128599</v>
      </c>
    </row>
    <row r="20" spans="1:14" x14ac:dyDescent="0.3">
      <c r="B20" s="3">
        <v>0.79625095910070898</v>
      </c>
      <c r="C20" s="3">
        <v>0.77563634788212699</v>
      </c>
      <c r="D20" s="3">
        <v>0.80704340575254596</v>
      </c>
      <c r="E20" s="3">
        <v>0.80415447060777301</v>
      </c>
      <c r="F20" s="3">
        <v>0.77733269135720795</v>
      </c>
      <c r="I20" s="4">
        <v>1.9006686485113201E-2</v>
      </c>
      <c r="J20" s="4">
        <v>8.8232078154533104E-3</v>
      </c>
      <c r="K20" s="4">
        <v>0.175813626313924</v>
      </c>
      <c r="L20" s="4">
        <v>0.13626669203529199</v>
      </c>
      <c r="M20" s="4">
        <v>4.3839326985665803</v>
      </c>
    </row>
    <row r="21" spans="1:14" x14ac:dyDescent="0.3">
      <c r="B21" s="3">
        <v>0.739006503109643</v>
      </c>
      <c r="C21" s="3">
        <v>0.71828032157318999</v>
      </c>
      <c r="D21" s="3">
        <v>0.761589424026484</v>
      </c>
      <c r="E21" s="3">
        <v>0.76864304985232801</v>
      </c>
      <c r="F21" s="3">
        <v>0.75686052608328702</v>
      </c>
      <c r="I21" s="4">
        <v>1.8850369810934301E-2</v>
      </c>
      <c r="J21" s="4">
        <v>8.7770233440096403E-3</v>
      </c>
      <c r="K21" s="4">
        <v>0.179332330432771</v>
      </c>
      <c r="L21" s="4">
        <v>0.17728837150025301</v>
      </c>
      <c r="M21" s="4">
        <v>3.47770691334199</v>
      </c>
    </row>
    <row r="22" spans="1:14" x14ac:dyDescent="0.3">
      <c r="A22" s="5" t="s">
        <v>37</v>
      </c>
      <c r="B22" s="6">
        <f>AVERAGE(B13:B21)</f>
        <v>0.77162796228032426</v>
      </c>
      <c r="C22" s="6">
        <f>AVERAGE(C13:C21)</f>
        <v>0.79653006439396057</v>
      </c>
      <c r="D22" s="6">
        <f>AVERAGE(D13:D21)</f>
        <v>0.81973984774090758</v>
      </c>
      <c r="E22" s="6">
        <f>AVERAGE(E13:E21)</f>
        <v>0.82034077976298414</v>
      </c>
      <c r="F22" s="6">
        <f>AVERAGE(F13:F21)</f>
        <v>0.817657698796182</v>
      </c>
      <c r="I22" s="7">
        <f>MIN(I13:I21)</f>
        <v>1.85606313300468E-3</v>
      </c>
      <c r="J22" s="7">
        <f>MIN(J13:J21)</f>
        <v>1.3140863823650701E-3</v>
      </c>
      <c r="K22" s="7">
        <f>MIN(K13:K21)</f>
        <v>8.6179434962900796E-3</v>
      </c>
      <c r="L22" s="7">
        <f>MIN(L13:L21)</f>
        <v>5.66371625524197E-3</v>
      </c>
      <c r="M22" s="7">
        <f>MIN(M13:M21)</f>
        <v>0.69904027088574505</v>
      </c>
      <c r="N22" s="7">
        <f>MIN(I22:M22)</f>
        <v>1.3140863823650701E-3</v>
      </c>
    </row>
    <row r="23" spans="1:14" x14ac:dyDescent="0.3">
      <c r="A23" s="5" t="s">
        <v>41</v>
      </c>
      <c r="B23" s="6">
        <f>MAX(B13:B21)</f>
        <v>0.84434105615988897</v>
      </c>
      <c r="C23" s="6">
        <f>MAX(C13:C21)</f>
        <v>0.84141805070297804</v>
      </c>
      <c r="D23" s="6">
        <f>MAX(D13:D21)</f>
        <v>0.84669325164326603</v>
      </c>
      <c r="E23" s="6">
        <f>MAX(E13:E21)</f>
        <v>0.854929281801864</v>
      </c>
      <c r="F23" s="6">
        <f>MAX(F13:F21)</f>
        <v>0.85188821133060999</v>
      </c>
      <c r="G23" s="6">
        <f>MAX(B23:F23)</f>
        <v>0.854929281801864</v>
      </c>
    </row>
    <row r="25" spans="1:14" x14ac:dyDescent="0.3">
      <c r="B25" s="3">
        <v>0.84434105615988897</v>
      </c>
      <c r="C25" s="3">
        <v>0.841377849153921</v>
      </c>
      <c r="D25" s="3">
        <v>0.84669325164326603</v>
      </c>
      <c r="E25" s="3">
        <v>0.84339155665054399</v>
      </c>
      <c r="F25" s="3">
        <v>0.849787116399633</v>
      </c>
      <c r="I25" s="4">
        <v>1.85606313300468E-3</v>
      </c>
      <c r="J25" s="4">
        <v>3.1350177375770701E-3</v>
      </c>
      <c r="K25" s="4">
        <v>8.6179434962900796E-3</v>
      </c>
      <c r="L25" s="4">
        <v>5.66371625524197E-3</v>
      </c>
      <c r="M25" s="4">
        <v>0.73913826091387502</v>
      </c>
    </row>
    <row r="26" spans="1:14" x14ac:dyDescent="0.3">
      <c r="B26" s="3">
        <v>0.837934051959079</v>
      </c>
      <c r="C26" s="3">
        <v>0.83761031766850602</v>
      </c>
      <c r="D26" s="3">
        <v>0.83543125914376204</v>
      </c>
      <c r="E26" s="3">
        <v>0.83709750722660003</v>
      </c>
      <c r="F26" s="3">
        <v>0.83647142022233301</v>
      </c>
      <c r="I26" s="4">
        <v>1.9373793825252499E-3</v>
      </c>
      <c r="J26" s="4">
        <v>1.3140863823650701E-3</v>
      </c>
      <c r="K26" s="4">
        <v>8.6972860503919894E-3</v>
      </c>
      <c r="L26" s="4">
        <v>5.7612168068885599E-3</v>
      </c>
      <c r="M26" s="4">
        <v>0.74817265413474798</v>
      </c>
    </row>
    <row r="27" spans="1:14" x14ac:dyDescent="0.3">
      <c r="B27" s="3">
        <v>0.84280030321395305</v>
      </c>
      <c r="C27" s="3">
        <v>0.84141805070297804</v>
      </c>
      <c r="D27" s="3">
        <v>0.83999491787686498</v>
      </c>
      <c r="E27" s="3">
        <v>0.84251062622858797</v>
      </c>
      <c r="F27" s="3">
        <v>0.84464709572904495</v>
      </c>
      <c r="I27" s="4">
        <v>2.37001340929055E-3</v>
      </c>
      <c r="J27" s="4">
        <v>1.3993500226092599E-3</v>
      </c>
      <c r="K27" s="4">
        <v>1.0706902683807499E-2</v>
      </c>
      <c r="L27" s="4">
        <v>8.94794536333165E-3</v>
      </c>
      <c r="M27" s="4">
        <v>0.69904027088574505</v>
      </c>
    </row>
    <row r="28" spans="1:14" x14ac:dyDescent="0.3">
      <c r="A28" s="5" t="s">
        <v>37</v>
      </c>
      <c r="B28" s="6">
        <f>AVERAGE(B25:B27)</f>
        <v>0.8416918037776403</v>
      </c>
      <c r="C28" s="6">
        <f>AVERAGE(C25:C27)</f>
        <v>0.84013540584180169</v>
      </c>
      <c r="D28" s="6">
        <f>AVERAGE(D25:D27)</f>
        <v>0.84070647622129779</v>
      </c>
      <c r="E28" s="6">
        <f>AVERAGE(E25:E27)</f>
        <v>0.84099989670191067</v>
      </c>
      <c r="F28" s="6">
        <f>AVERAGE(F25:F27)</f>
        <v>0.84363521078367032</v>
      </c>
      <c r="I28" s="7">
        <f>MIN(I25:I27)</f>
        <v>1.85606313300468E-3</v>
      </c>
      <c r="J28" s="7">
        <f>MIN(J25:J27)</f>
        <v>1.3140863823650701E-3</v>
      </c>
      <c r="K28" s="7">
        <f>MIN(K25:K27)</f>
        <v>8.6179434962900796E-3</v>
      </c>
      <c r="L28" s="7">
        <f>MIN(L25:L27)</f>
        <v>5.66371625524197E-3</v>
      </c>
      <c r="M28" s="7">
        <f>MIN(M25:M27)</f>
        <v>0.69904027088574505</v>
      </c>
      <c r="N28" s="7">
        <f>MIN(I28:M28)</f>
        <v>1.3140863823650701E-3</v>
      </c>
    </row>
    <row r="29" spans="1:14" x14ac:dyDescent="0.3">
      <c r="A29" s="5" t="s">
        <v>29</v>
      </c>
      <c r="B29" s="6">
        <f>MAX(B25:B28)</f>
        <v>0.84434105615988897</v>
      </c>
      <c r="C29" s="6">
        <f>MAX(C25:C28)</f>
        <v>0.84141805070297804</v>
      </c>
      <c r="D29" s="6">
        <f>MAX(D25:D28)</f>
        <v>0.84669325164326603</v>
      </c>
      <c r="E29" s="6">
        <f>MAX(E25:E28)</f>
        <v>0.84339155665054399</v>
      </c>
      <c r="F29" s="6">
        <f>MAX(F25:F28)</f>
        <v>0.849787116399633</v>
      </c>
      <c r="G29" s="6">
        <f>MAX(B29:F29)</f>
        <v>0.849787116399633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1</v>
      </c>
      <c r="G30" s="9">
        <f>G29-G23</f>
        <v>-5.1421654022310026E-3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1</v>
      </c>
      <c r="E32" s="5" t="b">
        <f t="shared" si="1"/>
        <v>1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39" priority="11" rank="3"/>
  </conditionalFormatting>
  <conditionalFormatting sqref="C2:C10">
    <cfRule type="top10" dxfId="38" priority="10" rank="3"/>
  </conditionalFormatting>
  <conditionalFormatting sqref="D2:D10">
    <cfRule type="top10" dxfId="37" priority="9" rank="3"/>
  </conditionalFormatting>
  <conditionalFormatting sqref="E2:E10">
    <cfRule type="top10" dxfId="36" priority="8" rank="3"/>
  </conditionalFormatting>
  <conditionalFormatting sqref="F2:F10">
    <cfRule type="top10" dxfId="3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34" priority="5" bottom="1" rank="3"/>
  </conditionalFormatting>
  <conditionalFormatting sqref="J2:J10">
    <cfRule type="top10" dxfId="33" priority="4" bottom="1" rank="3"/>
  </conditionalFormatting>
  <conditionalFormatting sqref="K2:K10">
    <cfRule type="top10" dxfId="32" priority="3" bottom="1" rank="3"/>
  </conditionalFormatting>
  <conditionalFormatting sqref="L2:L10">
    <cfRule type="top10" dxfId="31" priority="2" bottom="1" rank="3"/>
  </conditionalFormatting>
  <conditionalFormatting sqref="M2:M10">
    <cfRule type="top10" dxfId="30" priority="1" bottom="1" rank="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B13" zoomScale="110" zoomScaleNormal="110" workbookViewId="0">
      <selection activeCell="I1" sqref="I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15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0.56448038733107597</v>
      </c>
      <c r="C2" s="13">
        <v>0.61501890055780795</v>
      </c>
      <c r="D2" s="13">
        <v>0.51599602542661305</v>
      </c>
      <c r="E2" s="13">
        <v>0.64641132427772197</v>
      </c>
      <c r="F2" s="13">
        <v>0.62539204821285499</v>
      </c>
      <c r="H2" s="17" t="s">
        <v>5</v>
      </c>
      <c r="I2" s="20">
        <v>1.7894311770447702E-2</v>
      </c>
      <c r="J2" s="20">
        <v>7.8264916498937895E-3</v>
      </c>
      <c r="K2" s="20">
        <v>0.79002999622234404</v>
      </c>
      <c r="L2" s="20">
        <v>0.275479716529972</v>
      </c>
      <c r="M2" s="20">
        <v>7.1951976833553104</v>
      </c>
    </row>
    <row r="3" spans="1:14" s="2" customFormat="1" ht="16.8" x14ac:dyDescent="0.3">
      <c r="A3" s="17" t="s">
        <v>6</v>
      </c>
      <c r="B3" s="13">
        <v>0.58520229133479196</v>
      </c>
      <c r="C3" s="13">
        <v>0.59624509254081803</v>
      </c>
      <c r="D3" s="13">
        <v>0.54575000823575104</v>
      </c>
      <c r="E3" s="13">
        <v>0.63470272902189895</v>
      </c>
      <c r="F3" s="13">
        <v>0.635981176904865</v>
      </c>
      <c r="H3" s="17" t="s">
        <v>6</v>
      </c>
      <c r="I3" s="20">
        <v>0.134805367977719</v>
      </c>
      <c r="J3" s="20">
        <v>6.5248395484331895E-2</v>
      </c>
      <c r="K3" s="20">
        <v>4.9250347074331504</v>
      </c>
      <c r="L3" s="20">
        <v>1.3057873880076101</v>
      </c>
      <c r="M3" s="20">
        <v>13.6159978273561</v>
      </c>
    </row>
    <row r="4" spans="1:14" s="2" customFormat="1" ht="16.8" x14ac:dyDescent="0.3">
      <c r="A4" s="17" t="s">
        <v>7</v>
      </c>
      <c r="B4" s="13">
        <v>0.58414272812342505</v>
      </c>
      <c r="C4" s="13">
        <v>0.60030030480278396</v>
      </c>
      <c r="D4" s="13">
        <v>0.54738924390311705</v>
      </c>
      <c r="E4" s="13">
        <v>0.64221907747030804</v>
      </c>
      <c r="F4" s="13">
        <v>0.64692813377275604</v>
      </c>
      <c r="H4" s="17" t="s">
        <v>7</v>
      </c>
      <c r="I4" s="20">
        <v>0.152925865238557</v>
      </c>
      <c r="J4" s="20">
        <v>5.1219368741158101E-2</v>
      </c>
      <c r="K4" s="20">
        <v>5.2028094369479696</v>
      </c>
      <c r="L4" s="20">
        <v>1.3761780494285101</v>
      </c>
      <c r="M4" s="20">
        <v>13.507149316765799</v>
      </c>
    </row>
    <row r="5" spans="1:14" s="2" customFormat="1" ht="16.8" x14ac:dyDescent="0.3">
      <c r="A5" s="17" t="s">
        <v>51</v>
      </c>
      <c r="B5" s="13">
        <v>0.27888521037914998</v>
      </c>
      <c r="C5" s="13">
        <v>0.54480054230438801</v>
      </c>
      <c r="D5" s="13">
        <v>0.77221624768796204</v>
      </c>
      <c r="E5" s="13">
        <v>0.77049056714446895</v>
      </c>
      <c r="F5" s="13">
        <v>0.78702030634023701</v>
      </c>
      <c r="H5" s="17" t="s">
        <v>50</v>
      </c>
      <c r="I5" s="20">
        <v>251.28830321013601</v>
      </c>
      <c r="J5" s="20">
        <v>41.099640037437801</v>
      </c>
      <c r="K5" s="20">
        <v>225.633631216597</v>
      </c>
      <c r="L5" s="20">
        <v>58.1989113885774</v>
      </c>
      <c r="M5" s="20">
        <v>593.96468308965405</v>
      </c>
    </row>
    <row r="6" spans="1:14" s="2" customFormat="1" ht="16.8" x14ac:dyDescent="0.3">
      <c r="A6" s="17" t="s">
        <v>58</v>
      </c>
      <c r="B6" s="13">
        <v>0.36134766803949703</v>
      </c>
      <c r="C6" s="13">
        <v>0.36283369297813101</v>
      </c>
      <c r="D6" s="13">
        <v>0.396353513670617</v>
      </c>
      <c r="E6" s="13">
        <v>0.50659582778863999</v>
      </c>
      <c r="F6" s="13">
        <v>0.62996692676854404</v>
      </c>
      <c r="H6" s="17" t="s">
        <v>69</v>
      </c>
      <c r="I6" s="20">
        <v>14.1083696920918</v>
      </c>
      <c r="J6" s="20">
        <v>0.272254698283177</v>
      </c>
      <c r="K6" s="20">
        <v>6.0228964453353901</v>
      </c>
      <c r="L6" s="20">
        <v>2.4927748933318901</v>
      </c>
      <c r="M6" s="20">
        <v>29.970830361276899</v>
      </c>
    </row>
    <row r="7" spans="1:14" s="2" customFormat="1" ht="16.8" x14ac:dyDescent="0.3">
      <c r="A7" s="17" t="s">
        <v>8</v>
      </c>
      <c r="B7" s="13">
        <v>0.41453980164991999</v>
      </c>
      <c r="C7" s="13">
        <v>0.31383595264474401</v>
      </c>
      <c r="D7" s="13">
        <v>0.49694563218710203</v>
      </c>
      <c r="E7" s="13">
        <v>0.78481624341596501</v>
      </c>
      <c r="F7" s="13">
        <v>0.77876792365452396</v>
      </c>
      <c r="H7" s="17" t="s">
        <v>8</v>
      </c>
      <c r="I7" s="20">
        <v>82.546618487445798</v>
      </c>
      <c r="J7" s="20">
        <v>3.6343010888085701</v>
      </c>
      <c r="K7" s="20">
        <v>65.820877276015295</v>
      </c>
      <c r="L7" s="20">
        <v>12.850017704047699</v>
      </c>
      <c r="M7" s="20">
        <v>1889.1603323545</v>
      </c>
    </row>
    <row r="8" spans="1:14" s="2" customFormat="1" ht="16.8" x14ac:dyDescent="0.3">
      <c r="A8" s="17" t="s">
        <v>63</v>
      </c>
      <c r="B8" s="13">
        <v>0.54226546082191496</v>
      </c>
      <c r="C8" s="13">
        <v>0.60551752917634005</v>
      </c>
      <c r="D8" s="13">
        <v>0.56830222424605603</v>
      </c>
      <c r="E8" s="13">
        <v>0.70806307008721903</v>
      </c>
      <c r="F8" s="13">
        <v>0.77059212315827796</v>
      </c>
      <c r="H8" s="17" t="s">
        <v>9</v>
      </c>
      <c r="I8" s="20">
        <v>1.0823757292318901</v>
      </c>
      <c r="J8" s="20">
        <v>0.12985770840532401</v>
      </c>
      <c r="K8" s="20">
        <v>5.1677605544345999</v>
      </c>
      <c r="L8" s="20">
        <v>1.6443783826671201</v>
      </c>
      <c r="M8" s="20">
        <v>25.886319093648101</v>
      </c>
    </row>
    <row r="9" spans="1:14" s="2" customFormat="1" ht="16.8" x14ac:dyDescent="0.3">
      <c r="A9" s="17" t="s">
        <v>10</v>
      </c>
      <c r="B9" s="13">
        <v>0.446765424672804</v>
      </c>
      <c r="C9" s="13">
        <v>0.426285682929327</v>
      </c>
      <c r="D9" s="13">
        <v>0.484340059885421</v>
      </c>
      <c r="E9" s="13">
        <v>0.65977091092562201</v>
      </c>
      <c r="F9" s="13">
        <v>0.76029201105965405</v>
      </c>
      <c r="H9" s="17" t="s">
        <v>10</v>
      </c>
      <c r="I9" s="20">
        <v>0.14194343467988799</v>
      </c>
      <c r="J9" s="20">
        <v>5.5091759071729002E-2</v>
      </c>
      <c r="K9" s="20">
        <v>5.6907645661681201</v>
      </c>
      <c r="L9" s="20">
        <v>1.89156912335147</v>
      </c>
      <c r="M9" s="20">
        <v>25.0606023165655</v>
      </c>
      <c r="N9" s="8"/>
    </row>
    <row r="10" spans="1:14" s="2" customFormat="1" ht="17.399999999999999" thickBot="1" x14ac:dyDescent="0.35">
      <c r="A10" s="19" t="s">
        <v>11</v>
      </c>
      <c r="B10" s="14">
        <v>0.45080619723732601</v>
      </c>
      <c r="C10" s="14">
        <v>0.43924105364138399</v>
      </c>
      <c r="D10" s="14">
        <v>0.37187043975388701</v>
      </c>
      <c r="E10" s="14">
        <v>0.54173053329988197</v>
      </c>
      <c r="F10" s="14">
        <v>0.69140299825896301</v>
      </c>
      <c r="H10" s="17" t="s">
        <v>11</v>
      </c>
      <c r="I10" s="20">
        <v>0.144339500868227</v>
      </c>
      <c r="J10" s="20">
        <v>5.0740944980134303E-2</v>
      </c>
      <c r="K10" s="20">
        <v>4.4621849834147698</v>
      </c>
      <c r="L10" s="20">
        <v>2.7077391358925502</v>
      </c>
      <c r="M10" s="23">
        <v>22.032922817852501</v>
      </c>
    </row>
    <row r="11" spans="1:14" ht="17.399999999999999" thickTop="1" x14ac:dyDescent="0.3">
      <c r="A11" s="15" t="s">
        <v>22</v>
      </c>
      <c r="B11" s="16">
        <f>AVERAGE(B2:B10)</f>
        <v>0.4698261299544339</v>
      </c>
      <c r="C11" s="16">
        <f>AVERAGE(C2:C10)</f>
        <v>0.50045319461952487</v>
      </c>
      <c r="D11" s="16">
        <f>AVERAGE(D2:D10)</f>
        <v>0.52212926611072508</v>
      </c>
      <c r="E11" s="16">
        <f>AVERAGE(E2:E10)</f>
        <v>0.65497780927019167</v>
      </c>
      <c r="F11" s="16">
        <f>AVERAGE(F2:F10)</f>
        <v>0.70292707201451954</v>
      </c>
      <c r="I11" s="7"/>
      <c r="J11" s="7"/>
      <c r="K11" s="7"/>
      <c r="L11" s="7"/>
      <c r="M11" s="24" t="s">
        <v>81</v>
      </c>
      <c r="N11" s="7"/>
    </row>
    <row r="13" spans="1:14" x14ac:dyDescent="0.3">
      <c r="B13" s="3">
        <v>0.56448038733107597</v>
      </c>
      <c r="C13" s="3">
        <v>0.61501890055780795</v>
      </c>
      <c r="D13" s="3">
        <v>0.51599602542661305</v>
      </c>
      <c r="E13" s="3">
        <v>0.64641132427772197</v>
      </c>
      <c r="F13" s="3">
        <v>0.62539204821285499</v>
      </c>
      <c r="I13" s="4">
        <v>1.7894311770447702E-2</v>
      </c>
      <c r="J13" s="4">
        <v>7.8264916498937895E-3</v>
      </c>
      <c r="K13" s="4">
        <v>0.79002999622234404</v>
      </c>
      <c r="L13" s="4">
        <v>0.275479716529972</v>
      </c>
      <c r="M13" s="4">
        <v>7.1951976833553104</v>
      </c>
    </row>
    <row r="14" spans="1:14" x14ac:dyDescent="0.3">
      <c r="B14" s="3">
        <v>0.58520229133479196</v>
      </c>
      <c r="C14" s="3">
        <v>0.59624509254081803</v>
      </c>
      <c r="D14" s="3">
        <v>0.54575000823575104</v>
      </c>
      <c r="E14" s="3">
        <v>0.63470272902189895</v>
      </c>
      <c r="F14" s="3">
        <v>0.635981176904865</v>
      </c>
      <c r="I14" s="4">
        <v>0.134805367977719</v>
      </c>
      <c r="J14" s="4">
        <v>6.5248395484331895E-2</v>
      </c>
      <c r="K14" s="4">
        <v>4.9250347074331504</v>
      </c>
      <c r="L14" s="4">
        <v>1.3057873880076101</v>
      </c>
      <c r="M14" s="4">
        <v>13.6159978273561</v>
      </c>
    </row>
    <row r="15" spans="1:14" x14ac:dyDescent="0.3">
      <c r="B15" s="3">
        <v>0.58414272812342505</v>
      </c>
      <c r="C15" s="3">
        <v>0.60030030480278396</v>
      </c>
      <c r="D15" s="3">
        <v>0.54738924390311705</v>
      </c>
      <c r="E15" s="3">
        <v>0.64221907747030804</v>
      </c>
      <c r="F15" s="3">
        <v>0.64692813377275604</v>
      </c>
      <c r="I15" s="4">
        <v>0.152925865238557</v>
      </c>
      <c r="J15" s="4">
        <v>5.1219368741158101E-2</v>
      </c>
      <c r="K15" s="4">
        <v>5.2028094369479696</v>
      </c>
      <c r="L15" s="4">
        <v>1.3761780494285101</v>
      </c>
      <c r="M15" s="4">
        <v>13.507149316765799</v>
      </c>
    </row>
    <row r="16" spans="1:14" x14ac:dyDescent="0.3">
      <c r="B16" s="3">
        <v>0.27888521037914998</v>
      </c>
      <c r="C16" s="3">
        <v>0.54480054230438801</v>
      </c>
      <c r="D16" s="3">
        <v>0.77221624768796204</v>
      </c>
      <c r="E16" s="3">
        <v>0.77049056714446895</v>
      </c>
      <c r="F16" s="3">
        <v>0.78702030634023701</v>
      </c>
      <c r="I16" s="4">
        <v>251.28830321013601</v>
      </c>
      <c r="J16" s="4">
        <v>41.099640037437801</v>
      </c>
      <c r="K16" s="4">
        <v>225.633631216597</v>
      </c>
      <c r="L16" s="4">
        <v>58.1989113885774</v>
      </c>
      <c r="M16" s="4">
        <v>593.96468308965405</v>
      </c>
    </row>
    <row r="17" spans="1:14" x14ac:dyDescent="0.3">
      <c r="B17" s="3">
        <v>0.36134766803949703</v>
      </c>
      <c r="C17" s="3">
        <v>0.36283369297813101</v>
      </c>
      <c r="D17" s="3">
        <v>0.396353513670617</v>
      </c>
      <c r="E17" s="3">
        <v>0.50659582778863999</v>
      </c>
      <c r="F17" s="3">
        <v>0.62996692676854404</v>
      </c>
      <c r="I17" s="4">
        <v>14.1083696920918</v>
      </c>
      <c r="J17" s="4">
        <v>0.272254698283177</v>
      </c>
      <c r="K17" s="4">
        <v>6.0228964453353901</v>
      </c>
      <c r="L17" s="4">
        <v>2.4927748933318901</v>
      </c>
      <c r="M17" s="4">
        <v>29.970830361276899</v>
      </c>
    </row>
    <row r="18" spans="1:14" x14ac:dyDescent="0.3">
      <c r="B18" s="3">
        <v>0.41453980164991999</v>
      </c>
      <c r="C18" s="3">
        <v>0.31383595264474401</v>
      </c>
      <c r="D18" s="3">
        <v>0.49694563218710203</v>
      </c>
      <c r="E18" s="3">
        <v>0.78481624341596501</v>
      </c>
      <c r="F18" s="3">
        <v>0.77876792365452396</v>
      </c>
      <c r="I18" s="4">
        <v>82.546618487445798</v>
      </c>
      <c r="J18" s="4">
        <v>3.6343010888085701</v>
      </c>
      <c r="K18" s="4">
        <v>65.820877276015295</v>
      </c>
      <c r="L18" s="4">
        <v>12.850017704047699</v>
      </c>
      <c r="M18" s="4">
        <v>1889.1603323545</v>
      </c>
    </row>
    <row r="19" spans="1:14" x14ac:dyDescent="0.3">
      <c r="B19" s="3">
        <v>0.54226546082191496</v>
      </c>
      <c r="C19" s="3">
        <v>0.60551752917634005</v>
      </c>
      <c r="D19" s="3">
        <v>0.56830222424605603</v>
      </c>
      <c r="E19" s="3">
        <v>0.70806307008721903</v>
      </c>
      <c r="F19" s="3">
        <v>0.77059212315827796</v>
      </c>
      <c r="I19" s="4">
        <v>1.0823757292318901</v>
      </c>
      <c r="J19" s="4">
        <v>0.12985770840532401</v>
      </c>
      <c r="K19" s="4">
        <v>5.1677605544345999</v>
      </c>
      <c r="L19" s="4">
        <v>1.6443783826671201</v>
      </c>
      <c r="M19" s="4">
        <v>25.886319093648101</v>
      </c>
    </row>
    <row r="20" spans="1:14" x14ac:dyDescent="0.3">
      <c r="B20" s="3">
        <v>0.446765424672804</v>
      </c>
      <c r="C20" s="3">
        <v>0.426285682929327</v>
      </c>
      <c r="D20" s="3">
        <v>0.484340059885421</v>
      </c>
      <c r="E20" s="3">
        <v>0.65977091092562201</v>
      </c>
      <c r="F20" s="3">
        <v>0.76029201105965405</v>
      </c>
      <c r="I20" s="4">
        <v>0.14194343467988799</v>
      </c>
      <c r="J20" s="4">
        <v>5.5091759071729002E-2</v>
      </c>
      <c r="K20" s="4">
        <v>5.6907645661681201</v>
      </c>
      <c r="L20" s="4">
        <v>1.89156912335147</v>
      </c>
      <c r="M20" s="4">
        <v>25.0606023165655</v>
      </c>
    </row>
    <row r="21" spans="1:14" x14ac:dyDescent="0.3">
      <c r="B21" s="3">
        <v>0.45080619723732601</v>
      </c>
      <c r="C21" s="3">
        <v>0.43924105364138399</v>
      </c>
      <c r="D21" s="3">
        <v>0.37187043975388701</v>
      </c>
      <c r="E21" s="3">
        <v>0.54173053329988197</v>
      </c>
      <c r="F21" s="3">
        <v>0.69140299825896301</v>
      </c>
      <c r="I21" s="4">
        <v>0.144339500868227</v>
      </c>
      <c r="J21" s="4">
        <v>5.0740944980134303E-2</v>
      </c>
      <c r="K21" s="4">
        <v>4.4621849834147698</v>
      </c>
      <c r="L21" s="4">
        <v>2.7077391358925502</v>
      </c>
      <c r="M21" s="4">
        <v>22.032922817852501</v>
      </c>
    </row>
    <row r="22" spans="1:14" x14ac:dyDescent="0.3">
      <c r="A22" s="5" t="s">
        <v>39</v>
      </c>
      <c r="B22" s="6">
        <f>AVERAGE(B13:B21)</f>
        <v>0.4698261299544339</v>
      </c>
      <c r="C22" s="6">
        <f>AVERAGE(C13:C21)</f>
        <v>0.50045319461952487</v>
      </c>
      <c r="D22" s="6">
        <f>AVERAGE(D13:D21)</f>
        <v>0.52212926611072508</v>
      </c>
      <c r="E22" s="6">
        <f>AVERAGE(E13:E21)</f>
        <v>0.65497780927019167</v>
      </c>
      <c r="F22" s="6">
        <f>AVERAGE(F13:F21)</f>
        <v>0.70292707201451954</v>
      </c>
      <c r="I22" s="7">
        <f>MIN(I13:I21)</f>
        <v>1.7894311770447702E-2</v>
      </c>
      <c r="J22" s="7">
        <f>MIN(J13:J21)</f>
        <v>7.8264916498937895E-3</v>
      </c>
      <c r="K22" s="7">
        <f>MIN(K13:K21)</f>
        <v>0.79002999622234404</v>
      </c>
      <c r="L22" s="7">
        <f>MIN(L13:L21)</f>
        <v>0.275479716529972</v>
      </c>
      <c r="M22" s="7">
        <f>MIN(M13:M21)</f>
        <v>7.1951976833553104</v>
      </c>
      <c r="N22" s="7">
        <f>MIN(I22:M22)</f>
        <v>7.8264916498937895E-3</v>
      </c>
    </row>
    <row r="23" spans="1:14" x14ac:dyDescent="0.3">
      <c r="A23" s="5" t="s">
        <v>29</v>
      </c>
      <c r="B23" s="6">
        <f>MAX(B13:B21)</f>
        <v>0.58520229133479196</v>
      </c>
      <c r="C23" s="6">
        <f>MAX(C13:C21)</f>
        <v>0.61501890055780795</v>
      </c>
      <c r="D23" s="6">
        <f>MAX(D13:D21)</f>
        <v>0.77221624768796204</v>
      </c>
      <c r="E23" s="6">
        <f>MAX(E13:E21)</f>
        <v>0.78481624341596501</v>
      </c>
      <c r="F23" s="6">
        <f>MAX(F13:F21)</f>
        <v>0.78702030634023701</v>
      </c>
      <c r="G23" s="6">
        <f>MAX(B23:F23)</f>
        <v>0.78702030634023701</v>
      </c>
    </row>
    <row r="25" spans="1:14" x14ac:dyDescent="0.3">
      <c r="B25" s="3">
        <v>0.56448038733107597</v>
      </c>
      <c r="C25" s="3">
        <v>0.61501890055780795</v>
      </c>
      <c r="D25" s="3">
        <v>0.51599602542661305</v>
      </c>
      <c r="E25" s="3">
        <v>0.64641132427772197</v>
      </c>
      <c r="F25" s="3">
        <v>0.62539204821285499</v>
      </c>
      <c r="I25" s="4">
        <v>1.7894311770447702E-2</v>
      </c>
      <c r="J25" s="4">
        <v>7.8264916498937895E-3</v>
      </c>
      <c r="K25" s="4">
        <v>0.79002999622234404</v>
      </c>
      <c r="L25" s="4">
        <v>0.275479716529972</v>
      </c>
      <c r="M25" s="4">
        <v>7.1951976833553104</v>
      </c>
    </row>
    <row r="26" spans="1:14" x14ac:dyDescent="0.3">
      <c r="B26" s="3">
        <v>0.58520229133479196</v>
      </c>
      <c r="C26" s="3">
        <v>0.59624509254081803</v>
      </c>
      <c r="D26" s="3">
        <v>0.54575000823575104</v>
      </c>
      <c r="E26" s="3">
        <v>0.63470272902189895</v>
      </c>
      <c r="F26" s="3">
        <v>0.635981176904865</v>
      </c>
      <c r="I26" s="4">
        <v>0.134805367977719</v>
      </c>
      <c r="J26" s="4">
        <v>6.5248395484331895E-2</v>
      </c>
      <c r="K26" s="4">
        <v>4.9250347074331504</v>
      </c>
      <c r="L26" s="4">
        <v>1.3057873880076101</v>
      </c>
      <c r="M26" s="4">
        <v>13.6159978273561</v>
      </c>
    </row>
    <row r="27" spans="1:14" x14ac:dyDescent="0.3">
      <c r="B27" s="3">
        <v>0.58414272812342505</v>
      </c>
      <c r="C27" s="3">
        <v>0.60030030480278396</v>
      </c>
      <c r="D27" s="3">
        <v>0.54738924390311705</v>
      </c>
      <c r="E27" s="3">
        <v>0.64221907747030804</v>
      </c>
      <c r="F27" s="3">
        <v>0.64692813377275604</v>
      </c>
      <c r="I27" s="4">
        <v>0.152925865238557</v>
      </c>
      <c r="J27" s="4">
        <v>5.1219368741158101E-2</v>
      </c>
      <c r="K27" s="4">
        <v>5.2028094369479696</v>
      </c>
      <c r="L27" s="4">
        <v>1.3761780494285101</v>
      </c>
      <c r="M27" s="4">
        <v>13.507149316765799</v>
      </c>
    </row>
    <row r="28" spans="1:14" x14ac:dyDescent="0.3">
      <c r="A28" s="5" t="s">
        <v>39</v>
      </c>
      <c r="B28" s="6">
        <f>AVERAGE(B25:B27)</f>
        <v>0.57794180226309766</v>
      </c>
      <c r="C28" s="6">
        <f>AVERAGE(C25:C27)</f>
        <v>0.60385476596713661</v>
      </c>
      <c r="D28" s="6">
        <f>AVERAGE(D25:D27)</f>
        <v>0.53637842585516038</v>
      </c>
      <c r="E28" s="6">
        <f>AVERAGE(E25:E27)</f>
        <v>0.64111104358997628</v>
      </c>
      <c r="F28" s="6">
        <f>AVERAGE(F25:F27)</f>
        <v>0.63610045296349194</v>
      </c>
      <c r="I28" s="7">
        <f>MIN(I25:I27)</f>
        <v>1.7894311770447702E-2</v>
      </c>
      <c r="J28" s="7">
        <f>MIN(J25:J27)</f>
        <v>7.8264916498937895E-3</v>
      </c>
      <c r="K28" s="7">
        <f>MIN(K25:K27)</f>
        <v>0.79002999622234404</v>
      </c>
      <c r="L28" s="7">
        <f>MIN(L25:L27)</f>
        <v>0.275479716529972</v>
      </c>
      <c r="M28" s="7">
        <f>MIN(M25:M27)</f>
        <v>7.1951976833553104</v>
      </c>
      <c r="N28" s="7">
        <f>MIN(I28:M28)</f>
        <v>7.8264916498937895E-3</v>
      </c>
    </row>
    <row r="29" spans="1:14" x14ac:dyDescent="0.3">
      <c r="A29" s="5" t="s">
        <v>41</v>
      </c>
      <c r="B29" s="6">
        <f>MAX(B25:B28)</f>
        <v>0.58520229133479196</v>
      </c>
      <c r="C29" s="6">
        <f>MAX(C25:C28)</f>
        <v>0.61501890055780795</v>
      </c>
      <c r="D29" s="6">
        <f>MAX(D25:D28)</f>
        <v>0.54738924390311705</v>
      </c>
      <c r="E29" s="6">
        <f>MAX(E25:E28)</f>
        <v>0.64641132427772197</v>
      </c>
      <c r="F29" s="6">
        <f>MAX(F25:F28)</f>
        <v>0.64692813377275604</v>
      </c>
      <c r="G29" s="6">
        <f>MAX(B29:F29)</f>
        <v>0.64692813377275604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0</v>
      </c>
      <c r="F30" s="5" t="b">
        <f>F29&gt;=F22</f>
        <v>0</v>
      </c>
      <c r="G30" s="9">
        <f>G29-G23</f>
        <v>-0.14009217256748097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0</v>
      </c>
      <c r="E31" s="5" t="b">
        <f t="shared" si="0"/>
        <v>0</v>
      </c>
      <c r="F31" s="5" t="b">
        <f t="shared" si="0"/>
        <v>0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1</v>
      </c>
      <c r="E32" s="5" t="b">
        <f t="shared" si="1"/>
        <v>0</v>
      </c>
      <c r="F32" s="5" t="b">
        <f t="shared" si="1"/>
        <v>0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0</v>
      </c>
      <c r="F33" s="5" t="b">
        <f t="shared" si="2"/>
        <v>0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29" priority="11" rank="3"/>
  </conditionalFormatting>
  <conditionalFormatting sqref="C2:C10">
    <cfRule type="top10" dxfId="28" priority="10" rank="3"/>
  </conditionalFormatting>
  <conditionalFormatting sqref="D2:D10">
    <cfRule type="top10" dxfId="27" priority="9" rank="3"/>
  </conditionalFormatting>
  <conditionalFormatting sqref="E2:E10">
    <cfRule type="top10" dxfId="26" priority="8" rank="3"/>
  </conditionalFormatting>
  <conditionalFormatting sqref="F2:F10">
    <cfRule type="top10" dxfId="2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24" priority="5" bottom="1" rank="3"/>
  </conditionalFormatting>
  <conditionalFormatting sqref="J2:J10">
    <cfRule type="top10" dxfId="23" priority="4" bottom="1" rank="3"/>
  </conditionalFormatting>
  <conditionalFormatting sqref="K2:K10">
    <cfRule type="top10" dxfId="22" priority="3" bottom="1" rank="3"/>
  </conditionalFormatting>
  <conditionalFormatting sqref="L2:L10">
    <cfRule type="top10" dxfId="21" priority="2" bottom="1" rank="3"/>
  </conditionalFormatting>
  <conditionalFormatting sqref="M2:M10">
    <cfRule type="top10" dxfId="20" priority="1" bottom="1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B10" zoomScale="110" zoomScaleNormal="110" workbookViewId="0">
      <selection activeCell="I1" sqref="I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13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0.90483441108784701</v>
      </c>
      <c r="C2" s="13">
        <v>0.82698633348680906</v>
      </c>
      <c r="D2" s="13">
        <v>0.89552359643162505</v>
      </c>
      <c r="E2" s="13">
        <v>0.91198663493452203</v>
      </c>
      <c r="F2" s="13">
        <v>0.91030602118914306</v>
      </c>
      <c r="H2" s="17" t="s">
        <v>5</v>
      </c>
      <c r="I2" s="20">
        <v>1.18840146069487E-2</v>
      </c>
      <c r="J2" s="20">
        <v>4.7546321643494498E-3</v>
      </c>
      <c r="K2" s="20">
        <v>0.14398778835197801</v>
      </c>
      <c r="L2" s="20">
        <v>8.3057443614506996E-2</v>
      </c>
      <c r="M2" s="20">
        <v>3.7704012009539798</v>
      </c>
    </row>
    <row r="3" spans="1:14" s="2" customFormat="1" ht="16.8" x14ac:dyDescent="0.3">
      <c r="A3" s="17" t="s">
        <v>6</v>
      </c>
      <c r="B3" s="13">
        <v>0.88755018163184995</v>
      </c>
      <c r="C3" s="13">
        <v>0.78240547970672103</v>
      </c>
      <c r="D3" s="13">
        <v>0.87220877722859103</v>
      </c>
      <c r="E3" s="13">
        <v>0.90008096155887996</v>
      </c>
      <c r="F3" s="13">
        <v>0.90076452801572804</v>
      </c>
      <c r="H3" s="17" t="s">
        <v>6</v>
      </c>
      <c r="I3" s="20">
        <v>2.5665934688959099E-2</v>
      </c>
      <c r="J3" s="20">
        <v>1.2574807989039901E-2</v>
      </c>
      <c r="K3" s="20">
        <v>0.69059759153901701</v>
      </c>
      <c r="L3" s="20">
        <v>0.23507580371824499</v>
      </c>
      <c r="M3" s="20">
        <v>3.9418920396521999</v>
      </c>
    </row>
    <row r="4" spans="1:14" s="2" customFormat="1" ht="16.8" x14ac:dyDescent="0.3">
      <c r="A4" s="17" t="s">
        <v>7</v>
      </c>
      <c r="B4" s="13">
        <v>0.89263778511284497</v>
      </c>
      <c r="C4" s="13">
        <v>0.79649366241151198</v>
      </c>
      <c r="D4" s="13">
        <v>0.884315224226222</v>
      </c>
      <c r="E4" s="13">
        <v>0.90910068910018005</v>
      </c>
      <c r="F4" s="13">
        <v>0.91160242164957395</v>
      </c>
      <c r="H4" s="17" t="s">
        <v>7</v>
      </c>
      <c r="I4" s="20">
        <v>3.1482414966376299E-2</v>
      </c>
      <c r="J4" s="20">
        <v>1.1116247105292101E-2</v>
      </c>
      <c r="K4" s="20">
        <v>0.79109342329183996</v>
      </c>
      <c r="L4" s="20">
        <v>0.25850277837071101</v>
      </c>
      <c r="M4" s="20">
        <v>7.6480297191155797</v>
      </c>
    </row>
    <row r="5" spans="1:14" s="2" customFormat="1" ht="16.8" x14ac:dyDescent="0.3">
      <c r="A5" s="17" t="s">
        <v>50</v>
      </c>
      <c r="B5" s="13">
        <v>0.59390122719567895</v>
      </c>
      <c r="C5" s="13">
        <v>0.88110261100420395</v>
      </c>
      <c r="D5" s="13">
        <v>0.92932359350231497</v>
      </c>
      <c r="E5" s="13">
        <v>0.91816377671842198</v>
      </c>
      <c r="F5" s="13">
        <v>0.92530803156084196</v>
      </c>
      <c r="H5" s="17" t="s">
        <v>50</v>
      </c>
      <c r="I5" s="20">
        <v>192.568601506562</v>
      </c>
      <c r="J5" s="20">
        <v>27.906888552130098</v>
      </c>
      <c r="K5" s="20">
        <v>145.581979608567</v>
      </c>
      <c r="L5" s="20">
        <v>93.945621929178699</v>
      </c>
      <c r="M5" s="20">
        <v>477.72691556017799</v>
      </c>
    </row>
    <row r="6" spans="1:14" s="2" customFormat="1" ht="16.8" x14ac:dyDescent="0.3">
      <c r="A6" s="17" t="s">
        <v>58</v>
      </c>
      <c r="B6" s="13">
        <v>0.81777520453145403</v>
      </c>
      <c r="C6" s="13">
        <v>0.59491956428185899</v>
      </c>
      <c r="D6" s="13">
        <v>0.86168700168256496</v>
      </c>
      <c r="E6" s="13">
        <v>0.89231291849087502</v>
      </c>
      <c r="F6" s="13">
        <v>0.91276806385057396</v>
      </c>
      <c r="H6" s="17" t="s">
        <v>58</v>
      </c>
      <c r="I6" s="20">
        <v>8.5769451063997604</v>
      </c>
      <c r="J6" s="20">
        <v>1.4739939975979699</v>
      </c>
      <c r="K6" s="20">
        <v>7.9850235994763299</v>
      </c>
      <c r="L6" s="20">
        <v>1.79342791018461</v>
      </c>
      <c r="M6" s="20">
        <v>24.506449444384899</v>
      </c>
    </row>
    <row r="7" spans="1:14" s="2" customFormat="1" ht="16.8" x14ac:dyDescent="0.3">
      <c r="A7" s="17" t="s">
        <v>8</v>
      </c>
      <c r="B7" s="13">
        <v>0.808774881864184</v>
      </c>
      <c r="C7" s="13">
        <v>0.71407006126902495</v>
      </c>
      <c r="D7" s="13">
        <v>0.91834962308790202</v>
      </c>
      <c r="E7" s="13">
        <v>0.93997195383570098</v>
      </c>
      <c r="F7" s="13">
        <v>0.94222618582669004</v>
      </c>
      <c r="H7" s="17" t="s">
        <v>8</v>
      </c>
      <c r="I7" s="20">
        <v>97.654750151879796</v>
      </c>
      <c r="J7" s="20">
        <v>3.9223942977550901</v>
      </c>
      <c r="K7" s="20">
        <v>44.516902529845503</v>
      </c>
      <c r="L7" s="20">
        <v>10.697895922305101</v>
      </c>
      <c r="M7" s="20">
        <v>1733.3295629172601</v>
      </c>
    </row>
    <row r="8" spans="1:14" s="2" customFormat="1" ht="16.8" x14ac:dyDescent="0.3">
      <c r="A8" s="17" t="s">
        <v>63</v>
      </c>
      <c r="B8" s="13">
        <v>0.87350679077762405</v>
      </c>
      <c r="C8" s="13">
        <v>0.80649968343633505</v>
      </c>
      <c r="D8" s="13">
        <v>0.90808345616179198</v>
      </c>
      <c r="E8" s="13">
        <v>0.92183366505532705</v>
      </c>
      <c r="F8" s="13">
        <v>0.934631961454222</v>
      </c>
      <c r="H8" s="17" t="s">
        <v>9</v>
      </c>
      <c r="I8" s="20">
        <v>0.96756310594901096</v>
      </c>
      <c r="J8" s="20">
        <v>8.2201649300259305E-2</v>
      </c>
      <c r="K8" s="20">
        <v>2.6449598333256201</v>
      </c>
      <c r="L8" s="20">
        <v>1.0308378060544701</v>
      </c>
      <c r="M8" s="20">
        <v>23.7611007535961</v>
      </c>
    </row>
    <row r="9" spans="1:14" s="2" customFormat="1" ht="16.8" x14ac:dyDescent="0.3">
      <c r="A9" s="17" t="s">
        <v>10</v>
      </c>
      <c r="B9" s="13">
        <v>0.818750116210199</v>
      </c>
      <c r="C9" s="13">
        <v>0.67232933435276598</v>
      </c>
      <c r="D9" s="13">
        <v>0.85792402685667501</v>
      </c>
      <c r="E9" s="13">
        <v>0.89928306117983603</v>
      </c>
      <c r="F9" s="13">
        <v>0.91858329059598898</v>
      </c>
      <c r="H9" s="17" t="s">
        <v>10</v>
      </c>
      <c r="I9" s="20">
        <v>0.135940637559542</v>
      </c>
      <c r="J9" s="20">
        <v>6.5819977666251306E-2</v>
      </c>
      <c r="K9" s="20">
        <v>2.6201335086498099</v>
      </c>
      <c r="L9" s="20">
        <v>1.09239144379353</v>
      </c>
      <c r="M9" s="20">
        <v>17.617919811915201</v>
      </c>
      <c r="N9" s="8"/>
    </row>
    <row r="10" spans="1:14" s="2" customFormat="1" ht="17.399999999999999" thickBot="1" x14ac:dyDescent="0.35">
      <c r="A10" s="19" t="s">
        <v>11</v>
      </c>
      <c r="B10" s="14">
        <v>0.85330416007096399</v>
      </c>
      <c r="C10" s="14">
        <v>0.71777885899437599</v>
      </c>
      <c r="D10" s="14">
        <v>0.81913901297108505</v>
      </c>
      <c r="E10" s="14">
        <v>0.88764649490594905</v>
      </c>
      <c r="F10" s="14">
        <v>0.90855700538197903</v>
      </c>
      <c r="H10" s="17" t="s">
        <v>11</v>
      </c>
      <c r="I10" s="20">
        <v>0.13606616458491699</v>
      </c>
      <c r="J10" s="20">
        <v>4.3559851719692198E-2</v>
      </c>
      <c r="K10" s="20">
        <v>2.2012391649059202</v>
      </c>
      <c r="L10" s="20">
        <v>1.42622346415919</v>
      </c>
      <c r="M10" s="23">
        <v>13.8403762021298</v>
      </c>
    </row>
    <row r="11" spans="1:14" ht="17.399999999999999" thickTop="1" x14ac:dyDescent="0.3">
      <c r="A11" s="15" t="s">
        <v>21</v>
      </c>
      <c r="B11" s="16">
        <f>AVERAGE(B2:B10)</f>
        <v>0.82789275094251624</v>
      </c>
      <c r="C11" s="16">
        <f>AVERAGE(C2:C10)</f>
        <v>0.75473173210484523</v>
      </c>
      <c r="D11" s="16">
        <f>AVERAGE(D2:D10)</f>
        <v>0.88295047912764135</v>
      </c>
      <c r="E11" s="16">
        <f>AVERAGE(E2:E10)</f>
        <v>0.90893112841996571</v>
      </c>
      <c r="F11" s="16">
        <f>AVERAGE(F2:F10)</f>
        <v>0.91830527883608226</v>
      </c>
      <c r="I11" s="7"/>
      <c r="J11" s="7"/>
      <c r="K11" s="7"/>
      <c r="L11" s="7"/>
      <c r="M11" s="24" t="s">
        <v>82</v>
      </c>
      <c r="N11" s="7"/>
    </row>
    <row r="13" spans="1:14" x14ac:dyDescent="0.3">
      <c r="B13" s="3">
        <v>0.90483441108784701</v>
      </c>
      <c r="C13" s="3">
        <v>0.82698633348680906</v>
      </c>
      <c r="D13" s="3">
        <v>0.89552359643162505</v>
      </c>
      <c r="E13" s="3">
        <v>0.91198663493452203</v>
      </c>
      <c r="F13" s="3">
        <v>0.91030602118914306</v>
      </c>
      <c r="I13" s="4">
        <v>1.18840146069487E-2</v>
      </c>
      <c r="J13" s="4">
        <v>4.7546321643494498E-3</v>
      </c>
      <c r="K13" s="4">
        <v>0.14398778835197801</v>
      </c>
      <c r="L13" s="4">
        <v>8.3057443614506996E-2</v>
      </c>
      <c r="M13" s="4">
        <v>3.7704012009539798</v>
      </c>
    </row>
    <row r="14" spans="1:14" x14ac:dyDescent="0.3">
      <c r="B14" s="3">
        <v>0.88755018163184995</v>
      </c>
      <c r="C14" s="3">
        <v>0.78240547970672103</v>
      </c>
      <c r="D14" s="3">
        <v>0.87220877722859103</v>
      </c>
      <c r="E14" s="3">
        <v>0.90008096155887996</v>
      </c>
      <c r="F14" s="3">
        <v>0.90076452801572804</v>
      </c>
      <c r="I14" s="4">
        <v>2.5665934688959099E-2</v>
      </c>
      <c r="J14" s="4">
        <v>1.2574807989039901E-2</v>
      </c>
      <c r="K14" s="4">
        <v>0.69059759153901701</v>
      </c>
      <c r="L14" s="4">
        <v>0.23507580371824499</v>
      </c>
      <c r="M14" s="4">
        <v>3.9418920396521999</v>
      </c>
    </row>
    <row r="15" spans="1:14" x14ac:dyDescent="0.3">
      <c r="B15" s="3">
        <v>0.89263778511284497</v>
      </c>
      <c r="C15" s="3">
        <v>0.79649366241151198</v>
      </c>
      <c r="D15" s="3">
        <v>0.884315224226222</v>
      </c>
      <c r="E15" s="3">
        <v>0.90910068910018005</v>
      </c>
      <c r="F15" s="3">
        <v>0.91160242164957395</v>
      </c>
      <c r="I15" s="4">
        <v>3.1482414966376299E-2</v>
      </c>
      <c r="J15" s="4">
        <v>1.1116247105292101E-2</v>
      </c>
      <c r="K15" s="4">
        <v>0.79109342329183996</v>
      </c>
      <c r="L15" s="4">
        <v>0.25850277837071101</v>
      </c>
      <c r="M15" s="4">
        <v>7.6480297191155797</v>
      </c>
    </row>
    <row r="16" spans="1:14" x14ac:dyDescent="0.3">
      <c r="B16" s="3">
        <v>0.59390122719567895</v>
      </c>
      <c r="C16" s="3">
        <v>0.88110261100420395</v>
      </c>
      <c r="D16" s="3">
        <v>0.92932359350231497</v>
      </c>
      <c r="E16" s="3">
        <v>0.91816377671842198</v>
      </c>
      <c r="F16" s="3">
        <v>0.92530803156084196</v>
      </c>
      <c r="I16" s="4">
        <v>192.568601506562</v>
      </c>
      <c r="J16" s="4">
        <v>27.906888552130098</v>
      </c>
      <c r="K16" s="4">
        <v>145.581979608567</v>
      </c>
      <c r="L16" s="4">
        <v>93.945621929178699</v>
      </c>
      <c r="M16" s="4">
        <v>477.72691556017799</v>
      </c>
    </row>
    <row r="17" spans="1:14" x14ac:dyDescent="0.3">
      <c r="B17" s="3">
        <v>0.81777520453145403</v>
      </c>
      <c r="C17" s="3">
        <v>0.59491956428185899</v>
      </c>
      <c r="D17" s="3">
        <v>0.86168700168256496</v>
      </c>
      <c r="E17" s="3">
        <v>0.89231291849087502</v>
      </c>
      <c r="F17" s="3">
        <v>0.91276806385057396</v>
      </c>
      <c r="I17" s="4">
        <v>8.5769451063997604</v>
      </c>
      <c r="J17" s="4">
        <v>1.4739939975979699</v>
      </c>
      <c r="K17" s="4">
        <v>7.9850235994763299</v>
      </c>
      <c r="L17" s="4">
        <v>1.79342791018461</v>
      </c>
      <c r="M17" s="4">
        <v>24.506449444384899</v>
      </c>
    </row>
    <row r="18" spans="1:14" x14ac:dyDescent="0.3">
      <c r="B18" s="3">
        <v>0.808774881864184</v>
      </c>
      <c r="C18" s="3">
        <v>0.71407006126902495</v>
      </c>
      <c r="D18" s="3">
        <v>0.91834962308790202</v>
      </c>
      <c r="E18" s="3">
        <v>0.93997195383570098</v>
      </c>
      <c r="F18" s="3">
        <v>0.94222618582669004</v>
      </c>
      <c r="I18" s="4">
        <v>97.654750151879796</v>
      </c>
      <c r="J18" s="4">
        <v>3.9223942977550901</v>
      </c>
      <c r="K18" s="4">
        <v>44.516902529845503</v>
      </c>
      <c r="L18" s="4">
        <v>10.697895922305101</v>
      </c>
      <c r="M18" s="4">
        <v>1733.3295629172601</v>
      </c>
    </row>
    <row r="19" spans="1:14" x14ac:dyDescent="0.3">
      <c r="B19" s="3">
        <v>0.87350679077762405</v>
      </c>
      <c r="C19" s="3">
        <v>0.80649968343633505</v>
      </c>
      <c r="D19" s="3">
        <v>0.90808345616179198</v>
      </c>
      <c r="E19" s="3">
        <v>0.92183366505532705</v>
      </c>
      <c r="F19" s="3">
        <v>0.934631961454222</v>
      </c>
      <c r="I19" s="4">
        <v>0.96756310594901096</v>
      </c>
      <c r="J19" s="4">
        <v>8.2201649300259305E-2</v>
      </c>
      <c r="K19" s="4">
        <v>2.6449598333256201</v>
      </c>
      <c r="L19" s="4">
        <v>1.0308378060544701</v>
      </c>
      <c r="M19" s="4">
        <v>23.7611007535961</v>
      </c>
    </row>
    <row r="20" spans="1:14" x14ac:dyDescent="0.3">
      <c r="B20" s="3">
        <v>0.818750116210199</v>
      </c>
      <c r="C20" s="3">
        <v>0.67232933435276598</v>
      </c>
      <c r="D20" s="3">
        <v>0.85792402685667501</v>
      </c>
      <c r="E20" s="3">
        <v>0.89928306117983603</v>
      </c>
      <c r="F20" s="3">
        <v>0.91858329059598898</v>
      </c>
      <c r="I20" s="4">
        <v>0.135940637559542</v>
      </c>
      <c r="J20" s="4">
        <v>6.5819977666251306E-2</v>
      </c>
      <c r="K20" s="4">
        <v>2.6201335086498099</v>
      </c>
      <c r="L20" s="4">
        <v>1.09239144379353</v>
      </c>
      <c r="M20" s="4">
        <v>17.617919811915201</v>
      </c>
    </row>
    <row r="21" spans="1:14" x14ac:dyDescent="0.3">
      <c r="B21" s="3">
        <v>0.85330416007096399</v>
      </c>
      <c r="C21" s="3">
        <v>0.71777885899437599</v>
      </c>
      <c r="D21" s="3">
        <v>0.81913901297108505</v>
      </c>
      <c r="E21" s="3">
        <v>0.88764649490594905</v>
      </c>
      <c r="F21" s="3">
        <v>0.90855700538197903</v>
      </c>
      <c r="I21" s="4">
        <v>0.13606616458491699</v>
      </c>
      <c r="J21" s="4">
        <v>4.3559851719692198E-2</v>
      </c>
      <c r="K21" s="4">
        <v>2.2012391649059202</v>
      </c>
      <c r="L21" s="4">
        <v>1.42622346415919</v>
      </c>
      <c r="M21" s="4">
        <v>13.8403762021298</v>
      </c>
    </row>
    <row r="22" spans="1:14" x14ac:dyDescent="0.3">
      <c r="A22" s="5" t="s">
        <v>38</v>
      </c>
      <c r="B22" s="6">
        <f>AVERAGE(B13:B21)</f>
        <v>0.82789275094251624</v>
      </c>
      <c r="C22" s="6">
        <f>AVERAGE(C13:C21)</f>
        <v>0.75473173210484523</v>
      </c>
      <c r="D22" s="6">
        <f>AVERAGE(D13:D21)</f>
        <v>0.88295047912764135</v>
      </c>
      <c r="E22" s="6">
        <f>AVERAGE(E13:E21)</f>
        <v>0.90893112841996571</v>
      </c>
      <c r="F22" s="6">
        <f>AVERAGE(F13:F21)</f>
        <v>0.91830527883608226</v>
      </c>
      <c r="I22" s="7">
        <f>MIN(I13:I21)</f>
        <v>1.18840146069487E-2</v>
      </c>
      <c r="J22" s="7">
        <f>MIN(J13:J21)</f>
        <v>4.7546321643494498E-3</v>
      </c>
      <c r="K22" s="7">
        <f>MIN(K13:K21)</f>
        <v>0.14398778835197801</v>
      </c>
      <c r="L22" s="7">
        <f>MIN(L13:L21)</f>
        <v>8.3057443614506996E-2</v>
      </c>
      <c r="M22" s="7">
        <f>MIN(M13:M21)</f>
        <v>3.7704012009539798</v>
      </c>
      <c r="N22" s="7">
        <f>MIN(I22:M22)</f>
        <v>4.7546321643494498E-3</v>
      </c>
    </row>
    <row r="23" spans="1:14" x14ac:dyDescent="0.3">
      <c r="A23" s="5" t="s">
        <v>29</v>
      </c>
      <c r="B23" s="6">
        <f>MAX(B13:B21)</f>
        <v>0.90483441108784701</v>
      </c>
      <c r="C23" s="6">
        <f>MAX(C13:C21)</f>
        <v>0.88110261100420395</v>
      </c>
      <c r="D23" s="6">
        <f>MAX(D13:D21)</f>
        <v>0.92932359350231497</v>
      </c>
      <c r="E23" s="6">
        <f>MAX(E13:E21)</f>
        <v>0.93997195383570098</v>
      </c>
      <c r="F23" s="6">
        <f>MAX(F13:F21)</f>
        <v>0.94222618582669004</v>
      </c>
      <c r="G23" s="6">
        <f>MAX(B23:F23)</f>
        <v>0.94222618582669004</v>
      </c>
    </row>
    <row r="25" spans="1:14" x14ac:dyDescent="0.3">
      <c r="B25" s="3">
        <v>0.90483441108784701</v>
      </c>
      <c r="C25" s="3">
        <v>0.82698633348680906</v>
      </c>
      <c r="D25" s="3">
        <v>0.89552359643162505</v>
      </c>
      <c r="E25" s="3">
        <v>0.91198663493452203</v>
      </c>
      <c r="F25" s="3">
        <v>0.91030602118914306</v>
      </c>
      <c r="I25" s="4">
        <v>1.18840146069487E-2</v>
      </c>
      <c r="J25" s="4">
        <v>4.7546321643494498E-3</v>
      </c>
      <c r="K25" s="4">
        <v>0.14398778835197801</v>
      </c>
      <c r="L25" s="4">
        <v>8.3057443614506996E-2</v>
      </c>
      <c r="M25" s="4">
        <v>3.7704012009539798</v>
      </c>
    </row>
    <row r="26" spans="1:14" x14ac:dyDescent="0.3">
      <c r="B26" s="3">
        <v>0.88755018163184995</v>
      </c>
      <c r="C26" s="3">
        <v>0.78240547970672103</v>
      </c>
      <c r="D26" s="3">
        <v>0.87220877722859103</v>
      </c>
      <c r="E26" s="3">
        <v>0.90008096155887996</v>
      </c>
      <c r="F26" s="3">
        <v>0.90076452801572804</v>
      </c>
      <c r="I26" s="4">
        <v>2.5665934688959099E-2</v>
      </c>
      <c r="J26" s="4">
        <v>1.2574807989039901E-2</v>
      </c>
      <c r="K26" s="4">
        <v>0.69059759153901701</v>
      </c>
      <c r="L26" s="4">
        <v>0.23507580371824499</v>
      </c>
      <c r="M26" s="4">
        <v>3.9418920396521999</v>
      </c>
    </row>
    <row r="27" spans="1:14" x14ac:dyDescent="0.3">
      <c r="B27" s="3">
        <v>0.89263778511284497</v>
      </c>
      <c r="C27" s="3">
        <v>0.79649366241151198</v>
      </c>
      <c r="D27" s="3">
        <v>0.884315224226222</v>
      </c>
      <c r="E27" s="3">
        <v>0.90910068910018005</v>
      </c>
      <c r="F27" s="3">
        <v>0.91160242164957395</v>
      </c>
      <c r="I27" s="4">
        <v>3.1482414966376299E-2</v>
      </c>
      <c r="J27" s="4">
        <v>1.1116247105292101E-2</v>
      </c>
      <c r="K27" s="4">
        <v>0.79109342329183996</v>
      </c>
      <c r="L27" s="4">
        <v>0.25850277837071101</v>
      </c>
      <c r="M27" s="4">
        <v>7.6480297191155797</v>
      </c>
    </row>
    <row r="28" spans="1:14" x14ac:dyDescent="0.3">
      <c r="A28" s="5" t="s">
        <v>42</v>
      </c>
      <c r="B28" s="6">
        <f>AVERAGE(B25:B27)</f>
        <v>0.89500745927751402</v>
      </c>
      <c r="C28" s="6">
        <f>AVERAGE(C25:C27)</f>
        <v>0.80196182520168069</v>
      </c>
      <c r="D28" s="6">
        <f>AVERAGE(D25:D27)</f>
        <v>0.8840158659621461</v>
      </c>
      <c r="E28" s="6">
        <f>AVERAGE(E25:E27)</f>
        <v>0.90705609519786068</v>
      </c>
      <c r="F28" s="6">
        <f>AVERAGE(F25:F27)</f>
        <v>0.90755765695148172</v>
      </c>
      <c r="I28" s="7">
        <f>MIN(I25:I27)</f>
        <v>1.18840146069487E-2</v>
      </c>
      <c r="J28" s="7">
        <f>MIN(J25:J27)</f>
        <v>4.7546321643494498E-3</v>
      </c>
      <c r="K28" s="7">
        <f>MIN(K25:K27)</f>
        <v>0.14398778835197801</v>
      </c>
      <c r="L28" s="7">
        <f>MIN(L25:L27)</f>
        <v>8.3057443614506996E-2</v>
      </c>
      <c r="M28" s="7">
        <f>MIN(M25:M27)</f>
        <v>3.7704012009539798</v>
      </c>
      <c r="N28" s="7">
        <f>MIN(I28:M28)</f>
        <v>4.7546321643494498E-3</v>
      </c>
    </row>
    <row r="29" spans="1:14" x14ac:dyDescent="0.3">
      <c r="A29" s="5" t="s">
        <v>46</v>
      </c>
      <c r="B29" s="6">
        <f>MAX(B25:B28)</f>
        <v>0.90483441108784701</v>
      </c>
      <c r="C29" s="6">
        <f>MAX(C25:C28)</f>
        <v>0.82698633348680906</v>
      </c>
      <c r="D29" s="6">
        <f>MAX(D25:D28)</f>
        <v>0.89552359643162505</v>
      </c>
      <c r="E29" s="6">
        <f>MAX(E25:E28)</f>
        <v>0.91198663493452203</v>
      </c>
      <c r="F29" s="6">
        <f>MAX(F25:F28)</f>
        <v>0.91160242164957395</v>
      </c>
      <c r="G29" s="6">
        <f>MAX(B29:F29)</f>
        <v>0.91198663493452203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0</v>
      </c>
      <c r="G30" s="9">
        <f>G29-G23</f>
        <v>-3.023955089216801E-2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0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0</v>
      </c>
      <c r="E32" s="5" t="b">
        <f t="shared" si="1"/>
        <v>0</v>
      </c>
      <c r="F32" s="5" t="b">
        <f t="shared" si="1"/>
        <v>0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0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19" priority="11" rank="3"/>
  </conditionalFormatting>
  <conditionalFormatting sqref="C2:C10">
    <cfRule type="top10" dxfId="18" priority="10" rank="3"/>
  </conditionalFormatting>
  <conditionalFormatting sqref="D2:D10">
    <cfRule type="top10" dxfId="17" priority="9" rank="3"/>
  </conditionalFormatting>
  <conditionalFormatting sqref="E2:E10">
    <cfRule type="top10" dxfId="16" priority="8" rank="3"/>
  </conditionalFormatting>
  <conditionalFormatting sqref="F2:F10">
    <cfRule type="top10" dxfId="1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14" priority="5" bottom="1" rank="3"/>
  </conditionalFormatting>
  <conditionalFormatting sqref="J2:J10">
    <cfRule type="top10" dxfId="13" priority="4" bottom="1" rank="3"/>
  </conditionalFormatting>
  <conditionalFormatting sqref="K2:K10">
    <cfRule type="top10" dxfId="12" priority="3" bottom="1" rank="3"/>
  </conditionalFormatting>
  <conditionalFormatting sqref="L2:L10">
    <cfRule type="top10" dxfId="11" priority="2" bottom="1" rank="3"/>
  </conditionalFormatting>
  <conditionalFormatting sqref="M2:M10">
    <cfRule type="top10" dxfId="10" priority="1" bottom="1" rank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0" zoomScale="110" zoomScaleNormal="110" workbookViewId="0">
      <selection activeCell="I1" sqref="I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14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76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0.74899541270215397</v>
      </c>
      <c r="C2" s="13">
        <v>0.72815938767234401</v>
      </c>
      <c r="D2" s="13">
        <v>0.77224086947153603</v>
      </c>
      <c r="E2" s="13">
        <v>0.81184382835736202</v>
      </c>
      <c r="F2" s="13">
        <v>0.77245618196419596</v>
      </c>
      <c r="H2" s="17" t="s">
        <v>5</v>
      </c>
      <c r="I2" s="20">
        <v>8.2066253798984603E-4</v>
      </c>
      <c r="J2" s="20">
        <v>1.42263962834476E-3</v>
      </c>
      <c r="K2" s="20">
        <v>6.66437981180934E-3</v>
      </c>
      <c r="L2" s="20">
        <v>6.2305615674631502E-3</v>
      </c>
      <c r="M2" s="20">
        <v>0.57091625649991296</v>
      </c>
    </row>
    <row r="3" spans="1:14" s="2" customFormat="1" ht="16.8" x14ac:dyDescent="0.3">
      <c r="A3" s="17" t="s">
        <v>6</v>
      </c>
      <c r="B3" s="13">
        <v>0.71581902405056896</v>
      </c>
      <c r="C3" s="13">
        <v>0.70800085753202002</v>
      </c>
      <c r="D3" s="13">
        <v>0.73549824694317001</v>
      </c>
      <c r="E3" s="13">
        <v>0.75445608441429302</v>
      </c>
      <c r="F3" s="13">
        <v>0.75472187516947598</v>
      </c>
      <c r="H3" s="17" t="s">
        <v>6</v>
      </c>
      <c r="I3" s="20">
        <v>1.6401408588535499E-3</v>
      </c>
      <c r="J3" s="20">
        <v>2.2602759463552502E-3</v>
      </c>
      <c r="K3" s="20">
        <v>2.3861187635702601E-2</v>
      </c>
      <c r="L3" s="20">
        <v>1.1128484016353401E-2</v>
      </c>
      <c r="M3" s="20">
        <v>0.72501528627071798</v>
      </c>
    </row>
    <row r="4" spans="1:14" s="2" customFormat="1" ht="16.8" x14ac:dyDescent="0.3">
      <c r="A4" s="17" t="s">
        <v>7</v>
      </c>
      <c r="B4" s="13">
        <v>0.71726954484768901</v>
      </c>
      <c r="C4" s="13">
        <v>0.72459204486092799</v>
      </c>
      <c r="D4" s="13">
        <v>0.73704532781961196</v>
      </c>
      <c r="E4" s="13">
        <v>0.77629653490195905</v>
      </c>
      <c r="F4" s="13">
        <v>0.76184695070484798</v>
      </c>
      <c r="H4" s="17" t="s">
        <v>7</v>
      </c>
      <c r="I4" s="20">
        <v>1.82053661592362E-3</v>
      </c>
      <c r="J4" s="20">
        <v>1.8067207483909401E-3</v>
      </c>
      <c r="K4" s="20">
        <v>2.6579755648981501E-2</v>
      </c>
      <c r="L4" s="20">
        <v>1.2461517874271501E-2</v>
      </c>
      <c r="M4" s="20">
        <v>0.74558395527765198</v>
      </c>
    </row>
    <row r="5" spans="1:14" s="2" customFormat="1" ht="16.8" x14ac:dyDescent="0.3">
      <c r="A5" s="17" t="s">
        <v>50</v>
      </c>
      <c r="B5" s="13">
        <v>0.31023784852188602</v>
      </c>
      <c r="C5" s="13">
        <v>0.72691357838293003</v>
      </c>
      <c r="D5" s="13">
        <v>0.81029019478368502</v>
      </c>
      <c r="E5" s="13">
        <v>0.81740262275285702</v>
      </c>
      <c r="F5" s="13">
        <v>0.82295582624529995</v>
      </c>
      <c r="H5" s="17" t="s">
        <v>50</v>
      </c>
      <c r="I5" s="20">
        <v>0.65136684325989302</v>
      </c>
      <c r="J5" s="20">
        <v>0.25120839499868403</v>
      </c>
      <c r="K5" s="20">
        <v>0.86385765077284304</v>
      </c>
      <c r="L5" s="20">
        <v>0.74234354220970999</v>
      </c>
      <c r="M5" s="20">
        <v>25.513113034721702</v>
      </c>
    </row>
    <row r="6" spans="1:14" s="2" customFormat="1" ht="16.8" x14ac:dyDescent="0.3">
      <c r="A6" s="17" t="s">
        <v>57</v>
      </c>
      <c r="B6" s="13">
        <v>0.475071472587209</v>
      </c>
      <c r="C6" s="13">
        <v>0.560316678480413</v>
      </c>
      <c r="D6" s="13">
        <v>0.681742422921916</v>
      </c>
      <c r="E6" s="13">
        <v>0.81073726082799202</v>
      </c>
      <c r="F6" s="13">
        <v>0.80508006827293199</v>
      </c>
      <c r="H6" s="17" t="s">
        <v>61</v>
      </c>
      <c r="I6" s="20">
        <v>5.4383202423196001E-3</v>
      </c>
      <c r="J6" s="20">
        <v>5.5891105694172404E-3</v>
      </c>
      <c r="K6" s="20">
        <v>7.9125447682599701E-2</v>
      </c>
      <c r="L6" s="20">
        <v>8.3435208909577299E-2</v>
      </c>
      <c r="M6" s="20">
        <v>1.26241977421705</v>
      </c>
    </row>
    <row r="7" spans="1:14" s="2" customFormat="1" ht="16.8" x14ac:dyDescent="0.3">
      <c r="A7" s="17" t="s">
        <v>8</v>
      </c>
      <c r="B7" s="13">
        <v>0.60271246513631904</v>
      </c>
      <c r="C7" s="13">
        <v>0.47340347314563003</v>
      </c>
      <c r="D7" s="13">
        <v>0.73978384196078295</v>
      </c>
      <c r="E7" s="13">
        <v>0.90137261044496597</v>
      </c>
      <c r="F7" s="13">
        <v>0.87022517189682302</v>
      </c>
      <c r="H7" s="17" t="s">
        <v>8</v>
      </c>
      <c r="I7" s="20">
        <v>0.36048835539259</v>
      </c>
      <c r="J7" s="20">
        <v>7.0416714195744107E-2</v>
      </c>
      <c r="K7" s="20">
        <v>0.24578783801553</v>
      </c>
      <c r="L7" s="20">
        <v>0.160907884084736</v>
      </c>
      <c r="M7" s="20">
        <v>90.052275295769505</v>
      </c>
    </row>
    <row r="8" spans="1:14" s="2" customFormat="1" ht="16.8" x14ac:dyDescent="0.3">
      <c r="A8" s="17" t="s">
        <v>63</v>
      </c>
      <c r="B8" s="13">
        <v>0.60953714067706</v>
      </c>
      <c r="C8" s="13">
        <v>0.54511698881994297</v>
      </c>
      <c r="D8" s="13">
        <v>0.835258569873217</v>
      </c>
      <c r="E8" s="13">
        <v>0.88992379236834995</v>
      </c>
      <c r="F8" s="13">
        <v>0.88491927367823697</v>
      </c>
      <c r="H8" s="17" t="s">
        <v>9</v>
      </c>
      <c r="I8" s="20">
        <v>5.23305592469114E-3</v>
      </c>
      <c r="J8" s="20">
        <v>2.6072515938722002E-3</v>
      </c>
      <c r="K8" s="20">
        <v>7.8109784042680902E-2</v>
      </c>
      <c r="L8" s="20">
        <v>6.2749697135586702E-2</v>
      </c>
      <c r="M8" s="20">
        <v>1.24466125268918</v>
      </c>
    </row>
    <row r="9" spans="1:14" s="2" customFormat="1" ht="16.8" x14ac:dyDescent="0.3">
      <c r="A9" s="17" t="s">
        <v>10</v>
      </c>
      <c r="B9" s="13">
        <v>0.57534445229154796</v>
      </c>
      <c r="C9" s="13">
        <v>0.64111334305855205</v>
      </c>
      <c r="D9" s="13">
        <v>0.66826600685113202</v>
      </c>
      <c r="E9" s="13">
        <v>0.76955452727440599</v>
      </c>
      <c r="F9" s="13">
        <v>0.776632476626125</v>
      </c>
      <c r="H9" s="17" t="s">
        <v>10</v>
      </c>
      <c r="I9" s="20">
        <v>3.9292327574003104E-3</v>
      </c>
      <c r="J9" s="20">
        <v>2.6972521027346301E-3</v>
      </c>
      <c r="K9" s="20">
        <v>7.02442132233045E-2</v>
      </c>
      <c r="L9" s="20">
        <v>5.8141907908065997E-2</v>
      </c>
      <c r="M9" s="20">
        <v>1.2163414871956699</v>
      </c>
      <c r="N9" s="8"/>
    </row>
    <row r="10" spans="1:14" s="2" customFormat="1" ht="17.399999999999999" thickBot="1" x14ac:dyDescent="0.35">
      <c r="A10" s="19" t="s">
        <v>11</v>
      </c>
      <c r="B10" s="14">
        <v>0.467918090962268</v>
      </c>
      <c r="C10" s="14">
        <v>0.47322549294021599</v>
      </c>
      <c r="D10" s="14">
        <v>0.33277892096982697</v>
      </c>
      <c r="E10" s="14">
        <v>0.57830998931687305</v>
      </c>
      <c r="F10" s="14">
        <v>0.546742389895984</v>
      </c>
      <c r="H10" s="17" t="s">
        <v>11</v>
      </c>
      <c r="I10" s="20">
        <v>3.8416006827333101E-3</v>
      </c>
      <c r="J10" s="20">
        <v>2.5918567696976398E-3</v>
      </c>
      <c r="K10" s="20">
        <v>6.2401142532792102E-2</v>
      </c>
      <c r="L10" s="20">
        <v>0.12374556856045101</v>
      </c>
      <c r="M10" s="23">
        <v>1.2096009227420501</v>
      </c>
    </row>
    <row r="11" spans="1:14" ht="17.399999999999999" thickTop="1" x14ac:dyDescent="0.3">
      <c r="A11" s="15" t="s">
        <v>20</v>
      </c>
      <c r="B11" s="16">
        <f>AVERAGE(B2:B10)</f>
        <v>0.58032282797518908</v>
      </c>
      <c r="C11" s="16">
        <f>AVERAGE(C2:C10)</f>
        <v>0.62009353832144187</v>
      </c>
      <c r="D11" s="16">
        <f>AVERAGE(D2:D10)</f>
        <v>0.70143382239943075</v>
      </c>
      <c r="E11" s="16">
        <f>AVERAGE(E2:E10)</f>
        <v>0.78998858340656186</v>
      </c>
      <c r="F11" s="16">
        <f>AVERAGE(F2:F10)</f>
        <v>0.77728669049487997</v>
      </c>
      <c r="I11" s="7"/>
      <c r="J11" s="7"/>
      <c r="K11" s="7"/>
      <c r="L11" s="7"/>
      <c r="M11" s="24" t="s">
        <v>82</v>
      </c>
      <c r="N11" s="7"/>
    </row>
    <row r="13" spans="1:14" x14ac:dyDescent="0.3">
      <c r="B13" s="3">
        <v>0.74899541270215397</v>
      </c>
      <c r="C13" s="3">
        <v>0.72815938767234401</v>
      </c>
      <c r="D13" s="3">
        <v>0.77224086947153603</v>
      </c>
      <c r="E13" s="3">
        <v>0.81184382835736202</v>
      </c>
      <c r="F13" s="3">
        <v>0.77245618196419596</v>
      </c>
      <c r="I13" s="4">
        <v>8.2066253798984603E-4</v>
      </c>
      <c r="J13" s="4">
        <v>1.42263962834476E-3</v>
      </c>
      <c r="K13" s="4">
        <v>6.66437981180934E-3</v>
      </c>
      <c r="L13" s="4">
        <v>6.2305615674631502E-3</v>
      </c>
      <c r="M13" s="4">
        <v>0.57091625649991296</v>
      </c>
    </row>
    <row r="14" spans="1:14" x14ac:dyDescent="0.3">
      <c r="B14" s="3">
        <v>0.71581902405056896</v>
      </c>
      <c r="C14" s="3">
        <v>0.70800085753202002</v>
      </c>
      <c r="D14" s="3">
        <v>0.73549824694317001</v>
      </c>
      <c r="E14" s="3">
        <v>0.75445608441429302</v>
      </c>
      <c r="F14" s="3">
        <v>0.75472187516947598</v>
      </c>
      <c r="I14" s="4">
        <v>1.6401408588535499E-3</v>
      </c>
      <c r="J14" s="4">
        <v>2.2602759463552502E-3</v>
      </c>
      <c r="K14" s="4">
        <v>2.3861187635702601E-2</v>
      </c>
      <c r="L14" s="4">
        <v>1.1128484016353401E-2</v>
      </c>
      <c r="M14" s="4">
        <v>0.72501528627071798</v>
      </c>
    </row>
    <row r="15" spans="1:14" x14ac:dyDescent="0.3">
      <c r="B15" s="3">
        <v>0.71726954484768901</v>
      </c>
      <c r="C15" s="3">
        <v>0.72459204486092799</v>
      </c>
      <c r="D15" s="3">
        <v>0.73704532781961196</v>
      </c>
      <c r="E15" s="3">
        <v>0.77629653490195905</v>
      </c>
      <c r="F15" s="3">
        <v>0.76184695070484798</v>
      </c>
      <c r="I15" s="4">
        <v>1.82053661592362E-3</v>
      </c>
      <c r="J15" s="4">
        <v>1.8067207483909401E-3</v>
      </c>
      <c r="K15" s="4">
        <v>2.6579755648981501E-2</v>
      </c>
      <c r="L15" s="4">
        <v>1.2461517874271501E-2</v>
      </c>
      <c r="M15" s="4">
        <v>0.74558395527765198</v>
      </c>
    </row>
    <row r="16" spans="1:14" x14ac:dyDescent="0.3">
      <c r="B16" s="3">
        <v>0.31023784852188602</v>
      </c>
      <c r="C16" s="3">
        <v>0.72691357838293003</v>
      </c>
      <c r="D16" s="3">
        <v>0.81029019478368502</v>
      </c>
      <c r="E16" s="3">
        <v>0.81740262275285702</v>
      </c>
      <c r="F16" s="3">
        <v>0.82295582624529995</v>
      </c>
      <c r="I16" s="4">
        <v>0.65136684325989302</v>
      </c>
      <c r="J16" s="4">
        <v>0.25120839499868403</v>
      </c>
      <c r="K16" s="4">
        <v>0.86385765077284304</v>
      </c>
      <c r="L16" s="4">
        <v>0.74234354220970999</v>
      </c>
      <c r="M16" s="4">
        <v>25.513113034721702</v>
      </c>
    </row>
    <row r="17" spans="1:14" x14ac:dyDescent="0.3">
      <c r="B17" s="3">
        <v>0.475071472587209</v>
      </c>
      <c r="C17" s="3">
        <v>0.560316678480413</v>
      </c>
      <c r="D17" s="3">
        <v>0.681742422921916</v>
      </c>
      <c r="E17" s="3">
        <v>0.81073726082799202</v>
      </c>
      <c r="F17" s="3">
        <v>0.80508006827293199</v>
      </c>
      <c r="I17" s="4">
        <v>5.4383202423196001E-3</v>
      </c>
      <c r="J17" s="4">
        <v>5.5891105694172404E-3</v>
      </c>
      <c r="K17" s="4">
        <v>7.9125447682599701E-2</v>
      </c>
      <c r="L17" s="4">
        <v>8.3435208909577299E-2</v>
      </c>
      <c r="M17" s="4">
        <v>1.26241977421705</v>
      </c>
    </row>
    <row r="18" spans="1:14" x14ac:dyDescent="0.3">
      <c r="B18" s="3">
        <v>0.60271246513631904</v>
      </c>
      <c r="C18" s="3">
        <v>0.47340347314563003</v>
      </c>
      <c r="D18" s="3">
        <v>0.73978384196078295</v>
      </c>
      <c r="E18" s="3">
        <v>0.90137261044496597</v>
      </c>
      <c r="F18" s="3">
        <v>0.87022517189682302</v>
      </c>
      <c r="I18" s="4">
        <v>0.36048835539259</v>
      </c>
      <c r="J18" s="4">
        <v>7.0416714195744107E-2</v>
      </c>
      <c r="K18" s="4">
        <v>0.24578783801553</v>
      </c>
      <c r="L18" s="4">
        <v>0.160907884084736</v>
      </c>
      <c r="M18" s="4">
        <v>90.052275295769505</v>
      </c>
    </row>
    <row r="19" spans="1:14" x14ac:dyDescent="0.3">
      <c r="B19" s="3">
        <v>0.60953714067706</v>
      </c>
      <c r="C19" s="3">
        <v>0.54511698881994297</v>
      </c>
      <c r="D19" s="3">
        <v>0.835258569873217</v>
      </c>
      <c r="E19" s="3">
        <v>0.88992379236834995</v>
      </c>
      <c r="F19" s="3">
        <v>0.88491927367823697</v>
      </c>
      <c r="I19" s="4">
        <v>5.23305592469114E-3</v>
      </c>
      <c r="J19" s="4">
        <v>2.6072515938722002E-3</v>
      </c>
      <c r="K19" s="4">
        <v>7.8109784042680902E-2</v>
      </c>
      <c r="L19" s="4">
        <v>6.2749697135586702E-2</v>
      </c>
      <c r="M19" s="4">
        <v>1.24466125268918</v>
      </c>
    </row>
    <row r="20" spans="1:14" x14ac:dyDescent="0.3">
      <c r="B20" s="3">
        <v>0.57534445229154796</v>
      </c>
      <c r="C20" s="3">
        <v>0.64111334305855205</v>
      </c>
      <c r="D20" s="3">
        <v>0.66826600685113202</v>
      </c>
      <c r="E20" s="3">
        <v>0.76955452727440599</v>
      </c>
      <c r="F20" s="3">
        <v>0.776632476626125</v>
      </c>
      <c r="I20" s="4">
        <v>3.9292327574003104E-3</v>
      </c>
      <c r="J20" s="4">
        <v>2.6972521027346301E-3</v>
      </c>
      <c r="K20" s="4">
        <v>7.02442132233045E-2</v>
      </c>
      <c r="L20" s="4">
        <v>5.8141907908065997E-2</v>
      </c>
      <c r="M20" s="4">
        <v>1.2163414871956699</v>
      </c>
    </row>
    <row r="21" spans="1:14" x14ac:dyDescent="0.3">
      <c r="B21" s="3">
        <v>0.467918090962268</v>
      </c>
      <c r="C21" s="3">
        <v>0.47322549294021599</v>
      </c>
      <c r="D21" s="3">
        <v>0.33277892096982697</v>
      </c>
      <c r="E21" s="3">
        <v>0.57830998931687305</v>
      </c>
      <c r="F21" s="3">
        <v>0.546742389895984</v>
      </c>
      <c r="I21" s="4">
        <v>3.8416006827333101E-3</v>
      </c>
      <c r="J21" s="4">
        <v>2.5918567696976398E-3</v>
      </c>
      <c r="K21" s="4">
        <v>6.2401142532792102E-2</v>
      </c>
      <c r="L21" s="4">
        <v>0.12374556856045101</v>
      </c>
      <c r="M21" s="4">
        <v>1.2096009227420501</v>
      </c>
    </row>
    <row r="22" spans="1:14" x14ac:dyDescent="0.3">
      <c r="A22" s="5" t="s">
        <v>37</v>
      </c>
      <c r="B22" s="3">
        <f>AVERAGE(B13:B21)</f>
        <v>0.58032282797518908</v>
      </c>
      <c r="C22" s="3">
        <f>AVERAGE(C13:C21)</f>
        <v>0.62009353832144187</v>
      </c>
      <c r="D22" s="3">
        <f>AVERAGE(D13:D21)</f>
        <v>0.70143382239943075</v>
      </c>
      <c r="E22" s="3">
        <f>AVERAGE(E13:E21)</f>
        <v>0.78998858340656186</v>
      </c>
      <c r="F22" s="3">
        <f>AVERAGE(F13:F21)</f>
        <v>0.77728669049487997</v>
      </c>
      <c r="I22" s="7">
        <f>MIN(I13:I21)</f>
        <v>8.2066253798984603E-4</v>
      </c>
      <c r="J22" s="7">
        <f>MIN(J13:J21)</f>
        <v>1.42263962834476E-3</v>
      </c>
      <c r="K22" s="7">
        <f>MIN(K13:K21)</f>
        <v>6.66437981180934E-3</v>
      </c>
      <c r="L22" s="7">
        <f>MIN(L13:L21)</f>
        <v>6.2305615674631502E-3</v>
      </c>
      <c r="M22" s="7">
        <f>MIN(M13:M21)</f>
        <v>0.57091625649991296</v>
      </c>
      <c r="N22" s="7">
        <f>MIN(I22:M22)</f>
        <v>8.2066253798984603E-4</v>
      </c>
    </row>
    <row r="23" spans="1:14" x14ac:dyDescent="0.3">
      <c r="A23" s="5" t="s">
        <v>41</v>
      </c>
      <c r="B23" s="6">
        <f>MAX(B13:B21)</f>
        <v>0.74899541270215397</v>
      </c>
      <c r="C23" s="6">
        <f>MAX(C13:C21)</f>
        <v>0.72815938767234401</v>
      </c>
      <c r="D23" s="6">
        <f>MAX(D13:D21)</f>
        <v>0.835258569873217</v>
      </c>
      <c r="E23" s="6">
        <f>MAX(E13:E21)</f>
        <v>0.90137261044496597</v>
      </c>
      <c r="F23" s="6">
        <f>MAX(F13:F21)</f>
        <v>0.88491927367823697</v>
      </c>
      <c r="G23" s="6">
        <f>MAX(B23:F23)</f>
        <v>0.90137261044496597</v>
      </c>
    </row>
    <row r="25" spans="1:14" x14ac:dyDescent="0.3">
      <c r="B25" s="3">
        <v>0.74899541270215397</v>
      </c>
      <c r="C25" s="3">
        <v>0.72815938767234401</v>
      </c>
      <c r="D25" s="3">
        <v>0.77224086947153603</v>
      </c>
      <c r="E25" s="3">
        <v>0.81184382835736202</v>
      </c>
      <c r="F25" s="3">
        <v>0.77245618196419596</v>
      </c>
      <c r="I25" s="4">
        <v>8.2066253798984603E-4</v>
      </c>
      <c r="J25" s="4">
        <v>1.42263962834476E-3</v>
      </c>
      <c r="K25" s="4">
        <v>6.66437981180934E-3</v>
      </c>
      <c r="L25" s="4">
        <v>6.2305615674631502E-3</v>
      </c>
      <c r="M25" s="4">
        <v>0.57091625649991296</v>
      </c>
    </row>
    <row r="26" spans="1:14" x14ac:dyDescent="0.3">
      <c r="B26" s="3">
        <v>0.71581902405056896</v>
      </c>
      <c r="C26" s="3">
        <v>0.70800085753202002</v>
      </c>
      <c r="D26" s="3">
        <v>0.73549824694317001</v>
      </c>
      <c r="E26" s="3">
        <v>0.75445608441429302</v>
      </c>
      <c r="F26" s="3">
        <v>0.75472187516947598</v>
      </c>
      <c r="I26" s="4">
        <v>1.6401408588535499E-3</v>
      </c>
      <c r="J26" s="4">
        <v>2.2602759463552502E-3</v>
      </c>
      <c r="K26" s="4">
        <v>2.3861187635702601E-2</v>
      </c>
      <c r="L26" s="4">
        <v>1.1128484016353401E-2</v>
      </c>
      <c r="M26" s="4">
        <v>0.72501528627071798</v>
      </c>
    </row>
    <row r="27" spans="1:14" x14ac:dyDescent="0.3">
      <c r="B27" s="3">
        <v>0.71726954484768901</v>
      </c>
      <c r="C27" s="3">
        <v>0.72459204486092799</v>
      </c>
      <c r="D27" s="3">
        <v>0.73704532781961196</v>
      </c>
      <c r="E27" s="3">
        <v>0.77629653490195905</v>
      </c>
      <c r="F27" s="3">
        <v>0.76184695070484798</v>
      </c>
      <c r="I27" s="4">
        <v>1.82053661592362E-3</v>
      </c>
      <c r="J27" s="4">
        <v>1.8067207483909401E-3</v>
      </c>
      <c r="K27" s="4">
        <v>2.6579755648981501E-2</v>
      </c>
      <c r="L27" s="4">
        <v>1.2461517874271501E-2</v>
      </c>
      <c r="M27" s="4">
        <v>0.74558395527765198</v>
      </c>
    </row>
    <row r="28" spans="1:14" x14ac:dyDescent="0.3">
      <c r="A28" s="5" t="s">
        <v>39</v>
      </c>
      <c r="B28" s="6">
        <f>AVERAGE(B25:B27)</f>
        <v>0.72736132720013735</v>
      </c>
      <c r="C28" s="6">
        <f>AVERAGE(C25:C27)</f>
        <v>0.72025076335509741</v>
      </c>
      <c r="D28" s="6">
        <f>AVERAGE(D25:D27)</f>
        <v>0.74826148141143933</v>
      </c>
      <c r="E28" s="6">
        <f>AVERAGE(E25:E27)</f>
        <v>0.78086548255787136</v>
      </c>
      <c r="F28" s="6">
        <f>AVERAGE(F25:F27)</f>
        <v>0.76300833594617323</v>
      </c>
      <c r="I28" s="7">
        <f>MIN(I25:I27)</f>
        <v>8.2066253798984603E-4</v>
      </c>
      <c r="J28" s="7">
        <f>MIN(J25:J27)</f>
        <v>1.42263962834476E-3</v>
      </c>
      <c r="K28" s="7">
        <f>MIN(K25:K27)</f>
        <v>6.66437981180934E-3</v>
      </c>
      <c r="L28" s="7">
        <f>MIN(L25:L27)</f>
        <v>6.2305615674631502E-3</v>
      </c>
      <c r="M28" s="7">
        <f>MIN(M25:M27)</f>
        <v>0.57091625649991296</v>
      </c>
      <c r="N28" s="7">
        <f>MIN(I28:M28)</f>
        <v>8.2066253798984603E-4</v>
      </c>
    </row>
    <row r="29" spans="1:14" x14ac:dyDescent="0.3">
      <c r="A29" s="5" t="s">
        <v>46</v>
      </c>
      <c r="B29" s="6">
        <f>MAX(B25:B28)</f>
        <v>0.74899541270215397</v>
      </c>
      <c r="C29" s="6">
        <f>MAX(C25:C28)</f>
        <v>0.72815938767234401</v>
      </c>
      <c r="D29" s="6">
        <f>MAX(D25:D28)</f>
        <v>0.77224086947153603</v>
      </c>
      <c r="E29" s="6">
        <f>MAX(E25:E28)</f>
        <v>0.81184382835736202</v>
      </c>
      <c r="F29" s="6">
        <f>MAX(F25:F28)</f>
        <v>0.77245618196419596</v>
      </c>
      <c r="G29" s="6">
        <f>MAX(B29:F29)</f>
        <v>0.81184382835736202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0</v>
      </c>
      <c r="G30" s="9">
        <f>G29-G23</f>
        <v>-8.9528782087603953E-2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0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1</v>
      </c>
      <c r="E32" s="5" t="b">
        <f t="shared" si="1"/>
        <v>0</v>
      </c>
      <c r="F32" s="5" t="b">
        <f t="shared" si="1"/>
        <v>0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0</v>
      </c>
      <c r="F33" s="5" t="b">
        <f t="shared" si="2"/>
        <v>0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9" priority="11" rank="3"/>
  </conditionalFormatting>
  <conditionalFormatting sqref="C2:C10">
    <cfRule type="top10" dxfId="8" priority="10" rank="3"/>
  </conditionalFormatting>
  <conditionalFormatting sqref="D2:D10">
    <cfRule type="top10" dxfId="7" priority="9" rank="3"/>
  </conditionalFormatting>
  <conditionalFormatting sqref="E2:E10">
    <cfRule type="top10" dxfId="6" priority="8" rank="3"/>
  </conditionalFormatting>
  <conditionalFormatting sqref="F2:F10">
    <cfRule type="top10" dxfId="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4" priority="5" bottom="1" rank="3"/>
  </conditionalFormatting>
  <conditionalFormatting sqref="J2:J10">
    <cfRule type="top10" dxfId="3" priority="4" bottom="1" rank="3"/>
  </conditionalFormatting>
  <conditionalFormatting sqref="K2:K10">
    <cfRule type="top10" dxfId="2" priority="3" bottom="1" rank="3"/>
  </conditionalFormatting>
  <conditionalFormatting sqref="L2:L10">
    <cfRule type="top10" dxfId="1" priority="2" bottom="1" rank="3"/>
  </conditionalFormatting>
  <conditionalFormatting sqref="M2:M10">
    <cfRule type="top10" dxfId="0" priority="1" bottom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82" zoomScaleNormal="82" workbookViewId="0">
      <selection activeCell="H1" sqref="H1:M1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12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79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1" customFormat="1" ht="16.8" x14ac:dyDescent="0.3">
      <c r="A2" s="17" t="s">
        <v>5</v>
      </c>
      <c r="B2" s="18">
        <v>0.76452578202386101</v>
      </c>
      <c r="C2" s="18">
        <v>0.75841345821434702</v>
      </c>
      <c r="D2" s="18">
        <v>0.76182302464407003</v>
      </c>
      <c r="E2" s="18">
        <v>0.76088490289324195</v>
      </c>
      <c r="F2" s="18">
        <v>0.76558660625749897</v>
      </c>
      <c r="H2" s="17" t="s">
        <v>5</v>
      </c>
      <c r="I2" s="13">
        <v>5.99095494882107E-3</v>
      </c>
      <c r="J2" s="13">
        <v>5.7402956358849604E-3</v>
      </c>
      <c r="K2" s="13">
        <v>1.8225892593864701E-2</v>
      </c>
      <c r="L2" s="13">
        <v>7.6586091210778307E-2</v>
      </c>
      <c r="M2" s="13">
        <v>1.8835914466358099</v>
      </c>
    </row>
    <row r="3" spans="1:14" s="1" customFormat="1" ht="16.8" x14ac:dyDescent="0.3">
      <c r="A3" s="17" t="s">
        <v>6</v>
      </c>
      <c r="B3" s="18">
        <v>0.77009335829002601</v>
      </c>
      <c r="C3" s="18">
        <v>0.75669388593338305</v>
      </c>
      <c r="D3" s="18">
        <v>0.76350619144127196</v>
      </c>
      <c r="E3" s="18">
        <v>0.76418535533833398</v>
      </c>
      <c r="F3" s="18">
        <v>0.76643308483210204</v>
      </c>
      <c r="H3" s="17" t="s">
        <v>6</v>
      </c>
      <c r="I3" s="13">
        <v>6.1685875327981404E-3</v>
      </c>
      <c r="J3" s="13">
        <v>2.3277763282081301E-3</v>
      </c>
      <c r="K3" s="13">
        <v>1.67878581418285E-2</v>
      </c>
      <c r="L3" s="13">
        <v>7.1925406946384302E-2</v>
      </c>
      <c r="M3" s="13">
        <v>1.81486539989634</v>
      </c>
    </row>
    <row r="4" spans="1:14" s="2" customFormat="1" ht="16.8" x14ac:dyDescent="0.3">
      <c r="A4" s="17" t="s">
        <v>7</v>
      </c>
      <c r="B4" s="18">
        <v>0.76677399557120296</v>
      </c>
      <c r="C4" s="18">
        <v>0.75676481223335001</v>
      </c>
      <c r="D4" s="18">
        <v>0.76794413054687405</v>
      </c>
      <c r="E4" s="18">
        <v>0.77299227590429498</v>
      </c>
      <c r="F4" s="18">
        <v>0.77292155803911999</v>
      </c>
      <c r="H4" s="17" t="s">
        <v>7</v>
      </c>
      <c r="I4" s="20">
        <v>6.9635920308463899E-3</v>
      </c>
      <c r="J4" s="20">
        <v>6.2522722168054604E-3</v>
      </c>
      <c r="K4" s="20">
        <v>3.4701512126979098E-2</v>
      </c>
      <c r="L4" s="20">
        <v>6.7096563835821799E-2</v>
      </c>
      <c r="M4" s="20">
        <v>2.0696339466131199</v>
      </c>
    </row>
    <row r="5" spans="1:14" s="2" customFormat="1" ht="16.8" x14ac:dyDescent="0.3">
      <c r="A5" s="17" t="s">
        <v>49</v>
      </c>
      <c r="B5" s="13">
        <v>0.57477908507236897</v>
      </c>
      <c r="C5" s="13">
        <v>0.74725162728789996</v>
      </c>
      <c r="D5" s="13">
        <v>0.772565654506979</v>
      </c>
      <c r="E5" s="13">
        <v>0.73516867430085897</v>
      </c>
      <c r="F5" s="13">
        <v>0.75445668563475599</v>
      </c>
      <c r="H5" s="17" t="s">
        <v>49</v>
      </c>
      <c r="I5" s="20">
        <v>2.7119687650864499</v>
      </c>
      <c r="J5" s="20">
        <v>0.22358534396971599</v>
      </c>
      <c r="K5" s="20">
        <v>1.2555327615671099</v>
      </c>
      <c r="L5" s="20">
        <v>1.47362689025726</v>
      </c>
      <c r="M5" s="20">
        <v>97.973843799379395</v>
      </c>
    </row>
    <row r="6" spans="1:14" s="2" customFormat="1" ht="16.8" x14ac:dyDescent="0.3">
      <c r="A6" s="17" t="s">
        <v>57</v>
      </c>
      <c r="B6" s="13">
        <v>0.65505277524202998</v>
      </c>
      <c r="C6" s="13">
        <v>0.661533679678588</v>
      </c>
      <c r="D6" s="13">
        <v>0.76073779941060604</v>
      </c>
      <c r="E6" s="13">
        <v>0.76194952225815804</v>
      </c>
      <c r="F6" s="13">
        <v>0.73946958579053401</v>
      </c>
      <c r="H6" s="17" t="s">
        <v>58</v>
      </c>
      <c r="I6" s="20">
        <v>0.115584338174542</v>
      </c>
      <c r="J6" s="20">
        <v>3.6019151160985502E-2</v>
      </c>
      <c r="K6" s="20">
        <v>0.57521693872740798</v>
      </c>
      <c r="L6" s="20">
        <v>0.78127547300596201</v>
      </c>
      <c r="M6" s="20">
        <v>16.735669688657399</v>
      </c>
    </row>
    <row r="7" spans="1:14" s="2" customFormat="1" ht="16.8" x14ac:dyDescent="0.3">
      <c r="A7" s="17" t="s">
        <v>8</v>
      </c>
      <c r="B7" s="13">
        <v>0.672952175758738</v>
      </c>
      <c r="C7" s="13">
        <v>0.75181122220032803</v>
      </c>
      <c r="D7" s="13">
        <v>0.79403576594119796</v>
      </c>
      <c r="E7" s="13">
        <v>0.77737152743479598</v>
      </c>
      <c r="F7" s="13">
        <v>0.73563658275237498</v>
      </c>
      <c r="H7" s="17" t="s">
        <v>8</v>
      </c>
      <c r="I7" s="20">
        <v>2.7250666023505801</v>
      </c>
      <c r="J7" s="20">
        <v>0.125220313746467</v>
      </c>
      <c r="K7" s="20">
        <v>0.299365772727469</v>
      </c>
      <c r="L7" s="20">
        <v>0.27214890821096499</v>
      </c>
      <c r="M7" s="20">
        <v>122.57050928051299</v>
      </c>
    </row>
    <row r="8" spans="1:14" s="2" customFormat="1" ht="16.8" x14ac:dyDescent="0.3">
      <c r="A8" s="17" t="s">
        <v>62</v>
      </c>
      <c r="B8" s="13">
        <v>0.66373650330127199</v>
      </c>
      <c r="C8" s="13">
        <v>0.66395403563383704</v>
      </c>
      <c r="D8" s="13">
        <v>0.78607326183313997</v>
      </c>
      <c r="E8" s="13">
        <v>0.78480196068438002</v>
      </c>
      <c r="F8" s="13">
        <v>0.76948272591332001</v>
      </c>
      <c r="H8" s="17" t="s">
        <v>9</v>
      </c>
      <c r="I8" s="20">
        <v>0.11637539528183501</v>
      </c>
      <c r="J8" s="20">
        <v>5.0175678625549801E-2</v>
      </c>
      <c r="K8" s="20">
        <v>0.43893800978085501</v>
      </c>
      <c r="L8" s="20">
        <v>0.718497354656079</v>
      </c>
      <c r="M8" s="20">
        <v>16.791663426516699</v>
      </c>
    </row>
    <row r="9" spans="1:14" s="2" customFormat="1" ht="16.8" x14ac:dyDescent="0.3">
      <c r="A9" s="17" t="s">
        <v>10</v>
      </c>
      <c r="B9" s="13">
        <v>0.66935440751790298</v>
      </c>
      <c r="C9" s="13">
        <v>0.61990643827186798</v>
      </c>
      <c r="D9" s="13">
        <v>0.77645522884551599</v>
      </c>
      <c r="E9" s="13">
        <v>0.77956986380942295</v>
      </c>
      <c r="F9" s="13">
        <v>0.75668779657572505</v>
      </c>
      <c r="H9" s="17" t="s">
        <v>10</v>
      </c>
      <c r="I9" s="20">
        <v>9.9255956316596894E-2</v>
      </c>
      <c r="J9" s="20">
        <v>3.6923498382947097E-2</v>
      </c>
      <c r="K9" s="20">
        <v>0.78326180003386903</v>
      </c>
      <c r="L9" s="20">
        <v>0.77528925492603595</v>
      </c>
      <c r="M9" s="20">
        <v>16.435509306170999</v>
      </c>
      <c r="N9" s="8"/>
    </row>
    <row r="10" spans="1:14" s="2" customFormat="1" ht="17.399999999999999" thickBot="1" x14ac:dyDescent="0.35">
      <c r="A10" s="19" t="s">
        <v>11</v>
      </c>
      <c r="B10" s="14">
        <v>0.69915629874362395</v>
      </c>
      <c r="C10" s="14">
        <v>0.64549048031524003</v>
      </c>
      <c r="D10" s="14">
        <v>0.76610331470155502</v>
      </c>
      <c r="E10" s="14">
        <v>0.77299523131034198</v>
      </c>
      <c r="F10" s="14">
        <v>0.77407116276949905</v>
      </c>
      <c r="H10" s="17" t="s">
        <v>11</v>
      </c>
      <c r="I10" s="20">
        <v>9.9355430563605296E-2</v>
      </c>
      <c r="J10" s="20">
        <v>3.6257178823575403E-2</v>
      </c>
      <c r="K10" s="20">
        <v>0.66893194264127898</v>
      </c>
      <c r="L10" s="20">
        <v>0.82515624759457695</v>
      </c>
      <c r="M10" s="23">
        <v>5.4701748970421704</v>
      </c>
    </row>
    <row r="11" spans="1:14" s="2" customFormat="1" ht="17.399999999999999" thickTop="1" x14ac:dyDescent="0.3">
      <c r="A11" s="15" t="s">
        <v>19</v>
      </c>
      <c r="B11" s="16">
        <f>AVERAGE(B2:B10)</f>
        <v>0.69293604239122508</v>
      </c>
      <c r="C11" s="16">
        <f>AVERAGE(C2:C10)</f>
        <v>0.70686884886320445</v>
      </c>
      <c r="D11" s="16">
        <f>AVERAGE(D2:D10)</f>
        <v>0.77213826354124548</v>
      </c>
      <c r="E11" s="16">
        <f>AVERAGE(E2:E10)</f>
        <v>0.76776881265931429</v>
      </c>
      <c r="F11" s="16">
        <f>AVERAGE(F2:F10)</f>
        <v>0.75941619872943666</v>
      </c>
      <c r="G11" s="1"/>
      <c r="H11" s="1"/>
      <c r="I11" s="4"/>
      <c r="J11" s="4"/>
      <c r="K11" s="4"/>
      <c r="L11" s="8"/>
      <c r="M11" s="24" t="s">
        <v>81</v>
      </c>
      <c r="N11" s="8"/>
    </row>
    <row r="13" spans="1:14" x14ac:dyDescent="0.3">
      <c r="B13" s="3">
        <v>0.76452578202386101</v>
      </c>
      <c r="C13" s="3">
        <v>0.75841345821434702</v>
      </c>
      <c r="D13" s="3">
        <v>0.76182302464407003</v>
      </c>
      <c r="E13" s="3">
        <v>0.76088490289324195</v>
      </c>
      <c r="F13" s="3">
        <v>0.76558660625749897</v>
      </c>
      <c r="I13" s="4">
        <v>5.99095494882107E-3</v>
      </c>
      <c r="J13" s="4">
        <v>5.7402956358849604E-3</v>
      </c>
      <c r="K13" s="4">
        <v>1.8225892593864701E-2</v>
      </c>
      <c r="L13" s="4">
        <v>7.6586091210778307E-2</v>
      </c>
      <c r="M13" s="4">
        <v>1.8835914466358099</v>
      </c>
    </row>
    <row r="14" spans="1:14" x14ac:dyDescent="0.3">
      <c r="B14" s="3">
        <v>0.77009335829002601</v>
      </c>
      <c r="C14" s="3">
        <v>0.75669388593338305</v>
      </c>
      <c r="D14" s="3">
        <v>0.76350619144127196</v>
      </c>
      <c r="E14" s="3">
        <v>0.76418535533833398</v>
      </c>
      <c r="F14" s="3">
        <v>0.76643308483210204</v>
      </c>
      <c r="I14" s="4">
        <v>6.1685875327981404E-3</v>
      </c>
      <c r="J14" s="4">
        <v>2.3277763282081301E-3</v>
      </c>
      <c r="K14" s="4">
        <v>1.67878581418285E-2</v>
      </c>
      <c r="L14" s="4">
        <v>7.1925406946384302E-2</v>
      </c>
      <c r="M14" s="4">
        <v>1.81486539989634</v>
      </c>
    </row>
    <row r="15" spans="1:14" x14ac:dyDescent="0.3">
      <c r="B15" s="3">
        <v>0.76677399557120296</v>
      </c>
      <c r="C15" s="3">
        <v>0.75676481223335001</v>
      </c>
      <c r="D15" s="3">
        <v>0.76794413054687405</v>
      </c>
      <c r="E15" s="3">
        <v>0.77299227590429498</v>
      </c>
      <c r="F15" s="3">
        <v>0.77292155803911999</v>
      </c>
      <c r="I15" s="4">
        <v>6.9635920308463899E-3</v>
      </c>
      <c r="J15" s="4">
        <v>6.2522722168054604E-3</v>
      </c>
      <c r="K15" s="4">
        <v>3.4701512126979098E-2</v>
      </c>
      <c r="L15" s="4">
        <v>6.7096563835821799E-2</v>
      </c>
      <c r="M15" s="4">
        <v>2.0696339466131199</v>
      </c>
    </row>
    <row r="16" spans="1:14" x14ac:dyDescent="0.3">
      <c r="B16" s="3">
        <v>0.57477908507236897</v>
      </c>
      <c r="C16" s="3">
        <v>0.74725162728789996</v>
      </c>
      <c r="D16" s="3">
        <v>0.772565654506979</v>
      </c>
      <c r="E16" s="3">
        <v>0.73516867430085897</v>
      </c>
      <c r="F16" s="3">
        <v>0.75445668563475599</v>
      </c>
      <c r="I16" s="4">
        <v>2.7119687650864499</v>
      </c>
      <c r="J16" s="4">
        <v>0.22358534396971599</v>
      </c>
      <c r="K16" s="4">
        <v>1.2555327615671099</v>
      </c>
      <c r="L16" s="4">
        <v>1.47362689025726</v>
      </c>
      <c r="M16" s="4">
        <v>97.973843799379395</v>
      </c>
    </row>
    <row r="17" spans="1:14" x14ac:dyDescent="0.3">
      <c r="B17" s="3">
        <v>0.65505277524202998</v>
      </c>
      <c r="C17" s="3">
        <v>0.661533679678588</v>
      </c>
      <c r="D17" s="3">
        <v>0.76073779941060604</v>
      </c>
      <c r="E17" s="3">
        <v>0.76194952225815804</v>
      </c>
      <c r="F17" s="3">
        <v>0.73946958579053401</v>
      </c>
      <c r="I17" s="4">
        <v>0.115584338174542</v>
      </c>
      <c r="J17" s="4">
        <v>3.6019151160985502E-2</v>
      </c>
      <c r="K17" s="4">
        <v>0.57521693872740798</v>
      </c>
      <c r="L17" s="4">
        <v>0.78127547300596201</v>
      </c>
      <c r="M17" s="4">
        <v>16.735669688657399</v>
      </c>
    </row>
    <row r="18" spans="1:14" x14ac:dyDescent="0.3">
      <c r="B18" s="3">
        <v>0.672952175758738</v>
      </c>
      <c r="C18" s="3">
        <v>0.75181122220032803</v>
      </c>
      <c r="D18" s="3">
        <v>0.79403576594119796</v>
      </c>
      <c r="E18" s="3">
        <v>0.77737152743479598</v>
      </c>
      <c r="F18" s="3">
        <v>0.73563658275237498</v>
      </c>
      <c r="I18" s="4">
        <v>2.7250666023505801</v>
      </c>
      <c r="J18" s="4">
        <v>0.125220313746467</v>
      </c>
      <c r="K18" s="4">
        <v>0.299365772727469</v>
      </c>
      <c r="L18" s="4">
        <v>0.27214890821096499</v>
      </c>
      <c r="M18" s="4">
        <v>122.57050928051299</v>
      </c>
    </row>
    <row r="19" spans="1:14" x14ac:dyDescent="0.3">
      <c r="B19" s="3">
        <v>0.66373650330127199</v>
      </c>
      <c r="C19" s="3">
        <v>0.66395403563383704</v>
      </c>
      <c r="D19" s="3">
        <v>0.78607326183313997</v>
      </c>
      <c r="E19" s="3">
        <v>0.78480196068438002</v>
      </c>
      <c r="F19" s="3">
        <v>0.76948272591332001</v>
      </c>
      <c r="I19" s="4">
        <v>0.11637539528183501</v>
      </c>
      <c r="J19" s="4">
        <v>5.0175678625549801E-2</v>
      </c>
      <c r="K19" s="4">
        <v>0.43893800978085501</v>
      </c>
      <c r="L19" s="4">
        <v>0.718497354656079</v>
      </c>
      <c r="M19" s="4">
        <v>16.791663426516699</v>
      </c>
    </row>
    <row r="20" spans="1:14" x14ac:dyDescent="0.3">
      <c r="B20" s="3">
        <v>0.66935440751790298</v>
      </c>
      <c r="C20" s="3">
        <v>0.61990643827186798</v>
      </c>
      <c r="D20" s="3">
        <v>0.77645522884551599</v>
      </c>
      <c r="E20" s="3">
        <v>0.77956986380942295</v>
      </c>
      <c r="F20" s="3">
        <v>0.75668779657572505</v>
      </c>
      <c r="I20" s="4">
        <v>9.9255956316596894E-2</v>
      </c>
      <c r="J20" s="4">
        <v>3.6923498382947097E-2</v>
      </c>
      <c r="K20" s="4">
        <v>0.78326180003386903</v>
      </c>
      <c r="L20" s="4">
        <v>0.77528925492603595</v>
      </c>
      <c r="M20" s="4">
        <v>16.435509306170999</v>
      </c>
    </row>
    <row r="21" spans="1:14" x14ac:dyDescent="0.3">
      <c r="B21" s="3">
        <v>0.69915629874362395</v>
      </c>
      <c r="C21" s="3">
        <v>0.64549048031524003</v>
      </c>
      <c r="D21" s="3">
        <v>0.76610331470155502</v>
      </c>
      <c r="E21" s="3">
        <v>0.77299523131034198</v>
      </c>
      <c r="F21" s="3">
        <v>0.77407116276949905</v>
      </c>
      <c r="I21" s="4">
        <v>9.9355430563605296E-2</v>
      </c>
      <c r="J21" s="4">
        <v>3.6257178823575403E-2</v>
      </c>
      <c r="K21" s="4">
        <v>0.66893194264127898</v>
      </c>
      <c r="L21" s="4">
        <v>0.82515624759457695</v>
      </c>
      <c r="M21" s="4">
        <v>5.4701748970421704</v>
      </c>
    </row>
    <row r="22" spans="1:14" x14ac:dyDescent="0.3">
      <c r="A22" s="5" t="s">
        <v>36</v>
      </c>
      <c r="B22" s="6">
        <f>AVERAGE(B13:B21)</f>
        <v>0.69293604239122508</v>
      </c>
      <c r="C22" s="6">
        <f>AVERAGE(C13:C21)</f>
        <v>0.70686884886320445</v>
      </c>
      <c r="D22" s="6">
        <f>AVERAGE(D13:D21)</f>
        <v>0.77213826354124548</v>
      </c>
      <c r="E22" s="6">
        <f>AVERAGE(E13:E21)</f>
        <v>0.76776881265931429</v>
      </c>
      <c r="F22" s="6">
        <f>AVERAGE(F13:F21)</f>
        <v>0.75941619872943666</v>
      </c>
      <c r="I22" s="7">
        <f>MIN(I13:I21)</f>
        <v>5.99095494882107E-3</v>
      </c>
      <c r="J22" s="7">
        <f>MIN(J13:J21)</f>
        <v>2.3277763282081301E-3</v>
      </c>
      <c r="K22" s="7">
        <f>MIN(K13:K21)</f>
        <v>1.67878581418285E-2</v>
      </c>
      <c r="L22" s="7">
        <f>MIN(L13:L21)</f>
        <v>6.7096563835821799E-2</v>
      </c>
      <c r="M22" s="7">
        <f>MIN(M13:M21)</f>
        <v>1.81486539989634</v>
      </c>
      <c r="N22" s="7">
        <f>MIN(I22:M22)</f>
        <v>2.3277763282081301E-3</v>
      </c>
    </row>
    <row r="23" spans="1:14" x14ac:dyDescent="0.3">
      <c r="A23" s="5" t="s">
        <v>41</v>
      </c>
      <c r="B23" s="6">
        <f>MAX(B13:B21)</f>
        <v>0.77009335829002601</v>
      </c>
      <c r="C23" s="6">
        <f>MAX(C13:C21)</f>
        <v>0.75841345821434702</v>
      </c>
      <c r="D23" s="6">
        <f>MAX(D13:D21)</f>
        <v>0.79403576594119796</v>
      </c>
      <c r="E23" s="6">
        <f>MAX(E13:E21)</f>
        <v>0.78480196068438002</v>
      </c>
      <c r="F23" s="6">
        <f>MAX(F13:F21)</f>
        <v>0.77407116276949905</v>
      </c>
      <c r="G23" s="6">
        <f>MAX(B23:F23)</f>
        <v>0.79403576594119796</v>
      </c>
    </row>
    <row r="25" spans="1:14" x14ac:dyDescent="0.3">
      <c r="B25" s="3">
        <v>0.76452578202386101</v>
      </c>
      <c r="C25" s="3">
        <v>0.75841345821434702</v>
      </c>
      <c r="D25" s="3">
        <v>0.76182302464407003</v>
      </c>
      <c r="E25" s="3">
        <v>0.76088490289324195</v>
      </c>
      <c r="F25" s="3">
        <v>0.76558660625749897</v>
      </c>
      <c r="I25" s="4">
        <v>5.99095494882107E-3</v>
      </c>
      <c r="J25" s="4">
        <v>5.7402956358849604E-3</v>
      </c>
      <c r="K25" s="4">
        <v>1.8225892593864701E-2</v>
      </c>
      <c r="L25" s="4">
        <v>7.6586091210778307E-2</v>
      </c>
      <c r="M25" s="4">
        <v>1.8835914466358099</v>
      </c>
    </row>
    <row r="26" spans="1:14" x14ac:dyDescent="0.3">
      <c r="B26" s="3">
        <v>0.77009335829002601</v>
      </c>
      <c r="C26" s="3">
        <v>0.75669388593338305</v>
      </c>
      <c r="D26" s="3">
        <v>0.76350619144127196</v>
      </c>
      <c r="E26" s="3">
        <v>0.76418535533833398</v>
      </c>
      <c r="F26" s="3">
        <v>0.76643308483210204</v>
      </c>
      <c r="I26" s="4">
        <v>6.1685875327981404E-3</v>
      </c>
      <c r="J26" s="4">
        <v>2.3277763282081301E-3</v>
      </c>
      <c r="K26" s="4">
        <v>1.67878581418285E-2</v>
      </c>
      <c r="L26" s="4">
        <v>7.1925406946384302E-2</v>
      </c>
      <c r="M26" s="4">
        <v>1.81486539989634</v>
      </c>
    </row>
    <row r="27" spans="1:14" x14ac:dyDescent="0.3">
      <c r="B27" s="3">
        <v>0.76677399557120296</v>
      </c>
      <c r="C27" s="3">
        <v>0.75676481223335001</v>
      </c>
      <c r="D27" s="3">
        <v>0.76794413054687405</v>
      </c>
      <c r="E27" s="3">
        <v>0.77299227590429498</v>
      </c>
      <c r="F27" s="3">
        <v>0.77292155803911999</v>
      </c>
      <c r="I27" s="4">
        <v>6.9635920308463899E-3</v>
      </c>
      <c r="J27" s="4">
        <v>6.2522722168054604E-3</v>
      </c>
      <c r="K27" s="4">
        <v>3.4701512126979098E-2</v>
      </c>
      <c r="L27" s="4">
        <v>6.7096563835821799E-2</v>
      </c>
      <c r="M27" s="4">
        <v>2.0696339466131199</v>
      </c>
    </row>
    <row r="28" spans="1:14" x14ac:dyDescent="0.3">
      <c r="A28" s="5" t="s">
        <v>31</v>
      </c>
      <c r="B28" s="6">
        <f>AVERAGE(B25:B27)</f>
        <v>0.76713104529502996</v>
      </c>
      <c r="C28" s="6">
        <f>AVERAGE(C25:C27)</f>
        <v>0.75729071879369336</v>
      </c>
      <c r="D28" s="6">
        <f>AVERAGE(D25:D27)</f>
        <v>0.76442444887740535</v>
      </c>
      <c r="E28" s="6">
        <f>AVERAGE(E25:E27)</f>
        <v>0.76602084471195697</v>
      </c>
      <c r="F28" s="6">
        <f>AVERAGE(F25:F27)</f>
        <v>0.76831374970957367</v>
      </c>
      <c r="I28" s="7">
        <f>MIN(I25:I27)</f>
        <v>5.99095494882107E-3</v>
      </c>
      <c r="J28" s="7">
        <f>MIN(J25:J27)</f>
        <v>2.3277763282081301E-3</v>
      </c>
      <c r="K28" s="7">
        <f>MIN(K25:K27)</f>
        <v>1.67878581418285E-2</v>
      </c>
      <c r="L28" s="7">
        <f>MIN(L25:L27)</f>
        <v>6.7096563835821799E-2</v>
      </c>
      <c r="M28" s="7">
        <f>MIN(M25:M27)</f>
        <v>1.81486539989634</v>
      </c>
      <c r="N28" s="7">
        <f>MIN(I28:M28)</f>
        <v>2.3277763282081301E-3</v>
      </c>
    </row>
    <row r="29" spans="1:14" x14ac:dyDescent="0.3">
      <c r="A29" s="5" t="s">
        <v>41</v>
      </c>
      <c r="B29" s="6">
        <f>MAX(B25:B28)</f>
        <v>0.77009335829002601</v>
      </c>
      <c r="C29" s="6">
        <f>MAX(C25:C28)</f>
        <v>0.75841345821434702</v>
      </c>
      <c r="D29" s="6">
        <f>MAX(D25:D28)</f>
        <v>0.76794413054687405</v>
      </c>
      <c r="E29" s="6">
        <f>MAX(E25:E28)</f>
        <v>0.77299227590429498</v>
      </c>
      <c r="F29" s="6">
        <f>MAX(F25:F28)</f>
        <v>0.77292155803911999</v>
      </c>
      <c r="G29" s="6">
        <f>MAX(B29:F29)</f>
        <v>0.77299227590429498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0</v>
      </c>
      <c r="E30" s="5" t="b">
        <f>E29&gt;=E22</f>
        <v>1</v>
      </c>
      <c r="F30" s="5" t="b">
        <f>F29&gt;=F22</f>
        <v>1</v>
      </c>
      <c r="G30" s="9">
        <f>G29-G23</f>
        <v>-2.1043490036902979E-2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0</v>
      </c>
      <c r="E31" s="5" t="b">
        <f t="shared" si="0"/>
        <v>0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0</v>
      </c>
      <c r="E32" s="5" t="b">
        <f t="shared" si="1"/>
        <v>0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0</v>
      </c>
      <c r="E33" s="5" t="b">
        <f t="shared" si="2"/>
        <v>1</v>
      </c>
      <c r="F33" s="5" t="b">
        <f t="shared" si="2"/>
        <v>1</v>
      </c>
    </row>
    <row r="35" spans="2:13" x14ac:dyDescent="0.3">
      <c r="B35" s="5" t="b">
        <f>B2=B13</f>
        <v>1</v>
      </c>
      <c r="C35" s="5" t="b">
        <f t="shared" ref="C35:F35" si="3">C2=C13</f>
        <v>1</v>
      </c>
      <c r="D35" s="5" t="b">
        <f t="shared" si="3"/>
        <v>1</v>
      </c>
      <c r="E35" s="5" t="b">
        <f t="shared" si="3"/>
        <v>1</v>
      </c>
      <c r="F35" s="5" t="b">
        <f t="shared" si="3"/>
        <v>1</v>
      </c>
      <c r="I35" s="5" t="b">
        <f>I2=I13</f>
        <v>1</v>
      </c>
      <c r="J35" s="5" t="b">
        <f t="shared" ref="J35:M35" si="4">J2=J13</f>
        <v>1</v>
      </c>
      <c r="K35" s="5" t="b">
        <f t="shared" si="4"/>
        <v>1</v>
      </c>
      <c r="L35" s="5" t="b">
        <f t="shared" si="4"/>
        <v>1</v>
      </c>
      <c r="M35" s="5" t="b">
        <f t="shared" si="4"/>
        <v>1</v>
      </c>
    </row>
    <row r="36" spans="2:13" x14ac:dyDescent="0.3">
      <c r="B36" s="5" t="b">
        <f t="shared" ref="B36:F36" si="5">B3=B14</f>
        <v>1</v>
      </c>
      <c r="C36" s="5" t="b">
        <f t="shared" si="5"/>
        <v>1</v>
      </c>
      <c r="D36" s="5" t="b">
        <f t="shared" si="5"/>
        <v>1</v>
      </c>
      <c r="E36" s="5" t="b">
        <f t="shared" si="5"/>
        <v>1</v>
      </c>
      <c r="F36" s="5" t="b">
        <f t="shared" si="5"/>
        <v>1</v>
      </c>
      <c r="I36" s="5" t="b">
        <f t="shared" ref="I36:M36" si="6">I3=I14</f>
        <v>1</v>
      </c>
      <c r="J36" s="5" t="b">
        <f t="shared" si="6"/>
        <v>1</v>
      </c>
      <c r="K36" s="5" t="b">
        <f t="shared" si="6"/>
        <v>1</v>
      </c>
      <c r="L36" s="5" t="b">
        <f t="shared" si="6"/>
        <v>1</v>
      </c>
      <c r="M36" s="5" t="b">
        <f t="shared" si="6"/>
        <v>1</v>
      </c>
    </row>
    <row r="37" spans="2:13" x14ac:dyDescent="0.3">
      <c r="B37" s="5" t="b">
        <f t="shared" ref="B37:F37" si="7">B4=B15</f>
        <v>1</v>
      </c>
      <c r="C37" s="5" t="b">
        <f t="shared" si="7"/>
        <v>1</v>
      </c>
      <c r="D37" s="5" t="b">
        <f t="shared" si="7"/>
        <v>1</v>
      </c>
      <c r="E37" s="5" t="b">
        <f t="shared" si="7"/>
        <v>1</v>
      </c>
      <c r="F37" s="5" t="b">
        <f t="shared" si="7"/>
        <v>1</v>
      </c>
      <c r="I37" s="5" t="b">
        <f t="shared" ref="I37:M37" si="8">I4=I15</f>
        <v>1</v>
      </c>
      <c r="J37" s="5" t="b">
        <f t="shared" si="8"/>
        <v>1</v>
      </c>
      <c r="K37" s="5" t="b">
        <f t="shared" si="8"/>
        <v>1</v>
      </c>
      <c r="L37" s="5" t="b">
        <f t="shared" si="8"/>
        <v>1</v>
      </c>
      <c r="M37" s="5" t="b">
        <f t="shared" si="8"/>
        <v>1</v>
      </c>
    </row>
    <row r="38" spans="2:13" x14ac:dyDescent="0.3">
      <c r="B38" s="5" t="b">
        <f t="shared" ref="B38:F38" si="9">B5=B16</f>
        <v>1</v>
      </c>
      <c r="C38" s="5" t="b">
        <f t="shared" si="9"/>
        <v>1</v>
      </c>
      <c r="D38" s="5" t="b">
        <f t="shared" si="9"/>
        <v>1</v>
      </c>
      <c r="E38" s="5" t="b">
        <f t="shared" si="9"/>
        <v>1</v>
      </c>
      <c r="F38" s="5" t="b">
        <f t="shared" si="9"/>
        <v>1</v>
      </c>
      <c r="I38" s="5" t="b">
        <f t="shared" ref="I38:M38" si="10">I5=I16</f>
        <v>1</v>
      </c>
      <c r="J38" s="5" t="b">
        <f t="shared" si="10"/>
        <v>1</v>
      </c>
      <c r="K38" s="5" t="b">
        <f t="shared" si="10"/>
        <v>1</v>
      </c>
      <c r="L38" s="5" t="b">
        <f t="shared" si="10"/>
        <v>1</v>
      </c>
      <c r="M38" s="5" t="b">
        <f t="shared" si="10"/>
        <v>1</v>
      </c>
    </row>
    <row r="39" spans="2:13" x14ac:dyDescent="0.3">
      <c r="B39" s="5" t="b">
        <f t="shared" ref="B39:F39" si="11">B6=B17</f>
        <v>1</v>
      </c>
      <c r="C39" s="5" t="b">
        <f t="shared" si="11"/>
        <v>1</v>
      </c>
      <c r="D39" s="5" t="b">
        <f t="shared" si="11"/>
        <v>1</v>
      </c>
      <c r="E39" s="5" t="b">
        <f t="shared" si="11"/>
        <v>1</v>
      </c>
      <c r="F39" s="5" t="b">
        <f t="shared" si="11"/>
        <v>1</v>
      </c>
      <c r="I39" s="5" t="b">
        <f t="shared" ref="I39:M39" si="12">I6=I17</f>
        <v>1</v>
      </c>
      <c r="J39" s="5" t="b">
        <f t="shared" si="12"/>
        <v>1</v>
      </c>
      <c r="K39" s="5" t="b">
        <f t="shared" si="12"/>
        <v>1</v>
      </c>
      <c r="L39" s="5" t="b">
        <f t="shared" si="12"/>
        <v>1</v>
      </c>
      <c r="M39" s="5" t="b">
        <f t="shared" si="12"/>
        <v>1</v>
      </c>
    </row>
    <row r="40" spans="2:13" x14ac:dyDescent="0.3">
      <c r="B40" s="5" t="b">
        <f t="shared" ref="B40:F40" si="13">B7=B18</f>
        <v>1</v>
      </c>
      <c r="C40" s="5" t="b">
        <f t="shared" si="13"/>
        <v>1</v>
      </c>
      <c r="D40" s="5" t="b">
        <f t="shared" si="13"/>
        <v>1</v>
      </c>
      <c r="E40" s="5" t="b">
        <f t="shared" si="13"/>
        <v>1</v>
      </c>
      <c r="F40" s="5" t="b">
        <f t="shared" si="13"/>
        <v>1</v>
      </c>
      <c r="I40" s="5" t="b">
        <f t="shared" ref="I40:M40" si="14">I7=I18</f>
        <v>1</v>
      </c>
      <c r="J40" s="5" t="b">
        <f t="shared" si="14"/>
        <v>1</v>
      </c>
      <c r="K40" s="5" t="b">
        <f t="shared" si="14"/>
        <v>1</v>
      </c>
      <c r="L40" s="5" t="b">
        <f t="shared" si="14"/>
        <v>1</v>
      </c>
      <c r="M40" s="5" t="b">
        <f t="shared" si="14"/>
        <v>1</v>
      </c>
    </row>
    <row r="41" spans="2:13" x14ac:dyDescent="0.3">
      <c r="B41" s="5" t="b">
        <f t="shared" ref="B41:F41" si="15">B8=B19</f>
        <v>1</v>
      </c>
      <c r="C41" s="5" t="b">
        <f t="shared" si="15"/>
        <v>1</v>
      </c>
      <c r="D41" s="5" t="b">
        <f t="shared" si="15"/>
        <v>1</v>
      </c>
      <c r="E41" s="5" t="b">
        <f t="shared" si="15"/>
        <v>1</v>
      </c>
      <c r="F41" s="5" t="b">
        <f t="shared" si="15"/>
        <v>1</v>
      </c>
      <c r="I41" s="5" t="b">
        <f t="shared" ref="I41:M41" si="16">I8=I19</f>
        <v>1</v>
      </c>
      <c r="J41" s="5" t="b">
        <f t="shared" si="16"/>
        <v>1</v>
      </c>
      <c r="K41" s="5" t="b">
        <f t="shared" si="16"/>
        <v>1</v>
      </c>
      <c r="L41" s="5" t="b">
        <f t="shared" si="16"/>
        <v>1</v>
      </c>
      <c r="M41" s="5" t="b">
        <f t="shared" si="16"/>
        <v>1</v>
      </c>
    </row>
    <row r="42" spans="2:13" x14ac:dyDescent="0.3">
      <c r="B42" s="5" t="b">
        <f>B9=B20</f>
        <v>1</v>
      </c>
      <c r="C42" s="5" t="b">
        <f t="shared" ref="C42:F43" si="17">C9=C20</f>
        <v>1</v>
      </c>
      <c r="D42" s="5" t="b">
        <f t="shared" si="17"/>
        <v>1</v>
      </c>
      <c r="E42" s="5" t="b">
        <f t="shared" si="17"/>
        <v>1</v>
      </c>
      <c r="F42" s="5" t="b">
        <f t="shared" si="17"/>
        <v>1</v>
      </c>
      <c r="I42" s="5" t="b">
        <f>I9=I20</f>
        <v>1</v>
      </c>
      <c r="J42" s="5" t="b">
        <f t="shared" ref="J42:M42" si="18">J9=J20</f>
        <v>1</v>
      </c>
      <c r="K42" s="5" t="b">
        <f t="shared" si="18"/>
        <v>1</v>
      </c>
      <c r="L42" s="5" t="b">
        <f t="shared" si="18"/>
        <v>1</v>
      </c>
      <c r="M42" s="5" t="b">
        <f t="shared" si="18"/>
        <v>1</v>
      </c>
    </row>
    <row r="43" spans="2:13" x14ac:dyDescent="0.3">
      <c r="B43" s="5" t="b">
        <f>B10=B21</f>
        <v>1</v>
      </c>
      <c r="C43" s="5" t="b">
        <f t="shared" si="17"/>
        <v>1</v>
      </c>
      <c r="D43" s="5" t="b">
        <f t="shared" si="17"/>
        <v>1</v>
      </c>
      <c r="E43" s="5" t="b">
        <f t="shared" si="17"/>
        <v>1</v>
      </c>
      <c r="F43" s="5" t="b">
        <f t="shared" si="17"/>
        <v>1</v>
      </c>
      <c r="I43" s="5" t="b">
        <f>I10=I21</f>
        <v>1</v>
      </c>
      <c r="J43" s="5" t="b">
        <f t="shared" ref="J43:M43" si="19">J10=J21</f>
        <v>1</v>
      </c>
      <c r="K43" s="5" t="b">
        <f t="shared" si="19"/>
        <v>1</v>
      </c>
      <c r="L43" s="5" t="b">
        <f t="shared" si="19"/>
        <v>1</v>
      </c>
      <c r="M43" s="5" t="b">
        <f t="shared" si="19"/>
        <v>1</v>
      </c>
    </row>
  </sheetData>
  <phoneticPr fontId="1" type="noConversion"/>
  <conditionalFormatting sqref="B2:F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119" priority="13" rank="3"/>
  </conditionalFormatting>
  <conditionalFormatting sqref="C2:C10">
    <cfRule type="top10" dxfId="118" priority="12" rank="3"/>
  </conditionalFormatting>
  <conditionalFormatting sqref="D2:D10">
    <cfRule type="top10" dxfId="117" priority="11" rank="3"/>
  </conditionalFormatting>
  <conditionalFormatting sqref="E2:E10">
    <cfRule type="top10" dxfId="116" priority="10" rank="3"/>
  </conditionalFormatting>
  <conditionalFormatting sqref="F2:F10">
    <cfRule type="top10" dxfId="115" priority="9" rank="3"/>
  </conditionalFormatting>
  <conditionalFormatting sqref="I2:M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114" priority="7" bottom="1" rank="3"/>
  </conditionalFormatting>
  <conditionalFormatting sqref="J2:J10">
    <cfRule type="top10" dxfId="113" priority="6" bottom="1" rank="3"/>
  </conditionalFormatting>
  <conditionalFormatting sqref="K2:K10">
    <cfRule type="top10" dxfId="112" priority="5" bottom="1" rank="3"/>
  </conditionalFormatting>
  <conditionalFormatting sqref="L2:L10">
    <cfRule type="top10" dxfId="111" priority="4" bottom="1" rank="3"/>
  </conditionalFormatting>
  <conditionalFormatting sqref="M2:M10">
    <cfRule type="top10" dxfId="110" priority="3" bottom="1" rank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86" zoomScaleNormal="86" workbookViewId="0">
      <selection activeCell="H1" sqref="H1:M1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18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22">
        <v>0.49967057916180802</v>
      </c>
      <c r="C2" s="13">
        <v>0.49524398211562798</v>
      </c>
      <c r="D2" s="13">
        <v>0.49124541290037699</v>
      </c>
      <c r="E2" s="13">
        <v>0.48526572961679298</v>
      </c>
      <c r="F2" s="13">
        <v>0.48816202885814802</v>
      </c>
      <c r="H2" s="17" t="s">
        <v>5</v>
      </c>
      <c r="I2" s="20">
        <v>6.8199070073688903E-3</v>
      </c>
      <c r="J2" s="20">
        <v>2.9692273258916601E-3</v>
      </c>
      <c r="K2" s="20">
        <v>3.9159695245650897E-2</v>
      </c>
      <c r="L2" s="20">
        <v>9.3424081215196894E-2</v>
      </c>
      <c r="M2" s="20">
        <v>1.9118630539620101</v>
      </c>
    </row>
    <row r="3" spans="1:14" s="2" customFormat="1" ht="16.8" x14ac:dyDescent="0.3">
      <c r="A3" s="17" t="s">
        <v>6</v>
      </c>
      <c r="B3" s="22">
        <v>0.49941546477104598</v>
      </c>
      <c r="C3" s="13">
        <v>0.483638960724246</v>
      </c>
      <c r="D3" s="13">
        <v>0.49213040624653198</v>
      </c>
      <c r="E3" s="13">
        <v>0.49328070720239497</v>
      </c>
      <c r="F3" s="13">
        <v>0.49614026580362403</v>
      </c>
      <c r="H3" s="17" t="s">
        <v>6</v>
      </c>
      <c r="I3" s="20">
        <v>8.7738654310811608E-3</v>
      </c>
      <c r="J3" s="20">
        <v>3.1492283443199601E-3</v>
      </c>
      <c r="K3" s="20">
        <v>6.4200757977971507E-2</v>
      </c>
      <c r="L3" s="20">
        <v>0.12838533165385199</v>
      </c>
      <c r="M3" s="20">
        <v>3.5210496585704401</v>
      </c>
    </row>
    <row r="4" spans="1:14" s="2" customFormat="1" ht="16.8" x14ac:dyDescent="0.3">
      <c r="A4" s="17" t="s">
        <v>7</v>
      </c>
      <c r="B4" s="13">
        <v>0.49868210963743398</v>
      </c>
      <c r="C4" s="13">
        <v>0.48857123304132</v>
      </c>
      <c r="D4" s="13">
        <v>0.49086245611781398</v>
      </c>
      <c r="E4" s="13">
        <v>0.49156667288834999</v>
      </c>
      <c r="F4" s="13">
        <v>0.49254084539305198</v>
      </c>
      <c r="H4" s="17" t="s">
        <v>7</v>
      </c>
      <c r="I4" s="20">
        <v>1.01668996285155E-2</v>
      </c>
      <c r="J4" s="20">
        <v>3.8159426428308E-3</v>
      </c>
      <c r="K4" s="20">
        <v>0.119710545730718</v>
      </c>
      <c r="L4" s="20">
        <v>0.172141763433664</v>
      </c>
      <c r="M4" s="20">
        <v>3.0343000624871901</v>
      </c>
    </row>
    <row r="5" spans="1:14" s="2" customFormat="1" ht="16.8" x14ac:dyDescent="0.3">
      <c r="A5" s="17" t="s">
        <v>56</v>
      </c>
      <c r="B5" s="13">
        <v>0.31936367001631899</v>
      </c>
      <c r="C5" s="22">
        <v>0.50082426585460404</v>
      </c>
      <c r="D5" s="13">
        <v>0.48204771517309802</v>
      </c>
      <c r="E5" s="13">
        <v>0.44675077847708899</v>
      </c>
      <c r="F5" s="13">
        <v>0.48193856139132402</v>
      </c>
      <c r="H5" s="17" t="s">
        <v>50</v>
      </c>
      <c r="I5" s="20">
        <v>2.7722363429161301</v>
      </c>
      <c r="J5" s="20">
        <v>0.24030293855594201</v>
      </c>
      <c r="K5" s="20">
        <v>2.4425597407985098</v>
      </c>
      <c r="L5" s="20">
        <v>3.4235948966552301</v>
      </c>
      <c r="M5" s="20">
        <v>135.099270956401</v>
      </c>
    </row>
    <row r="6" spans="1:14" s="2" customFormat="1" ht="16.8" x14ac:dyDescent="0.3">
      <c r="A6" s="17" t="s">
        <v>58</v>
      </c>
      <c r="B6" s="13">
        <v>0.40298736777265198</v>
      </c>
      <c r="C6" s="13">
        <v>0.42213064312962001</v>
      </c>
      <c r="D6" s="13">
        <v>0.490205456364531</v>
      </c>
      <c r="E6" s="13">
        <v>0.48059141847117898</v>
      </c>
      <c r="F6" s="13">
        <v>0.45363750715166701</v>
      </c>
      <c r="H6" s="17" t="s">
        <v>70</v>
      </c>
      <c r="I6" s="20">
        <v>0.125036365337308</v>
      </c>
      <c r="J6" s="20">
        <v>3.5636648996813798E-2</v>
      </c>
      <c r="K6" s="20">
        <v>1.0235098698584799</v>
      </c>
      <c r="L6" s="20">
        <v>1.3926813006968299</v>
      </c>
      <c r="M6" s="20">
        <v>17.1393563147791</v>
      </c>
    </row>
    <row r="7" spans="1:14" s="2" customFormat="1" ht="16.8" x14ac:dyDescent="0.3">
      <c r="A7" s="17" t="s">
        <v>8</v>
      </c>
      <c r="B7" s="13">
        <v>0.418361410205493</v>
      </c>
      <c r="C7" s="13">
        <v>0.50675105017618804</v>
      </c>
      <c r="D7" s="13">
        <v>0.52545110999088196</v>
      </c>
      <c r="E7" s="13">
        <v>0.49236118206235202</v>
      </c>
      <c r="F7" s="13">
        <v>0.46139451053818997</v>
      </c>
      <c r="H7" s="17" t="s">
        <v>8</v>
      </c>
      <c r="I7" s="20">
        <v>2.7773229506428798</v>
      </c>
      <c r="J7" s="20">
        <v>0.11024707113483601</v>
      </c>
      <c r="K7" s="20">
        <v>0.48287523205726701</v>
      </c>
      <c r="L7" s="20">
        <v>0.43075151609400503</v>
      </c>
      <c r="M7" s="20">
        <v>181.99507168264199</v>
      </c>
    </row>
    <row r="8" spans="1:14" s="2" customFormat="1" ht="16.8" x14ac:dyDescent="0.3">
      <c r="A8" s="17" t="s">
        <v>9</v>
      </c>
      <c r="B8" s="13">
        <v>0.41253609228991001</v>
      </c>
      <c r="C8" s="13">
        <v>0.44265041236996999</v>
      </c>
      <c r="D8" s="13">
        <v>0.51724253838699497</v>
      </c>
      <c r="E8" s="13">
        <v>0.51219904920437398</v>
      </c>
      <c r="F8" s="13">
        <v>0.48675026108895803</v>
      </c>
      <c r="H8" s="17" t="s">
        <v>9</v>
      </c>
      <c r="I8" s="20">
        <v>0.113041429050156</v>
      </c>
      <c r="J8" s="20">
        <v>3.67853397065687E-2</v>
      </c>
      <c r="K8" s="20">
        <v>0.87583995541024195</v>
      </c>
      <c r="L8" s="20">
        <v>1.3449360305590901</v>
      </c>
      <c r="M8" s="20">
        <v>16.971169836881899</v>
      </c>
    </row>
    <row r="9" spans="1:14" s="2" customFormat="1" ht="16.8" x14ac:dyDescent="0.3">
      <c r="A9" s="17" t="s">
        <v>10</v>
      </c>
      <c r="B9" s="13">
        <v>0.43164550071276597</v>
      </c>
      <c r="C9" s="13">
        <v>0.40368243180551899</v>
      </c>
      <c r="D9" s="13">
        <v>0.50618699714230497</v>
      </c>
      <c r="E9" s="13">
        <v>0.49550125036749498</v>
      </c>
      <c r="F9" s="13">
        <v>0.47809214285660101</v>
      </c>
      <c r="H9" s="17" t="s">
        <v>10</v>
      </c>
      <c r="I9" s="20">
        <v>0.10042635767541599</v>
      </c>
      <c r="J9" s="20">
        <v>3.5615727825813702E-2</v>
      </c>
      <c r="K9" s="20">
        <v>1.30209657765169</v>
      </c>
      <c r="L9" s="20">
        <v>1.4126108871405401</v>
      </c>
      <c r="M9" s="20">
        <v>17.108154164556399</v>
      </c>
      <c r="N9" s="8"/>
    </row>
    <row r="10" spans="1:14" s="2" customFormat="1" ht="17.399999999999999" thickBot="1" x14ac:dyDescent="0.35">
      <c r="A10" s="19" t="s">
        <v>11</v>
      </c>
      <c r="B10" s="14">
        <v>0.44779832919564799</v>
      </c>
      <c r="C10" s="14">
        <v>0.41466293323350001</v>
      </c>
      <c r="D10" s="14">
        <v>0.50033809446968802</v>
      </c>
      <c r="E10" s="14">
        <v>0.49636486124229201</v>
      </c>
      <c r="F10" s="14">
        <v>0.50713317445728801</v>
      </c>
      <c r="H10" s="17" t="s">
        <v>11</v>
      </c>
      <c r="I10" s="20">
        <v>0.105731650850202</v>
      </c>
      <c r="J10" s="20">
        <v>3.5978887775172497E-2</v>
      </c>
      <c r="K10" s="20">
        <v>1.1555118009221099</v>
      </c>
      <c r="L10" s="20">
        <v>1.5035070593162301</v>
      </c>
      <c r="M10" s="23">
        <v>12.5197939935712</v>
      </c>
    </row>
    <row r="11" spans="1:14" ht="17.399999999999999" thickTop="1" x14ac:dyDescent="0.3">
      <c r="A11" s="15" t="s">
        <v>22</v>
      </c>
      <c r="B11" s="16">
        <f>AVERAGE(B2:B10)</f>
        <v>0.43671783597367508</v>
      </c>
      <c r="C11" s="16">
        <f>AVERAGE(C2:C10)</f>
        <v>0.46201732360562175</v>
      </c>
      <c r="D11" s="16">
        <f>AVERAGE(D2:D10)</f>
        <v>0.49952335408802473</v>
      </c>
      <c r="E11" s="16">
        <f>AVERAGE(E2:E10)</f>
        <v>0.48820907217025766</v>
      </c>
      <c r="F11" s="16">
        <f>AVERAGE(F2:F10)</f>
        <v>0.48286547750431691</v>
      </c>
      <c r="I11" s="7"/>
      <c r="J11" s="7"/>
      <c r="K11" s="7"/>
      <c r="L11" s="7"/>
      <c r="M11" s="24" t="s">
        <v>81</v>
      </c>
      <c r="N11" s="7"/>
    </row>
    <row r="13" spans="1:14" x14ac:dyDescent="0.3">
      <c r="B13" s="3">
        <v>0.49967057916180802</v>
      </c>
      <c r="C13" s="3">
        <v>0.49524398211562798</v>
      </c>
      <c r="D13" s="3">
        <v>0.49124541290037699</v>
      </c>
      <c r="E13" s="3">
        <v>0.48526572961679298</v>
      </c>
      <c r="F13" s="3">
        <v>0.48816202885814802</v>
      </c>
      <c r="I13" s="4">
        <v>6.8199070073688903E-3</v>
      </c>
      <c r="J13" s="4">
        <v>2.9692273258916601E-3</v>
      </c>
      <c r="K13" s="4">
        <v>3.9159695245650897E-2</v>
      </c>
      <c r="L13" s="4">
        <v>9.3424081215196894E-2</v>
      </c>
      <c r="M13" s="4">
        <v>1.9118630539620101</v>
      </c>
    </row>
    <row r="14" spans="1:14" x14ac:dyDescent="0.3">
      <c r="B14" s="3">
        <v>0.49941546477104598</v>
      </c>
      <c r="C14" s="3">
        <v>0.483638960724246</v>
      </c>
      <c r="D14" s="3">
        <v>0.49213040624653198</v>
      </c>
      <c r="E14" s="3">
        <v>0.49328070720239497</v>
      </c>
      <c r="F14" s="3">
        <v>0.49614026580362403</v>
      </c>
      <c r="I14" s="4">
        <v>8.7738654310811608E-3</v>
      </c>
      <c r="J14" s="4">
        <v>3.1492283443199601E-3</v>
      </c>
      <c r="K14" s="4">
        <v>6.4200757977971507E-2</v>
      </c>
      <c r="L14" s="4">
        <v>0.12838533165385199</v>
      </c>
      <c r="M14" s="4">
        <v>3.5210496585704401</v>
      </c>
    </row>
    <row r="15" spans="1:14" x14ac:dyDescent="0.3">
      <c r="B15" s="3">
        <v>0.49868210963743398</v>
      </c>
      <c r="C15" s="3">
        <v>0.48857123304132</v>
      </c>
      <c r="D15" s="3">
        <v>0.49086245611781398</v>
      </c>
      <c r="E15" s="3">
        <v>0.49156667288834999</v>
      </c>
      <c r="F15" s="3">
        <v>0.49254084539305198</v>
      </c>
      <c r="I15" s="4">
        <v>1.01668996285155E-2</v>
      </c>
      <c r="J15" s="4">
        <v>3.8159426428308E-3</v>
      </c>
      <c r="K15" s="4">
        <v>0.119710545730718</v>
      </c>
      <c r="L15" s="4">
        <v>0.172141763433664</v>
      </c>
      <c r="M15" s="4">
        <v>3.0343000624871901</v>
      </c>
    </row>
    <row r="16" spans="1:14" x14ac:dyDescent="0.3">
      <c r="B16" s="3">
        <v>0.31936367001631899</v>
      </c>
      <c r="C16" s="3">
        <v>0.50082426585460404</v>
      </c>
      <c r="D16" s="3">
        <v>0.48204771517309802</v>
      </c>
      <c r="E16" s="3">
        <v>0.44675077847708899</v>
      </c>
      <c r="F16" s="3">
        <v>0.48193856139132402</v>
      </c>
      <c r="I16" s="4">
        <v>2.7722363429161301</v>
      </c>
      <c r="J16" s="4">
        <v>0.24030293855594201</v>
      </c>
      <c r="K16" s="4">
        <v>2.4425597407985098</v>
      </c>
      <c r="L16" s="4">
        <v>3.4235948966552301</v>
      </c>
      <c r="M16" s="4">
        <v>135.099270956401</v>
      </c>
    </row>
    <row r="17" spans="1:14" x14ac:dyDescent="0.3">
      <c r="B17" s="3">
        <v>0.40298736777265198</v>
      </c>
      <c r="C17" s="3">
        <v>0.42213064312962001</v>
      </c>
      <c r="D17" s="3">
        <v>0.490205456364531</v>
      </c>
      <c r="E17" s="3">
        <v>0.48059141847117898</v>
      </c>
      <c r="F17" s="3">
        <v>0.45363750715166701</v>
      </c>
      <c r="I17" s="4">
        <v>0.125036365337308</v>
      </c>
      <c r="J17" s="4">
        <v>3.5636648996813798E-2</v>
      </c>
      <c r="K17" s="4">
        <v>1.0235098698584799</v>
      </c>
      <c r="L17" s="4">
        <v>1.3926813006968299</v>
      </c>
      <c r="M17" s="4">
        <v>17.1393563147791</v>
      </c>
    </row>
    <row r="18" spans="1:14" x14ac:dyDescent="0.3">
      <c r="B18" s="3">
        <v>0.418361410205493</v>
      </c>
      <c r="C18" s="3">
        <v>0.50675105017618804</v>
      </c>
      <c r="D18" s="3">
        <v>0.52545110999088196</v>
      </c>
      <c r="E18" s="3">
        <v>0.49236118206235202</v>
      </c>
      <c r="F18" s="3">
        <v>0.46139451053818997</v>
      </c>
      <c r="I18" s="4">
        <v>2.7773229506428798</v>
      </c>
      <c r="J18" s="4">
        <v>0.11024707113483601</v>
      </c>
      <c r="K18" s="4">
        <v>0.48287523205726701</v>
      </c>
      <c r="L18" s="4">
        <v>0.43075151609400503</v>
      </c>
      <c r="M18" s="4">
        <v>181.99507168264199</v>
      </c>
    </row>
    <row r="19" spans="1:14" x14ac:dyDescent="0.3">
      <c r="B19" s="3">
        <v>0.41253609228991001</v>
      </c>
      <c r="C19" s="3">
        <v>0.44265041236996999</v>
      </c>
      <c r="D19" s="3">
        <v>0.51724253838699497</v>
      </c>
      <c r="E19" s="3">
        <v>0.51219904920437398</v>
      </c>
      <c r="F19" s="3">
        <v>0.48675026108895803</v>
      </c>
      <c r="I19" s="4">
        <v>0.113041429050156</v>
      </c>
      <c r="J19" s="4">
        <v>3.67853397065687E-2</v>
      </c>
      <c r="K19" s="4">
        <v>0.87583995541024195</v>
      </c>
      <c r="L19" s="4">
        <v>1.3449360305590901</v>
      </c>
      <c r="M19" s="4">
        <v>16.971169836881899</v>
      </c>
    </row>
    <row r="20" spans="1:14" x14ac:dyDescent="0.3">
      <c r="B20" s="3">
        <v>0.43164550071276597</v>
      </c>
      <c r="C20" s="3">
        <v>0.40368243180551899</v>
      </c>
      <c r="D20" s="3">
        <v>0.50618699714230497</v>
      </c>
      <c r="E20" s="3">
        <v>0.49550125036749498</v>
      </c>
      <c r="F20" s="3">
        <v>0.47809214285660101</v>
      </c>
      <c r="I20" s="4">
        <v>0.10042635767541599</v>
      </c>
      <c r="J20" s="4">
        <v>3.5615727825813702E-2</v>
      </c>
      <c r="K20" s="4">
        <v>1.30209657765169</v>
      </c>
      <c r="L20" s="4">
        <v>1.4126108871405401</v>
      </c>
      <c r="M20" s="4">
        <v>17.108154164556399</v>
      </c>
    </row>
    <row r="21" spans="1:14" x14ac:dyDescent="0.3">
      <c r="B21" s="3">
        <v>0.44779832919564799</v>
      </c>
      <c r="C21" s="3">
        <v>0.41466293323350001</v>
      </c>
      <c r="D21" s="3">
        <v>0.50033809446968802</v>
      </c>
      <c r="E21" s="3">
        <v>0.49636486124229201</v>
      </c>
      <c r="F21" s="3">
        <v>0.50713317445728801</v>
      </c>
      <c r="I21" s="4">
        <v>0.105731650850202</v>
      </c>
      <c r="J21" s="4">
        <v>3.5978887775172497E-2</v>
      </c>
      <c r="K21" s="4">
        <v>1.1555118009221099</v>
      </c>
      <c r="L21" s="4">
        <v>1.5035070593162301</v>
      </c>
      <c r="M21" s="4">
        <v>12.5197939935712</v>
      </c>
    </row>
    <row r="22" spans="1:14" x14ac:dyDescent="0.3">
      <c r="A22" s="5" t="s">
        <v>39</v>
      </c>
      <c r="B22" s="6">
        <f>AVERAGE(B13:B21)</f>
        <v>0.43671783597367508</v>
      </c>
      <c r="C22" s="6">
        <f>AVERAGE(C13:C21)</f>
        <v>0.46201732360562175</v>
      </c>
      <c r="D22" s="6">
        <f>AVERAGE(D13:D21)</f>
        <v>0.49952335408802473</v>
      </c>
      <c r="E22" s="6">
        <f>AVERAGE(E13:E21)</f>
        <v>0.48820907217025766</v>
      </c>
      <c r="F22" s="6">
        <f>AVERAGE(F13:F21)</f>
        <v>0.48286547750431691</v>
      </c>
      <c r="I22" s="7">
        <f>MIN(I13:I21)</f>
        <v>6.8199070073688903E-3</v>
      </c>
      <c r="J22" s="7">
        <f>MIN(J13:J21)</f>
        <v>2.9692273258916601E-3</v>
      </c>
      <c r="K22" s="7">
        <f>MIN(K13:K21)</f>
        <v>3.9159695245650897E-2</v>
      </c>
      <c r="L22" s="7">
        <f>MIN(L13:L21)</f>
        <v>9.3424081215196894E-2</v>
      </c>
      <c r="M22" s="7">
        <f>MIN(M13:M21)</f>
        <v>1.9118630539620101</v>
      </c>
      <c r="N22" s="7">
        <f>MIN(I22:M22)</f>
        <v>2.9692273258916601E-3</v>
      </c>
    </row>
    <row r="23" spans="1:14" x14ac:dyDescent="0.3">
      <c r="A23" s="5" t="s">
        <v>41</v>
      </c>
      <c r="B23" s="6">
        <f>MAX(B13:B21)</f>
        <v>0.49967057916180802</v>
      </c>
      <c r="C23" s="6">
        <f>MAX(C13:C21)</f>
        <v>0.50675105017618804</v>
      </c>
      <c r="D23" s="6">
        <f>MAX(D13:D21)</f>
        <v>0.52545110999088196</v>
      </c>
      <c r="E23" s="6">
        <f>MAX(E13:E21)</f>
        <v>0.51219904920437398</v>
      </c>
      <c r="F23" s="6">
        <f>MAX(F13:F21)</f>
        <v>0.50713317445728801</v>
      </c>
      <c r="G23" s="6">
        <f>MAX(B23:F23)</f>
        <v>0.52545110999088196</v>
      </c>
    </row>
    <row r="25" spans="1:14" x14ac:dyDescent="0.3">
      <c r="B25" s="3">
        <v>0.49967057916180802</v>
      </c>
      <c r="C25" s="3">
        <v>0.49524398211562798</v>
      </c>
      <c r="D25" s="3">
        <v>0.49124541290037699</v>
      </c>
      <c r="E25" s="3">
        <v>0.48526572961679298</v>
      </c>
      <c r="F25" s="3">
        <v>0.48816202885814802</v>
      </c>
      <c r="I25" s="4">
        <v>6.8199070073688903E-3</v>
      </c>
      <c r="J25" s="4">
        <v>2.9692273258916601E-3</v>
      </c>
      <c r="K25" s="4">
        <v>3.9159695245650897E-2</v>
      </c>
      <c r="L25" s="4">
        <v>9.3424081215196894E-2</v>
      </c>
      <c r="M25" s="4">
        <v>1.9118630539620101</v>
      </c>
    </row>
    <row r="26" spans="1:14" x14ac:dyDescent="0.3">
      <c r="B26" s="3">
        <v>0.49941546477104598</v>
      </c>
      <c r="C26" s="3">
        <v>0.483638960724246</v>
      </c>
      <c r="D26" s="3">
        <v>0.49213040624653198</v>
      </c>
      <c r="E26" s="3">
        <v>0.49328070720239497</v>
      </c>
      <c r="F26" s="3">
        <v>0.49614026580362403</v>
      </c>
      <c r="I26" s="4">
        <v>8.7738654310811608E-3</v>
      </c>
      <c r="J26" s="4">
        <v>3.1492283443199601E-3</v>
      </c>
      <c r="K26" s="4">
        <v>6.4200757977971507E-2</v>
      </c>
      <c r="L26" s="4">
        <v>0.12838533165385199</v>
      </c>
      <c r="M26" s="4">
        <v>3.5210496585704401</v>
      </c>
    </row>
    <row r="27" spans="1:14" x14ac:dyDescent="0.3">
      <c r="B27" s="3">
        <v>0.49868210963743398</v>
      </c>
      <c r="C27" s="3">
        <v>0.48857123304132</v>
      </c>
      <c r="D27" s="3">
        <v>0.49086245611781398</v>
      </c>
      <c r="E27" s="3">
        <v>0.49156667288834999</v>
      </c>
      <c r="F27" s="3">
        <v>0.49254084539305198</v>
      </c>
      <c r="I27" s="4">
        <v>1.01668996285155E-2</v>
      </c>
      <c r="J27" s="4">
        <v>3.8159426428308E-3</v>
      </c>
      <c r="K27" s="4">
        <v>0.119710545730718</v>
      </c>
      <c r="L27" s="4">
        <v>0.172141763433664</v>
      </c>
      <c r="M27" s="4">
        <v>3.0343000624871901</v>
      </c>
    </row>
    <row r="28" spans="1:14" x14ac:dyDescent="0.3">
      <c r="A28" s="5" t="s">
        <v>45</v>
      </c>
      <c r="B28" s="6">
        <f>AVERAGE(B25:B27)</f>
        <v>0.49925605119009592</v>
      </c>
      <c r="C28" s="6">
        <f>AVERAGE(C25:C27)</f>
        <v>0.48915139196039803</v>
      </c>
      <c r="D28" s="6">
        <f>AVERAGE(D25:D27)</f>
        <v>0.49141275842157434</v>
      </c>
      <c r="E28" s="6">
        <f>AVERAGE(E25:E27)</f>
        <v>0.490037703235846</v>
      </c>
      <c r="F28" s="6">
        <f>AVERAGE(F25:F27)</f>
        <v>0.49228104668494138</v>
      </c>
      <c r="I28" s="7">
        <f>MIN(I25:I27)</f>
        <v>6.8199070073688903E-3</v>
      </c>
      <c r="J28" s="7">
        <f>MIN(J25:J27)</f>
        <v>2.9692273258916601E-3</v>
      </c>
      <c r="K28" s="7">
        <f>MIN(K25:K27)</f>
        <v>3.9159695245650897E-2</v>
      </c>
      <c r="L28" s="7">
        <f>MIN(L25:L27)</f>
        <v>9.3424081215196894E-2</v>
      </c>
      <c r="M28" s="7">
        <f>MIN(M25:M27)</f>
        <v>1.9118630539620101</v>
      </c>
      <c r="N28" s="7">
        <f>MIN(I28:M28)</f>
        <v>2.9692273258916601E-3</v>
      </c>
    </row>
    <row r="29" spans="1:14" x14ac:dyDescent="0.3">
      <c r="A29" s="5" t="s">
        <v>29</v>
      </c>
      <c r="B29" s="6">
        <f>MAX(B25:B28)</f>
        <v>0.49967057916180802</v>
      </c>
      <c r="C29" s="6">
        <f>MAX(C25:C28)</f>
        <v>0.49524398211562798</v>
      </c>
      <c r="D29" s="6">
        <f>MAX(D25:D28)</f>
        <v>0.49213040624653198</v>
      </c>
      <c r="E29" s="6">
        <f>MAX(E25:E28)</f>
        <v>0.49328070720239497</v>
      </c>
      <c r="F29" s="6">
        <f>MAX(F25:F28)</f>
        <v>0.49614026580362403</v>
      </c>
      <c r="G29" s="6">
        <f>MAX(B29:F29)</f>
        <v>0.49967057916180802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0</v>
      </c>
      <c r="E30" s="5" t="b">
        <f>E29&gt;=E22</f>
        <v>1</v>
      </c>
      <c r="F30" s="5" t="b">
        <f>F29&gt;=F22</f>
        <v>1</v>
      </c>
      <c r="G30" s="9">
        <f>G29-G23</f>
        <v>-2.5780530829073944E-2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0</v>
      </c>
      <c r="E31" s="5" t="b">
        <f t="shared" si="0"/>
        <v>0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0</v>
      </c>
      <c r="E32" s="5" t="b">
        <f t="shared" si="1"/>
        <v>1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0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109" priority="11" rank="3"/>
  </conditionalFormatting>
  <conditionalFormatting sqref="C2:C10">
    <cfRule type="top10" dxfId="108" priority="10" rank="3"/>
  </conditionalFormatting>
  <conditionalFormatting sqref="D2:D10">
    <cfRule type="top10" dxfId="107" priority="9" rank="3"/>
  </conditionalFormatting>
  <conditionalFormatting sqref="E2:E10">
    <cfRule type="top10" dxfId="106" priority="8" rank="3"/>
  </conditionalFormatting>
  <conditionalFormatting sqref="F2:F10">
    <cfRule type="top10" dxfId="10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104" priority="5" bottom="1" rank="3"/>
  </conditionalFormatting>
  <conditionalFormatting sqref="J2:J10">
    <cfRule type="top10" dxfId="103" priority="4" bottom="1" rank="3"/>
  </conditionalFormatting>
  <conditionalFormatting sqref="K2:K10">
    <cfRule type="top10" dxfId="102" priority="3" bottom="1" rank="3"/>
  </conditionalFormatting>
  <conditionalFormatting sqref="L2:L10">
    <cfRule type="top10" dxfId="101" priority="2" bottom="1" rank="3"/>
  </conditionalFormatting>
  <conditionalFormatting sqref="M2:M10">
    <cfRule type="top10" dxfId="100" priority="1" bottom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2" zoomScaleNormal="82" workbookViewId="0">
      <selection activeCell="D9" sqref="D9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16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1" customFormat="1" ht="16.8" x14ac:dyDescent="0.3">
      <c r="A2" s="17" t="s">
        <v>48</v>
      </c>
      <c r="B2" s="13">
        <v>0.75502229208188598</v>
      </c>
      <c r="C2" s="13">
        <v>0.72683065240659295</v>
      </c>
      <c r="D2" s="13">
        <v>0.75399590638463199</v>
      </c>
      <c r="E2" s="13">
        <v>0.75360833903478197</v>
      </c>
      <c r="F2" s="13">
        <v>0.75590008825740196</v>
      </c>
      <c r="H2" s="17" t="s">
        <v>28</v>
      </c>
      <c r="I2" s="20">
        <v>7.0788558408947299E-3</v>
      </c>
      <c r="J2" s="20">
        <v>9.5921595345882505E-4</v>
      </c>
      <c r="K2" s="21">
        <v>5.3064773919115904E-3</v>
      </c>
      <c r="L2" s="20">
        <v>1.2954152240598E-2</v>
      </c>
      <c r="M2" s="20">
        <v>1.23537975280649</v>
      </c>
    </row>
    <row r="3" spans="1:14" s="2" customFormat="1" ht="16.8" x14ac:dyDescent="0.3">
      <c r="A3" s="11" t="s">
        <v>27</v>
      </c>
      <c r="B3" s="13">
        <v>0.86819407038346297</v>
      </c>
      <c r="C3" s="13">
        <v>0.86549143587753996</v>
      </c>
      <c r="D3" s="13">
        <v>0.86789355330027296</v>
      </c>
      <c r="E3" s="13">
        <v>0.86789317692562795</v>
      </c>
      <c r="F3" s="13">
        <v>0.87233292748912905</v>
      </c>
      <c r="H3" s="17" t="s">
        <v>52</v>
      </c>
      <c r="I3" s="20">
        <v>2.0473023728949999</v>
      </c>
      <c r="J3" s="20">
        <v>0.202153775343731</v>
      </c>
      <c r="K3" s="20">
        <v>0.45749350950273898</v>
      </c>
      <c r="L3" s="20">
        <v>0.56475319531412504</v>
      </c>
      <c r="M3" s="20">
        <v>90.692011152168305</v>
      </c>
    </row>
    <row r="4" spans="1:14" s="2" customFormat="1" ht="16.8" x14ac:dyDescent="0.3">
      <c r="A4" s="11" t="s">
        <v>73</v>
      </c>
      <c r="B4" s="13">
        <v>0.77792632604201595</v>
      </c>
      <c r="C4" s="13">
        <v>0.87110572065277903</v>
      </c>
      <c r="D4" s="13">
        <v>0.88988599904632104</v>
      </c>
      <c r="E4" s="13">
        <v>0.86254903671676997</v>
      </c>
      <c r="F4" s="13">
        <v>0.87029387197908603</v>
      </c>
      <c r="H4" s="17" t="s">
        <v>74</v>
      </c>
      <c r="I4" s="20">
        <v>0.112003265281632</v>
      </c>
      <c r="J4" s="20">
        <v>3.6678760156142597E-2</v>
      </c>
      <c r="K4" s="20">
        <v>0.24923233118292701</v>
      </c>
      <c r="L4" s="20">
        <v>0.26803099017533599</v>
      </c>
      <c r="M4" s="20">
        <v>16.209300526305601</v>
      </c>
    </row>
    <row r="5" spans="1:14" s="2" customFormat="1" ht="16.8" x14ac:dyDescent="0.3">
      <c r="A5" s="11" t="s">
        <v>75</v>
      </c>
      <c r="B5" s="13">
        <v>0.82035533692007201</v>
      </c>
      <c r="C5" s="13">
        <v>0.75512412590119204</v>
      </c>
      <c r="D5" s="13">
        <v>0.86882820686020801</v>
      </c>
      <c r="E5" s="13">
        <v>0.87482670051455602</v>
      </c>
      <c r="F5" s="13">
        <v>0.87389415904571899</v>
      </c>
      <c r="H5" s="17" t="s">
        <v>8</v>
      </c>
      <c r="I5" s="20">
        <v>2.0677103830981798</v>
      </c>
      <c r="J5" s="20">
        <v>0.103345058399668</v>
      </c>
      <c r="K5" s="20">
        <v>0.124799127152869</v>
      </c>
      <c r="L5" s="20">
        <v>0.122391218792472</v>
      </c>
      <c r="M5" s="20">
        <v>124.892249653517</v>
      </c>
    </row>
    <row r="6" spans="1:14" s="2" customFormat="1" ht="16.8" x14ac:dyDescent="0.3">
      <c r="A6" s="11" t="s">
        <v>8</v>
      </c>
      <c r="B6" s="13">
        <v>0.85645550805744997</v>
      </c>
      <c r="C6" s="13">
        <v>0.87884245245097004</v>
      </c>
      <c r="D6" s="13">
        <v>0.89311365226191497</v>
      </c>
      <c r="E6" s="13">
        <v>0.88962805139612999</v>
      </c>
      <c r="F6" s="13">
        <v>0.85441655315895604</v>
      </c>
      <c r="H6" s="17" t="s">
        <v>9</v>
      </c>
      <c r="I6" s="20">
        <v>0.10748666077979099</v>
      </c>
      <c r="J6" s="20">
        <v>3.6077177805083203E-2</v>
      </c>
      <c r="K6" s="20">
        <v>0.20769156983388301</v>
      </c>
      <c r="L6" s="20">
        <v>0.26888954766455597</v>
      </c>
      <c r="M6" s="20">
        <v>16.059084544820401</v>
      </c>
    </row>
    <row r="7" spans="1:14" s="2" customFormat="1" ht="16.8" x14ac:dyDescent="0.3">
      <c r="A7" s="11" t="s">
        <v>9</v>
      </c>
      <c r="B7" s="13">
        <v>0.84947931564594303</v>
      </c>
      <c r="C7" s="13">
        <v>0.80237368164781098</v>
      </c>
      <c r="D7" s="13">
        <v>0.88563376420218298</v>
      </c>
      <c r="E7" s="13">
        <v>0.88775568448810604</v>
      </c>
      <c r="F7" s="13">
        <v>0.88550811315662703</v>
      </c>
      <c r="H7" s="17" t="s">
        <v>10</v>
      </c>
      <c r="I7" s="20">
        <v>9.84952941181092E-2</v>
      </c>
      <c r="J7" s="20">
        <v>3.6199546918488999E-2</v>
      </c>
      <c r="K7" s="20">
        <v>0.26051792135139301</v>
      </c>
      <c r="L7" s="20">
        <v>0.266133479439425</v>
      </c>
      <c r="M7" s="20">
        <v>15.989326255398501</v>
      </c>
    </row>
    <row r="8" spans="1:14" s="2" customFormat="1" ht="16.8" x14ac:dyDescent="0.3">
      <c r="A8" s="11" t="s">
        <v>10</v>
      </c>
      <c r="B8" s="13">
        <v>0.85944259869742701</v>
      </c>
      <c r="C8" s="13">
        <v>0.83497284653143</v>
      </c>
      <c r="D8" s="13">
        <v>0.88267658131607996</v>
      </c>
      <c r="E8" s="13">
        <v>0.88747769192478898</v>
      </c>
      <c r="F8" s="13">
        <v>0.887242547584838</v>
      </c>
      <c r="H8" s="17" t="s">
        <v>11</v>
      </c>
      <c r="I8" s="20">
        <v>9.8498057291635605E-2</v>
      </c>
      <c r="J8" s="20">
        <v>3.6526785612068097E-2</v>
      </c>
      <c r="K8" s="20">
        <v>0.19448754775848401</v>
      </c>
      <c r="L8" s="20">
        <v>0.30351684884533298</v>
      </c>
      <c r="M8" s="20">
        <v>4.2587459376414598</v>
      </c>
    </row>
    <row r="9" spans="1:14" s="2" customFormat="1" ht="17.399999999999999" thickBot="1" x14ac:dyDescent="0.35">
      <c r="A9" s="12" t="s">
        <v>11</v>
      </c>
      <c r="B9" s="14">
        <v>0.85069896750297702</v>
      </c>
      <c r="C9" s="14">
        <v>0.828929615563198</v>
      </c>
      <c r="D9" s="14">
        <v>0.86308617188221104</v>
      </c>
      <c r="E9" s="14">
        <v>0.87069056839935799</v>
      </c>
      <c r="F9" s="14">
        <v>0.87163999438417505</v>
      </c>
      <c r="H9" s="5"/>
      <c r="I9" s="7"/>
      <c r="J9" s="7"/>
      <c r="K9" s="7"/>
      <c r="L9" s="7"/>
      <c r="M9" s="24" t="s">
        <v>81</v>
      </c>
    </row>
    <row r="10" spans="1:14" ht="17.399999999999999" thickTop="1" x14ac:dyDescent="0.3">
      <c r="A10" s="15" t="s">
        <v>24</v>
      </c>
      <c r="B10" s="16">
        <f>AVERAGE(B2:B9)</f>
        <v>0.82969680191640427</v>
      </c>
      <c r="C10" s="16">
        <f>AVERAGE(C2:C9)</f>
        <v>0.82045881637893925</v>
      </c>
      <c r="D10" s="16">
        <f>AVERAGE(D2:D9)</f>
        <v>0.86313922940672783</v>
      </c>
      <c r="E10" s="16">
        <f>AVERAGE(E2:E9)</f>
        <v>0.86180365617501486</v>
      </c>
      <c r="F10" s="16">
        <f>AVERAGE(F2:F9)</f>
        <v>0.85890353188199153</v>
      </c>
      <c r="I10" s="7"/>
      <c r="J10" s="7"/>
      <c r="K10" s="7"/>
      <c r="L10" s="7"/>
      <c r="M10" s="7"/>
      <c r="N10" s="7"/>
    </row>
    <row r="11" spans="1:14" x14ac:dyDescent="0.3">
      <c r="I11" s="7"/>
      <c r="J11" s="7"/>
      <c r="K11" s="7"/>
      <c r="L11" s="7"/>
      <c r="M11" s="7"/>
    </row>
    <row r="12" spans="1:14" x14ac:dyDescent="0.3">
      <c r="B12" s="3">
        <v>0.75502229208188598</v>
      </c>
      <c r="C12" s="3">
        <v>0.72683065240659295</v>
      </c>
      <c r="D12" s="3">
        <v>0.75399590638463199</v>
      </c>
      <c r="E12" s="3">
        <v>0.75360833903478197</v>
      </c>
      <c r="F12" s="3">
        <v>0.75590008825740196</v>
      </c>
    </row>
    <row r="13" spans="1:14" x14ac:dyDescent="0.3">
      <c r="B13" s="3">
        <v>0.86819407038346297</v>
      </c>
      <c r="C13" s="3">
        <v>0.86549143587753996</v>
      </c>
      <c r="D13" s="3">
        <v>0.86789355330027296</v>
      </c>
      <c r="E13" s="3">
        <v>0.86789317692562795</v>
      </c>
      <c r="F13" s="3">
        <v>0.87233292748912905</v>
      </c>
      <c r="I13" s="4">
        <v>7.0788558408947299E-3</v>
      </c>
      <c r="J13" s="4">
        <v>9.5921595345882505E-4</v>
      </c>
      <c r="K13" s="4">
        <v>5.3064773919115904E-3</v>
      </c>
      <c r="L13" s="4">
        <v>1.2954152240598E-2</v>
      </c>
      <c r="M13" s="4">
        <v>1.23537975280649</v>
      </c>
    </row>
    <row r="14" spans="1:14" x14ac:dyDescent="0.3">
      <c r="B14" s="3">
        <v>0.77792632604201595</v>
      </c>
      <c r="C14" s="3">
        <v>0.87110572065277903</v>
      </c>
      <c r="D14" s="3">
        <v>0.88988599904632104</v>
      </c>
      <c r="E14" s="3">
        <v>0.86254903671676997</v>
      </c>
      <c r="F14" s="3">
        <v>0.87029387197908603</v>
      </c>
      <c r="I14" s="4">
        <v>2.0473023728949999</v>
      </c>
      <c r="J14" s="4">
        <v>0.202153775343731</v>
      </c>
      <c r="K14" s="4">
        <v>0.45749350950273898</v>
      </c>
      <c r="L14" s="4">
        <v>0.56475319531412504</v>
      </c>
      <c r="M14" s="4">
        <v>90.692011152168305</v>
      </c>
    </row>
    <row r="15" spans="1:14" x14ac:dyDescent="0.3">
      <c r="B15" s="3">
        <v>0.82035533692007201</v>
      </c>
      <c r="C15" s="3">
        <v>0.75512412590119204</v>
      </c>
      <c r="D15" s="3">
        <v>0.86882820686020801</v>
      </c>
      <c r="E15" s="3">
        <v>0.87482670051455602</v>
      </c>
      <c r="F15" s="3">
        <v>0.87389415904571899</v>
      </c>
      <c r="I15" s="4">
        <v>0.112003265281632</v>
      </c>
      <c r="J15" s="4">
        <v>3.6678760156142597E-2</v>
      </c>
      <c r="K15" s="4">
        <v>0.24923233118292701</v>
      </c>
      <c r="L15" s="4">
        <v>0.26803099017533599</v>
      </c>
      <c r="M15" s="4">
        <v>16.209300526305601</v>
      </c>
    </row>
    <row r="16" spans="1:14" x14ac:dyDescent="0.3">
      <c r="B16" s="3">
        <v>0.85645550805744997</v>
      </c>
      <c r="C16" s="3">
        <v>0.87884245245097004</v>
      </c>
      <c r="D16" s="3">
        <v>0.89311365226191497</v>
      </c>
      <c r="E16" s="3">
        <v>0.88962805139612999</v>
      </c>
      <c r="F16" s="3">
        <v>0.85441655315895604</v>
      </c>
      <c r="I16" s="4">
        <v>2.0677103830981798</v>
      </c>
      <c r="J16" s="4">
        <v>0.103345058399668</v>
      </c>
      <c r="K16" s="4">
        <v>0.124799127152869</v>
      </c>
      <c r="L16" s="4">
        <v>0.122391218792472</v>
      </c>
      <c r="M16" s="4">
        <v>124.892249653517</v>
      </c>
    </row>
    <row r="17" spans="1:14" x14ac:dyDescent="0.3">
      <c r="B17" s="3">
        <v>0.84947931564594303</v>
      </c>
      <c r="C17" s="3">
        <v>0.80237368164781098</v>
      </c>
      <c r="D17" s="3">
        <v>0.88563376420218298</v>
      </c>
      <c r="E17" s="3">
        <v>0.88775568448810604</v>
      </c>
      <c r="F17" s="3">
        <v>0.88550811315662703</v>
      </c>
      <c r="I17" s="4">
        <v>0.10748666077979099</v>
      </c>
      <c r="J17" s="4">
        <v>3.6077177805083203E-2</v>
      </c>
      <c r="K17" s="4">
        <v>0.20769156983388301</v>
      </c>
      <c r="L17" s="4">
        <v>0.26888954766455597</v>
      </c>
      <c r="M17" s="4">
        <v>16.059084544820401</v>
      </c>
    </row>
    <row r="18" spans="1:14" x14ac:dyDescent="0.3">
      <c r="B18" s="3">
        <v>0.85944259869742701</v>
      </c>
      <c r="C18" s="3">
        <v>0.83497284653143</v>
      </c>
      <c r="D18" s="3">
        <v>0.88267658131607996</v>
      </c>
      <c r="E18" s="3">
        <v>0.88747769192478898</v>
      </c>
      <c r="F18" s="3">
        <v>0.887242547584838</v>
      </c>
      <c r="I18" s="4">
        <v>9.84952941181092E-2</v>
      </c>
      <c r="J18" s="4">
        <v>3.6199546918488999E-2</v>
      </c>
      <c r="K18" s="4">
        <v>0.26051792135139301</v>
      </c>
      <c r="L18" s="4">
        <v>0.266133479439425</v>
      </c>
      <c r="M18" s="4">
        <v>15.989326255398501</v>
      </c>
    </row>
    <row r="19" spans="1:14" x14ac:dyDescent="0.3">
      <c r="A19" s="5" t="s">
        <v>31</v>
      </c>
      <c r="B19" s="3">
        <v>0.85069896750297702</v>
      </c>
      <c r="C19" s="3">
        <v>0.828929615563198</v>
      </c>
      <c r="D19" s="3">
        <v>0.86308617188221104</v>
      </c>
      <c r="E19" s="3">
        <v>0.87069056839935799</v>
      </c>
      <c r="F19" s="3">
        <v>0.87163999438417505</v>
      </c>
      <c r="I19" s="4">
        <v>9.8498057291635605E-2</v>
      </c>
      <c r="J19" s="4">
        <v>3.6526785612068097E-2</v>
      </c>
      <c r="K19" s="4">
        <v>0.19448754775848401</v>
      </c>
      <c r="L19" s="4">
        <v>0.30351684884533298</v>
      </c>
      <c r="M19" s="4">
        <v>4.2587459376414598</v>
      </c>
      <c r="N19" s="7">
        <f>MIN(I20:M20)</f>
        <v>9.5921595345882505E-4</v>
      </c>
    </row>
    <row r="20" spans="1:14" x14ac:dyDescent="0.3">
      <c r="A20" s="5" t="s">
        <v>29</v>
      </c>
      <c r="B20" s="6">
        <f>AVERAGE(B13:B19)</f>
        <v>0.84036458903562117</v>
      </c>
      <c r="C20" s="6">
        <f>AVERAGE(C13:C19)</f>
        <v>0.83383426837498864</v>
      </c>
      <c r="D20" s="6">
        <f>AVERAGE(D13:D19)</f>
        <v>0.87873113269559866</v>
      </c>
      <c r="E20" s="6">
        <f>AVERAGE(E13:E19)</f>
        <v>0.87726013005219117</v>
      </c>
      <c r="F20" s="6">
        <f>AVERAGE(F13:F19)</f>
        <v>0.87361830954264719</v>
      </c>
      <c r="G20" s="6">
        <f>MAX(B21:F21)</f>
        <v>0.89311365226191497</v>
      </c>
      <c r="I20" s="7">
        <f>MIN(I13:I19)</f>
        <v>7.0788558408947299E-3</v>
      </c>
      <c r="J20" s="7">
        <f>MIN(J13:J19)</f>
        <v>9.5921595345882505E-4</v>
      </c>
      <c r="K20" s="7">
        <f>MIN(K13:K19)</f>
        <v>5.3064773919115904E-3</v>
      </c>
      <c r="L20" s="7">
        <f>MIN(L13:L19)</f>
        <v>1.2954152240598E-2</v>
      </c>
      <c r="M20" s="7">
        <f>MIN(M13:M19)</f>
        <v>1.23537975280649</v>
      </c>
    </row>
    <row r="21" spans="1:14" x14ac:dyDescent="0.3">
      <c r="B21" s="6">
        <f>MAX(B13:B20)</f>
        <v>0.86819407038346297</v>
      </c>
      <c r="C21" s="6">
        <f>MAX(C13:C20)</f>
        <v>0.87884245245097004</v>
      </c>
      <c r="D21" s="6">
        <f>MAX(D13:D20)</f>
        <v>0.89311365226191497</v>
      </c>
      <c r="E21" s="6">
        <f>MAX(E13:E20)</f>
        <v>0.88962805139612999</v>
      </c>
      <c r="F21" s="6">
        <f>MAX(F13:F20)</f>
        <v>0.887242547584838</v>
      </c>
    </row>
    <row r="23" spans="1:14" x14ac:dyDescent="0.3">
      <c r="B23" s="3">
        <v>0.86819407038346297</v>
      </c>
      <c r="C23" s="3">
        <v>0.86549143587753996</v>
      </c>
      <c r="D23" s="3">
        <v>0.86789355330027296</v>
      </c>
      <c r="E23" s="3">
        <v>0.86789317692562795</v>
      </c>
      <c r="F23" s="3">
        <v>0.87233292748912905</v>
      </c>
      <c r="I23" s="4">
        <v>7.0788558408947299E-3</v>
      </c>
      <c r="J23" s="4">
        <v>9.5921595345882505E-4</v>
      </c>
      <c r="K23" s="4">
        <v>5.3064773919115904E-3</v>
      </c>
      <c r="L23" s="4">
        <v>1.2954152240598E-2</v>
      </c>
      <c r="M23" s="4">
        <v>1.23537975280649</v>
      </c>
    </row>
    <row r="24" spans="1:14" x14ac:dyDescent="0.3">
      <c r="B24" s="3"/>
      <c r="C24" s="3"/>
      <c r="D24" s="3"/>
      <c r="E24" s="3"/>
      <c r="F24" s="3"/>
      <c r="I24" s="4"/>
      <c r="J24" s="4"/>
      <c r="K24" s="4"/>
      <c r="L24" s="4"/>
      <c r="M24" s="4"/>
    </row>
    <row r="25" spans="1:14" x14ac:dyDescent="0.3">
      <c r="A25" s="5" t="s">
        <v>33</v>
      </c>
      <c r="B25" s="3"/>
      <c r="C25" s="3"/>
      <c r="D25" s="3"/>
      <c r="E25" s="3"/>
      <c r="F25" s="3"/>
      <c r="I25" s="4"/>
      <c r="J25" s="4"/>
      <c r="K25" s="4"/>
      <c r="L25" s="4"/>
      <c r="M25" s="4"/>
      <c r="N25" s="7">
        <f>MIN(I26:M26)</f>
        <v>9.5921595345882505E-4</v>
      </c>
    </row>
    <row r="26" spans="1:14" x14ac:dyDescent="0.3">
      <c r="A26" s="5" t="s">
        <v>35</v>
      </c>
      <c r="B26" s="6">
        <f>AVERAGE(B23:B25)</f>
        <v>0.86819407038346297</v>
      </c>
      <c r="C26" s="6">
        <f>AVERAGE(C23:C25)</f>
        <v>0.86549143587753996</v>
      </c>
      <c r="D26" s="6">
        <f>AVERAGE(D23:D25)</f>
        <v>0.86789355330027296</v>
      </c>
      <c r="E26" s="6">
        <f>AVERAGE(E23:E25)</f>
        <v>0.86789317692562795</v>
      </c>
      <c r="F26" s="6">
        <f>AVERAGE(F23:F25)</f>
        <v>0.87233292748912905</v>
      </c>
      <c r="G26" s="6">
        <f>MAX(B27:F27)</f>
        <v>0.87233292748912905</v>
      </c>
      <c r="I26" s="7">
        <f>MIN(I23:I25)</f>
        <v>7.0788558408947299E-3</v>
      </c>
      <c r="J26" s="7">
        <f>MIN(J23:J25)</f>
        <v>9.5921595345882505E-4</v>
      </c>
      <c r="K26" s="7">
        <f>MIN(K23:K25)</f>
        <v>5.3064773919115904E-3</v>
      </c>
      <c r="L26" s="7">
        <f>MIN(L23:L25)</f>
        <v>1.2954152240598E-2</v>
      </c>
      <c r="M26" s="7">
        <f>MIN(M23:M25)</f>
        <v>1.23537975280649</v>
      </c>
      <c r="N26" s="5" t="b">
        <f>N25=N19</f>
        <v>1</v>
      </c>
    </row>
    <row r="27" spans="1:14" x14ac:dyDescent="0.3">
      <c r="B27" s="6">
        <f>MAX(B23:B26)</f>
        <v>0.86819407038346297</v>
      </c>
      <c r="C27" s="6">
        <f>MAX(C23:C26)</f>
        <v>0.86549143587753996</v>
      </c>
      <c r="D27" s="6">
        <f>MAX(D23:D26)</f>
        <v>0.86789355330027296</v>
      </c>
      <c r="E27" s="6">
        <f>MAX(E23:E26)</f>
        <v>0.86789317692562795</v>
      </c>
      <c r="F27" s="6">
        <f>MAX(F23:F26)</f>
        <v>0.87233292748912905</v>
      </c>
      <c r="G27" s="9">
        <f>G26-G20</f>
        <v>-2.0780724772785919E-2</v>
      </c>
    </row>
    <row r="28" spans="1:14" x14ac:dyDescent="0.3">
      <c r="B28" s="5" t="b">
        <f>B27&gt;=B20</f>
        <v>1</v>
      </c>
      <c r="C28" s="5" t="b">
        <f t="shared" ref="C28:F28" si="0">C27&gt;=C20</f>
        <v>1</v>
      </c>
      <c r="D28" s="5" t="b">
        <f t="shared" si="0"/>
        <v>0</v>
      </c>
      <c r="E28" s="5" t="b">
        <f t="shared" si="0"/>
        <v>0</v>
      </c>
      <c r="F28" s="5" t="b">
        <f t="shared" si="0"/>
        <v>0</v>
      </c>
    </row>
    <row r="30" spans="1:14" x14ac:dyDescent="0.3">
      <c r="B30" s="5" t="b">
        <f>B2=B12</f>
        <v>1</v>
      </c>
      <c r="C30" s="5" t="b">
        <f t="shared" ref="C30:F30" si="1">C2=C12</f>
        <v>1</v>
      </c>
      <c r="D30" s="5" t="b">
        <f t="shared" si="1"/>
        <v>1</v>
      </c>
      <c r="E30" s="5" t="b">
        <f t="shared" si="1"/>
        <v>1</v>
      </c>
      <c r="F30" s="5" t="b">
        <f t="shared" si="1"/>
        <v>1</v>
      </c>
      <c r="I30" s="5" t="b">
        <f>I2=I13</f>
        <v>1</v>
      </c>
      <c r="J30" s="5" t="b">
        <f t="shared" ref="J30:M30" si="2">J2=J13</f>
        <v>1</v>
      </c>
      <c r="K30" s="5" t="b">
        <f t="shared" si="2"/>
        <v>1</v>
      </c>
      <c r="L30" s="5" t="b">
        <f t="shared" si="2"/>
        <v>1</v>
      </c>
      <c r="M30" s="5" t="b">
        <f t="shared" si="2"/>
        <v>1</v>
      </c>
    </row>
    <row r="31" spans="1:14" x14ac:dyDescent="0.3">
      <c r="B31" s="5" t="b">
        <f t="shared" ref="B31:F31" si="3">B3=B13</f>
        <v>1</v>
      </c>
      <c r="C31" s="5" t="b">
        <f t="shared" si="3"/>
        <v>1</v>
      </c>
      <c r="D31" s="5" t="b">
        <f t="shared" si="3"/>
        <v>1</v>
      </c>
      <c r="E31" s="5" t="b">
        <f t="shared" si="3"/>
        <v>1</v>
      </c>
      <c r="F31" s="5" t="b">
        <f t="shared" si="3"/>
        <v>1</v>
      </c>
      <c r="I31" s="5" t="b">
        <f t="shared" ref="I31:M31" si="4">I3=I14</f>
        <v>1</v>
      </c>
      <c r="J31" s="5" t="b">
        <f t="shared" si="4"/>
        <v>1</v>
      </c>
      <c r="K31" s="5" t="b">
        <f t="shared" si="4"/>
        <v>1</v>
      </c>
      <c r="L31" s="5" t="b">
        <f t="shared" si="4"/>
        <v>1</v>
      </c>
      <c r="M31" s="5" t="b">
        <f t="shared" si="4"/>
        <v>1</v>
      </c>
    </row>
    <row r="32" spans="1:14" x14ac:dyDescent="0.3">
      <c r="B32" s="5" t="b">
        <f t="shared" ref="B32:F32" si="5">B4=B14</f>
        <v>1</v>
      </c>
      <c r="C32" s="5" t="b">
        <f t="shared" si="5"/>
        <v>1</v>
      </c>
      <c r="D32" s="5" t="b">
        <f t="shared" si="5"/>
        <v>1</v>
      </c>
      <c r="E32" s="5" t="b">
        <f t="shared" si="5"/>
        <v>1</v>
      </c>
      <c r="F32" s="5" t="b">
        <f t="shared" si="5"/>
        <v>1</v>
      </c>
      <c r="I32" s="5" t="b">
        <f t="shared" ref="I32:M32" si="6">I4=I15</f>
        <v>1</v>
      </c>
      <c r="J32" s="5" t="b">
        <f t="shared" si="6"/>
        <v>1</v>
      </c>
      <c r="K32" s="5" t="b">
        <f t="shared" si="6"/>
        <v>1</v>
      </c>
      <c r="L32" s="5" t="b">
        <f t="shared" si="6"/>
        <v>1</v>
      </c>
      <c r="M32" s="5" t="b">
        <f t="shared" si="6"/>
        <v>1</v>
      </c>
    </row>
    <row r="33" spans="2:13" x14ac:dyDescent="0.3">
      <c r="B33" s="5" t="b">
        <f t="shared" ref="B33:F33" si="7">B5=B15</f>
        <v>1</v>
      </c>
      <c r="C33" s="5" t="b">
        <f t="shared" si="7"/>
        <v>1</v>
      </c>
      <c r="D33" s="5" t="b">
        <f t="shared" si="7"/>
        <v>1</v>
      </c>
      <c r="E33" s="5" t="b">
        <f t="shared" si="7"/>
        <v>1</v>
      </c>
      <c r="F33" s="5" t="b">
        <f t="shared" si="7"/>
        <v>1</v>
      </c>
      <c r="I33" s="5" t="b">
        <f t="shared" ref="I33:M33" si="8">I5=I16</f>
        <v>1</v>
      </c>
      <c r="J33" s="5" t="b">
        <f t="shared" si="8"/>
        <v>1</v>
      </c>
      <c r="K33" s="5" t="b">
        <f t="shared" si="8"/>
        <v>1</v>
      </c>
      <c r="L33" s="5" t="b">
        <f t="shared" si="8"/>
        <v>1</v>
      </c>
      <c r="M33" s="5" t="b">
        <f t="shared" si="8"/>
        <v>1</v>
      </c>
    </row>
    <row r="34" spans="2:13" x14ac:dyDescent="0.3">
      <c r="B34" s="5" t="b">
        <f t="shared" ref="B34:F34" si="9">B6=B16</f>
        <v>1</v>
      </c>
      <c r="C34" s="5" t="b">
        <f t="shared" si="9"/>
        <v>1</v>
      </c>
      <c r="D34" s="5" t="b">
        <f t="shared" si="9"/>
        <v>1</v>
      </c>
      <c r="E34" s="5" t="b">
        <f t="shared" si="9"/>
        <v>1</v>
      </c>
      <c r="F34" s="5" t="b">
        <f t="shared" si="9"/>
        <v>1</v>
      </c>
      <c r="I34" s="5" t="b">
        <f t="shared" ref="I34:M34" si="10">I6=I17</f>
        <v>1</v>
      </c>
      <c r="J34" s="5" t="b">
        <f t="shared" si="10"/>
        <v>1</v>
      </c>
      <c r="K34" s="5" t="b">
        <f t="shared" si="10"/>
        <v>1</v>
      </c>
      <c r="L34" s="5" t="b">
        <f t="shared" si="10"/>
        <v>1</v>
      </c>
      <c r="M34" s="5" t="b">
        <f t="shared" si="10"/>
        <v>1</v>
      </c>
    </row>
    <row r="35" spans="2:13" x14ac:dyDescent="0.3">
      <c r="B35" s="5" t="b">
        <f t="shared" ref="B35:F35" si="11">B7=B17</f>
        <v>1</v>
      </c>
      <c r="C35" s="5" t="b">
        <f t="shared" si="11"/>
        <v>1</v>
      </c>
      <c r="D35" s="5" t="b">
        <f t="shared" si="11"/>
        <v>1</v>
      </c>
      <c r="E35" s="5" t="b">
        <f t="shared" si="11"/>
        <v>1</v>
      </c>
      <c r="F35" s="5" t="b">
        <f t="shared" si="11"/>
        <v>1</v>
      </c>
      <c r="I35" s="5" t="b">
        <f t="shared" ref="I35:M35" si="12">I7=I18</f>
        <v>1</v>
      </c>
      <c r="J35" s="5" t="b">
        <f t="shared" si="12"/>
        <v>1</v>
      </c>
      <c r="K35" s="5" t="b">
        <f t="shared" si="12"/>
        <v>1</v>
      </c>
      <c r="L35" s="5" t="b">
        <f t="shared" si="12"/>
        <v>1</v>
      </c>
      <c r="M35" s="5" t="b">
        <f t="shared" si="12"/>
        <v>1</v>
      </c>
    </row>
    <row r="36" spans="2:13" x14ac:dyDescent="0.3">
      <c r="B36" s="5" t="b">
        <f t="shared" ref="B36:F36" si="13">B8=B18</f>
        <v>1</v>
      </c>
      <c r="C36" s="5" t="b">
        <f t="shared" si="13"/>
        <v>1</v>
      </c>
      <c r="D36" s="5" t="b">
        <f t="shared" si="13"/>
        <v>1</v>
      </c>
      <c r="E36" s="5" t="b">
        <f t="shared" si="13"/>
        <v>1</v>
      </c>
      <c r="F36" s="5" t="b">
        <f t="shared" si="13"/>
        <v>1</v>
      </c>
      <c r="I36" s="5" t="b">
        <f t="shared" ref="I36:M36" si="14">I8=I19</f>
        <v>1</v>
      </c>
      <c r="J36" s="5" t="b">
        <f t="shared" si="14"/>
        <v>1</v>
      </c>
      <c r="K36" s="5" t="b">
        <f t="shared" si="14"/>
        <v>1</v>
      </c>
      <c r="L36" s="5" t="b">
        <f t="shared" si="14"/>
        <v>1</v>
      </c>
      <c r="M36" s="5" t="b">
        <f t="shared" si="14"/>
        <v>1</v>
      </c>
    </row>
    <row r="37" spans="2:13" x14ac:dyDescent="0.3">
      <c r="B37" s="5" t="b">
        <f t="shared" ref="B37:F37" si="15">B9=B19</f>
        <v>1</v>
      </c>
      <c r="C37" s="5" t="b">
        <f t="shared" si="15"/>
        <v>1</v>
      </c>
      <c r="D37" s="5" t="b">
        <f t="shared" si="15"/>
        <v>1</v>
      </c>
      <c r="E37" s="5" t="b">
        <f t="shared" si="15"/>
        <v>1</v>
      </c>
      <c r="F37" s="5" t="b">
        <f t="shared" si="15"/>
        <v>1</v>
      </c>
    </row>
  </sheetData>
  <phoneticPr fontId="1" type="noConversion"/>
  <conditionalFormatting sqref="B3:F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9">
    <cfRule type="top10" dxfId="99" priority="18" rank="3"/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">
    <cfRule type="top10" dxfId="98" priority="17" rank="3"/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">
    <cfRule type="top10" dxfId="97" priority="16" rank="3"/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">
    <cfRule type="top10" dxfId="96" priority="15" rank="3"/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">
    <cfRule type="top10" dxfId="95" priority="14" rank="3"/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M8 I2:J2 L2:M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8">
    <cfRule type="top10" dxfId="94" priority="11" bottom="1" rank="3"/>
  </conditionalFormatting>
  <conditionalFormatting sqref="J2:J8">
    <cfRule type="top10" dxfId="93" priority="10" bottom="1" rank="3"/>
  </conditionalFormatting>
  <conditionalFormatting sqref="K3:K8">
    <cfRule type="top10" dxfId="92" priority="9" bottom="1" rank="3"/>
  </conditionalFormatting>
  <conditionalFormatting sqref="L2:L8">
    <cfRule type="top10" dxfId="91" priority="8" bottom="1" rank="3"/>
  </conditionalFormatting>
  <conditionalFormatting sqref="M2:M8">
    <cfRule type="top10" dxfId="90" priority="7" bottom="1" rank="3"/>
  </conditionalFormatting>
  <conditionalFormatting sqref="I2:M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82" zoomScaleNormal="82" workbookViewId="0">
      <selection sqref="A1:F1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15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78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0.76564292303567305</v>
      </c>
      <c r="C2" s="13">
        <v>0.717805910888351</v>
      </c>
      <c r="D2" s="13">
        <v>0.77020690287410898</v>
      </c>
      <c r="E2" s="13">
        <v>0.77020043962045504</v>
      </c>
      <c r="F2" s="13">
        <v>0.76475149429677003</v>
      </c>
      <c r="H2" s="17" t="s">
        <v>5</v>
      </c>
      <c r="I2" s="20">
        <v>5.8658226618923904E-3</v>
      </c>
      <c r="J2" s="20">
        <v>2.2760655093172402E-3</v>
      </c>
      <c r="K2" s="20">
        <v>1.63643031138214E-2</v>
      </c>
      <c r="L2" s="20">
        <v>7.4808186414740505E-2</v>
      </c>
      <c r="M2" s="20">
        <v>1.9660753343735999</v>
      </c>
    </row>
    <row r="3" spans="1:14" s="2" customFormat="1" ht="16.8" x14ac:dyDescent="0.3">
      <c r="A3" s="17" t="s">
        <v>6</v>
      </c>
      <c r="B3" s="13">
        <v>0.770627733068179</v>
      </c>
      <c r="C3" s="13">
        <v>0.72007922960522996</v>
      </c>
      <c r="D3" s="13">
        <v>0.76557431207975202</v>
      </c>
      <c r="E3" s="13">
        <v>0.76606846331350098</v>
      </c>
      <c r="F3" s="13">
        <v>0.76747003081868903</v>
      </c>
      <c r="H3" s="17" t="s">
        <v>6</v>
      </c>
      <c r="I3" s="20">
        <v>6.0016129038622497E-3</v>
      </c>
      <c r="J3" s="20">
        <v>2.28277607360105E-3</v>
      </c>
      <c r="K3" s="20">
        <v>1.8310366756022399E-2</v>
      </c>
      <c r="L3" s="20">
        <v>6.4356285173719302E-2</v>
      </c>
      <c r="M3" s="20">
        <v>1.2055343207862801</v>
      </c>
    </row>
    <row r="4" spans="1:14" s="2" customFormat="1" ht="16.8" x14ac:dyDescent="0.3">
      <c r="A4" s="17" t="s">
        <v>7</v>
      </c>
      <c r="B4" s="13">
        <v>0.76717877699993098</v>
      </c>
      <c r="C4" s="13">
        <v>0.71744586083290895</v>
      </c>
      <c r="D4" s="13">
        <v>0.77147991370191304</v>
      </c>
      <c r="E4" s="13">
        <v>0.77234009874010401</v>
      </c>
      <c r="F4" s="13">
        <v>0.76849852227016402</v>
      </c>
      <c r="H4" s="17" t="s">
        <v>7</v>
      </c>
      <c r="I4" s="20">
        <v>7.3279361975338003E-3</v>
      </c>
      <c r="J4" s="20">
        <v>2.8444897780346401E-3</v>
      </c>
      <c r="K4" s="20">
        <v>2.4883167102128501E-2</v>
      </c>
      <c r="L4" s="20">
        <v>7.87350507377855E-2</v>
      </c>
      <c r="M4" s="20">
        <v>2.4152062965619399</v>
      </c>
    </row>
    <row r="5" spans="1:14" s="2" customFormat="1" ht="16.8" x14ac:dyDescent="0.3">
      <c r="A5" s="17" t="s">
        <v>52</v>
      </c>
      <c r="B5" s="13">
        <v>0.54040104054101401</v>
      </c>
      <c r="C5" s="13">
        <v>0.767236489909221</v>
      </c>
      <c r="D5" s="13">
        <v>0.76041803984842904</v>
      </c>
      <c r="E5" s="13">
        <v>0.71650310453528498</v>
      </c>
      <c r="F5" s="13">
        <v>0.730157965074552</v>
      </c>
      <c r="H5" s="17" t="s">
        <v>53</v>
      </c>
      <c r="I5" s="20">
        <v>2.2442163817505598</v>
      </c>
      <c r="J5" s="20">
        <v>0.181889055424903</v>
      </c>
      <c r="K5" s="20">
        <v>1.24930377895566</v>
      </c>
      <c r="L5" s="20">
        <v>1.78480720351444</v>
      </c>
      <c r="M5" s="20">
        <v>103.494952668811</v>
      </c>
    </row>
    <row r="6" spans="1:14" s="2" customFormat="1" ht="16.8" x14ac:dyDescent="0.3">
      <c r="A6" s="17" t="s">
        <v>58</v>
      </c>
      <c r="B6" s="13">
        <v>0.68298163555805103</v>
      </c>
      <c r="C6" s="13">
        <v>0.67866754587834399</v>
      </c>
      <c r="D6" s="13">
        <v>0.74889971386955401</v>
      </c>
      <c r="E6" s="13">
        <v>0.75293230135266298</v>
      </c>
      <c r="F6" s="13">
        <v>0.73253138731859502</v>
      </c>
      <c r="H6" s="17" t="s">
        <v>61</v>
      </c>
      <c r="I6" s="20">
        <v>0.118563828716389</v>
      </c>
      <c r="J6" s="20">
        <v>3.6525601394856701E-2</v>
      </c>
      <c r="K6" s="20">
        <v>0.69584604228681701</v>
      </c>
      <c r="L6" s="20">
        <v>0.81288262552011703</v>
      </c>
      <c r="M6" s="20">
        <v>17.033361767704701</v>
      </c>
    </row>
    <row r="7" spans="1:14" s="2" customFormat="1" ht="16.8" x14ac:dyDescent="0.3">
      <c r="A7" s="17" t="s">
        <v>8</v>
      </c>
      <c r="B7" s="13">
        <v>0.72237165846043805</v>
      </c>
      <c r="C7" s="13">
        <v>0.76756288639974901</v>
      </c>
      <c r="D7" s="13">
        <v>0.77545901006558904</v>
      </c>
      <c r="E7" s="13">
        <v>0.75598716544442202</v>
      </c>
      <c r="F7" s="13">
        <v>0.70771091042942902</v>
      </c>
      <c r="H7" s="17" t="s">
        <v>8</v>
      </c>
      <c r="I7" s="20">
        <v>2.2566861891457299</v>
      </c>
      <c r="J7" s="20">
        <v>9.7663184146995194E-2</v>
      </c>
      <c r="K7" s="20">
        <v>0.24548388892208001</v>
      </c>
      <c r="L7" s="20">
        <v>0.24048491326993801</v>
      </c>
      <c r="M7" s="20">
        <v>139.99304430275001</v>
      </c>
    </row>
    <row r="8" spans="1:14" s="2" customFormat="1" ht="16.8" x14ac:dyDescent="0.3">
      <c r="A8" s="17" t="s">
        <v>63</v>
      </c>
      <c r="B8" s="13">
        <v>0.70914526843367898</v>
      </c>
      <c r="C8" s="13">
        <v>0.68523578719098499</v>
      </c>
      <c r="D8" s="13">
        <v>0.77649191123916805</v>
      </c>
      <c r="E8" s="13">
        <v>0.77398367043405403</v>
      </c>
      <c r="F8" s="13">
        <v>0.74953467979887201</v>
      </c>
      <c r="H8" s="17" t="s">
        <v>9</v>
      </c>
      <c r="I8" s="20">
        <v>0.108102848476647</v>
      </c>
      <c r="J8" s="20">
        <v>3.7067183406435299E-2</v>
      </c>
      <c r="K8" s="20">
        <v>0.52221966519022001</v>
      </c>
      <c r="L8" s="20">
        <v>0.77769795276472498</v>
      </c>
      <c r="M8" s="20">
        <v>17.060525342445999</v>
      </c>
    </row>
    <row r="9" spans="1:14" s="2" customFormat="1" ht="16.8" x14ac:dyDescent="0.3">
      <c r="A9" s="17" t="s">
        <v>10</v>
      </c>
      <c r="B9" s="13">
        <v>0.740246572100419</v>
      </c>
      <c r="C9" s="13">
        <v>0.70335864161310502</v>
      </c>
      <c r="D9" s="13">
        <v>0.76946754445379195</v>
      </c>
      <c r="E9" s="13">
        <v>0.76953829899269199</v>
      </c>
      <c r="F9" s="13">
        <v>0.74836423324960599</v>
      </c>
      <c r="H9" s="17" t="s">
        <v>10</v>
      </c>
      <c r="I9" s="20">
        <v>9.7889764376304797E-2</v>
      </c>
      <c r="J9" s="20">
        <v>5.3045036965329397E-2</v>
      </c>
      <c r="K9" s="20">
        <v>0.70192265561502099</v>
      </c>
      <c r="L9" s="20">
        <v>0.79767569737566602</v>
      </c>
      <c r="M9" s="20">
        <v>17.202201538771799</v>
      </c>
      <c r="N9" s="8"/>
    </row>
    <row r="10" spans="1:14" s="2" customFormat="1" ht="17.399999999999999" thickBot="1" x14ac:dyDescent="0.35">
      <c r="A10" s="19" t="s">
        <v>11</v>
      </c>
      <c r="B10" s="14">
        <v>0.72541827338462905</v>
      </c>
      <c r="C10" s="14">
        <v>0.68708197812067995</v>
      </c>
      <c r="D10" s="14">
        <v>0.74731331573105697</v>
      </c>
      <c r="E10" s="14">
        <v>0.75203316879334403</v>
      </c>
      <c r="F10" s="14">
        <v>0.75801734803120402</v>
      </c>
      <c r="H10" s="17" t="s">
        <v>11</v>
      </c>
      <c r="I10" s="20">
        <v>0.10550191270817701</v>
      </c>
      <c r="J10" s="20">
        <v>3.6756918493097097E-2</v>
      </c>
      <c r="K10" s="20">
        <v>0.62702170551750602</v>
      </c>
      <c r="L10" s="20">
        <v>0.87894497297810403</v>
      </c>
      <c r="M10" s="23">
        <v>9.08689470216739</v>
      </c>
    </row>
    <row r="11" spans="1:14" ht="17.399999999999999" thickTop="1" x14ac:dyDescent="0.3">
      <c r="A11" s="15" t="s">
        <v>22</v>
      </c>
      <c r="B11" s="16">
        <f>AVERAGE(B2:B10)</f>
        <v>0.71377932017577916</v>
      </c>
      <c r="C11" s="16">
        <f>AVERAGE(C2:C10)</f>
        <v>0.71605270338206362</v>
      </c>
      <c r="D11" s="16">
        <f>AVERAGE(D2:D10)</f>
        <v>0.76503451820704038</v>
      </c>
      <c r="E11" s="16">
        <f>AVERAGE(E2:E10)</f>
        <v>0.75884296791405781</v>
      </c>
      <c r="F11" s="16">
        <f>AVERAGE(F2:F10)</f>
        <v>0.74744850792087569</v>
      </c>
      <c r="I11" s="7"/>
      <c r="J11" s="7"/>
      <c r="K11" s="7"/>
      <c r="L11" s="7"/>
      <c r="M11" s="24" t="s">
        <v>82</v>
      </c>
      <c r="N11" s="7"/>
    </row>
    <row r="13" spans="1:14" x14ac:dyDescent="0.3">
      <c r="B13" s="3">
        <v>0.76564292303567305</v>
      </c>
      <c r="C13" s="3">
        <v>0.717805910888351</v>
      </c>
      <c r="D13" s="3">
        <v>0.77020690287410898</v>
      </c>
      <c r="E13" s="3">
        <v>0.77020043962045504</v>
      </c>
      <c r="F13" s="3">
        <v>0.76475149429677003</v>
      </c>
      <c r="I13" s="4">
        <v>5.8658226618923904E-3</v>
      </c>
      <c r="J13" s="4">
        <v>2.2760655093172402E-3</v>
      </c>
      <c r="K13" s="4">
        <v>1.63643031138214E-2</v>
      </c>
      <c r="L13" s="4">
        <v>7.4808186414740505E-2</v>
      </c>
      <c r="M13" s="4">
        <v>1.9660753343735999</v>
      </c>
    </row>
    <row r="14" spans="1:14" x14ac:dyDescent="0.3">
      <c r="B14" s="3">
        <v>0.770627733068179</v>
      </c>
      <c r="C14" s="3">
        <v>0.72007922960522996</v>
      </c>
      <c r="D14" s="3">
        <v>0.76557431207975202</v>
      </c>
      <c r="E14" s="3">
        <v>0.76606846331350098</v>
      </c>
      <c r="F14" s="3">
        <v>0.76747003081868903</v>
      </c>
      <c r="I14" s="4">
        <v>6.0016129038622497E-3</v>
      </c>
      <c r="J14" s="4">
        <v>2.28277607360105E-3</v>
      </c>
      <c r="K14" s="4">
        <v>1.8310366756022399E-2</v>
      </c>
      <c r="L14" s="4">
        <v>6.4356285173719302E-2</v>
      </c>
      <c r="M14" s="4">
        <v>1.2055343207862801</v>
      </c>
    </row>
    <row r="15" spans="1:14" x14ac:dyDescent="0.3">
      <c r="B15" s="3">
        <v>0.76717877699993098</v>
      </c>
      <c r="C15" s="3">
        <v>0.71744586083290895</v>
      </c>
      <c r="D15" s="3">
        <v>0.77147991370191304</v>
      </c>
      <c r="E15" s="3">
        <v>0.77234009874010401</v>
      </c>
      <c r="F15" s="3">
        <v>0.76849852227016402</v>
      </c>
      <c r="I15" s="4">
        <v>7.3279361975338003E-3</v>
      </c>
      <c r="J15" s="4">
        <v>2.8444897780346401E-3</v>
      </c>
      <c r="K15" s="4">
        <v>2.4883167102128501E-2</v>
      </c>
      <c r="L15" s="4">
        <v>7.87350507377855E-2</v>
      </c>
      <c r="M15" s="4">
        <v>2.4152062965619399</v>
      </c>
    </row>
    <row r="16" spans="1:14" x14ac:dyDescent="0.3">
      <c r="B16" s="3">
        <v>0.54040104054101401</v>
      </c>
      <c r="C16" s="3">
        <v>0.767236489909221</v>
      </c>
      <c r="D16" s="3">
        <v>0.76041803984842904</v>
      </c>
      <c r="E16" s="3">
        <v>0.71650310453528498</v>
      </c>
      <c r="F16" s="3">
        <v>0.730157965074552</v>
      </c>
      <c r="I16" s="4">
        <v>2.2442163817505598</v>
      </c>
      <c r="J16" s="4">
        <v>0.181889055424903</v>
      </c>
      <c r="K16" s="4">
        <v>1.24930377895566</v>
      </c>
      <c r="L16" s="4">
        <v>1.78480720351444</v>
      </c>
      <c r="M16" s="4">
        <v>103.494952668811</v>
      </c>
    </row>
    <row r="17" spans="1:14" x14ac:dyDescent="0.3">
      <c r="B17" s="3">
        <v>0.68298163555805103</v>
      </c>
      <c r="C17" s="3">
        <v>0.67866754587834399</v>
      </c>
      <c r="D17" s="3">
        <v>0.74889971386955401</v>
      </c>
      <c r="E17" s="3">
        <v>0.75293230135266298</v>
      </c>
      <c r="F17" s="3">
        <v>0.73253138731859502</v>
      </c>
      <c r="I17" s="4">
        <v>0.118563828716389</v>
      </c>
      <c r="J17" s="4">
        <v>3.6525601394856701E-2</v>
      </c>
      <c r="K17" s="4">
        <v>0.69584604228681701</v>
      </c>
      <c r="L17" s="4">
        <v>0.81288262552011703</v>
      </c>
      <c r="M17" s="4">
        <v>17.033361767704701</v>
      </c>
    </row>
    <row r="18" spans="1:14" x14ac:dyDescent="0.3">
      <c r="B18" s="3">
        <v>0.72237165846043805</v>
      </c>
      <c r="C18" s="3">
        <v>0.76756288639974901</v>
      </c>
      <c r="D18" s="3">
        <v>0.77545901006558904</v>
      </c>
      <c r="E18" s="3">
        <v>0.75598716544442202</v>
      </c>
      <c r="F18" s="3">
        <v>0.70771091042942902</v>
      </c>
      <c r="I18" s="4">
        <v>2.2566861891457299</v>
      </c>
      <c r="J18" s="4">
        <v>9.7663184146995194E-2</v>
      </c>
      <c r="K18" s="4">
        <v>0.24548388892208001</v>
      </c>
      <c r="L18" s="4">
        <v>0.24048491326993801</v>
      </c>
      <c r="M18" s="4">
        <v>139.99304430275001</v>
      </c>
    </row>
    <row r="19" spans="1:14" x14ac:dyDescent="0.3">
      <c r="B19" s="3">
        <v>0.70914526843367898</v>
      </c>
      <c r="C19" s="3">
        <v>0.68523578719098499</v>
      </c>
      <c r="D19" s="3">
        <v>0.77649191123916805</v>
      </c>
      <c r="E19" s="3">
        <v>0.77398367043405403</v>
      </c>
      <c r="F19" s="3">
        <v>0.74953467979887201</v>
      </c>
      <c r="I19" s="4">
        <v>0.108102848476647</v>
      </c>
      <c r="J19" s="4">
        <v>3.7067183406435299E-2</v>
      </c>
      <c r="K19" s="4">
        <v>0.52221966519022001</v>
      </c>
      <c r="L19" s="4">
        <v>0.77769795276472498</v>
      </c>
      <c r="M19" s="4">
        <v>17.060525342445999</v>
      </c>
    </row>
    <row r="20" spans="1:14" x14ac:dyDescent="0.3">
      <c r="B20" s="3">
        <v>0.740246572100419</v>
      </c>
      <c r="C20" s="3">
        <v>0.70335864161310502</v>
      </c>
      <c r="D20" s="3">
        <v>0.76946754445379195</v>
      </c>
      <c r="E20" s="3">
        <v>0.76953829899269199</v>
      </c>
      <c r="F20" s="3">
        <v>0.74836423324960599</v>
      </c>
      <c r="I20" s="4">
        <v>9.7889764376304797E-2</v>
      </c>
      <c r="J20" s="4">
        <v>5.3045036965329397E-2</v>
      </c>
      <c r="K20" s="4">
        <v>0.70192265561502099</v>
      </c>
      <c r="L20" s="4">
        <v>0.79767569737566602</v>
      </c>
      <c r="M20" s="4">
        <v>17.202201538771799</v>
      </c>
    </row>
    <row r="21" spans="1:14" x14ac:dyDescent="0.3">
      <c r="B21" s="3">
        <v>0.72541827338462905</v>
      </c>
      <c r="C21" s="3">
        <v>0.68708197812067995</v>
      </c>
      <c r="D21" s="3">
        <v>0.74731331573105697</v>
      </c>
      <c r="E21" s="3">
        <v>0.75203316879334403</v>
      </c>
      <c r="F21" s="3">
        <v>0.75801734803120402</v>
      </c>
      <c r="I21" s="4">
        <v>0.10550191270817701</v>
      </c>
      <c r="J21" s="4">
        <v>3.6756918493097097E-2</v>
      </c>
      <c r="K21" s="4">
        <v>0.62702170551750602</v>
      </c>
      <c r="L21" s="4">
        <v>0.87894497297810403</v>
      </c>
      <c r="M21" s="4">
        <v>9.08689470216739</v>
      </c>
    </row>
    <row r="22" spans="1:14" x14ac:dyDescent="0.3">
      <c r="A22" s="5" t="s">
        <v>40</v>
      </c>
      <c r="B22" s="6">
        <f>AVERAGE(B13:B21)</f>
        <v>0.71377932017577916</v>
      </c>
      <c r="C22" s="6">
        <f>AVERAGE(C13:C21)</f>
        <v>0.71605270338206362</v>
      </c>
      <c r="D22" s="6">
        <f>AVERAGE(D13:D21)</f>
        <v>0.76503451820704038</v>
      </c>
      <c r="E22" s="6">
        <f>AVERAGE(E13:E21)</f>
        <v>0.75884296791405781</v>
      </c>
      <c r="F22" s="6">
        <f>AVERAGE(F13:F21)</f>
        <v>0.74744850792087569</v>
      </c>
      <c r="I22" s="7">
        <f>MIN(I13:I21)</f>
        <v>5.8658226618923904E-3</v>
      </c>
      <c r="J22" s="7">
        <f>MIN(J13:J21)</f>
        <v>2.2760655093172402E-3</v>
      </c>
      <c r="K22" s="7">
        <f>MIN(K13:K21)</f>
        <v>1.63643031138214E-2</v>
      </c>
      <c r="L22" s="7">
        <f>MIN(L13:L21)</f>
        <v>6.4356285173719302E-2</v>
      </c>
      <c r="M22" s="7">
        <f>MIN(M13:M21)</f>
        <v>1.2055343207862801</v>
      </c>
      <c r="N22" s="7">
        <f>MIN(I22:M22)</f>
        <v>2.2760655093172402E-3</v>
      </c>
    </row>
    <row r="23" spans="1:14" x14ac:dyDescent="0.3">
      <c r="A23" s="5" t="s">
        <v>29</v>
      </c>
      <c r="B23" s="6">
        <f>MAX(B13:B21)</f>
        <v>0.770627733068179</v>
      </c>
      <c r="C23" s="6">
        <f>MAX(C13:C21)</f>
        <v>0.76756288639974901</v>
      </c>
      <c r="D23" s="6">
        <f>MAX(D13:D21)</f>
        <v>0.77649191123916805</v>
      </c>
      <c r="E23" s="6">
        <f>MAX(E13:E21)</f>
        <v>0.77398367043405403</v>
      </c>
      <c r="F23" s="6">
        <f>MAX(F13:F21)</f>
        <v>0.76849852227016402</v>
      </c>
      <c r="G23" s="6">
        <f>MAX(B23:F23)</f>
        <v>0.77649191123916805</v>
      </c>
    </row>
    <row r="25" spans="1:14" x14ac:dyDescent="0.3">
      <c r="B25" s="3">
        <v>0.76564292303567305</v>
      </c>
      <c r="C25" s="3">
        <v>0.717805910888351</v>
      </c>
      <c r="D25" s="3">
        <v>0.77020690287410898</v>
      </c>
      <c r="E25" s="3">
        <v>0.77020043962045504</v>
      </c>
      <c r="F25" s="3">
        <v>0.76475149429677003</v>
      </c>
      <c r="I25" s="4">
        <v>5.8658226618923904E-3</v>
      </c>
      <c r="J25" s="4">
        <v>2.2760655093172402E-3</v>
      </c>
      <c r="K25" s="4">
        <v>1.63643031138214E-2</v>
      </c>
      <c r="L25" s="4">
        <v>7.4808186414740505E-2</v>
      </c>
      <c r="M25" s="4">
        <v>1.9660753343735999</v>
      </c>
    </row>
    <row r="26" spans="1:14" x14ac:dyDescent="0.3">
      <c r="B26" s="3">
        <v>0.770627733068179</v>
      </c>
      <c r="C26" s="3">
        <v>0.72007922960522996</v>
      </c>
      <c r="D26" s="3">
        <v>0.76557431207975202</v>
      </c>
      <c r="E26" s="3">
        <v>0.76606846331350098</v>
      </c>
      <c r="F26" s="3">
        <v>0.76747003081868903</v>
      </c>
      <c r="I26" s="4">
        <v>6.0016129038622497E-3</v>
      </c>
      <c r="J26" s="4">
        <v>2.28277607360105E-3</v>
      </c>
      <c r="K26" s="4">
        <v>1.8310366756022399E-2</v>
      </c>
      <c r="L26" s="4">
        <v>6.4356285173719302E-2</v>
      </c>
      <c r="M26" s="4">
        <v>1.2055343207862801</v>
      </c>
    </row>
    <row r="27" spans="1:14" x14ac:dyDescent="0.3">
      <c r="B27" s="3">
        <v>0.76717877699993098</v>
      </c>
      <c r="C27" s="3">
        <v>0.71744586083290895</v>
      </c>
      <c r="D27" s="3">
        <v>0.77147991370191304</v>
      </c>
      <c r="E27" s="3">
        <v>0.77234009874010401</v>
      </c>
      <c r="F27" s="3">
        <v>0.76849852227016402</v>
      </c>
      <c r="I27" s="4">
        <v>7.3279361975338003E-3</v>
      </c>
      <c r="J27" s="4">
        <v>2.8444897780346401E-3</v>
      </c>
      <c r="K27" s="4">
        <v>2.4883167102128501E-2</v>
      </c>
      <c r="L27" s="4">
        <v>7.87350507377855E-2</v>
      </c>
      <c r="M27" s="4">
        <v>2.4152062965619399</v>
      </c>
    </row>
    <row r="28" spans="1:14" x14ac:dyDescent="0.3">
      <c r="A28" s="5" t="s">
        <v>37</v>
      </c>
      <c r="B28" s="6">
        <f>AVERAGE(B25:B27)</f>
        <v>0.76781647770126105</v>
      </c>
      <c r="C28" s="6">
        <f>AVERAGE(C25:C27)</f>
        <v>0.71844366710883001</v>
      </c>
      <c r="D28" s="6">
        <f>AVERAGE(D25:D27)</f>
        <v>0.76908704288525798</v>
      </c>
      <c r="E28" s="6">
        <f>AVERAGE(E25:E27)</f>
        <v>0.76953633389135334</v>
      </c>
      <c r="F28" s="6">
        <f>AVERAGE(F25:F27)</f>
        <v>0.76690668246187432</v>
      </c>
      <c r="I28" s="7">
        <f>MIN(I25:I27)</f>
        <v>5.8658226618923904E-3</v>
      </c>
      <c r="J28" s="7">
        <f>MIN(J25:J27)</f>
        <v>2.2760655093172402E-3</v>
      </c>
      <c r="K28" s="7">
        <f>MIN(K25:K27)</f>
        <v>1.63643031138214E-2</v>
      </c>
      <c r="L28" s="7">
        <f>MIN(L25:L27)</f>
        <v>6.4356285173719302E-2</v>
      </c>
      <c r="M28" s="7">
        <f>MIN(M25:M27)</f>
        <v>1.2055343207862801</v>
      </c>
      <c r="N28" s="7">
        <f>MIN(I28:M28)</f>
        <v>2.2760655093172402E-3</v>
      </c>
    </row>
    <row r="29" spans="1:14" x14ac:dyDescent="0.3">
      <c r="A29" s="5" t="s">
        <v>29</v>
      </c>
      <c r="B29" s="6">
        <f>MAX(B25:B28)</f>
        <v>0.770627733068179</v>
      </c>
      <c r="C29" s="6">
        <f>MAX(C25:C28)</f>
        <v>0.72007922960522996</v>
      </c>
      <c r="D29" s="6">
        <f>MAX(D25:D28)</f>
        <v>0.77147991370191304</v>
      </c>
      <c r="E29" s="6">
        <f>MAX(E25:E28)</f>
        <v>0.77234009874010401</v>
      </c>
      <c r="F29" s="6">
        <f>MAX(F25:F28)</f>
        <v>0.76849852227016402</v>
      </c>
      <c r="G29" s="6">
        <f>MAX(B29:F29)</f>
        <v>0.77234009874010401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1</v>
      </c>
      <c r="G30" s="9">
        <f>G29-G23</f>
        <v>-4.1518124990640448E-3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1</v>
      </c>
      <c r="E32" s="5" t="b">
        <f t="shared" si="1"/>
        <v>1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89" priority="11" rank="3"/>
  </conditionalFormatting>
  <conditionalFormatting sqref="C2:C10">
    <cfRule type="top10" dxfId="88" priority="10" rank="3"/>
  </conditionalFormatting>
  <conditionalFormatting sqref="D2:D10">
    <cfRule type="top10" dxfId="87" priority="9" rank="3"/>
  </conditionalFormatting>
  <conditionalFormatting sqref="E2:E10">
    <cfRule type="top10" dxfId="86" priority="8" rank="3"/>
  </conditionalFormatting>
  <conditionalFormatting sqref="F2:F10">
    <cfRule type="top10" dxfId="8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84" priority="5" bottom="1" rank="3"/>
  </conditionalFormatting>
  <conditionalFormatting sqref="J2:J10">
    <cfRule type="top10" dxfId="83" priority="4" bottom="1" rank="3"/>
  </conditionalFormatting>
  <conditionalFormatting sqref="K2:K10">
    <cfRule type="top10" dxfId="82" priority="3" bottom="1" rank="3"/>
  </conditionalFormatting>
  <conditionalFormatting sqref="L2:L10">
    <cfRule type="top10" dxfId="81" priority="2" bottom="1" rank="3"/>
  </conditionalFormatting>
  <conditionalFormatting sqref="M2:M10">
    <cfRule type="top10" dxfId="80" priority="1" bottom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79" zoomScaleNormal="79" workbookViewId="0">
      <selection activeCell="H1" sqref="H1:M1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13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77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0.46616513600482501</v>
      </c>
      <c r="C2" s="13">
        <v>0.42533309976435002</v>
      </c>
      <c r="D2" s="13">
        <v>0.45966557985854001</v>
      </c>
      <c r="E2" s="13">
        <v>0.45820112482370701</v>
      </c>
      <c r="F2" s="13">
        <v>0.464438085946898</v>
      </c>
      <c r="H2" s="17" t="s">
        <v>5</v>
      </c>
      <c r="I2" s="20">
        <v>6.8321439187108901E-3</v>
      </c>
      <c r="J2" s="20">
        <v>2.6542255436439099E-3</v>
      </c>
      <c r="K2" s="20">
        <v>4.1917342427069501E-2</v>
      </c>
      <c r="L2" s="20">
        <v>0.106429944274683</v>
      </c>
      <c r="M2" s="20">
        <v>1.4366398388832899</v>
      </c>
    </row>
    <row r="3" spans="1:14" s="2" customFormat="1" ht="16.8" x14ac:dyDescent="0.3">
      <c r="A3" s="17" t="s">
        <v>6</v>
      </c>
      <c r="B3" s="13">
        <v>0.46639010257671298</v>
      </c>
      <c r="C3" s="13">
        <v>0.43081124628997403</v>
      </c>
      <c r="D3" s="13">
        <v>0.463052082012195</v>
      </c>
      <c r="E3" s="13">
        <v>0.45940349526762803</v>
      </c>
      <c r="F3" s="13">
        <v>0.46590170823709098</v>
      </c>
      <c r="H3" s="17" t="s">
        <v>6</v>
      </c>
      <c r="I3" s="20">
        <v>8.6763648794345692E-3</v>
      </c>
      <c r="J3" s="20">
        <v>7.32635724122943E-3</v>
      </c>
      <c r="K3" s="20">
        <v>7.3997392353668007E-2</v>
      </c>
      <c r="L3" s="20">
        <v>0.149495582672376</v>
      </c>
      <c r="M3" s="20">
        <v>1.5057985196495201</v>
      </c>
    </row>
    <row r="4" spans="1:14" s="2" customFormat="1" ht="16.8" x14ac:dyDescent="0.3">
      <c r="A4" s="17" t="s">
        <v>7</v>
      </c>
      <c r="B4" s="13">
        <v>0.46865275035987902</v>
      </c>
      <c r="C4" s="13">
        <v>0.43425824716449002</v>
      </c>
      <c r="D4" s="13">
        <v>0.46030614696917399</v>
      </c>
      <c r="E4" s="13">
        <v>0.45749144652241303</v>
      </c>
      <c r="F4" s="13">
        <v>0.46187644923211901</v>
      </c>
      <c r="H4" s="17" t="s">
        <v>7</v>
      </c>
      <c r="I4" s="20">
        <v>1.0147557413812699E-2</v>
      </c>
      <c r="J4" s="20">
        <v>3.5100198593234198E-3</v>
      </c>
      <c r="K4" s="20">
        <v>0.10070109607199</v>
      </c>
      <c r="L4" s="20">
        <v>0.17567309920305901</v>
      </c>
      <c r="M4" s="20">
        <v>2.3751904122615399</v>
      </c>
    </row>
    <row r="5" spans="1:14" s="2" customFormat="1" ht="16.8" x14ac:dyDescent="0.3">
      <c r="A5" s="17" t="s">
        <v>50</v>
      </c>
      <c r="B5" s="13">
        <v>0.30215798649026099</v>
      </c>
      <c r="C5" s="13">
        <v>0.48162178983869303</v>
      </c>
      <c r="D5" s="13">
        <v>0.45934284174471901</v>
      </c>
      <c r="E5" s="13">
        <v>0.43051426260686099</v>
      </c>
      <c r="F5" s="13">
        <v>0.44970177623109803</v>
      </c>
      <c r="H5" s="17" t="s">
        <v>53</v>
      </c>
      <c r="I5" s="20">
        <v>2.13707630187923</v>
      </c>
      <c r="J5" s="20">
        <v>0.17889614375462701</v>
      </c>
      <c r="K5" s="20">
        <v>2.1118702382132102</v>
      </c>
      <c r="L5" s="20">
        <v>3.2248686407042402</v>
      </c>
      <c r="M5" s="20">
        <v>150.17674244735801</v>
      </c>
    </row>
    <row r="6" spans="1:14" s="2" customFormat="1" ht="16.8" x14ac:dyDescent="0.3">
      <c r="A6" s="17" t="s">
        <v>59</v>
      </c>
      <c r="B6" s="13">
        <v>0.38620902521098499</v>
      </c>
      <c r="C6" s="13">
        <v>0.38901115087097698</v>
      </c>
      <c r="D6" s="13">
        <v>0.45211099669400201</v>
      </c>
      <c r="E6" s="13">
        <v>0.44606677964925401</v>
      </c>
      <c r="F6" s="13">
        <v>0.45036739710648599</v>
      </c>
      <c r="H6" s="17" t="s">
        <v>61</v>
      </c>
      <c r="I6" s="20">
        <v>0.11742776965712599</v>
      </c>
      <c r="J6" s="20">
        <v>3.7015867326601802E-2</v>
      </c>
      <c r="K6" s="20">
        <v>1.2061461663533299</v>
      </c>
      <c r="L6" s="20">
        <v>1.42756636649392</v>
      </c>
      <c r="M6" s="20">
        <v>17.1053787541166</v>
      </c>
    </row>
    <row r="7" spans="1:14" s="2" customFormat="1" ht="16.8" x14ac:dyDescent="0.3">
      <c r="A7" s="17" t="s">
        <v>8</v>
      </c>
      <c r="B7" s="13">
        <v>0.41473818998419798</v>
      </c>
      <c r="C7" s="13">
        <v>0.47719161846955299</v>
      </c>
      <c r="D7" s="13">
        <v>0.47539624615634002</v>
      </c>
      <c r="E7" s="13">
        <v>0.45093255478837002</v>
      </c>
      <c r="F7" s="13">
        <v>0.43160333113006999</v>
      </c>
      <c r="H7" s="17" t="s">
        <v>8</v>
      </c>
      <c r="I7" s="20">
        <v>2.09707739135888</v>
      </c>
      <c r="J7" s="20">
        <v>0.10513046323831</v>
      </c>
      <c r="K7" s="20">
        <v>0.41429563351448401</v>
      </c>
      <c r="L7" s="20">
        <v>0.36063085620116903</v>
      </c>
      <c r="M7" s="20">
        <v>188.96232452367801</v>
      </c>
    </row>
    <row r="8" spans="1:14" s="2" customFormat="1" ht="16.8" x14ac:dyDescent="0.3">
      <c r="A8" s="17" t="s">
        <v>64</v>
      </c>
      <c r="B8" s="13">
        <v>0.41225704855117401</v>
      </c>
      <c r="C8" s="13">
        <v>0.41042933997116998</v>
      </c>
      <c r="D8" s="13">
        <v>0.46985034160230299</v>
      </c>
      <c r="E8" s="13">
        <v>0.46208718969671098</v>
      </c>
      <c r="F8" s="13">
        <v>0.46101291904278002</v>
      </c>
      <c r="H8" s="17" t="s">
        <v>9</v>
      </c>
      <c r="I8" s="20">
        <v>0.108104822172037</v>
      </c>
      <c r="J8" s="20">
        <v>3.6465601055340302E-2</v>
      </c>
      <c r="K8" s="20">
        <v>0.90244931648953697</v>
      </c>
      <c r="L8" s="20">
        <v>1.4000341054560801</v>
      </c>
      <c r="M8" s="20">
        <v>17.404509657094099</v>
      </c>
    </row>
    <row r="9" spans="1:14" s="2" customFormat="1" ht="16.8" x14ac:dyDescent="0.3">
      <c r="A9" s="17" t="s">
        <v>10</v>
      </c>
      <c r="B9" s="13">
        <v>0.43800246769955598</v>
      </c>
      <c r="C9" s="13">
        <v>0.42342788251399199</v>
      </c>
      <c r="D9" s="13">
        <v>0.47292072990936501</v>
      </c>
      <c r="E9" s="13">
        <v>0.45894666153177799</v>
      </c>
      <c r="F9" s="13">
        <v>0.46961206635018299</v>
      </c>
      <c r="H9" s="17" t="s">
        <v>10</v>
      </c>
      <c r="I9" s="20">
        <v>9.8256871716500799E-2</v>
      </c>
      <c r="J9" s="20">
        <v>5.3335564924907403E-2</v>
      </c>
      <c r="K9" s="20">
        <v>1.3385471786222001</v>
      </c>
      <c r="L9" s="20">
        <v>1.4142091856572201</v>
      </c>
      <c r="M9" s="20">
        <v>17.178883906843101</v>
      </c>
      <c r="N9" s="8"/>
    </row>
    <row r="10" spans="1:14" s="2" customFormat="1" ht="17.399999999999999" thickBot="1" x14ac:dyDescent="0.35">
      <c r="A10" s="19" t="s">
        <v>11</v>
      </c>
      <c r="B10" s="14">
        <v>0.43696003774889403</v>
      </c>
      <c r="C10" s="14">
        <v>0.41788478401567197</v>
      </c>
      <c r="D10" s="14">
        <v>0.45244058849008001</v>
      </c>
      <c r="E10" s="14">
        <v>0.44630748358794697</v>
      </c>
      <c r="F10" s="14">
        <v>0.47129709747576098</v>
      </c>
      <c r="H10" s="17" t="s">
        <v>11</v>
      </c>
      <c r="I10" s="20">
        <v>9.94880628929877E-2</v>
      </c>
      <c r="J10" s="20">
        <v>3.5932703303501498E-2</v>
      </c>
      <c r="K10" s="20">
        <v>1.0446931476060399</v>
      </c>
      <c r="L10" s="20">
        <v>1.55200351791472</v>
      </c>
      <c r="M10" s="23">
        <v>10.5433622848129</v>
      </c>
    </row>
    <row r="11" spans="1:14" ht="17.399999999999999" thickTop="1" x14ac:dyDescent="0.3">
      <c r="A11" s="15" t="s">
        <v>23</v>
      </c>
      <c r="B11" s="16">
        <f>AVERAGE(B2:B10)</f>
        <v>0.42128141606960945</v>
      </c>
      <c r="C11" s="16">
        <f>AVERAGE(C2:C10)</f>
        <v>0.43221879543320785</v>
      </c>
      <c r="D11" s="16">
        <f>AVERAGE(D2:D10)</f>
        <v>0.4627872837151909</v>
      </c>
      <c r="E11" s="16">
        <f>AVERAGE(E2:E10)</f>
        <v>0.45221677760829654</v>
      </c>
      <c r="F11" s="16">
        <f>AVERAGE(F2:F10)</f>
        <v>0.45842342563916511</v>
      </c>
      <c r="I11" s="7"/>
      <c r="J11" s="7"/>
      <c r="K11" s="7"/>
      <c r="L11" s="7"/>
      <c r="M11" s="24" t="s">
        <v>81</v>
      </c>
      <c r="N11" s="7"/>
    </row>
    <row r="13" spans="1:14" x14ac:dyDescent="0.3">
      <c r="B13" s="3">
        <v>0.46616513600482501</v>
      </c>
      <c r="C13" s="3">
        <v>0.42533309976435002</v>
      </c>
      <c r="D13" s="3">
        <v>0.45966557985854001</v>
      </c>
      <c r="E13" s="3">
        <v>0.45820112482370701</v>
      </c>
      <c r="F13" s="3">
        <v>0.464438085946898</v>
      </c>
      <c r="I13" s="4">
        <v>6.8321439187108901E-3</v>
      </c>
      <c r="J13" s="4">
        <v>2.6542255436439099E-3</v>
      </c>
      <c r="K13" s="4">
        <v>4.1917342427069501E-2</v>
      </c>
      <c r="L13" s="4">
        <v>0.106429944274683</v>
      </c>
      <c r="M13" s="4">
        <v>1.4366398388832899</v>
      </c>
    </row>
    <row r="14" spans="1:14" x14ac:dyDescent="0.3">
      <c r="B14" s="3">
        <v>0.46639010257671298</v>
      </c>
      <c r="C14" s="3">
        <v>0.43081124628997403</v>
      </c>
      <c r="D14" s="3">
        <v>0.463052082012195</v>
      </c>
      <c r="E14" s="3">
        <v>0.45940349526762803</v>
      </c>
      <c r="F14" s="3">
        <v>0.46590170823709098</v>
      </c>
      <c r="I14" s="4">
        <v>8.6763648794345692E-3</v>
      </c>
      <c r="J14" s="4">
        <v>7.32635724122943E-3</v>
      </c>
      <c r="K14" s="4">
        <v>7.3997392353668007E-2</v>
      </c>
      <c r="L14" s="4">
        <v>0.149495582672376</v>
      </c>
      <c r="M14" s="4">
        <v>1.5057985196495201</v>
      </c>
    </row>
    <row r="15" spans="1:14" x14ac:dyDescent="0.3">
      <c r="B15" s="3">
        <v>0.46865275035987902</v>
      </c>
      <c r="C15" s="3">
        <v>0.43425824716449002</v>
      </c>
      <c r="D15" s="3">
        <v>0.46030614696917399</v>
      </c>
      <c r="E15" s="3">
        <v>0.45749144652241303</v>
      </c>
      <c r="F15" s="3">
        <v>0.46187644923211901</v>
      </c>
      <c r="I15" s="4">
        <v>1.0147557413812699E-2</v>
      </c>
      <c r="J15" s="4">
        <v>3.5100198593234198E-3</v>
      </c>
      <c r="K15" s="4">
        <v>0.10070109607199</v>
      </c>
      <c r="L15" s="4">
        <v>0.17567309920305901</v>
      </c>
      <c r="M15" s="4">
        <v>2.3751904122615399</v>
      </c>
    </row>
    <row r="16" spans="1:14" x14ac:dyDescent="0.3">
      <c r="B16" s="3">
        <v>0.30215798649026099</v>
      </c>
      <c r="C16" s="3">
        <v>0.48162178983869303</v>
      </c>
      <c r="D16" s="3">
        <v>0.45934284174471901</v>
      </c>
      <c r="E16" s="3">
        <v>0.43051426260686099</v>
      </c>
      <c r="F16" s="3">
        <v>0.44970177623109803</v>
      </c>
      <c r="I16" s="4">
        <v>2.13707630187923</v>
      </c>
      <c r="J16" s="4">
        <v>0.17889614375462701</v>
      </c>
      <c r="K16" s="4">
        <v>2.1118702382132102</v>
      </c>
      <c r="L16" s="4">
        <v>3.2248686407042402</v>
      </c>
      <c r="M16" s="4">
        <v>150.17674244735801</v>
      </c>
    </row>
    <row r="17" spans="1:14" x14ac:dyDescent="0.3">
      <c r="B17" s="3">
        <v>0.38620902521098499</v>
      </c>
      <c r="C17" s="3">
        <v>0.38901115087097698</v>
      </c>
      <c r="D17" s="3">
        <v>0.45211099669400201</v>
      </c>
      <c r="E17" s="3">
        <v>0.44606677964925401</v>
      </c>
      <c r="F17" s="3">
        <v>0.45036739710648599</v>
      </c>
      <c r="I17" s="4">
        <v>0.11742776965712599</v>
      </c>
      <c r="J17" s="4">
        <v>3.7015867326601802E-2</v>
      </c>
      <c r="K17" s="4">
        <v>1.2061461663533299</v>
      </c>
      <c r="L17" s="4">
        <v>1.42756636649392</v>
      </c>
      <c r="M17" s="4">
        <v>17.1053787541166</v>
      </c>
    </row>
    <row r="18" spans="1:14" x14ac:dyDescent="0.3">
      <c r="B18" s="3">
        <v>0.41473818998419798</v>
      </c>
      <c r="C18" s="3">
        <v>0.47719161846955299</v>
      </c>
      <c r="D18" s="3">
        <v>0.47539624615634002</v>
      </c>
      <c r="E18" s="3">
        <v>0.45093255478837002</v>
      </c>
      <c r="F18" s="3">
        <v>0.43160333113006999</v>
      </c>
      <c r="I18" s="4">
        <v>2.09707739135888</v>
      </c>
      <c r="J18" s="4">
        <v>0.10513046323831</v>
      </c>
      <c r="K18" s="4">
        <v>0.41429563351448401</v>
      </c>
      <c r="L18" s="4">
        <v>0.36063085620116903</v>
      </c>
      <c r="M18" s="4">
        <v>188.96232452367801</v>
      </c>
    </row>
    <row r="19" spans="1:14" x14ac:dyDescent="0.3">
      <c r="B19" s="3">
        <v>0.41225704855117401</v>
      </c>
      <c r="C19" s="3">
        <v>0.41042933997116998</v>
      </c>
      <c r="D19" s="3">
        <v>0.46985034160230299</v>
      </c>
      <c r="E19" s="3">
        <v>0.46208718969671098</v>
      </c>
      <c r="F19" s="3">
        <v>0.46101291904278002</v>
      </c>
      <c r="I19" s="4">
        <v>0.108104822172037</v>
      </c>
      <c r="J19" s="4">
        <v>3.6465601055340302E-2</v>
      </c>
      <c r="K19" s="4">
        <v>0.90244931648953697</v>
      </c>
      <c r="L19" s="4">
        <v>1.4000341054560801</v>
      </c>
      <c r="M19" s="4">
        <v>17.404509657094099</v>
      </c>
    </row>
    <row r="20" spans="1:14" x14ac:dyDescent="0.3">
      <c r="B20" s="3">
        <v>0.43800246769955598</v>
      </c>
      <c r="C20" s="3">
        <v>0.42342788251399199</v>
      </c>
      <c r="D20" s="3">
        <v>0.47292072990936501</v>
      </c>
      <c r="E20" s="3">
        <v>0.45894666153177799</v>
      </c>
      <c r="F20" s="3">
        <v>0.46961206635018299</v>
      </c>
      <c r="I20" s="4">
        <v>9.8256871716500799E-2</v>
      </c>
      <c r="J20" s="4">
        <v>5.3335564924907403E-2</v>
      </c>
      <c r="K20" s="4">
        <v>1.3385471786222001</v>
      </c>
      <c r="L20" s="4">
        <v>1.4142091856572201</v>
      </c>
      <c r="M20" s="4">
        <v>17.178883906843101</v>
      </c>
    </row>
    <row r="21" spans="1:14" x14ac:dyDescent="0.3">
      <c r="B21" s="3">
        <v>0.43696003774889403</v>
      </c>
      <c r="C21" s="3">
        <v>0.41788478401567197</v>
      </c>
      <c r="D21" s="3">
        <v>0.45244058849008001</v>
      </c>
      <c r="E21" s="3">
        <v>0.44630748358794697</v>
      </c>
      <c r="F21" s="3">
        <v>0.47129709747576098</v>
      </c>
      <c r="I21" s="4">
        <v>9.94880628929877E-2</v>
      </c>
      <c r="J21" s="4">
        <v>3.5932703303501498E-2</v>
      </c>
      <c r="K21" s="4">
        <v>1.0446931476060399</v>
      </c>
      <c r="L21" s="4">
        <v>1.55200351791472</v>
      </c>
      <c r="M21" s="4">
        <v>10.5433622848129</v>
      </c>
    </row>
    <row r="22" spans="1:14" x14ac:dyDescent="0.3">
      <c r="A22" s="5" t="s">
        <v>39</v>
      </c>
      <c r="B22" s="6">
        <f>AVERAGE(B13:B21)</f>
        <v>0.42128141606960945</v>
      </c>
      <c r="C22" s="6">
        <f>AVERAGE(C13:C21)</f>
        <v>0.43221879543320785</v>
      </c>
      <c r="D22" s="6">
        <f>AVERAGE(D13:D21)</f>
        <v>0.4627872837151909</v>
      </c>
      <c r="E22" s="6">
        <f>AVERAGE(E13:E21)</f>
        <v>0.45221677760829654</v>
      </c>
      <c r="F22" s="6">
        <f>AVERAGE(F13:F21)</f>
        <v>0.45842342563916511</v>
      </c>
      <c r="I22" s="7">
        <f>MIN(I13:I21)</f>
        <v>6.8321439187108901E-3</v>
      </c>
      <c r="J22" s="7">
        <f>MIN(J13:J21)</f>
        <v>2.6542255436439099E-3</v>
      </c>
      <c r="K22" s="7">
        <f>MIN(K13:K21)</f>
        <v>4.1917342427069501E-2</v>
      </c>
      <c r="L22" s="7">
        <f>MIN(L13:L21)</f>
        <v>0.106429944274683</v>
      </c>
      <c r="M22" s="7">
        <f>MIN(M13:M21)</f>
        <v>1.4366398388832899</v>
      </c>
      <c r="N22" s="7">
        <f>MIN(I22:M22)</f>
        <v>2.6542255436439099E-3</v>
      </c>
    </row>
    <row r="23" spans="1:14" x14ac:dyDescent="0.3">
      <c r="A23" s="5" t="s">
        <v>29</v>
      </c>
      <c r="B23" s="6">
        <f>MAX(B13:B21)</f>
        <v>0.46865275035987902</v>
      </c>
      <c r="C23" s="6">
        <f>MAX(C13:C21)</f>
        <v>0.48162178983869303</v>
      </c>
      <c r="D23" s="6">
        <f>MAX(D13:D21)</f>
        <v>0.47539624615634002</v>
      </c>
      <c r="E23" s="6">
        <f>MAX(E13:E21)</f>
        <v>0.46208718969671098</v>
      </c>
      <c r="F23" s="6">
        <f>MAX(F13:F21)</f>
        <v>0.47129709747576098</v>
      </c>
      <c r="G23" s="6">
        <f>MAX(B23:F23)</f>
        <v>0.48162178983869303</v>
      </c>
    </row>
    <row r="25" spans="1:14" x14ac:dyDescent="0.3">
      <c r="B25" s="3">
        <v>0.46616513600482501</v>
      </c>
      <c r="C25" s="3">
        <v>0.42533309976435002</v>
      </c>
      <c r="D25" s="3">
        <v>0.45966557985854001</v>
      </c>
      <c r="E25" s="3">
        <v>0.45820112482370701</v>
      </c>
      <c r="F25" s="3">
        <v>0.464438085946898</v>
      </c>
      <c r="I25" s="4">
        <v>6.8321439187108901E-3</v>
      </c>
      <c r="J25" s="4">
        <v>2.6542255436439099E-3</v>
      </c>
      <c r="K25" s="4">
        <v>4.1917342427069501E-2</v>
      </c>
      <c r="L25" s="4">
        <v>0.106429944274683</v>
      </c>
      <c r="M25" s="4">
        <v>1.4366398388832899</v>
      </c>
    </row>
    <row r="26" spans="1:14" x14ac:dyDescent="0.3">
      <c r="B26" s="3">
        <v>0.46639010257671298</v>
      </c>
      <c r="C26" s="3">
        <v>0.43081124628997403</v>
      </c>
      <c r="D26" s="3">
        <v>0.463052082012195</v>
      </c>
      <c r="E26" s="3">
        <v>0.45940349526762803</v>
      </c>
      <c r="F26" s="3">
        <v>0.46590170823709098</v>
      </c>
      <c r="I26" s="4">
        <v>8.6763648794345692E-3</v>
      </c>
      <c r="J26" s="4">
        <v>7.32635724122943E-3</v>
      </c>
      <c r="K26" s="4">
        <v>7.3997392353668007E-2</v>
      </c>
      <c r="L26" s="4">
        <v>0.149495582672376</v>
      </c>
      <c r="M26" s="4">
        <v>1.5057985196495201</v>
      </c>
    </row>
    <row r="27" spans="1:14" x14ac:dyDescent="0.3">
      <c r="B27" s="3">
        <v>0.46865275035987902</v>
      </c>
      <c r="C27" s="3">
        <v>0.43425824716449002</v>
      </c>
      <c r="D27" s="3">
        <v>0.46030614696917399</v>
      </c>
      <c r="E27" s="3">
        <v>0.45749144652241303</v>
      </c>
      <c r="F27" s="3">
        <v>0.46187644923211901</v>
      </c>
      <c r="I27" s="4">
        <v>1.0147557413812699E-2</v>
      </c>
      <c r="J27" s="4">
        <v>3.5100198593234198E-3</v>
      </c>
      <c r="K27" s="4">
        <v>0.10070109607199</v>
      </c>
      <c r="L27" s="4">
        <v>0.17567309920305901</v>
      </c>
      <c r="M27" s="4">
        <v>2.3751904122615399</v>
      </c>
    </row>
    <row r="28" spans="1:14" x14ac:dyDescent="0.3">
      <c r="A28" s="5" t="s">
        <v>43</v>
      </c>
      <c r="B28" s="6">
        <f>AVERAGE(B25:B27)</f>
        <v>0.46706932964713904</v>
      </c>
      <c r="C28" s="6">
        <f>AVERAGE(C25:C27)</f>
        <v>0.43013419773960471</v>
      </c>
      <c r="D28" s="6">
        <f>AVERAGE(D25:D27)</f>
        <v>0.46100793627996967</v>
      </c>
      <c r="E28" s="6">
        <f>AVERAGE(E25:E27)</f>
        <v>0.45836535553791596</v>
      </c>
      <c r="F28" s="6">
        <f>AVERAGE(F25:F27)</f>
        <v>0.46407208113870269</v>
      </c>
      <c r="I28" s="7">
        <f>MIN(I25:I27)</f>
        <v>6.8321439187108901E-3</v>
      </c>
      <c r="J28" s="7">
        <f>MIN(J25:J27)</f>
        <v>2.6542255436439099E-3</v>
      </c>
      <c r="K28" s="7">
        <f>MIN(K25:K27)</f>
        <v>4.1917342427069501E-2</v>
      </c>
      <c r="L28" s="7">
        <f>MIN(L25:L27)</f>
        <v>0.106429944274683</v>
      </c>
      <c r="M28" s="7">
        <f>MIN(M25:M27)</f>
        <v>1.4366398388832899</v>
      </c>
      <c r="N28" s="7">
        <f>MIN(I28:M28)</f>
        <v>2.6542255436439099E-3</v>
      </c>
    </row>
    <row r="29" spans="1:14" x14ac:dyDescent="0.3">
      <c r="A29" s="5" t="s">
        <v>29</v>
      </c>
      <c r="B29" s="6">
        <f>MAX(B25:B28)</f>
        <v>0.46865275035987902</v>
      </c>
      <c r="C29" s="6">
        <f>MAX(C25:C28)</f>
        <v>0.43425824716449002</v>
      </c>
      <c r="D29" s="6">
        <f>MAX(D25:D28)</f>
        <v>0.463052082012195</v>
      </c>
      <c r="E29" s="6">
        <f>MAX(E25:E28)</f>
        <v>0.45940349526762803</v>
      </c>
      <c r="F29" s="6">
        <f>MAX(F25:F28)</f>
        <v>0.46590170823709098</v>
      </c>
      <c r="G29" s="6">
        <f>MAX(B29:F29)</f>
        <v>0.46865275035987902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1</v>
      </c>
      <c r="G30" s="9">
        <f>G29-G23</f>
        <v>-1.2969039478814004E-2</v>
      </c>
    </row>
    <row r="31" spans="1:14" x14ac:dyDescent="0.3">
      <c r="B31" s="5" t="b">
        <f>B2&gt;B22</f>
        <v>1</v>
      </c>
      <c r="C31" s="5" t="b">
        <f t="shared" ref="C31:F31" si="0">C2&gt;C22</f>
        <v>0</v>
      </c>
      <c r="D31" s="5" t="b">
        <f t="shared" si="0"/>
        <v>0</v>
      </c>
      <c r="E31" s="5" t="b">
        <f t="shared" si="0"/>
        <v>1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0</v>
      </c>
      <c r="D32" s="5" t="b">
        <f t="shared" si="1"/>
        <v>1</v>
      </c>
      <c r="E32" s="5" t="b">
        <f t="shared" si="1"/>
        <v>1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0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79" priority="11" rank="3"/>
  </conditionalFormatting>
  <conditionalFormatting sqref="C2:C10">
    <cfRule type="top10" dxfId="78" priority="10" rank="3"/>
  </conditionalFormatting>
  <conditionalFormatting sqref="D2:D10">
    <cfRule type="top10" dxfId="77" priority="9" rank="3"/>
  </conditionalFormatting>
  <conditionalFormatting sqref="E2:E10">
    <cfRule type="top10" dxfId="76" priority="8" rank="3"/>
  </conditionalFormatting>
  <conditionalFormatting sqref="F2:F10">
    <cfRule type="top10" dxfId="7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74" priority="5" bottom="1" rank="3"/>
  </conditionalFormatting>
  <conditionalFormatting sqref="J2:J10">
    <cfRule type="top10" dxfId="73" priority="4" bottom="1" rank="3"/>
  </conditionalFormatting>
  <conditionalFormatting sqref="K2:K10">
    <cfRule type="top10" dxfId="72" priority="3" bottom="1" rank="3"/>
  </conditionalFormatting>
  <conditionalFormatting sqref="L2:L10">
    <cfRule type="top10" dxfId="71" priority="2" bottom="1" rank="3"/>
  </conditionalFormatting>
  <conditionalFormatting sqref="M2:M10">
    <cfRule type="top10" dxfId="70" priority="1" bottom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75" zoomScaleNormal="75" workbookViewId="0">
      <selection activeCell="G30" sqref="G30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17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0.808151414165455</v>
      </c>
      <c r="C2" s="13">
        <v>0.77791798476926799</v>
      </c>
      <c r="D2" s="13">
        <v>0.81105963315891605</v>
      </c>
      <c r="E2" s="13">
        <v>0.80957811225264797</v>
      </c>
      <c r="F2" s="13">
        <v>0.80991135716366303</v>
      </c>
      <c r="H2" s="17" t="s">
        <v>5</v>
      </c>
      <c r="I2" s="20">
        <v>2.1313541642406598E-2</v>
      </c>
      <c r="J2" s="20">
        <v>9.1709729410318595E-3</v>
      </c>
      <c r="K2" s="20">
        <v>1.5266348217496399</v>
      </c>
      <c r="L2" s="20">
        <v>0.29541601353797198</v>
      </c>
      <c r="M2" s="20">
        <v>5.9940331241347797</v>
      </c>
    </row>
    <row r="3" spans="1:14" s="2" customFormat="1" ht="16.8" x14ac:dyDescent="0.3">
      <c r="A3" s="17" t="s">
        <v>6</v>
      </c>
      <c r="B3" s="13">
        <v>0.77777030435967998</v>
      </c>
      <c r="C3" s="13">
        <v>0.751905338877916</v>
      </c>
      <c r="D3" s="13">
        <v>0.79130397391779705</v>
      </c>
      <c r="E3" s="13">
        <v>0.79141423365874697</v>
      </c>
      <c r="F3" s="13">
        <v>0.78161887962494403</v>
      </c>
      <c r="H3" s="17" t="s">
        <v>6</v>
      </c>
      <c r="I3" s="20">
        <v>0.170737676542117</v>
      </c>
      <c r="J3" s="20">
        <v>5.0973446297120903E-2</v>
      </c>
      <c r="K3" s="20">
        <v>7.5718178405482996</v>
      </c>
      <c r="L3" s="20">
        <v>1.1431106781261999</v>
      </c>
      <c r="M3" s="20">
        <v>13.3517062004429</v>
      </c>
    </row>
    <row r="4" spans="1:14" s="2" customFormat="1" ht="16.8" x14ac:dyDescent="0.3">
      <c r="A4" s="17" t="s">
        <v>7</v>
      </c>
      <c r="B4" s="13">
        <v>0.78406492523658</v>
      </c>
      <c r="C4" s="13">
        <v>0.75729662399640796</v>
      </c>
      <c r="D4" s="13">
        <v>0.79444488698721105</v>
      </c>
      <c r="E4" s="13">
        <v>0.79409949023444504</v>
      </c>
      <c r="F4" s="13">
        <v>0.78307446163243499</v>
      </c>
      <c r="H4" s="17" t="s">
        <v>7</v>
      </c>
      <c r="I4" s="20">
        <v>0.19568005450557199</v>
      </c>
      <c r="J4" s="20">
        <v>4.7403426098327303E-2</v>
      </c>
      <c r="K4" s="20">
        <v>8.0229880248006609</v>
      </c>
      <c r="L4" s="20">
        <v>1.2039786540897499</v>
      </c>
      <c r="M4" s="20">
        <v>16.240166753575</v>
      </c>
    </row>
    <row r="5" spans="1:14" s="2" customFormat="1" ht="16.8" x14ac:dyDescent="0.3">
      <c r="A5" s="17" t="s">
        <v>53</v>
      </c>
      <c r="B5" s="13">
        <v>0.37784606584397701</v>
      </c>
      <c r="C5" s="13">
        <v>0.79689302723566802</v>
      </c>
      <c r="D5" s="13">
        <v>0.77809326485382702</v>
      </c>
      <c r="E5" s="13">
        <v>0.74902651362048001</v>
      </c>
      <c r="F5" s="13">
        <v>0.79619340460970101</v>
      </c>
      <c r="H5" s="17" t="s">
        <v>50</v>
      </c>
      <c r="I5" s="20">
        <v>12.0552539968318</v>
      </c>
      <c r="J5" s="20">
        <v>0.842126080450043</v>
      </c>
      <c r="K5" s="20">
        <v>22.667238906746402</v>
      </c>
      <c r="L5" s="20">
        <v>4.5478875735743696</v>
      </c>
      <c r="M5" s="20">
        <v>220.05640663493199</v>
      </c>
    </row>
    <row r="6" spans="1:14" s="2" customFormat="1" ht="16.8" x14ac:dyDescent="0.3">
      <c r="A6" s="17" t="s">
        <v>58</v>
      </c>
      <c r="B6" s="13">
        <v>0.55413239858538998</v>
      </c>
      <c r="C6" s="13">
        <v>0.58665395591052405</v>
      </c>
      <c r="D6" s="13">
        <v>0.68520211035645395</v>
      </c>
      <c r="E6" s="13">
        <v>0.69767434967099196</v>
      </c>
      <c r="F6" s="13">
        <v>0.69744291469800701</v>
      </c>
      <c r="H6" s="17" t="s">
        <v>61</v>
      </c>
      <c r="I6" s="20">
        <v>0.20154785086284099</v>
      </c>
      <c r="J6" s="20">
        <v>4.2274581290392597E-2</v>
      </c>
      <c r="K6" s="20">
        <v>8.14438568534006</v>
      </c>
      <c r="L6" s="20">
        <v>2.8707347949468498</v>
      </c>
      <c r="M6" s="20">
        <v>27.5949120501602</v>
      </c>
    </row>
    <row r="7" spans="1:14" s="2" customFormat="1" ht="16.8" x14ac:dyDescent="0.3">
      <c r="A7" s="17" t="s">
        <v>8</v>
      </c>
      <c r="B7" s="13">
        <v>0.688499787978613</v>
      </c>
      <c r="C7" s="13">
        <v>0.79329916579660098</v>
      </c>
      <c r="D7" s="13">
        <v>0.80105115839127805</v>
      </c>
      <c r="E7" s="13">
        <v>0.81216834900416701</v>
      </c>
      <c r="F7" s="13">
        <v>0.81977260980867905</v>
      </c>
      <c r="H7" s="17" t="s">
        <v>8</v>
      </c>
      <c r="I7" s="20">
        <v>11.502441658551501</v>
      </c>
      <c r="J7" s="20">
        <v>0.47429044664340803</v>
      </c>
      <c r="K7" s="20">
        <v>4.1413047468558899</v>
      </c>
      <c r="L7" s="20">
        <v>1.5050978577901299</v>
      </c>
      <c r="M7" s="20">
        <v>275.862795407921</v>
      </c>
    </row>
    <row r="8" spans="1:14" s="2" customFormat="1" ht="16.8" x14ac:dyDescent="0.3">
      <c r="A8" s="17" t="s">
        <v>67</v>
      </c>
      <c r="B8" s="13">
        <v>0.61802444160811998</v>
      </c>
      <c r="C8" s="13">
        <v>0.66314437940533999</v>
      </c>
      <c r="D8" s="13">
        <v>0.75570375521077704</v>
      </c>
      <c r="E8" s="13">
        <v>0.75844853992443195</v>
      </c>
      <c r="F8" s="13">
        <v>0.75439472282865305</v>
      </c>
      <c r="H8" s="17" t="s">
        <v>9</v>
      </c>
      <c r="I8" s="20">
        <v>0.194357283863581</v>
      </c>
      <c r="J8" s="20">
        <v>4.2173922826151497E-2</v>
      </c>
      <c r="K8" s="20">
        <v>7.13377115159994</v>
      </c>
      <c r="L8" s="20">
        <v>2.2947133779835802</v>
      </c>
      <c r="M8" s="20">
        <v>28.290681907805499</v>
      </c>
    </row>
    <row r="9" spans="1:14" s="2" customFormat="1" ht="16.8" x14ac:dyDescent="0.3">
      <c r="A9" s="17" t="s">
        <v>10</v>
      </c>
      <c r="B9" s="13">
        <v>0.65812595573789401</v>
      </c>
      <c r="C9" s="13">
        <v>0.60900132901917203</v>
      </c>
      <c r="D9" s="13">
        <v>0.73032336407605003</v>
      </c>
      <c r="E9" s="13">
        <v>0.73495115087096596</v>
      </c>
      <c r="F9" s="13">
        <v>0.72309254214569696</v>
      </c>
      <c r="H9" s="17" t="s">
        <v>10</v>
      </c>
      <c r="I9" s="20">
        <v>0.17953088418789701</v>
      </c>
      <c r="J9" s="20">
        <v>5.3838857246148501E-2</v>
      </c>
      <c r="K9" s="20">
        <v>8.4989616388618803</v>
      </c>
      <c r="L9" s="20">
        <v>2.49340410741797</v>
      </c>
      <c r="M9" s="20">
        <v>27.577453135590101</v>
      </c>
      <c r="N9" s="8"/>
    </row>
    <row r="10" spans="1:14" s="2" customFormat="1" ht="17.399999999999999" thickBot="1" x14ac:dyDescent="0.35">
      <c r="A10" s="19" t="s">
        <v>11</v>
      </c>
      <c r="B10" s="14">
        <v>0.62496362253688398</v>
      </c>
      <c r="C10" s="14">
        <v>0.56789864296546499</v>
      </c>
      <c r="D10" s="14">
        <v>0.68386295465264602</v>
      </c>
      <c r="E10" s="14">
        <v>0.70508630195751598</v>
      </c>
      <c r="F10" s="14">
        <v>0.70781226769382999</v>
      </c>
      <c r="H10" s="17" t="s">
        <v>11</v>
      </c>
      <c r="I10" s="20">
        <v>0.17650876182574299</v>
      </c>
      <c r="J10" s="20">
        <v>4.3422877261036698E-2</v>
      </c>
      <c r="K10" s="20">
        <v>7.8233147898072204</v>
      </c>
      <c r="L10" s="20">
        <v>3.32440486176437</v>
      </c>
      <c r="M10" s="23">
        <v>28.087261414768498</v>
      </c>
    </row>
    <row r="11" spans="1:14" ht="17.399999999999999" thickTop="1" x14ac:dyDescent="0.3">
      <c r="A11" s="15" t="s">
        <v>25</v>
      </c>
      <c r="B11" s="16">
        <f>AVERAGE(B2:B10)</f>
        <v>0.65461987956139922</v>
      </c>
      <c r="C11" s="16">
        <f>AVERAGE(C2:C10)</f>
        <v>0.70044560533070699</v>
      </c>
      <c r="D11" s="16">
        <f>AVERAGE(D2:D10)</f>
        <v>0.75900501128943965</v>
      </c>
      <c r="E11" s="16">
        <f>AVERAGE(E2:E10)</f>
        <v>0.7613830045771548</v>
      </c>
      <c r="F11" s="16">
        <f>AVERAGE(F2:F10)</f>
        <v>0.76370146224506774</v>
      </c>
      <c r="I11" s="7"/>
      <c r="J11" s="7"/>
      <c r="K11" s="7"/>
      <c r="L11" s="7"/>
      <c r="M11" s="24" t="s">
        <v>81</v>
      </c>
      <c r="N11" s="7"/>
    </row>
    <row r="13" spans="1:14" x14ac:dyDescent="0.3">
      <c r="B13" s="3">
        <v>0.808151414165455</v>
      </c>
      <c r="C13" s="3">
        <v>0.77791798476926799</v>
      </c>
      <c r="D13" s="3">
        <v>0.81105963315891605</v>
      </c>
      <c r="E13" s="3">
        <v>0.80957811225264797</v>
      </c>
      <c r="F13" s="3">
        <v>0.80991135716366303</v>
      </c>
      <c r="I13" s="4">
        <v>2.1313541642406598E-2</v>
      </c>
      <c r="J13" s="4">
        <v>9.1709729410318595E-3</v>
      </c>
      <c r="K13" s="4">
        <v>1.5266348217496399</v>
      </c>
      <c r="L13" s="4">
        <v>0.29541601353797198</v>
      </c>
      <c r="M13" s="4">
        <v>5.9940331241347797</v>
      </c>
    </row>
    <row r="14" spans="1:14" x14ac:dyDescent="0.3">
      <c r="B14" s="3">
        <v>0.77777030435967998</v>
      </c>
      <c r="C14" s="3">
        <v>0.751905338877916</v>
      </c>
      <c r="D14" s="3">
        <v>0.79130397391779705</v>
      </c>
      <c r="E14" s="3">
        <v>0.79141423365874697</v>
      </c>
      <c r="F14" s="3">
        <v>0.78161887962494403</v>
      </c>
      <c r="I14" s="4">
        <v>0.170737676542117</v>
      </c>
      <c r="J14" s="4">
        <v>5.0973446297120903E-2</v>
      </c>
      <c r="K14" s="4">
        <v>7.5718178405482996</v>
      </c>
      <c r="L14" s="4">
        <v>1.1431106781261999</v>
      </c>
      <c r="M14" s="4">
        <v>13.3517062004429</v>
      </c>
    </row>
    <row r="15" spans="1:14" x14ac:dyDescent="0.3">
      <c r="B15" s="3">
        <v>0.78406492523658</v>
      </c>
      <c r="C15" s="3">
        <v>0.75729662399640796</v>
      </c>
      <c r="D15" s="3">
        <v>0.79444488698721105</v>
      </c>
      <c r="E15" s="3">
        <v>0.79409949023444504</v>
      </c>
      <c r="F15" s="3">
        <v>0.78307446163243499</v>
      </c>
      <c r="I15" s="4">
        <v>0.19568005450557199</v>
      </c>
      <c r="J15" s="4">
        <v>4.7403426098327303E-2</v>
      </c>
      <c r="K15" s="4">
        <v>8.0229880248006609</v>
      </c>
      <c r="L15" s="4">
        <v>1.2039786540897499</v>
      </c>
      <c r="M15" s="4">
        <v>16.240166753575</v>
      </c>
    </row>
    <row r="16" spans="1:14" x14ac:dyDescent="0.3">
      <c r="B16" s="3">
        <v>0.37784606584397701</v>
      </c>
      <c r="C16" s="3">
        <v>0.79689302723566802</v>
      </c>
      <c r="D16" s="3">
        <v>0.77809326485382702</v>
      </c>
      <c r="E16" s="3">
        <v>0.74902651362048001</v>
      </c>
      <c r="F16" s="3">
        <v>0.79619340460970101</v>
      </c>
      <c r="I16" s="4">
        <v>12.0552539968318</v>
      </c>
      <c r="J16" s="4">
        <v>0.842126080450043</v>
      </c>
      <c r="K16" s="4">
        <v>22.667238906746402</v>
      </c>
      <c r="L16" s="4">
        <v>4.5478875735743696</v>
      </c>
      <c r="M16" s="4">
        <v>220.05640663493199</v>
      </c>
    </row>
    <row r="17" spans="1:14" x14ac:dyDescent="0.3">
      <c r="B17" s="3">
        <v>0.55413239858538998</v>
      </c>
      <c r="C17" s="3">
        <v>0.58665395591052405</v>
      </c>
      <c r="D17" s="3">
        <v>0.68520211035645395</v>
      </c>
      <c r="E17" s="3">
        <v>0.69767434967099196</v>
      </c>
      <c r="F17" s="3">
        <v>0.69744291469800701</v>
      </c>
      <c r="I17" s="4">
        <v>0.20154785086284099</v>
      </c>
      <c r="J17" s="4">
        <v>4.2274581290392597E-2</v>
      </c>
      <c r="K17" s="4">
        <v>8.14438568534006</v>
      </c>
      <c r="L17" s="4">
        <v>2.8707347949468498</v>
      </c>
      <c r="M17" s="4">
        <v>27.5949120501602</v>
      </c>
    </row>
    <row r="18" spans="1:14" x14ac:dyDescent="0.3">
      <c r="B18" s="3">
        <v>0.688499787978613</v>
      </c>
      <c r="C18" s="3">
        <v>0.79329916579660098</v>
      </c>
      <c r="D18" s="3">
        <v>0.80105115839127805</v>
      </c>
      <c r="E18" s="3">
        <v>0.81216834900416701</v>
      </c>
      <c r="F18" s="3">
        <v>0.81977260980867905</v>
      </c>
      <c r="I18" s="4">
        <v>11.502441658551501</v>
      </c>
      <c r="J18" s="4">
        <v>0.47429044664340803</v>
      </c>
      <c r="K18" s="4">
        <v>4.1413047468558899</v>
      </c>
      <c r="L18" s="4">
        <v>1.5050978577901299</v>
      </c>
      <c r="M18" s="4">
        <v>275.862795407921</v>
      </c>
    </row>
    <row r="19" spans="1:14" x14ac:dyDescent="0.3">
      <c r="B19" s="3">
        <v>0.61802444160811998</v>
      </c>
      <c r="C19" s="3">
        <v>0.66314437940533999</v>
      </c>
      <c r="D19" s="3">
        <v>0.75570375521077704</v>
      </c>
      <c r="E19" s="3">
        <v>0.75844853992443195</v>
      </c>
      <c r="F19" s="3">
        <v>0.75439472282865305</v>
      </c>
      <c r="I19" s="4">
        <v>0.194357283863581</v>
      </c>
      <c r="J19" s="4">
        <v>4.2173922826151497E-2</v>
      </c>
      <c r="K19" s="4">
        <v>7.13377115159994</v>
      </c>
      <c r="L19" s="4">
        <v>2.2947133779835802</v>
      </c>
      <c r="M19" s="4">
        <v>28.290681907805499</v>
      </c>
    </row>
    <row r="20" spans="1:14" x14ac:dyDescent="0.3">
      <c r="B20" s="3">
        <v>0.65812595573789401</v>
      </c>
      <c r="C20" s="3">
        <v>0.60900132901917203</v>
      </c>
      <c r="D20" s="3">
        <v>0.73032336407605003</v>
      </c>
      <c r="E20" s="3">
        <v>0.73495115087096596</v>
      </c>
      <c r="F20" s="3">
        <v>0.72309254214569696</v>
      </c>
      <c r="I20" s="4">
        <v>0.17953088418789701</v>
      </c>
      <c r="J20" s="4">
        <v>5.3838857246148501E-2</v>
      </c>
      <c r="K20" s="4">
        <v>8.4989616388618803</v>
      </c>
      <c r="L20" s="4">
        <v>2.49340410741797</v>
      </c>
      <c r="M20" s="4">
        <v>27.577453135590101</v>
      </c>
    </row>
    <row r="21" spans="1:14" x14ac:dyDescent="0.3">
      <c r="B21" s="3">
        <v>0.62496362253688398</v>
      </c>
      <c r="C21" s="3">
        <v>0.56789864296546499</v>
      </c>
      <c r="D21" s="3">
        <v>0.68386295465264602</v>
      </c>
      <c r="E21" s="3">
        <v>0.70508630195751598</v>
      </c>
      <c r="F21" s="3">
        <v>0.70781226769382999</v>
      </c>
      <c r="I21" s="4">
        <v>0.17650876182574299</v>
      </c>
      <c r="J21" s="4">
        <v>4.3422877261036698E-2</v>
      </c>
      <c r="K21" s="4">
        <v>7.8233147898072204</v>
      </c>
      <c r="L21" s="4">
        <v>3.32440486176437</v>
      </c>
      <c r="M21" s="4">
        <v>28.087261414768498</v>
      </c>
    </row>
    <row r="22" spans="1:14" x14ac:dyDescent="0.3">
      <c r="A22" s="5" t="s">
        <v>32</v>
      </c>
      <c r="B22" s="6">
        <f>AVERAGE(B13:B21)</f>
        <v>0.65461987956139922</v>
      </c>
      <c r="C22" s="6">
        <f>AVERAGE(C13:C21)</f>
        <v>0.70044560533070699</v>
      </c>
      <c r="D22" s="6">
        <f>AVERAGE(D13:D21)</f>
        <v>0.75900501128943965</v>
      </c>
      <c r="E22" s="6">
        <f>AVERAGE(E13:E21)</f>
        <v>0.7613830045771548</v>
      </c>
      <c r="F22" s="6">
        <f>AVERAGE(F13:F21)</f>
        <v>0.76370146224506774</v>
      </c>
      <c r="I22" s="7">
        <f>MIN(I13:I21)</f>
        <v>2.1313541642406598E-2</v>
      </c>
      <c r="J22" s="7">
        <f>MIN(J13:J21)</f>
        <v>9.1709729410318595E-3</v>
      </c>
      <c r="K22" s="7">
        <f>MIN(K13:K21)</f>
        <v>1.5266348217496399</v>
      </c>
      <c r="L22" s="7">
        <f>MIN(L13:L21)</f>
        <v>0.29541601353797198</v>
      </c>
      <c r="M22" s="7">
        <f>MIN(M13:M21)</f>
        <v>5.9940331241347797</v>
      </c>
      <c r="N22" s="7">
        <f>MIN(I22:M22)</f>
        <v>9.1709729410318595E-3</v>
      </c>
    </row>
    <row r="23" spans="1:14" x14ac:dyDescent="0.3">
      <c r="A23" s="5" t="s">
        <v>41</v>
      </c>
      <c r="B23" s="6">
        <f>MAX(B13:B21)</f>
        <v>0.808151414165455</v>
      </c>
      <c r="C23" s="6">
        <f>MAX(C13:C21)</f>
        <v>0.79689302723566802</v>
      </c>
      <c r="D23" s="6">
        <f>MAX(D13:D21)</f>
        <v>0.81105963315891605</v>
      </c>
      <c r="E23" s="6">
        <f>MAX(E13:E21)</f>
        <v>0.81216834900416701</v>
      </c>
      <c r="F23" s="6">
        <f>MAX(F13:F21)</f>
        <v>0.81977260980867905</v>
      </c>
      <c r="G23" s="6">
        <f>MAX(B23:F23)</f>
        <v>0.81977260980867905</v>
      </c>
    </row>
    <row r="25" spans="1:14" x14ac:dyDescent="0.3">
      <c r="B25" s="3">
        <v>0.808151414165455</v>
      </c>
      <c r="C25" s="3">
        <v>0.77791798476926799</v>
      </c>
      <c r="D25" s="3">
        <v>0.81105963315891605</v>
      </c>
      <c r="E25" s="3">
        <v>0.80957811225264797</v>
      </c>
      <c r="F25" s="3">
        <v>0.80991135716366303</v>
      </c>
      <c r="I25" s="4">
        <v>2.1313541642406598E-2</v>
      </c>
      <c r="J25" s="4">
        <v>9.1709729410318595E-3</v>
      </c>
      <c r="K25" s="4">
        <v>1.5266348217496399</v>
      </c>
      <c r="L25" s="4">
        <v>0.29541601353797198</v>
      </c>
      <c r="M25" s="4">
        <v>5.9940331241347797</v>
      </c>
    </row>
    <row r="26" spans="1:14" x14ac:dyDescent="0.3">
      <c r="B26" s="3">
        <v>0.77777030435967998</v>
      </c>
      <c r="C26" s="3">
        <v>0.751905338877916</v>
      </c>
      <c r="D26" s="3">
        <v>0.79130397391779705</v>
      </c>
      <c r="E26" s="3">
        <v>0.79141423365874697</v>
      </c>
      <c r="F26" s="3">
        <v>0.78161887962494403</v>
      </c>
      <c r="I26" s="4">
        <v>0.170737676542117</v>
      </c>
      <c r="J26" s="4">
        <v>5.0973446297120903E-2</v>
      </c>
      <c r="K26" s="4">
        <v>7.5718178405482996</v>
      </c>
      <c r="L26" s="4">
        <v>1.1431106781261999</v>
      </c>
      <c r="M26" s="4">
        <v>13.3517062004429</v>
      </c>
    </row>
    <row r="27" spans="1:14" x14ac:dyDescent="0.3">
      <c r="B27" s="3">
        <v>0.78406492523658</v>
      </c>
      <c r="C27" s="3">
        <v>0.75729662399640796</v>
      </c>
      <c r="D27" s="3">
        <v>0.79444488698721105</v>
      </c>
      <c r="E27" s="3">
        <v>0.79409949023444504</v>
      </c>
      <c r="F27" s="3">
        <v>0.78307446163243499</v>
      </c>
      <c r="I27" s="4">
        <v>0.19568005450557199</v>
      </c>
      <c r="J27" s="4">
        <v>4.7403426098327303E-2</v>
      </c>
      <c r="K27" s="4">
        <v>8.0229880248006609</v>
      </c>
      <c r="L27" s="4">
        <v>1.2039786540897499</v>
      </c>
      <c r="M27" s="4">
        <v>16.240166753575</v>
      </c>
    </row>
    <row r="28" spans="1:14" x14ac:dyDescent="0.3">
      <c r="A28" s="5" t="s">
        <v>44</v>
      </c>
      <c r="B28" s="6">
        <f>AVERAGE(B25:B27)</f>
        <v>0.78999554792057169</v>
      </c>
      <c r="C28" s="6">
        <f>AVERAGE(C25:C27)</f>
        <v>0.76237331588119739</v>
      </c>
      <c r="D28" s="6">
        <f>AVERAGE(D25:D27)</f>
        <v>0.79893616468797468</v>
      </c>
      <c r="E28" s="6">
        <f>AVERAGE(E25:E27)</f>
        <v>0.79836394538194666</v>
      </c>
      <c r="F28" s="6">
        <f>AVERAGE(F25:F27)</f>
        <v>0.79153489947368072</v>
      </c>
      <c r="I28" s="7">
        <f>MIN(I25:I27)</f>
        <v>2.1313541642406598E-2</v>
      </c>
      <c r="J28" s="7">
        <f>MIN(J25:J27)</f>
        <v>9.1709729410318595E-3</v>
      </c>
      <c r="K28" s="7">
        <f>MIN(K25:K27)</f>
        <v>1.5266348217496399</v>
      </c>
      <c r="L28" s="7">
        <f>MIN(L25:L27)</f>
        <v>0.29541601353797198</v>
      </c>
      <c r="M28" s="7">
        <f>MIN(M25:M27)</f>
        <v>5.9940331241347797</v>
      </c>
      <c r="N28" s="7">
        <f>MIN(I28:M28)</f>
        <v>9.1709729410318595E-3</v>
      </c>
    </row>
    <row r="29" spans="1:14" x14ac:dyDescent="0.3">
      <c r="A29" s="5" t="s">
        <v>47</v>
      </c>
      <c r="B29" s="6">
        <f>MAX(B25:B28)</f>
        <v>0.808151414165455</v>
      </c>
      <c r="C29" s="6">
        <f>MAX(C25:C28)</f>
        <v>0.77791798476926799</v>
      </c>
      <c r="D29" s="6">
        <f>MAX(D25:D28)</f>
        <v>0.81105963315891605</v>
      </c>
      <c r="E29" s="6">
        <f>MAX(E25:E28)</f>
        <v>0.80957811225264797</v>
      </c>
      <c r="F29" s="6">
        <f>MAX(F25:F28)</f>
        <v>0.80991135716366303</v>
      </c>
      <c r="G29" s="6">
        <f>MAX(B29:F29)</f>
        <v>0.81105963315891605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1</v>
      </c>
      <c r="G30" s="9">
        <f>G29-G23</f>
        <v>-8.7129766497630046E-3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1</v>
      </c>
      <c r="E32" s="5" t="b">
        <f t="shared" si="1"/>
        <v>1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69" priority="11" rank="3"/>
  </conditionalFormatting>
  <conditionalFormatting sqref="C2:C10">
    <cfRule type="top10" dxfId="68" priority="10" rank="3"/>
  </conditionalFormatting>
  <conditionalFormatting sqref="D2:D10">
    <cfRule type="top10" dxfId="67" priority="9" rank="3"/>
  </conditionalFormatting>
  <conditionalFormatting sqref="E2:E10">
    <cfRule type="top10" dxfId="66" priority="8" rank="3"/>
  </conditionalFormatting>
  <conditionalFormatting sqref="F2:F10">
    <cfRule type="top10" dxfId="6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64" priority="5" bottom="1" rank="3"/>
  </conditionalFormatting>
  <conditionalFormatting sqref="J2:J10">
    <cfRule type="top10" dxfId="63" priority="4" bottom="1" rank="3"/>
  </conditionalFormatting>
  <conditionalFormatting sqref="K2:K10">
    <cfRule type="top10" dxfId="62" priority="3" bottom="1" rank="3"/>
  </conditionalFormatting>
  <conditionalFormatting sqref="L2:L10">
    <cfRule type="top10" dxfId="61" priority="2" bottom="1" rank="3"/>
  </conditionalFormatting>
  <conditionalFormatting sqref="M2:M10">
    <cfRule type="top10" dxfId="60" priority="1" bottom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B16" zoomScale="110" zoomScaleNormal="110" workbookViewId="0">
      <selection activeCell="I1" sqref="I1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12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0.85026460165975104</v>
      </c>
      <c r="C2" s="13">
        <v>0.83901630849922404</v>
      </c>
      <c r="D2" s="13">
        <v>0.847091944133881</v>
      </c>
      <c r="E2" s="13">
        <v>0.84920837557867801</v>
      </c>
      <c r="F2" s="13">
        <v>0.84871335560753403</v>
      </c>
      <c r="H2" s="17" t="s">
        <v>5</v>
      </c>
      <c r="I2" s="20">
        <v>1.2473754785730699E-2</v>
      </c>
      <c r="J2" s="20">
        <v>4.4518672934259398E-3</v>
      </c>
      <c r="K2" s="20">
        <v>0.114771175678981</v>
      </c>
      <c r="L2" s="20">
        <v>7.3631074491629506E-2</v>
      </c>
      <c r="M2" s="20">
        <v>3.4896248755091501</v>
      </c>
    </row>
    <row r="3" spans="1:14" s="2" customFormat="1" ht="16.8" x14ac:dyDescent="0.3">
      <c r="A3" s="17" t="s">
        <v>6</v>
      </c>
      <c r="B3" s="13">
        <v>0.84846406338021196</v>
      </c>
      <c r="C3" s="13">
        <v>0.81837258771813104</v>
      </c>
      <c r="D3" s="13">
        <v>0.84054377262506397</v>
      </c>
      <c r="E3" s="13">
        <v>0.84770214853113302</v>
      </c>
      <c r="F3" s="13">
        <v>0.84758844925736598</v>
      </c>
      <c r="H3" s="17" t="s">
        <v>6</v>
      </c>
      <c r="I3" s="20">
        <v>2.0899460352211401E-2</v>
      </c>
      <c r="J3" s="20">
        <v>7.2071460404004003E-3</v>
      </c>
      <c r="K3" s="20">
        <v>0.379619384688624</v>
      </c>
      <c r="L3" s="20">
        <v>0.14975413676683</v>
      </c>
      <c r="M3" s="20">
        <v>3.92737708910721</v>
      </c>
    </row>
    <row r="4" spans="1:14" s="2" customFormat="1" ht="16.8" x14ac:dyDescent="0.3">
      <c r="A4" s="17" t="s">
        <v>7</v>
      </c>
      <c r="B4" s="13">
        <v>0.85025650801631902</v>
      </c>
      <c r="C4" s="13">
        <v>0.82560020887525198</v>
      </c>
      <c r="D4" s="13">
        <v>0.84650569298344902</v>
      </c>
      <c r="E4" s="13">
        <v>0.850082057426787</v>
      </c>
      <c r="F4" s="13">
        <v>0.84722023246154399</v>
      </c>
      <c r="H4" s="17" t="s">
        <v>7</v>
      </c>
      <c r="I4" s="20">
        <v>2.58869885711305E-2</v>
      </c>
      <c r="J4" s="20">
        <v>9.0296563519700595E-3</v>
      </c>
      <c r="K4" s="20">
        <v>0.45130479027710602</v>
      </c>
      <c r="L4" s="20">
        <v>0.160875120740854</v>
      </c>
      <c r="M4" s="20">
        <v>3.5160688409158598</v>
      </c>
    </row>
    <row r="5" spans="1:14" s="2" customFormat="1" ht="16.8" x14ac:dyDescent="0.3">
      <c r="A5" s="17" t="s">
        <v>55</v>
      </c>
      <c r="B5" s="13">
        <v>0.435914773229713</v>
      </c>
      <c r="C5" s="13">
        <v>0.83153739657423498</v>
      </c>
      <c r="D5" s="13">
        <v>0.84396379385208598</v>
      </c>
      <c r="E5" s="13">
        <v>0.81356083866647499</v>
      </c>
      <c r="F5" s="13">
        <v>0.84470287935966903</v>
      </c>
      <c r="H5" s="17" t="s">
        <v>50</v>
      </c>
      <c r="I5" s="20">
        <v>11.6013861657374</v>
      </c>
      <c r="J5" s="20">
        <v>0.80246664553533198</v>
      </c>
      <c r="K5" s="20">
        <v>8.4963646504843293</v>
      </c>
      <c r="L5" s="20">
        <v>3.4057949275238499</v>
      </c>
      <c r="M5" s="20">
        <v>195.96960035431701</v>
      </c>
    </row>
    <row r="6" spans="1:14" s="2" customFormat="1" ht="16.8" x14ac:dyDescent="0.3">
      <c r="A6" s="17" t="s">
        <v>58</v>
      </c>
      <c r="B6" s="13">
        <v>0.63636168727787501</v>
      </c>
      <c r="C6" s="13">
        <v>0.64979452237427304</v>
      </c>
      <c r="D6" s="13">
        <v>0.75473082404619996</v>
      </c>
      <c r="E6" s="13">
        <v>0.76520293486731905</v>
      </c>
      <c r="F6" s="13">
        <v>0.779373229323021</v>
      </c>
      <c r="H6" s="17" t="s">
        <v>70</v>
      </c>
      <c r="I6" s="20">
        <v>0.20818025680935601</v>
      </c>
      <c r="J6" s="20">
        <v>7.54650322363659E-2</v>
      </c>
      <c r="K6" s="20">
        <v>2.44089828402974</v>
      </c>
      <c r="L6" s="20">
        <v>1.3689527453905701</v>
      </c>
      <c r="M6" s="20">
        <v>25.8456262318326</v>
      </c>
    </row>
    <row r="7" spans="1:14" s="2" customFormat="1" ht="16.8" x14ac:dyDescent="0.3">
      <c r="A7" s="17" t="s">
        <v>8</v>
      </c>
      <c r="B7" s="13">
        <v>0.71302061049596799</v>
      </c>
      <c r="C7" s="13">
        <v>0.70450588533577096</v>
      </c>
      <c r="D7" s="13">
        <v>0.81664942702842103</v>
      </c>
      <c r="E7" s="13">
        <v>0.86060345364186597</v>
      </c>
      <c r="F7" s="13">
        <v>0.85475680735110704</v>
      </c>
      <c r="H7" s="17" t="s">
        <v>8</v>
      </c>
      <c r="I7" s="20">
        <v>11.460456421003</v>
      </c>
      <c r="J7" s="20">
        <v>0.40134503392618998</v>
      </c>
      <c r="K7" s="20">
        <v>1.4116362763625101</v>
      </c>
      <c r="L7" s="20">
        <v>0.78217074122949204</v>
      </c>
      <c r="M7" s="20">
        <v>275.731824535322</v>
      </c>
    </row>
    <row r="8" spans="1:14" s="2" customFormat="1" ht="16.8" x14ac:dyDescent="0.3">
      <c r="A8" s="17" t="s">
        <v>9</v>
      </c>
      <c r="B8" s="13">
        <v>0.68402678225308799</v>
      </c>
      <c r="C8" s="13">
        <v>0.72837427476293504</v>
      </c>
      <c r="D8" s="13">
        <v>0.80811608343267405</v>
      </c>
      <c r="E8" s="13">
        <v>0.81696760603205698</v>
      </c>
      <c r="F8" s="13">
        <v>0.83199619365412802</v>
      </c>
      <c r="H8" s="17" t="s">
        <v>9</v>
      </c>
      <c r="I8" s="20">
        <v>0.20825604671182399</v>
      </c>
      <c r="J8" s="20">
        <v>5.3649777228997601E-2</v>
      </c>
      <c r="K8" s="20">
        <v>1.7774780830996999</v>
      </c>
      <c r="L8" s="20">
        <v>1.1946632066470699</v>
      </c>
      <c r="M8" s="20">
        <v>26.103963614530901</v>
      </c>
    </row>
    <row r="9" spans="1:14" s="2" customFormat="1" ht="16.8" x14ac:dyDescent="0.3">
      <c r="A9" s="17" t="s">
        <v>10</v>
      </c>
      <c r="B9" s="13">
        <v>0.74897326460573499</v>
      </c>
      <c r="C9" s="13">
        <v>0.64307087268032104</v>
      </c>
      <c r="D9" s="13">
        <v>0.77458091900640702</v>
      </c>
      <c r="E9" s="13">
        <v>0.78543912603951105</v>
      </c>
      <c r="F9" s="13">
        <v>0.807529668309106</v>
      </c>
      <c r="H9" s="17" t="s">
        <v>10</v>
      </c>
      <c r="I9" s="20">
        <v>0.175513229877481</v>
      </c>
      <c r="J9" s="20">
        <v>6.9879474318099696E-2</v>
      </c>
      <c r="K9" s="20">
        <v>2.4949996427610501</v>
      </c>
      <c r="L9" s="20">
        <v>1.28877610754909</v>
      </c>
      <c r="M9" s="20">
        <v>25.4153827449285</v>
      </c>
      <c r="N9" s="8"/>
    </row>
    <row r="10" spans="1:14" s="2" customFormat="1" ht="17.399999999999999" thickBot="1" x14ac:dyDescent="0.35">
      <c r="A10" s="19" t="s">
        <v>11</v>
      </c>
      <c r="B10" s="14">
        <v>0.71386243239920599</v>
      </c>
      <c r="C10" s="14">
        <v>0.63326117973339902</v>
      </c>
      <c r="D10" s="14">
        <v>0.72475644224245495</v>
      </c>
      <c r="E10" s="14">
        <v>0.75777331866655895</v>
      </c>
      <c r="F10" s="14">
        <v>0.78417797371061004</v>
      </c>
      <c r="H10" s="17" t="s">
        <v>11</v>
      </c>
      <c r="I10" s="20">
        <v>0.181598132726321</v>
      </c>
      <c r="J10" s="20">
        <v>5.4131753639921898E-2</v>
      </c>
      <c r="K10" s="20">
        <v>2.3847896770998802</v>
      </c>
      <c r="L10" s="20">
        <v>1.55950356034918</v>
      </c>
      <c r="M10" s="23">
        <v>25.8290874540475</v>
      </c>
    </row>
    <row r="11" spans="1:14" ht="17.399999999999999" thickTop="1" x14ac:dyDescent="0.3">
      <c r="A11" s="15" t="s">
        <v>24</v>
      </c>
      <c r="B11" s="16">
        <f>AVERAGE(B2:B10)</f>
        <v>0.72012719147976301</v>
      </c>
      <c r="C11" s="16">
        <f>AVERAGE(C2:C10)</f>
        <v>0.74150369295039331</v>
      </c>
      <c r="D11" s="16">
        <f>AVERAGE(D2:D10)</f>
        <v>0.8063265443722929</v>
      </c>
      <c r="E11" s="16">
        <f>AVERAGE(E2:E10)</f>
        <v>0.81628220660559836</v>
      </c>
      <c r="F11" s="16">
        <f>AVERAGE(F2:F10)</f>
        <v>0.82733986544823168</v>
      </c>
      <c r="I11" s="7"/>
      <c r="J11" s="7"/>
      <c r="K11" s="7"/>
      <c r="L11" s="7"/>
      <c r="M11" s="24" t="s">
        <v>81</v>
      </c>
      <c r="N11" s="7"/>
    </row>
    <row r="13" spans="1:14" x14ac:dyDescent="0.3">
      <c r="B13" s="3">
        <v>0.85026460165975104</v>
      </c>
      <c r="C13" s="3">
        <v>0.83901630849922404</v>
      </c>
      <c r="D13" s="3">
        <v>0.847091944133881</v>
      </c>
      <c r="E13" s="3">
        <v>0.84920837557867801</v>
      </c>
      <c r="F13" s="3">
        <v>0.84871335560753403</v>
      </c>
      <c r="I13" s="4">
        <v>1.2473754785730699E-2</v>
      </c>
      <c r="J13" s="4">
        <v>4.4518672934259398E-3</v>
      </c>
      <c r="K13" s="4">
        <v>0.114771175678981</v>
      </c>
      <c r="L13" s="4">
        <v>7.3631074491629506E-2</v>
      </c>
      <c r="M13" s="4">
        <v>3.4896248755091501</v>
      </c>
    </row>
    <row r="14" spans="1:14" x14ac:dyDescent="0.3">
      <c r="B14" s="3">
        <v>0.84846406338021196</v>
      </c>
      <c r="C14" s="3">
        <v>0.81837258771813104</v>
      </c>
      <c r="D14" s="3">
        <v>0.84054377262506397</v>
      </c>
      <c r="E14" s="3">
        <v>0.84770214853113302</v>
      </c>
      <c r="F14" s="3">
        <v>0.84758844925736598</v>
      </c>
      <c r="I14" s="4">
        <v>2.0899460352211401E-2</v>
      </c>
      <c r="J14" s="4">
        <v>7.2071460404004003E-3</v>
      </c>
      <c r="K14" s="4">
        <v>0.379619384688624</v>
      </c>
      <c r="L14" s="4">
        <v>0.14975413676683</v>
      </c>
      <c r="M14" s="4">
        <v>3.92737708910721</v>
      </c>
    </row>
    <row r="15" spans="1:14" x14ac:dyDescent="0.3">
      <c r="B15" s="3">
        <v>0.85025650801631902</v>
      </c>
      <c r="C15" s="3">
        <v>0.82560020887525198</v>
      </c>
      <c r="D15" s="3">
        <v>0.84650569298344902</v>
      </c>
      <c r="E15" s="3">
        <v>0.850082057426787</v>
      </c>
      <c r="F15" s="3">
        <v>0.84722023246154399</v>
      </c>
      <c r="I15" s="4">
        <v>2.58869885711305E-2</v>
      </c>
      <c r="J15" s="4">
        <v>9.0296563519700595E-3</v>
      </c>
      <c r="K15" s="4">
        <v>0.45130479027710602</v>
      </c>
      <c r="L15" s="4">
        <v>0.160875120740854</v>
      </c>
      <c r="M15" s="4">
        <v>3.5160688409158598</v>
      </c>
    </row>
    <row r="16" spans="1:14" x14ac:dyDescent="0.3">
      <c r="B16" s="3">
        <v>0.435914773229713</v>
      </c>
      <c r="C16" s="3">
        <v>0.83153739657423498</v>
      </c>
      <c r="D16" s="3">
        <v>0.84396379385208598</v>
      </c>
      <c r="E16" s="3">
        <v>0.81356083866647499</v>
      </c>
      <c r="F16" s="3">
        <v>0.84470287935966903</v>
      </c>
      <c r="I16" s="4">
        <v>11.6013861657374</v>
      </c>
      <c r="J16" s="4">
        <v>0.80246664553533198</v>
      </c>
      <c r="K16" s="4">
        <v>8.4963646504843293</v>
      </c>
      <c r="L16" s="4">
        <v>3.4057949275238499</v>
      </c>
      <c r="M16" s="4">
        <v>195.96960035431701</v>
      </c>
    </row>
    <row r="17" spans="1:14" x14ac:dyDescent="0.3">
      <c r="B17" s="3">
        <v>0.63636168727787501</v>
      </c>
      <c r="C17" s="3">
        <v>0.64979452237427304</v>
      </c>
      <c r="D17" s="3">
        <v>0.75473082404619996</v>
      </c>
      <c r="E17" s="3">
        <v>0.76520293486731905</v>
      </c>
      <c r="F17" s="3">
        <v>0.779373229323021</v>
      </c>
      <c r="I17" s="4">
        <v>0.20818025680935601</v>
      </c>
      <c r="J17" s="4">
        <v>7.54650322363659E-2</v>
      </c>
      <c r="K17" s="4">
        <v>2.44089828402974</v>
      </c>
      <c r="L17" s="4">
        <v>1.3689527453905701</v>
      </c>
      <c r="M17" s="4">
        <v>25.8456262318326</v>
      </c>
    </row>
    <row r="18" spans="1:14" x14ac:dyDescent="0.3">
      <c r="B18" s="3">
        <v>0.71302061049596799</v>
      </c>
      <c r="C18" s="3">
        <v>0.70450588533577096</v>
      </c>
      <c r="D18" s="3">
        <v>0.81664942702842103</v>
      </c>
      <c r="E18" s="3">
        <v>0.86060345364186597</v>
      </c>
      <c r="F18" s="3">
        <v>0.85475680735110704</v>
      </c>
      <c r="I18" s="4">
        <v>11.460456421003</v>
      </c>
      <c r="J18" s="4">
        <v>0.40134503392618998</v>
      </c>
      <c r="K18" s="4">
        <v>1.4116362763625101</v>
      </c>
      <c r="L18" s="4">
        <v>0.78217074122949204</v>
      </c>
      <c r="M18" s="4">
        <v>275.731824535322</v>
      </c>
    </row>
    <row r="19" spans="1:14" x14ac:dyDescent="0.3">
      <c r="B19" s="3">
        <v>0.68402678225308799</v>
      </c>
      <c r="C19" s="3">
        <v>0.72837427476293504</v>
      </c>
      <c r="D19" s="3">
        <v>0.80811608343267405</v>
      </c>
      <c r="E19" s="3">
        <v>0.81696760603205698</v>
      </c>
      <c r="F19" s="3">
        <v>0.83199619365412802</v>
      </c>
      <c r="I19" s="4">
        <v>0.20825604671182399</v>
      </c>
      <c r="J19" s="4">
        <v>5.3649777228997601E-2</v>
      </c>
      <c r="K19" s="4">
        <v>1.7774780830996999</v>
      </c>
      <c r="L19" s="4">
        <v>1.1946632066470699</v>
      </c>
      <c r="M19" s="4">
        <v>26.103963614530901</v>
      </c>
    </row>
    <row r="20" spans="1:14" x14ac:dyDescent="0.3">
      <c r="B20" s="3">
        <v>0.74897326460573499</v>
      </c>
      <c r="C20" s="3">
        <v>0.64307087268032104</v>
      </c>
      <c r="D20" s="3">
        <v>0.77458091900640702</v>
      </c>
      <c r="E20" s="3">
        <v>0.78543912603951105</v>
      </c>
      <c r="F20" s="3">
        <v>0.807529668309106</v>
      </c>
      <c r="I20" s="4">
        <v>0.175513229877481</v>
      </c>
      <c r="J20" s="4">
        <v>6.9879474318099696E-2</v>
      </c>
      <c r="K20" s="4">
        <v>2.4949996427610501</v>
      </c>
      <c r="L20" s="4">
        <v>1.28877610754909</v>
      </c>
      <c r="M20" s="4">
        <v>25.4153827449285</v>
      </c>
    </row>
    <row r="21" spans="1:14" x14ac:dyDescent="0.3">
      <c r="B21" s="3">
        <v>0.71386243239920599</v>
      </c>
      <c r="C21" s="3">
        <v>0.63326117973339902</v>
      </c>
      <c r="D21" s="3">
        <v>0.72475644224245495</v>
      </c>
      <c r="E21" s="3">
        <v>0.75777331866655895</v>
      </c>
      <c r="F21" s="3">
        <v>0.78417797371061004</v>
      </c>
      <c r="I21" s="4">
        <v>0.181598132726321</v>
      </c>
      <c r="J21" s="4">
        <v>5.4131753639921898E-2</v>
      </c>
      <c r="K21" s="4">
        <v>2.3847896770998802</v>
      </c>
      <c r="L21" s="4">
        <v>1.55950356034918</v>
      </c>
      <c r="M21" s="4">
        <v>25.8290874540475</v>
      </c>
    </row>
    <row r="22" spans="1:14" x14ac:dyDescent="0.3">
      <c r="A22" s="5" t="s">
        <v>32</v>
      </c>
      <c r="B22" s="6">
        <f>AVERAGE(B13:B21)</f>
        <v>0.72012719147976301</v>
      </c>
      <c r="C22" s="6">
        <f>AVERAGE(C13:C21)</f>
        <v>0.74150369295039331</v>
      </c>
      <c r="D22" s="6">
        <f>AVERAGE(D13:D21)</f>
        <v>0.8063265443722929</v>
      </c>
      <c r="E22" s="6">
        <f>AVERAGE(E13:E21)</f>
        <v>0.81628220660559836</v>
      </c>
      <c r="F22" s="6">
        <f>AVERAGE(F13:F21)</f>
        <v>0.82733986544823168</v>
      </c>
      <c r="I22" s="7">
        <f>MIN(I13:I21)</f>
        <v>1.2473754785730699E-2</v>
      </c>
      <c r="J22" s="7">
        <f>MIN(J13:J21)</f>
        <v>4.4518672934259398E-3</v>
      </c>
      <c r="K22" s="7">
        <f>MIN(K13:K21)</f>
        <v>0.114771175678981</v>
      </c>
      <c r="L22" s="7">
        <f>MIN(L13:L21)</f>
        <v>7.3631074491629506E-2</v>
      </c>
      <c r="M22" s="7">
        <f>MIN(M13:M21)</f>
        <v>3.4896248755091501</v>
      </c>
      <c r="N22" s="7">
        <f>MIN(I22:M22)</f>
        <v>4.4518672934259398E-3</v>
      </c>
    </row>
    <row r="23" spans="1:14" x14ac:dyDescent="0.3">
      <c r="A23" s="5" t="s">
        <v>41</v>
      </c>
      <c r="B23" s="6">
        <f>MAX(B13:B21)</f>
        <v>0.85026460165975104</v>
      </c>
      <c r="C23" s="6">
        <f>MAX(C13:C21)</f>
        <v>0.83901630849922404</v>
      </c>
      <c r="D23" s="6">
        <f>MAX(D13:D21)</f>
        <v>0.847091944133881</v>
      </c>
      <c r="E23" s="6">
        <f>MAX(E13:E21)</f>
        <v>0.86060345364186597</v>
      </c>
      <c r="F23" s="6">
        <f>MAX(F13:F21)</f>
        <v>0.85475680735110704</v>
      </c>
      <c r="G23" s="6">
        <f>MAX(B23:F23)</f>
        <v>0.86060345364186597</v>
      </c>
    </row>
    <row r="25" spans="1:14" x14ac:dyDescent="0.3">
      <c r="B25" s="3">
        <v>0.85026460165975104</v>
      </c>
      <c r="C25" s="3">
        <v>0.83901630849922404</v>
      </c>
      <c r="D25" s="3">
        <v>0.847091944133881</v>
      </c>
      <c r="E25" s="3">
        <v>0.84920837557867801</v>
      </c>
      <c r="F25" s="3">
        <v>0.84871335560753403</v>
      </c>
      <c r="I25" s="4">
        <v>1.2473754785730699E-2</v>
      </c>
      <c r="J25" s="4">
        <v>4.4518672934259398E-3</v>
      </c>
      <c r="K25" s="4">
        <v>0.114771175678981</v>
      </c>
      <c r="L25" s="4">
        <v>7.3631074491629506E-2</v>
      </c>
      <c r="M25" s="4">
        <v>3.4896248755091501</v>
      </c>
    </row>
    <row r="26" spans="1:14" x14ac:dyDescent="0.3">
      <c r="B26" s="3">
        <v>0.84846406338021196</v>
      </c>
      <c r="C26" s="3">
        <v>0.81837258771813104</v>
      </c>
      <c r="D26" s="3">
        <v>0.84054377262506397</v>
      </c>
      <c r="E26" s="3">
        <v>0.84770214853113302</v>
      </c>
      <c r="F26" s="3">
        <v>0.84758844925736598</v>
      </c>
      <c r="I26" s="4">
        <v>2.0899460352211401E-2</v>
      </c>
      <c r="J26" s="4">
        <v>7.2071460404004003E-3</v>
      </c>
      <c r="K26" s="4">
        <v>0.379619384688624</v>
      </c>
      <c r="L26" s="4">
        <v>0.14975413676683</v>
      </c>
      <c r="M26" s="4">
        <v>3.92737708910721</v>
      </c>
    </row>
    <row r="27" spans="1:14" x14ac:dyDescent="0.3">
      <c r="B27" s="3">
        <v>0.85025650801631902</v>
      </c>
      <c r="C27" s="3">
        <v>0.82560020887525198</v>
      </c>
      <c r="D27" s="3">
        <v>0.84650569298344902</v>
      </c>
      <c r="E27" s="3">
        <v>0.850082057426787</v>
      </c>
      <c r="F27" s="3">
        <v>0.84722023246154399</v>
      </c>
      <c r="I27" s="4">
        <v>2.58869885711305E-2</v>
      </c>
      <c r="J27" s="4">
        <v>9.0296563519700595E-3</v>
      </c>
      <c r="K27" s="4">
        <v>0.45130479027710602</v>
      </c>
      <c r="L27" s="4">
        <v>0.160875120740854</v>
      </c>
      <c r="M27" s="4">
        <v>3.5160688409158598</v>
      </c>
    </row>
    <row r="28" spans="1:14" x14ac:dyDescent="0.3">
      <c r="A28" s="5" t="s">
        <v>37</v>
      </c>
      <c r="B28" s="6">
        <f>AVERAGE(B25:B27)</f>
        <v>0.84966172435209408</v>
      </c>
      <c r="C28" s="6">
        <f>AVERAGE(C25:C27)</f>
        <v>0.82766303503086902</v>
      </c>
      <c r="D28" s="6">
        <f>AVERAGE(D25:D27)</f>
        <v>0.84471380324746459</v>
      </c>
      <c r="E28" s="6">
        <f>AVERAGE(E25:E27)</f>
        <v>0.84899752717886601</v>
      </c>
      <c r="F28" s="6">
        <f>AVERAGE(F25:F27)</f>
        <v>0.84784067910881467</v>
      </c>
      <c r="I28" s="7">
        <f>MIN(I25:I27)</f>
        <v>1.2473754785730699E-2</v>
      </c>
      <c r="J28" s="7">
        <f>MIN(J25:J27)</f>
        <v>4.4518672934259398E-3</v>
      </c>
      <c r="K28" s="7">
        <f>MIN(K25:K27)</f>
        <v>0.114771175678981</v>
      </c>
      <c r="L28" s="7">
        <f>MIN(L25:L27)</f>
        <v>7.3631074491629506E-2</v>
      </c>
      <c r="M28" s="7">
        <f>MIN(M25:M27)</f>
        <v>3.4896248755091501</v>
      </c>
      <c r="N28" s="7">
        <f>MIN(I28:M28)</f>
        <v>4.4518672934259398E-3</v>
      </c>
    </row>
    <row r="29" spans="1:14" x14ac:dyDescent="0.3">
      <c r="A29" s="5" t="s">
        <v>29</v>
      </c>
      <c r="B29" s="6">
        <f>MAX(B25:B28)</f>
        <v>0.85026460165975104</v>
      </c>
      <c r="C29" s="6">
        <f>MAX(C25:C28)</f>
        <v>0.83901630849922404</v>
      </c>
      <c r="D29" s="6">
        <f>MAX(D25:D28)</f>
        <v>0.847091944133881</v>
      </c>
      <c r="E29" s="6">
        <f>MAX(E25:E28)</f>
        <v>0.850082057426787</v>
      </c>
      <c r="F29" s="6">
        <f>MAX(F25:F28)</f>
        <v>0.84871335560753403</v>
      </c>
      <c r="G29" s="6">
        <f>MAX(B29:F29)</f>
        <v>0.85026460165975104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1</v>
      </c>
      <c r="G30" s="9">
        <f>G29-G23</f>
        <v>-1.0338851982114927E-2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1</v>
      </c>
      <c r="E32" s="5" t="b">
        <f t="shared" si="1"/>
        <v>1</v>
      </c>
      <c r="F32" s="5" t="b">
        <f t="shared" si="1"/>
        <v>1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59" priority="12" rank="3"/>
  </conditionalFormatting>
  <conditionalFormatting sqref="C2:C10">
    <cfRule type="top10" dxfId="58" priority="11" rank="3"/>
  </conditionalFormatting>
  <conditionalFormatting sqref="D2:D10">
    <cfRule type="top10" dxfId="57" priority="10" rank="3"/>
  </conditionalFormatting>
  <conditionalFormatting sqref="E2:E10">
    <cfRule type="top10" dxfId="56" priority="9" rank="3"/>
  </conditionalFormatting>
  <conditionalFormatting sqref="F2:F10">
    <cfRule type="top10" dxfId="55" priority="8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54" priority="5" bottom="1" rank="3"/>
  </conditionalFormatting>
  <conditionalFormatting sqref="J2:J10">
    <cfRule type="top10" dxfId="53" priority="4" bottom="1" rank="3"/>
  </conditionalFormatting>
  <conditionalFormatting sqref="K2:K10">
    <cfRule type="top10" dxfId="52" priority="3" bottom="1" rank="3"/>
  </conditionalFormatting>
  <conditionalFormatting sqref="L2:L10">
    <cfRule type="top10" dxfId="51" priority="2" bottom="1" rank="3"/>
  </conditionalFormatting>
  <conditionalFormatting sqref="M2:M10">
    <cfRule type="top10" dxfId="50" priority="1" bottom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B4" zoomScale="110" zoomScaleNormal="110" workbookViewId="0">
      <selection activeCell="I16" sqref="I16"/>
    </sheetView>
  </sheetViews>
  <sheetFormatPr defaultRowHeight="16.2" x14ac:dyDescent="0.3"/>
  <cols>
    <col min="1" max="1" width="22.33203125" style="5" customWidth="1"/>
    <col min="2" max="6" width="10.77734375" style="5" customWidth="1"/>
    <col min="7" max="7" width="9.5546875" style="5" bestFit="1" customWidth="1"/>
    <col min="8" max="8" width="22.33203125" style="5" customWidth="1"/>
    <col min="9" max="13" width="10.77734375" style="5" customWidth="1"/>
    <col min="14" max="16384" width="8.88671875" style="5"/>
  </cols>
  <sheetData>
    <row r="1" spans="1:14" s="1" customFormat="1" ht="16.8" x14ac:dyDescent="0.3">
      <c r="A1" s="10" t="s">
        <v>16</v>
      </c>
      <c r="B1" s="10" t="s">
        <v>0</v>
      </c>
      <c r="C1" s="10" t="s">
        <v>3</v>
      </c>
      <c r="D1" s="10" t="s">
        <v>4</v>
      </c>
      <c r="E1" s="10" t="s">
        <v>2</v>
      </c>
      <c r="F1" s="10" t="s">
        <v>1</v>
      </c>
      <c r="H1" s="10" t="s">
        <v>12</v>
      </c>
      <c r="I1" s="10" t="s">
        <v>0</v>
      </c>
      <c r="J1" s="10" t="s">
        <v>3</v>
      </c>
      <c r="K1" s="10" t="s">
        <v>4</v>
      </c>
      <c r="L1" s="10" t="s">
        <v>2</v>
      </c>
      <c r="M1" s="10" t="s">
        <v>1</v>
      </c>
    </row>
    <row r="2" spans="1:14" s="2" customFormat="1" ht="16.8" x14ac:dyDescent="0.3">
      <c r="A2" s="17" t="s">
        <v>5</v>
      </c>
      <c r="B2" s="13">
        <v>0.76944648887336098</v>
      </c>
      <c r="C2" s="13">
        <v>0.77453531819141097</v>
      </c>
      <c r="D2" s="13">
        <v>0.77270372726645797</v>
      </c>
      <c r="E2" s="13">
        <v>0.77541104084122803</v>
      </c>
      <c r="F2" s="13">
        <v>0.77333526621598903</v>
      </c>
      <c r="H2" s="17" t="s">
        <v>5</v>
      </c>
      <c r="I2" s="20">
        <v>2.7114627096125302E-3</v>
      </c>
      <c r="J2" s="20">
        <v>1.6192196876545399E-3</v>
      </c>
      <c r="K2" s="20">
        <v>1.5517587796921299E-2</v>
      </c>
      <c r="L2" s="20">
        <v>1.60268012042479E-2</v>
      </c>
      <c r="M2" s="20">
        <v>0.94264559654743596</v>
      </c>
    </row>
    <row r="3" spans="1:14" s="2" customFormat="1" ht="16.8" x14ac:dyDescent="0.3">
      <c r="A3" s="17" t="s">
        <v>6</v>
      </c>
      <c r="B3" s="13">
        <v>0.74932003744003395</v>
      </c>
      <c r="C3" s="13">
        <v>0.74969198658124203</v>
      </c>
      <c r="D3" s="13">
        <v>0.75577222727571702</v>
      </c>
      <c r="E3" s="13">
        <v>0.75641229524916997</v>
      </c>
      <c r="F3" s="13">
        <v>0.75236829871195299</v>
      </c>
      <c r="H3" s="17" t="s">
        <v>6</v>
      </c>
      <c r="I3" s="20">
        <v>3.4413352601632102E-3</v>
      </c>
      <c r="J3" s="20">
        <v>1.7340887586669801E-3</v>
      </c>
      <c r="K3" s="20">
        <v>2.5166984497388901E-2</v>
      </c>
      <c r="L3" s="20">
        <v>2.1946703119454E-2</v>
      </c>
      <c r="M3" s="20">
        <v>1.12101436889707</v>
      </c>
    </row>
    <row r="4" spans="1:14" s="2" customFormat="1" ht="16.8" x14ac:dyDescent="0.3">
      <c r="A4" s="17" t="s">
        <v>7</v>
      </c>
      <c r="B4" s="13">
        <v>0.75756112593134795</v>
      </c>
      <c r="C4" s="13">
        <v>0.76046084097298605</v>
      </c>
      <c r="D4" s="13">
        <v>0.76623656712086097</v>
      </c>
      <c r="E4" s="13">
        <v>0.77083216721842995</v>
      </c>
      <c r="F4" s="13">
        <v>0.76995106107059497</v>
      </c>
      <c r="H4" s="17" t="s">
        <v>7</v>
      </c>
      <c r="I4" s="20">
        <v>4.3709457829663699E-3</v>
      </c>
      <c r="J4" s="20">
        <v>4.3962090838363102E-3</v>
      </c>
      <c r="K4" s="20">
        <v>3.3520452813093002E-2</v>
      </c>
      <c r="L4" s="20">
        <v>2.20745985799339E-2</v>
      </c>
      <c r="M4" s="20">
        <v>1.08680233322371</v>
      </c>
    </row>
    <row r="5" spans="1:14" s="2" customFormat="1" ht="16.8" x14ac:dyDescent="0.3">
      <c r="A5" s="17" t="s">
        <v>54</v>
      </c>
      <c r="B5" s="13">
        <v>0.44153893955881302</v>
      </c>
      <c r="C5" s="13">
        <v>0.75816696873001899</v>
      </c>
      <c r="D5" s="13">
        <v>0.76700865183445399</v>
      </c>
      <c r="E5" s="13">
        <v>0.74695687197086003</v>
      </c>
      <c r="F5" s="13">
        <v>0.77940191280774695</v>
      </c>
      <c r="H5" s="17" t="s">
        <v>53</v>
      </c>
      <c r="I5" s="20">
        <v>1.6376232128686701</v>
      </c>
      <c r="J5" s="20">
        <v>0.20720406707550801</v>
      </c>
      <c r="K5" s="20">
        <v>1.21442581846258</v>
      </c>
      <c r="L5" s="20">
        <v>0.87207059197862602</v>
      </c>
      <c r="M5" s="20">
        <v>44.490286458199002</v>
      </c>
    </row>
    <row r="6" spans="1:14" s="2" customFormat="1" ht="16.8" x14ac:dyDescent="0.3">
      <c r="A6" s="17" t="s">
        <v>61</v>
      </c>
      <c r="B6" s="13">
        <v>0.64492924672226104</v>
      </c>
      <c r="C6" s="13">
        <v>0.63673234853518001</v>
      </c>
      <c r="D6" s="13">
        <v>0.74637756328102201</v>
      </c>
      <c r="E6" s="13">
        <v>0.75503950267730502</v>
      </c>
      <c r="F6" s="13">
        <v>0.74103942640483</v>
      </c>
      <c r="H6" s="17" t="s">
        <v>70</v>
      </c>
      <c r="I6" s="20">
        <v>4.1374970937283699E-2</v>
      </c>
      <c r="J6" s="20">
        <v>1.7895101248598101E-2</v>
      </c>
      <c r="K6" s="20">
        <v>0.34324496835972601</v>
      </c>
      <c r="L6" s="20">
        <v>0.28933229490644402</v>
      </c>
      <c r="M6" s="20">
        <v>6.6511738158518403</v>
      </c>
    </row>
    <row r="7" spans="1:14" s="2" customFormat="1" ht="16.8" x14ac:dyDescent="0.3">
      <c r="A7" s="17" t="s">
        <v>8</v>
      </c>
      <c r="B7" s="13">
        <v>0.71170880149674098</v>
      </c>
      <c r="C7" s="13">
        <v>0.78268143266022305</v>
      </c>
      <c r="D7" s="13">
        <v>0.79873942163621103</v>
      </c>
      <c r="E7" s="13">
        <v>0.79351617665628205</v>
      </c>
      <c r="F7" s="13">
        <v>0.78080492478596497</v>
      </c>
      <c r="H7" s="17" t="s">
        <v>8</v>
      </c>
      <c r="I7" s="20">
        <v>1.5804756526913399</v>
      </c>
      <c r="J7" s="20">
        <v>9.2807104039820801E-2</v>
      </c>
      <c r="K7" s="20">
        <v>0.247723243697691</v>
      </c>
      <c r="L7" s="20">
        <v>0.17905561834140801</v>
      </c>
      <c r="M7" s="20">
        <v>103.326444478567</v>
      </c>
    </row>
    <row r="8" spans="1:14" s="2" customFormat="1" ht="16.8" x14ac:dyDescent="0.3">
      <c r="A8" s="17" t="s">
        <v>66</v>
      </c>
      <c r="B8" s="13">
        <v>0.71045221006877601</v>
      </c>
      <c r="C8" s="13">
        <v>0.65464166103157395</v>
      </c>
      <c r="D8" s="13">
        <v>0.78061827634763004</v>
      </c>
      <c r="E8" s="13">
        <v>0.77836613346246197</v>
      </c>
      <c r="F8" s="13">
        <v>0.77374015590437295</v>
      </c>
      <c r="H8" s="17" t="s">
        <v>9</v>
      </c>
      <c r="I8" s="20">
        <v>3.7627712893652097E-2</v>
      </c>
      <c r="J8" s="20">
        <v>2.0847354794284401E-2</v>
      </c>
      <c r="K8" s="20">
        <v>0.24317427059128199</v>
      </c>
      <c r="L8" s="20">
        <v>0.26975442097892699</v>
      </c>
      <c r="M8" s="20">
        <v>6.57574667856675</v>
      </c>
    </row>
    <row r="9" spans="1:14" s="2" customFormat="1" ht="16.8" x14ac:dyDescent="0.3">
      <c r="A9" s="17" t="s">
        <v>10</v>
      </c>
      <c r="B9" s="13">
        <v>0.68899275203360699</v>
      </c>
      <c r="C9" s="13">
        <v>0.67299084857744895</v>
      </c>
      <c r="D9" s="13">
        <v>0.73502916926378503</v>
      </c>
      <c r="E9" s="13">
        <v>0.74207127804843198</v>
      </c>
      <c r="F9" s="13">
        <v>0.74588724250590599</v>
      </c>
      <c r="H9" s="17" t="s">
        <v>10</v>
      </c>
      <c r="I9" s="20">
        <v>3.2056365582093301E-2</v>
      </c>
      <c r="J9" s="20">
        <v>2.23947319702801E-2</v>
      </c>
      <c r="K9" s="20">
        <v>0.35449937414114102</v>
      </c>
      <c r="L9" s="20">
        <v>0.31469862263691001</v>
      </c>
      <c r="M9" s="20">
        <v>6.4947359570586496</v>
      </c>
      <c r="N9" s="8"/>
    </row>
    <row r="10" spans="1:14" s="2" customFormat="1" ht="17.399999999999999" thickBot="1" x14ac:dyDescent="0.35">
      <c r="A10" s="19" t="s">
        <v>11</v>
      </c>
      <c r="B10" s="14">
        <v>0.66003821753175496</v>
      </c>
      <c r="C10" s="14">
        <v>0.64703577071129004</v>
      </c>
      <c r="D10" s="14">
        <v>0.70546395133054396</v>
      </c>
      <c r="E10" s="14">
        <v>0.71477683790419599</v>
      </c>
      <c r="F10" s="14">
        <v>0.71177845286972996</v>
      </c>
      <c r="H10" s="17" t="s">
        <v>11</v>
      </c>
      <c r="I10" s="20">
        <v>3.0239776356665901E-2</v>
      </c>
      <c r="J10" s="20">
        <v>1.09208512626537E-2</v>
      </c>
      <c r="K10" s="20">
        <v>0.388148906631613</v>
      </c>
      <c r="L10" s="20">
        <v>0.37971096415412797</v>
      </c>
      <c r="M10" s="23">
        <v>5.9971318258772</v>
      </c>
    </row>
    <row r="11" spans="1:14" ht="17.399999999999999" thickTop="1" x14ac:dyDescent="0.3">
      <c r="A11" s="15" t="s">
        <v>22</v>
      </c>
      <c r="B11" s="16">
        <f>AVERAGE(B2:B10)</f>
        <v>0.68155420218407725</v>
      </c>
      <c r="C11" s="16">
        <f>AVERAGE(C2:C10)</f>
        <v>0.71521524177681939</v>
      </c>
      <c r="D11" s="16">
        <f>AVERAGE(D2:D10)</f>
        <v>0.75866106170629799</v>
      </c>
      <c r="E11" s="16">
        <f>AVERAGE(E2:E10)</f>
        <v>0.7592647004475962</v>
      </c>
      <c r="F11" s="16">
        <f>AVERAGE(F2:F10)</f>
        <v>0.75870074903078744</v>
      </c>
      <c r="I11" s="7"/>
      <c r="J11" s="7"/>
      <c r="K11" s="7"/>
      <c r="L11" s="7"/>
      <c r="M11" s="24" t="s">
        <v>81</v>
      </c>
      <c r="N11" s="7"/>
    </row>
    <row r="13" spans="1:14" x14ac:dyDescent="0.3">
      <c r="B13" s="3">
        <v>0.76944648887336098</v>
      </c>
      <c r="C13" s="3">
        <v>0.77453531819141097</v>
      </c>
      <c r="D13" s="3">
        <v>0.77270372726645797</v>
      </c>
      <c r="E13" s="3">
        <v>0.77541104084122803</v>
      </c>
      <c r="F13" s="3">
        <v>0.77333526621598903</v>
      </c>
      <c r="I13" s="4">
        <v>2.7114627096125302E-3</v>
      </c>
      <c r="J13" s="4">
        <v>1.6192196876545399E-3</v>
      </c>
      <c r="K13" s="4">
        <v>1.5517587796921299E-2</v>
      </c>
      <c r="L13" s="4">
        <v>1.60268012042479E-2</v>
      </c>
      <c r="M13" s="4">
        <v>0.94264559654743596</v>
      </c>
    </row>
    <row r="14" spans="1:14" x14ac:dyDescent="0.3">
      <c r="B14" s="3">
        <v>0.74932003744003395</v>
      </c>
      <c r="C14" s="3">
        <v>0.74969198658124203</v>
      </c>
      <c r="D14" s="3">
        <v>0.75577222727571702</v>
      </c>
      <c r="E14" s="3">
        <v>0.75641229524916997</v>
      </c>
      <c r="F14" s="3">
        <v>0.75236829871195299</v>
      </c>
      <c r="I14" s="4">
        <v>3.4413352601632102E-3</v>
      </c>
      <c r="J14" s="4">
        <v>1.7340887586669801E-3</v>
      </c>
      <c r="K14" s="4">
        <v>2.5166984497388901E-2</v>
      </c>
      <c r="L14" s="4">
        <v>2.1946703119454E-2</v>
      </c>
      <c r="M14" s="4">
        <v>1.12101436889707</v>
      </c>
    </row>
    <row r="15" spans="1:14" x14ac:dyDescent="0.3">
      <c r="B15" s="3">
        <v>0.75756112593134795</v>
      </c>
      <c r="C15" s="3">
        <v>0.76046084097298605</v>
      </c>
      <c r="D15" s="3">
        <v>0.76623656712086097</v>
      </c>
      <c r="E15" s="3">
        <v>0.77083216721842995</v>
      </c>
      <c r="F15" s="3">
        <v>0.76995106107059497</v>
      </c>
      <c r="I15" s="4">
        <v>4.3709457829663699E-3</v>
      </c>
      <c r="J15" s="4">
        <v>4.3962090838363102E-3</v>
      </c>
      <c r="K15" s="4">
        <v>3.3520452813093002E-2</v>
      </c>
      <c r="L15" s="4">
        <v>2.20745985799339E-2</v>
      </c>
      <c r="M15" s="4">
        <v>1.08680233322371</v>
      </c>
    </row>
    <row r="16" spans="1:14" x14ac:dyDescent="0.3">
      <c r="B16" s="3">
        <v>0.44153893955881302</v>
      </c>
      <c r="C16" s="3">
        <v>0.75816696873001899</v>
      </c>
      <c r="D16" s="3">
        <v>0.76700865183445399</v>
      </c>
      <c r="E16" s="3">
        <v>0.74695687197086003</v>
      </c>
      <c r="F16" s="3">
        <v>0.77940191280774695</v>
      </c>
      <c r="I16" s="4">
        <v>1.6376232128686701</v>
      </c>
      <c r="J16" s="4">
        <v>0.20720406707550801</v>
      </c>
      <c r="K16" s="4">
        <v>1.21442581846258</v>
      </c>
      <c r="L16" s="4">
        <v>0.87207059197862602</v>
      </c>
      <c r="M16" s="4">
        <v>44.490286458199002</v>
      </c>
    </row>
    <row r="17" spans="1:14" x14ac:dyDescent="0.3">
      <c r="B17" s="3">
        <v>0.64492924672226104</v>
      </c>
      <c r="C17" s="3">
        <v>0.63673234853518001</v>
      </c>
      <c r="D17" s="3">
        <v>0.74637756328102201</v>
      </c>
      <c r="E17" s="3">
        <v>0.75503950267730502</v>
      </c>
      <c r="F17" s="3">
        <v>0.74103942640483</v>
      </c>
      <c r="I17" s="4">
        <v>4.1374970937283699E-2</v>
      </c>
      <c r="J17" s="4">
        <v>1.7895101248598101E-2</v>
      </c>
      <c r="K17" s="4">
        <v>0.34324496835972601</v>
      </c>
      <c r="L17" s="4">
        <v>0.28933229490644402</v>
      </c>
      <c r="M17" s="4">
        <v>6.6511738158518403</v>
      </c>
    </row>
    <row r="18" spans="1:14" x14ac:dyDescent="0.3">
      <c r="B18" s="3">
        <v>0.71170880149674098</v>
      </c>
      <c r="C18" s="3">
        <v>0.78268143266022305</v>
      </c>
      <c r="D18" s="3">
        <v>0.79873942163621103</v>
      </c>
      <c r="E18" s="3">
        <v>0.79351617665628205</v>
      </c>
      <c r="F18" s="3">
        <v>0.78080492478596497</v>
      </c>
      <c r="I18" s="4">
        <v>1.5804756526913399</v>
      </c>
      <c r="J18" s="4">
        <v>9.2807104039820801E-2</v>
      </c>
      <c r="K18" s="4">
        <v>0.247723243697691</v>
      </c>
      <c r="L18" s="4">
        <v>0.17905561834140801</v>
      </c>
      <c r="M18" s="4">
        <v>103.326444478567</v>
      </c>
    </row>
    <row r="19" spans="1:14" x14ac:dyDescent="0.3">
      <c r="B19" s="3">
        <v>0.71045221006877601</v>
      </c>
      <c r="C19" s="3">
        <v>0.65464166103157395</v>
      </c>
      <c r="D19" s="3">
        <v>0.78061827634763004</v>
      </c>
      <c r="E19" s="3">
        <v>0.77836613346246197</v>
      </c>
      <c r="F19" s="3">
        <v>0.77374015590437295</v>
      </c>
      <c r="I19" s="4">
        <v>3.7627712893652097E-2</v>
      </c>
      <c r="J19" s="4">
        <v>2.0847354794284401E-2</v>
      </c>
      <c r="K19" s="4">
        <v>0.24317427059128199</v>
      </c>
      <c r="L19" s="4">
        <v>0.26975442097892699</v>
      </c>
      <c r="M19" s="4">
        <v>6.57574667856675</v>
      </c>
    </row>
    <row r="20" spans="1:14" x14ac:dyDescent="0.3">
      <c r="B20" s="3">
        <v>0.68899275203360699</v>
      </c>
      <c r="C20" s="3">
        <v>0.67299084857744895</v>
      </c>
      <c r="D20" s="3">
        <v>0.73502916926378503</v>
      </c>
      <c r="E20" s="3">
        <v>0.74207127804843198</v>
      </c>
      <c r="F20" s="3">
        <v>0.74588724250590599</v>
      </c>
      <c r="I20" s="4">
        <v>3.2056365582093301E-2</v>
      </c>
      <c r="J20" s="4">
        <v>2.23947319702801E-2</v>
      </c>
      <c r="K20" s="4">
        <v>0.35449937414114102</v>
      </c>
      <c r="L20" s="4">
        <v>0.31469862263691001</v>
      </c>
      <c r="M20" s="4">
        <v>6.4947359570586496</v>
      </c>
    </row>
    <row r="21" spans="1:14" x14ac:dyDescent="0.3">
      <c r="B21" s="3">
        <v>0.66003821753175496</v>
      </c>
      <c r="C21" s="3">
        <v>0.64703577071129004</v>
      </c>
      <c r="D21" s="3">
        <v>0.70546395133054396</v>
      </c>
      <c r="E21" s="3">
        <v>0.71477683790419599</v>
      </c>
      <c r="F21" s="3">
        <v>0.71177845286972996</v>
      </c>
      <c r="I21" s="4">
        <v>3.0239776356665901E-2</v>
      </c>
      <c r="J21" s="4">
        <v>1.09208512626537E-2</v>
      </c>
      <c r="K21" s="4">
        <v>0.388148906631613</v>
      </c>
      <c r="L21" s="4">
        <v>0.37971096415412797</v>
      </c>
      <c r="M21" s="4">
        <v>5.9971318258772</v>
      </c>
    </row>
    <row r="22" spans="1:14" x14ac:dyDescent="0.3">
      <c r="A22" s="5" t="s">
        <v>32</v>
      </c>
      <c r="B22" s="6">
        <f>AVERAGE(B13:B21)</f>
        <v>0.68155420218407725</v>
      </c>
      <c r="C22" s="6">
        <f>AVERAGE(C13:C21)</f>
        <v>0.71521524177681939</v>
      </c>
      <c r="D22" s="6">
        <f>AVERAGE(D13:D21)</f>
        <v>0.75866106170629799</v>
      </c>
      <c r="E22" s="6">
        <f>AVERAGE(E13:E21)</f>
        <v>0.7592647004475962</v>
      </c>
      <c r="F22" s="6">
        <f>AVERAGE(F13:F21)</f>
        <v>0.75870074903078744</v>
      </c>
      <c r="I22" s="7">
        <f>MIN(I13:I21)</f>
        <v>2.7114627096125302E-3</v>
      </c>
      <c r="J22" s="7">
        <f>MIN(J13:J21)</f>
        <v>1.6192196876545399E-3</v>
      </c>
      <c r="K22" s="7">
        <f>MIN(K13:K21)</f>
        <v>1.5517587796921299E-2</v>
      </c>
      <c r="L22" s="7">
        <f>MIN(L13:L21)</f>
        <v>1.60268012042479E-2</v>
      </c>
      <c r="M22" s="7">
        <f>MIN(M13:M21)</f>
        <v>0.94264559654743596</v>
      </c>
      <c r="N22" s="7">
        <f>MIN(I22:M22)</f>
        <v>1.6192196876545399E-3</v>
      </c>
    </row>
    <row r="23" spans="1:14" x14ac:dyDescent="0.3">
      <c r="A23" s="5" t="s">
        <v>41</v>
      </c>
      <c r="B23" s="6">
        <f>MAX(B13:B21)</f>
        <v>0.76944648887336098</v>
      </c>
      <c r="C23" s="6">
        <f>MAX(C13:C21)</f>
        <v>0.78268143266022305</v>
      </c>
      <c r="D23" s="6">
        <f>MAX(D13:D21)</f>
        <v>0.79873942163621103</v>
      </c>
      <c r="E23" s="6">
        <f>MAX(E13:E21)</f>
        <v>0.79351617665628205</v>
      </c>
      <c r="F23" s="6">
        <f>MAX(F13:F21)</f>
        <v>0.78080492478596497</v>
      </c>
      <c r="G23" s="6">
        <f>MAX(B23:F23)</f>
        <v>0.79873942163621103</v>
      </c>
    </row>
    <row r="25" spans="1:14" x14ac:dyDescent="0.3">
      <c r="B25" s="3">
        <v>0.76944648887336098</v>
      </c>
      <c r="C25" s="3">
        <v>0.77453531819141097</v>
      </c>
      <c r="D25" s="3">
        <v>0.77270372726645797</v>
      </c>
      <c r="E25" s="3">
        <v>0.77541104084122803</v>
      </c>
      <c r="F25" s="3">
        <v>0.77333526621598903</v>
      </c>
      <c r="I25" s="4">
        <v>2.7114627096125302E-3</v>
      </c>
      <c r="J25" s="4">
        <v>1.6192196876545399E-3</v>
      </c>
      <c r="K25" s="4">
        <v>1.5517587796921299E-2</v>
      </c>
      <c r="L25" s="4">
        <v>1.60268012042479E-2</v>
      </c>
      <c r="M25" s="4">
        <v>0.94264559654743596</v>
      </c>
    </row>
    <row r="26" spans="1:14" x14ac:dyDescent="0.3">
      <c r="B26" s="3">
        <v>0.74932003744003395</v>
      </c>
      <c r="C26" s="3">
        <v>0.74969198658124203</v>
      </c>
      <c r="D26" s="3">
        <v>0.75577222727571702</v>
      </c>
      <c r="E26" s="3">
        <v>0.75641229524916997</v>
      </c>
      <c r="F26" s="3">
        <v>0.75236829871195299</v>
      </c>
      <c r="I26" s="4">
        <v>3.4413352601632102E-3</v>
      </c>
      <c r="J26" s="4">
        <v>1.7340887586669801E-3</v>
      </c>
      <c r="K26" s="4">
        <v>2.5166984497388901E-2</v>
      </c>
      <c r="L26" s="4">
        <v>2.1946703119454E-2</v>
      </c>
      <c r="M26" s="4">
        <v>1.12101436889707</v>
      </c>
    </row>
    <row r="27" spans="1:14" x14ac:dyDescent="0.3">
      <c r="B27" s="3">
        <v>0.75756112593134795</v>
      </c>
      <c r="C27" s="3">
        <v>0.76046084097298605</v>
      </c>
      <c r="D27" s="3">
        <v>0.76623656712086097</v>
      </c>
      <c r="E27" s="3">
        <v>0.77083216721842995</v>
      </c>
      <c r="F27" s="3">
        <v>0.76995106107059497</v>
      </c>
      <c r="I27" s="4">
        <v>4.3709457829663699E-3</v>
      </c>
      <c r="J27" s="4">
        <v>4.3962090838363102E-3</v>
      </c>
      <c r="K27" s="4">
        <v>3.3520452813093002E-2</v>
      </c>
      <c r="L27" s="4">
        <v>2.20745985799339E-2</v>
      </c>
      <c r="M27" s="4">
        <v>1.08680233322371</v>
      </c>
    </row>
    <row r="28" spans="1:14" x14ac:dyDescent="0.3">
      <c r="A28" s="5" t="s">
        <v>37</v>
      </c>
      <c r="B28" s="6">
        <f>AVERAGE(B25:B27)</f>
        <v>0.75877588408158092</v>
      </c>
      <c r="C28" s="6">
        <f>AVERAGE(C25:C27)</f>
        <v>0.76156271524854635</v>
      </c>
      <c r="D28" s="6">
        <f>AVERAGE(D25:D27)</f>
        <v>0.76490417388767862</v>
      </c>
      <c r="E28" s="6">
        <f>AVERAGE(E25:E27)</f>
        <v>0.76755183443627606</v>
      </c>
      <c r="F28" s="6">
        <f>AVERAGE(F25:F27)</f>
        <v>0.76521820866617896</v>
      </c>
      <c r="I28" s="7">
        <f>MIN(I25:I27)</f>
        <v>2.7114627096125302E-3</v>
      </c>
      <c r="J28" s="7">
        <f>MIN(J25:J27)</f>
        <v>1.6192196876545399E-3</v>
      </c>
      <c r="K28" s="7">
        <f>MIN(K25:K27)</f>
        <v>1.5517587796921299E-2</v>
      </c>
      <c r="L28" s="7">
        <f>MIN(L25:L27)</f>
        <v>1.60268012042479E-2</v>
      </c>
      <c r="M28" s="7">
        <f>MIN(M25:M27)</f>
        <v>0.94264559654743596</v>
      </c>
      <c r="N28" s="7">
        <f>MIN(I28:M28)</f>
        <v>1.6192196876545399E-3</v>
      </c>
    </row>
    <row r="29" spans="1:14" x14ac:dyDescent="0.3">
      <c r="A29" s="5" t="s">
        <v>29</v>
      </c>
      <c r="B29" s="6">
        <f>MAX(B25:B28)</f>
        <v>0.76944648887336098</v>
      </c>
      <c r="C29" s="6">
        <f>MAX(C25:C28)</f>
        <v>0.77453531819141097</v>
      </c>
      <c r="D29" s="6">
        <f>MAX(D25:D28)</f>
        <v>0.77270372726645797</v>
      </c>
      <c r="E29" s="6">
        <f>MAX(E25:E28)</f>
        <v>0.77541104084122803</v>
      </c>
      <c r="F29" s="6">
        <f>MAX(F25:F28)</f>
        <v>0.77333526621598903</v>
      </c>
      <c r="G29" s="6">
        <f>MAX(B29:F29)</f>
        <v>0.77541104084122803</v>
      </c>
      <c r="N29" s="5" t="b">
        <f>N28=N22</f>
        <v>1</v>
      </c>
    </row>
    <row r="30" spans="1:14" x14ac:dyDescent="0.3">
      <c r="B30" s="5" t="b">
        <f>B29&gt;=B22</f>
        <v>1</v>
      </c>
      <c r="C30" s="5" t="b">
        <f>C29&gt;=C22</f>
        <v>1</v>
      </c>
      <c r="D30" s="5" t="b">
        <f>D29&gt;=D22</f>
        <v>1</v>
      </c>
      <c r="E30" s="5" t="b">
        <f>E29&gt;=E22</f>
        <v>1</v>
      </c>
      <c r="F30" s="5" t="b">
        <f>F29&gt;=F22</f>
        <v>1</v>
      </c>
      <c r="G30" s="9">
        <f>G29-G23</f>
        <v>-2.3328380794983006E-2</v>
      </c>
    </row>
    <row r="31" spans="1:14" x14ac:dyDescent="0.3">
      <c r="B31" s="5" t="b">
        <f>B2&gt;B22</f>
        <v>1</v>
      </c>
      <c r="C31" s="5" t="b">
        <f t="shared" ref="C31:F31" si="0">C2&gt;C22</f>
        <v>1</v>
      </c>
      <c r="D31" s="5" t="b">
        <f t="shared" si="0"/>
        <v>1</v>
      </c>
      <c r="E31" s="5" t="b">
        <f t="shared" si="0"/>
        <v>1</v>
      </c>
      <c r="F31" s="5" t="b">
        <f t="shared" si="0"/>
        <v>1</v>
      </c>
      <c r="G31" s="9"/>
    </row>
    <row r="32" spans="1:14" x14ac:dyDescent="0.3">
      <c r="B32" s="5" t="b">
        <f>B3&gt;B22</f>
        <v>1</v>
      </c>
      <c r="C32" s="5" t="b">
        <f t="shared" ref="C32:F32" si="1">C3&gt;C22</f>
        <v>1</v>
      </c>
      <c r="D32" s="5" t="b">
        <f t="shared" si="1"/>
        <v>0</v>
      </c>
      <c r="E32" s="5" t="b">
        <f t="shared" si="1"/>
        <v>0</v>
      </c>
      <c r="F32" s="5" t="b">
        <f t="shared" si="1"/>
        <v>0</v>
      </c>
    </row>
    <row r="33" spans="2:13" x14ac:dyDescent="0.3">
      <c r="B33" s="5" t="b">
        <f>B4&gt;B22</f>
        <v>1</v>
      </c>
      <c r="C33" s="5" t="b">
        <f t="shared" ref="C33:F33" si="2">C4&gt;C22</f>
        <v>1</v>
      </c>
      <c r="D33" s="5" t="b">
        <f t="shared" si="2"/>
        <v>1</v>
      </c>
      <c r="E33" s="5" t="b">
        <f t="shared" si="2"/>
        <v>1</v>
      </c>
      <c r="F33" s="5" t="b">
        <f t="shared" si="2"/>
        <v>1</v>
      </c>
    </row>
    <row r="35" spans="2:13" x14ac:dyDescent="0.3">
      <c r="B35" s="6" t="b">
        <f t="shared" ref="B35:F43" si="3">B2=B13</f>
        <v>1</v>
      </c>
      <c r="C35" s="6" t="b">
        <f t="shared" si="3"/>
        <v>1</v>
      </c>
      <c r="D35" s="6" t="b">
        <f t="shared" si="3"/>
        <v>1</v>
      </c>
      <c r="E35" s="6" t="b">
        <f t="shared" si="3"/>
        <v>1</v>
      </c>
      <c r="F35" s="6" t="b">
        <f t="shared" si="3"/>
        <v>1</v>
      </c>
      <c r="I35" s="6" t="b">
        <f t="shared" ref="I35:M43" si="4">I2=I13</f>
        <v>1</v>
      </c>
      <c r="J35" s="6" t="b">
        <f t="shared" si="4"/>
        <v>1</v>
      </c>
      <c r="K35" s="6" t="b">
        <f t="shared" si="4"/>
        <v>1</v>
      </c>
      <c r="L35" s="6" t="b">
        <f t="shared" si="4"/>
        <v>1</v>
      </c>
      <c r="M35" s="6" t="b">
        <f t="shared" si="4"/>
        <v>1</v>
      </c>
    </row>
    <row r="36" spans="2:13" x14ac:dyDescent="0.3">
      <c r="B36" s="6" t="b">
        <f t="shared" si="3"/>
        <v>1</v>
      </c>
      <c r="C36" s="6" t="b">
        <f t="shared" si="3"/>
        <v>1</v>
      </c>
      <c r="D36" s="6" t="b">
        <f t="shared" si="3"/>
        <v>1</v>
      </c>
      <c r="E36" s="6" t="b">
        <f t="shared" si="3"/>
        <v>1</v>
      </c>
      <c r="F36" s="6" t="b">
        <f t="shared" si="3"/>
        <v>1</v>
      </c>
      <c r="I36" s="6" t="b">
        <f t="shared" si="4"/>
        <v>1</v>
      </c>
      <c r="J36" s="6" t="b">
        <f t="shared" si="4"/>
        <v>1</v>
      </c>
      <c r="K36" s="6" t="b">
        <f t="shared" si="4"/>
        <v>1</v>
      </c>
      <c r="L36" s="6" t="b">
        <f t="shared" si="4"/>
        <v>1</v>
      </c>
      <c r="M36" s="6" t="b">
        <f t="shared" si="4"/>
        <v>1</v>
      </c>
    </row>
    <row r="37" spans="2:13" x14ac:dyDescent="0.3">
      <c r="B37" s="6" t="b">
        <f t="shared" si="3"/>
        <v>1</v>
      </c>
      <c r="C37" s="6" t="b">
        <f t="shared" si="3"/>
        <v>1</v>
      </c>
      <c r="D37" s="6" t="b">
        <f t="shared" si="3"/>
        <v>1</v>
      </c>
      <c r="E37" s="6" t="b">
        <f t="shared" si="3"/>
        <v>1</v>
      </c>
      <c r="F37" s="6" t="b">
        <f t="shared" si="3"/>
        <v>1</v>
      </c>
      <c r="I37" s="6" t="b">
        <f t="shared" si="4"/>
        <v>1</v>
      </c>
      <c r="J37" s="6" t="b">
        <f t="shared" si="4"/>
        <v>1</v>
      </c>
      <c r="K37" s="6" t="b">
        <f t="shared" si="4"/>
        <v>1</v>
      </c>
      <c r="L37" s="6" t="b">
        <f t="shared" si="4"/>
        <v>1</v>
      </c>
      <c r="M37" s="6" t="b">
        <f t="shared" si="4"/>
        <v>1</v>
      </c>
    </row>
    <row r="38" spans="2:13" x14ac:dyDescent="0.3">
      <c r="B38" s="6" t="b">
        <f t="shared" si="3"/>
        <v>1</v>
      </c>
      <c r="C38" s="6" t="b">
        <f t="shared" si="3"/>
        <v>1</v>
      </c>
      <c r="D38" s="6" t="b">
        <f t="shared" si="3"/>
        <v>1</v>
      </c>
      <c r="E38" s="6" t="b">
        <f t="shared" si="3"/>
        <v>1</v>
      </c>
      <c r="F38" s="6" t="b">
        <f t="shared" si="3"/>
        <v>1</v>
      </c>
      <c r="I38" s="6" t="b">
        <f t="shared" si="4"/>
        <v>1</v>
      </c>
      <c r="J38" s="6" t="b">
        <f t="shared" si="4"/>
        <v>1</v>
      </c>
      <c r="K38" s="6" t="b">
        <f t="shared" si="4"/>
        <v>1</v>
      </c>
      <c r="L38" s="6" t="b">
        <f t="shared" si="4"/>
        <v>1</v>
      </c>
      <c r="M38" s="6" t="b">
        <f t="shared" si="4"/>
        <v>1</v>
      </c>
    </row>
    <row r="39" spans="2:13" x14ac:dyDescent="0.3">
      <c r="B39" s="6" t="b">
        <f t="shared" si="3"/>
        <v>1</v>
      </c>
      <c r="C39" s="6" t="b">
        <f t="shared" si="3"/>
        <v>1</v>
      </c>
      <c r="D39" s="6" t="b">
        <f t="shared" si="3"/>
        <v>1</v>
      </c>
      <c r="E39" s="6" t="b">
        <f t="shared" si="3"/>
        <v>1</v>
      </c>
      <c r="F39" s="6" t="b">
        <f t="shared" si="3"/>
        <v>1</v>
      </c>
      <c r="I39" s="6" t="b">
        <f t="shared" si="4"/>
        <v>1</v>
      </c>
      <c r="J39" s="6" t="b">
        <f t="shared" si="4"/>
        <v>1</v>
      </c>
      <c r="K39" s="6" t="b">
        <f t="shared" si="4"/>
        <v>1</v>
      </c>
      <c r="L39" s="6" t="b">
        <f t="shared" si="4"/>
        <v>1</v>
      </c>
      <c r="M39" s="6" t="b">
        <f t="shared" si="4"/>
        <v>1</v>
      </c>
    </row>
    <row r="40" spans="2:13" x14ac:dyDescent="0.3">
      <c r="B40" s="6" t="b">
        <f t="shared" si="3"/>
        <v>1</v>
      </c>
      <c r="C40" s="6" t="b">
        <f t="shared" si="3"/>
        <v>1</v>
      </c>
      <c r="D40" s="6" t="b">
        <f t="shared" si="3"/>
        <v>1</v>
      </c>
      <c r="E40" s="6" t="b">
        <f t="shared" si="3"/>
        <v>1</v>
      </c>
      <c r="F40" s="6" t="b">
        <f t="shared" si="3"/>
        <v>1</v>
      </c>
      <c r="I40" s="6" t="b">
        <f t="shared" si="4"/>
        <v>1</v>
      </c>
      <c r="J40" s="6" t="b">
        <f t="shared" si="4"/>
        <v>1</v>
      </c>
      <c r="K40" s="6" t="b">
        <f t="shared" si="4"/>
        <v>1</v>
      </c>
      <c r="L40" s="6" t="b">
        <f t="shared" si="4"/>
        <v>1</v>
      </c>
      <c r="M40" s="6" t="b">
        <f t="shared" si="4"/>
        <v>1</v>
      </c>
    </row>
    <row r="41" spans="2:13" x14ac:dyDescent="0.3">
      <c r="B41" s="6" t="b">
        <f t="shared" si="3"/>
        <v>1</v>
      </c>
      <c r="C41" s="6" t="b">
        <f t="shared" si="3"/>
        <v>1</v>
      </c>
      <c r="D41" s="6" t="b">
        <f t="shared" si="3"/>
        <v>1</v>
      </c>
      <c r="E41" s="6" t="b">
        <f t="shared" si="3"/>
        <v>1</v>
      </c>
      <c r="F41" s="6" t="b">
        <f t="shared" si="3"/>
        <v>1</v>
      </c>
      <c r="I41" s="6" t="b">
        <f t="shared" si="4"/>
        <v>1</v>
      </c>
      <c r="J41" s="6" t="b">
        <f t="shared" si="4"/>
        <v>1</v>
      </c>
      <c r="K41" s="6" t="b">
        <f t="shared" si="4"/>
        <v>1</v>
      </c>
      <c r="L41" s="6" t="b">
        <f t="shared" si="4"/>
        <v>1</v>
      </c>
      <c r="M41" s="6" t="b">
        <f t="shared" si="4"/>
        <v>1</v>
      </c>
    </row>
    <row r="42" spans="2:13" x14ac:dyDescent="0.3">
      <c r="B42" s="6" t="b">
        <f t="shared" si="3"/>
        <v>1</v>
      </c>
      <c r="C42" s="6" t="b">
        <f t="shared" si="3"/>
        <v>1</v>
      </c>
      <c r="D42" s="6" t="b">
        <f t="shared" si="3"/>
        <v>1</v>
      </c>
      <c r="E42" s="6" t="b">
        <f t="shared" si="3"/>
        <v>1</v>
      </c>
      <c r="F42" s="6" t="b">
        <f t="shared" si="3"/>
        <v>1</v>
      </c>
      <c r="I42" s="6" t="b">
        <f t="shared" si="4"/>
        <v>1</v>
      </c>
      <c r="J42" s="6" t="b">
        <f t="shared" si="4"/>
        <v>1</v>
      </c>
      <c r="K42" s="6" t="b">
        <f t="shared" si="4"/>
        <v>1</v>
      </c>
      <c r="L42" s="6" t="b">
        <f t="shared" si="4"/>
        <v>1</v>
      </c>
      <c r="M42" s="6" t="b">
        <f t="shared" si="4"/>
        <v>1</v>
      </c>
    </row>
    <row r="43" spans="2:13" x14ac:dyDescent="0.3">
      <c r="B43" s="6" t="b">
        <f t="shared" si="3"/>
        <v>1</v>
      </c>
      <c r="C43" s="6" t="b">
        <f t="shared" si="3"/>
        <v>1</v>
      </c>
      <c r="D43" s="6" t="b">
        <f t="shared" si="3"/>
        <v>1</v>
      </c>
      <c r="E43" s="6" t="b">
        <f t="shared" si="3"/>
        <v>1</v>
      </c>
      <c r="F43" s="6" t="b">
        <f t="shared" si="3"/>
        <v>1</v>
      </c>
      <c r="I43" s="6" t="b">
        <f t="shared" si="4"/>
        <v>1</v>
      </c>
      <c r="J43" s="6" t="b">
        <f t="shared" si="4"/>
        <v>1</v>
      </c>
      <c r="K43" s="6" t="b">
        <f t="shared" si="4"/>
        <v>1</v>
      </c>
      <c r="L43" s="6" t="b">
        <f t="shared" si="4"/>
        <v>1</v>
      </c>
      <c r="M43" s="6" t="b">
        <f t="shared" si="4"/>
        <v>1</v>
      </c>
    </row>
    <row r="44" spans="2:13" x14ac:dyDescent="0.3">
      <c r="B44" s="6"/>
      <c r="C44" s="6"/>
      <c r="D44" s="6"/>
      <c r="E44" s="6"/>
      <c r="F44" s="6"/>
    </row>
    <row r="45" spans="2:13" x14ac:dyDescent="0.3">
      <c r="B45" s="6"/>
    </row>
  </sheetData>
  <phoneticPr fontId="1" type="noConversion"/>
  <conditionalFormatting sqref="B2:F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top10" dxfId="49" priority="11" rank="3"/>
  </conditionalFormatting>
  <conditionalFormatting sqref="C2:C10">
    <cfRule type="top10" dxfId="48" priority="10" rank="3"/>
  </conditionalFormatting>
  <conditionalFormatting sqref="D2:D10">
    <cfRule type="top10" dxfId="47" priority="9" rank="3"/>
  </conditionalFormatting>
  <conditionalFormatting sqref="E2:E10">
    <cfRule type="top10" dxfId="46" priority="8" rank="3"/>
  </conditionalFormatting>
  <conditionalFormatting sqref="F2:F10">
    <cfRule type="top10" dxfId="45" priority="7" rank="3"/>
  </conditionalFormatting>
  <conditionalFormatting sqref="I2:M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0">
    <cfRule type="top10" dxfId="44" priority="5" bottom="1" rank="3"/>
  </conditionalFormatting>
  <conditionalFormatting sqref="J2:J10">
    <cfRule type="top10" dxfId="43" priority="4" bottom="1" rank="3"/>
  </conditionalFormatting>
  <conditionalFormatting sqref="K2:K10">
    <cfRule type="top10" dxfId="42" priority="3" bottom="1" rank="3"/>
  </conditionalFormatting>
  <conditionalFormatting sqref="L2:L10">
    <cfRule type="top10" dxfId="41" priority="2" bottom="1" rank="3"/>
  </conditionalFormatting>
  <conditionalFormatting sqref="M2:M10">
    <cfRule type="top10" dxfId="40" priority="1" bottom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SA(EN)(A)</vt:lpstr>
      <vt:lpstr>SA(EN)(B)</vt:lpstr>
      <vt:lpstr>SA(EN)(C)</vt:lpstr>
      <vt:lpstr>SA(ZH)(A)</vt:lpstr>
      <vt:lpstr>SA(ZH)(B)</vt:lpstr>
      <vt:lpstr>SA(ZH)(C)</vt:lpstr>
      <vt:lpstr>TC(EN)(A)</vt:lpstr>
      <vt:lpstr>TC(EN)(B)</vt:lpstr>
      <vt:lpstr>TC(EN)(C)</vt:lpstr>
      <vt:lpstr>TC(EN)(D)</vt:lpstr>
      <vt:lpstr>TC(ZH)(A)</vt:lpstr>
      <vt:lpstr>TC(ZH)(B)</vt:lpstr>
      <vt:lpstr>TC(ZH)(C)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demore</dc:creator>
  <cp:lastModifiedBy>demore</cp:lastModifiedBy>
  <dcterms:created xsi:type="dcterms:W3CDTF">2017-09-02T16:54:31Z</dcterms:created>
  <dcterms:modified xsi:type="dcterms:W3CDTF">2017-09-04T20:55:31Z</dcterms:modified>
</cp:coreProperties>
</file>