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.ies\Documents\Homelab Stuff\"/>
    </mc:Choice>
  </mc:AlternateContent>
  <xr:revisionPtr revIDLastSave="0" documentId="8_{E74F58D4-0AB5-455C-AAAA-7D26B6532E5D}" xr6:coauthVersionLast="47" xr6:coauthVersionMax="47" xr10:uidLastSave="{00000000-0000-0000-0000-000000000000}"/>
  <bookViews>
    <workbookView xWindow="1125" yWindow="1125" windowWidth="27015" windowHeight="15300" xr2:uid="{72D40AAB-37B6-4B0E-A0BA-EE98CF95CDA4}"/>
  </bookViews>
  <sheets>
    <sheet name="Hosts" sheetId="2" r:id="rId1"/>
    <sheet name="Services" sheetId="4" r:id="rId2"/>
    <sheet name="Links" sheetId="5" r:id="rId3"/>
    <sheet name="Hardware" sheetId="12" r:id="rId4"/>
    <sheet name="Security | Certificates &amp; SSH" sheetId="7" r:id="rId5"/>
    <sheet name="Security | Additional Passwords" sheetId="13" r:id="rId6"/>
    <sheet name="Topology | Network" sheetId="9" r:id="rId7"/>
    <sheet name="Setup Config Notes" sheetId="10" r:id="rId8"/>
    <sheet name="Topology | Stor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G34" i="2"/>
  <c r="G10" i="2"/>
  <c r="G11" i="2"/>
  <c r="G12" i="2"/>
  <c r="G13" i="2"/>
  <c r="G14" i="2"/>
  <c r="G15" i="2"/>
  <c r="G16" i="2"/>
  <c r="G17" i="2"/>
  <c r="G18" i="2"/>
  <c r="G19" i="2"/>
  <c r="G20" i="2"/>
  <c r="G22" i="2"/>
  <c r="G23" i="2"/>
  <c r="G24" i="2"/>
  <c r="G25" i="2"/>
  <c r="G26" i="2"/>
  <c r="G27" i="2"/>
  <c r="G28" i="2"/>
  <c r="G29" i="2"/>
  <c r="G30" i="2"/>
  <c r="G31" i="2"/>
  <c r="G32" i="2"/>
  <c r="G33" i="2"/>
  <c r="G35" i="2"/>
  <c r="G36" i="2"/>
  <c r="G37" i="2"/>
  <c r="G38" i="2"/>
  <c r="G39" i="2"/>
  <c r="G40" i="2"/>
  <c r="G41" i="2"/>
  <c r="G42" i="2"/>
  <c r="G43" i="2"/>
  <c r="G44" i="2"/>
  <c r="G45" i="2"/>
  <c r="G9" i="2"/>
  <c r="G8" i="2"/>
  <c r="B2" i="4" a="1"/>
  <c r="B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F2" authorId="0" shapeId="0" xr:uid="{2391E12A-B26E-410F-93D7-DA6F76D02C47}">
      <text>
        <r>
          <rPr>
            <b/>
            <sz val="9"/>
            <color indexed="81"/>
            <rFont val="Tahoma"/>
            <family val="2"/>
          </rPr>
          <t>tomis.online</t>
        </r>
      </text>
    </comment>
    <comment ref="F4" authorId="0" shapeId="0" xr:uid="{20B993C5-A469-459C-9A31-3C4D84E098ED}">
      <text>
        <r>
          <rPr>
            <sz val="9"/>
            <color indexed="81"/>
            <rFont val="Tahoma"/>
            <family val="2"/>
          </rPr>
          <t>Resolves domain name to CF DNS instead of VPS IP.
Set up by pointing domain NS to CF.</t>
        </r>
      </text>
    </comment>
    <comment ref="F6" authorId="0" shapeId="0" xr:uid="{4678D9C5-EE3F-4215-BB9B-11D476902ABA}">
      <text>
        <r>
          <rPr>
            <sz val="9"/>
            <color indexed="81"/>
            <rFont val="Tahoma"/>
            <family val="2"/>
          </rPr>
          <t>Receives public traffic from CloudFlare
Public IP: 74.208.209.24
TS IP: 100.98.201.149</t>
        </r>
      </text>
    </comment>
    <comment ref="E8" authorId="0" shapeId="0" xr:uid="{A2888C0B-6706-4B4D-828B-24D823702C38}">
      <text>
        <r>
          <rPr>
            <sz val="9"/>
            <color indexed="81"/>
            <rFont val="Tahoma"/>
            <family val="2"/>
          </rPr>
          <t>Internet &amp; TS traffic exit here.
VPN to internal homelab.</t>
        </r>
      </text>
    </comment>
    <comment ref="G8" authorId="0" shapeId="0" xr:uid="{CB814522-D00D-449C-ADDC-3E04270DA75F}">
      <text>
        <r>
          <rPr>
            <sz val="9"/>
            <color indexed="81"/>
            <rFont val="Tahoma"/>
            <family val="2"/>
          </rPr>
          <t>Reverse proxy to internal services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<sst xmlns="http://schemas.openxmlformats.org/spreadsheetml/2006/main" count="590" uniqueCount="325">
  <si>
    <t>Service Name</t>
  </si>
  <si>
    <t>IP Address</t>
  </si>
  <si>
    <t>host01</t>
  </si>
  <si>
    <t>Proxmox</t>
  </si>
  <si>
    <t xml:space="preserve">PIHole </t>
  </si>
  <si>
    <t xml:space="preserve">Portainer </t>
  </si>
  <si>
    <t xml:space="preserve">TailScale </t>
  </si>
  <si>
    <t xml:space="preserve">Immich </t>
  </si>
  <si>
    <t xml:space="preserve">Navidrome </t>
  </si>
  <si>
    <t xml:space="preserve">FreshRSS </t>
  </si>
  <si>
    <t>Prowlarr</t>
  </si>
  <si>
    <t xml:space="preserve">qBittorrent </t>
  </si>
  <si>
    <t xml:space="preserve">VaultWarden </t>
  </si>
  <si>
    <t>Dashy</t>
  </si>
  <si>
    <t>Hostname</t>
  </si>
  <si>
    <t>MAC Address</t>
  </si>
  <si>
    <t>10.0.2.1</t>
  </si>
  <si>
    <t>10.0.0.1 / 172.168.0.1</t>
  </si>
  <si>
    <t>host02</t>
  </si>
  <si>
    <t>10.0.0.2 / 172.168.0.2</t>
  </si>
  <si>
    <t>host03</t>
  </si>
  <si>
    <t>10.0.0.3 / 172.168.0.3</t>
  </si>
  <si>
    <t>host04</t>
  </si>
  <si>
    <t>10.0.0.4 / 172.168.0.4</t>
  </si>
  <si>
    <t>host05</t>
  </si>
  <si>
    <t>10.0.0.5 / 172.168.0.5</t>
  </si>
  <si>
    <t>URL</t>
  </si>
  <si>
    <t>VLAN ID</t>
  </si>
  <si>
    <t>Subnet</t>
  </si>
  <si>
    <t>Purpose</t>
  </si>
  <si>
    <t>Bare metal</t>
  </si>
  <si>
    <t>Management</t>
  </si>
  <si>
    <t>Network Services</t>
  </si>
  <si>
    <t>10.0.2.0</t>
  </si>
  <si>
    <t>10.0.3.0</t>
  </si>
  <si>
    <t>Monitoring/Stats</t>
  </si>
  <si>
    <t>10.0.3.1</t>
  </si>
  <si>
    <t>Feishin</t>
  </si>
  <si>
    <t>Authentik</t>
  </si>
  <si>
    <t>svr0302-authentik</t>
  </si>
  <si>
    <t>svr0301-dashy</t>
  </si>
  <si>
    <t>svr0300-portainer</t>
  </si>
  <si>
    <t>svr0201-tailscale</t>
  </si>
  <si>
    <t>svr0200-pihole</t>
  </si>
  <si>
    <t>10.0.3.2</t>
  </si>
  <si>
    <t>https://goauthentik.io</t>
  </si>
  <si>
    <t>Ubuntu</t>
  </si>
  <si>
    <t>-</t>
  </si>
  <si>
    <t>cloud-host01</t>
  </si>
  <si>
    <t>Nginx</t>
  </si>
  <si>
    <t>Uptime Kuma</t>
  </si>
  <si>
    <t>svr0400-uptimekuma</t>
  </si>
  <si>
    <t>10.0.4.0</t>
  </si>
  <si>
    <t>Media Management</t>
  </si>
  <si>
    <t>Lidarr</t>
  </si>
  <si>
    <t>svr0500-lidarr</t>
  </si>
  <si>
    <t>10.0.5.0</t>
  </si>
  <si>
    <t>Grafana</t>
  </si>
  <si>
    <t>svr0401-grafana</t>
  </si>
  <si>
    <t>10.0.4.1</t>
  </si>
  <si>
    <t>Prometheus</t>
  </si>
  <si>
    <t>10.0.4.2</t>
  </si>
  <si>
    <t>svr0501-prowlarr</t>
  </si>
  <si>
    <t>10.0.5.1</t>
  </si>
  <si>
    <t>proxmox.tomis.online</t>
  </si>
  <si>
    <t>nginx.tomis.online</t>
  </si>
  <si>
    <t>portainer.tomis.online</t>
  </si>
  <si>
    <t>dns.tomis.online</t>
  </si>
  <si>
    <t>auth.tomis.online</t>
  </si>
  <si>
    <t>svr0600-jellyfin</t>
  </si>
  <si>
    <t>10.0.6.0</t>
  </si>
  <si>
    <t>Jellyfin</t>
  </si>
  <si>
    <t>General</t>
  </si>
  <si>
    <t>vault.tomis.online</t>
  </si>
  <si>
    <t>rss.tomis.online</t>
  </si>
  <si>
    <t>home.tomis.online</t>
  </si>
  <si>
    <t xml:space="preserve">Home Assistant </t>
  </si>
  <si>
    <t>svr0502-immich</t>
  </si>
  <si>
    <t>10.0.5.2</t>
  </si>
  <si>
    <t>photos.tomis.online</t>
  </si>
  <si>
    <t>movies.tomis.online</t>
  </si>
  <si>
    <t>svr0503-qbittorrent</t>
  </si>
  <si>
    <t>10.0.5.3</t>
  </si>
  <si>
    <t>svr0602-feishin</t>
  </si>
  <si>
    <t>10.0.6.2</t>
  </si>
  <si>
    <t>music.tomis.online</t>
  </si>
  <si>
    <t>Windows 11</t>
  </si>
  <si>
    <t>svr0701-win11</t>
  </si>
  <si>
    <t>10.0.7.1</t>
  </si>
  <si>
    <t>Nextcloud</t>
  </si>
  <si>
    <t>svr0603-nextcloud</t>
  </si>
  <si>
    <t>10.0.6.3</t>
  </si>
  <si>
    <t>cloud.tomis.online</t>
  </si>
  <si>
    <t>svr0504-navidrome</t>
  </si>
  <si>
    <t>10.0.5.4</t>
  </si>
  <si>
    <t>10.0.7.2</t>
  </si>
  <si>
    <t>notes.tomis.online</t>
  </si>
  <si>
    <t>restic</t>
  </si>
  <si>
    <t>10.0.3.3</t>
  </si>
  <si>
    <t>svr0303-restic</t>
  </si>
  <si>
    <t>https://restic.net/</t>
  </si>
  <si>
    <t>Gotify</t>
  </si>
  <si>
    <t>Utilities</t>
  </si>
  <si>
    <t>svr0800-gotify</t>
  </si>
  <si>
    <t>10.0.8.0</t>
  </si>
  <si>
    <t>https://gotify.net/</t>
  </si>
  <si>
    <t>Apprise</t>
  </si>
  <si>
    <t>https://github.com/caronc/apprise</t>
  </si>
  <si>
    <t>svr0801-apprise</t>
  </si>
  <si>
    <t>10.0.8.1</t>
  </si>
  <si>
    <t>Mumble</t>
  </si>
  <si>
    <t>svr0802-mumble</t>
  </si>
  <si>
    <t>10.0.8.2</t>
  </si>
  <si>
    <t>https://www.mumble.info/</t>
  </si>
  <si>
    <t>Roundcube</t>
  </si>
  <si>
    <t>svr0803-roundcube</t>
  </si>
  <si>
    <t>10.0.8.3</t>
  </si>
  <si>
    <t>https://roundcube.net/</t>
  </si>
  <si>
    <t>https://www.kavitareader.com/</t>
  </si>
  <si>
    <t>Kavita</t>
  </si>
  <si>
    <t>svr0604-kavita</t>
  </si>
  <si>
    <t>10.0.6.4</t>
  </si>
  <si>
    <t>comics.tomis.online</t>
  </si>
  <si>
    <t>RSS-Bridge</t>
  </si>
  <si>
    <t>svr0804-rssbridge</t>
  </si>
  <si>
    <t>10.0.8.4</t>
  </si>
  <si>
    <t>Trilium</t>
  </si>
  <si>
    <t>svr0805-trilium</t>
  </si>
  <si>
    <t>10.0.8.5</t>
  </si>
  <si>
    <t>https://github.com/zadam/trilium</t>
  </si>
  <si>
    <t>Trilium Notes is a hierarchical note taking application with focus on building large personal knowledge bases.</t>
  </si>
  <si>
    <t>Feature-rich homepage for your homelab, with easy YAML configuration.</t>
  </si>
  <si>
    <t>https://github.com/lissy93/dashy</t>
  </si>
  <si>
    <t>Apache Guacamole</t>
  </si>
  <si>
    <t>svr0806-guacamole</t>
  </si>
  <si>
    <t>10.0.8.6</t>
  </si>
  <si>
    <t>https://guacamole.apache.org/</t>
  </si>
  <si>
    <t>Apache Guacamole is a clientless remote desktop gateway. It supports standard protocols like VNC, RDP, and SSH.</t>
  </si>
  <si>
    <t>Uptime Kuma is an easy-to-use self-hosted monitoring tool.</t>
  </si>
  <si>
    <t>https://github.com/louislam/uptime-kuma</t>
  </si>
  <si>
    <t>https://github.com/redimp/otterwiki</t>
  </si>
  <si>
    <t>A minimalistic wiki powered by python, markdown and git.</t>
  </si>
  <si>
    <t>An Otter Wiki</t>
  </si>
  <si>
    <t>svr0703-otterwiki</t>
  </si>
  <si>
    <t>10.0.7.3</t>
  </si>
  <si>
    <t>wiki.tomis.online</t>
  </si>
  <si>
    <t>Ansible is an open source IT automation engine that automates provisioning, configuration management, application deployment, orchestration, and many other IT processes.</t>
  </si>
  <si>
    <t>Ansible</t>
  </si>
  <si>
    <t>https://www.ansible.com/</t>
  </si>
  <si>
    <t>svr0304-ansible</t>
  </si>
  <si>
    <t>10.0.3.4</t>
  </si>
  <si>
    <t>ansible.tomis.online</t>
  </si>
  <si>
    <t>Cockpit is a web-based graphical interface for servers, intended for everyone</t>
  </si>
  <si>
    <t>Cockpit</t>
  </si>
  <si>
    <t>https://cockpit-project.org/</t>
  </si>
  <si>
    <t>svr0305-cockpit</t>
  </si>
  <si>
    <t>10.0.3.5</t>
  </si>
  <si>
    <t>Name</t>
  </si>
  <si>
    <t>Info</t>
  </si>
  <si>
    <t>RustDesk</t>
  </si>
  <si>
    <t>https://rustdesk.com/docs/en/self-host/</t>
  </si>
  <si>
    <t>Remote Access and Support Software</t>
  </si>
  <si>
    <t>10.0.0.0/16</t>
  </si>
  <si>
    <t>10.0.2.0/16</t>
  </si>
  <si>
    <t>10.0.3.0/16</t>
  </si>
  <si>
    <t>10.0.4.0/16</t>
  </si>
  <si>
    <t>10.0.5.0/16</t>
  </si>
  <si>
    <t>10.0.6.0/16</t>
  </si>
  <si>
    <t>10.0.7.0/16</t>
  </si>
  <si>
    <t>10.0.8.0/16</t>
  </si>
  <si>
    <t>Joplin</t>
  </si>
  <si>
    <t>Joplin is an open source note-taking app. Capture your thoughts and securely access them from any device.</t>
  </si>
  <si>
    <t>svr0702-joplin</t>
  </si>
  <si>
    <t>https://github.com/RSS-Bridge/rss-bridge</t>
  </si>
  <si>
    <t>https://joplinapp.org/</t>
  </si>
  <si>
    <t>authentik is an open-source identity provider that offers self-hosted authentication, authorization, and user management for businesses of all sizes.</t>
  </si>
  <si>
    <t>Password</t>
  </si>
  <si>
    <t>Radarr</t>
  </si>
  <si>
    <t>Service</t>
  </si>
  <si>
    <t>Username</t>
  </si>
  <si>
    <t>root</t>
  </si>
  <si>
    <t>SSH Host Keys</t>
  </si>
  <si>
    <t>XVfHG$p6tv1s1iOt@Y*7</t>
  </si>
  <si>
    <t>BackRest</t>
  </si>
  <si>
    <t>Backrest is a web-accessible backup solution built on top of restic.</t>
  </si>
  <si>
    <t>ssh_host_rsa_key':WBoDl4Iyeo7+iYffheT4kwPjku3j1pewI9d+PRA3D3U root@svr0201-tailscale
'ssh_host_ed25519_key':L3/fRdxhLyPx5V3HqGSJpyHg7qHTvSdnFVgC6k0bbNw root@svr0201-tailscale
'ssh_host_dsa_key':/yf24ltXysAHTm3qpGqLAtzyoO2vNa4p0ig0rrAoZ70 root@svr0201-tailscale
'ssh_host_ecdsa_key':Z/a3KGWO6I0Ou/75UXWLdMaMjtxjfyBSf4h+kl6TaRQ root@svr0201-tailscale</t>
  </si>
  <si>
    <t>e56R36&amp;fu$V90&amp;0w1A</t>
  </si>
  <si>
    <t>3%eOIGmqZWOU^5tDOW</t>
  </si>
  <si>
    <t>XyUgg4ZL4Bm0*$qwN6</t>
  </si>
  <si>
    <t>5&amp;DITOR5O*MCqFTNvA</t>
  </si>
  <si>
    <t>https://github.com/garethgeorge/backrest</t>
  </si>
  <si>
    <t>tom</t>
  </si>
  <si>
    <t>Z7BeU#*Ec97uPh&amp;7v7qr</t>
  </si>
  <si>
    <t>NV^at!1LF0!%ub6#Sm</t>
  </si>
  <si>
    <t>vsUqX**cO0AhbX**Hy</t>
  </si>
  <si>
    <t>SN&amp;cH8Ind9MD^3X11Z</t>
  </si>
  <si>
    <t>http://10.0.5.0:8686</t>
  </si>
  <si>
    <t>http://10.0.5.1:9696</t>
  </si>
  <si>
    <t>K5#9dBOiWW5#WfkuxB</t>
  </si>
  <si>
    <t>http://10.0.5.3:8090</t>
  </si>
  <si>
    <t>AONd!cG20RHX8$LcNR</t>
  </si>
  <si>
    <t>http://10.0.5.4:4533</t>
  </si>
  <si>
    <t>Rx*tJe&amp;a*ghhL@U8E3</t>
  </si>
  <si>
    <t>|</t>
  </si>
  <si>
    <t>Tailscale Exit Node</t>
  </si>
  <si>
    <t>NPM</t>
  </si>
  <si>
    <t>Greater Internet</t>
  </si>
  <si>
    <t>CloudFlare DNS</t>
  </si>
  <si>
    <t>/                            \</t>
  </si>
  <si>
    <t>Tailscale</t>
  </si>
  <si>
    <t>failed to connect to local tailscaled; it doesn't appear to be running (sudo systemctl start tailscaled ?)</t>
  </si>
  <si>
    <t>tailscale running from an unprivileged LXC</t>
  </si>
  <si>
    <t>https://tailscale.com/kb/1130/lxc-unprivileged</t>
  </si>
  <si>
    <t>Data</t>
  </si>
  <si>
    <t>Key Format2</t>
  </si>
  <si>
    <t>PEM</t>
  </si>
  <si>
    <t>Key Side</t>
  </si>
  <si>
    <t>Public</t>
  </si>
  <si>
    <t>-----BEGIN CERTIFICATE-----
MIIEpDCCA4ygAwIBAgIUeYQDMafPDem6A0H1NbKtR42+czswDQYJKoZIhvcNAQEL
BQAwgYsxCzAJBgNVBAYTAlVTMRkwFwYDVQQKExBDbG91ZEZsYXJlLCBJbmMuMTQw
MgYDVQQLEytDbG91ZEZsYXJlIE9yaWdpbiBTU0wgQ2VydGlmaWNhdGUgQXV0aG9y
aXR5MRYwFAYDVQQHEw1TYW4gRnJhbmNpc2NvMRMwEQYDVQQIEwpDYWxpZm9ybmlh
MB4XDTI0MTIyNDE0MzEwMFoXDTM5MTIyMTE0MzEwMFowYjEZMBcGA1UEChMQQ2xv
dWRGbGFyZSwgSW5jLjEdMBsGA1UECxMUQ2xvdWRGbGFyZSBPcmlnaW4gQ0ExJjAk
BgNVBAMTHUNsb3VkRmxhcmUgT3JpZ2luIENlcnRpZmljYXRlMIIBIjANBgkqhkiG
9w0BAQEFAAOCAQ8AMIIBCgKCAQEAxom8aXJSCvFSK0/64vT/aFDYHnuCsdvnU3y9
awcMHvmUf6LdrRUsb2gVzS5Xdv01GQA3nnlr1Z7Ltpj1uZ7Dj57l7N44IJ8Sssza
vCTd29JfmdyRUolzNJSSwBDLfgdLpG//Eu1rikHARJzO/xMJoggrj/+A6o7hjB7M
kznjfjs7jn9cRt2TKYC9w3z6NDF0pkltmaAz88Hx5YqfGbNl282TaKlFjEEjmJtL
5r+cUG38yV/G2lGM5oV3kdHXAaISa7LBxiyyxaB2I8t60seRlZUpUU97c8iAIgfy
hlIcTaTPibgC8jZ/Y8PK0F84V+6kyBKb7Y9uEb9Or5PT3RBKmQIDAQABo4IBJjCC
ASIwDgYDVR0PAQH/BAQDAgWgMB0GA1UdJQQWMBQGCCsGAQUFBwMCBggrBgEFBQcD
ATAMBgNVHRMBAf8EAjAAMB0GA1UdDgQWBBT9AOk4it4O60+iLvjrgc2VY0GS4DAf
BgNVHSMEGDAWgBQk6FNXXXw0QIep65TbuuEWePwppDBABggrBgEFBQcBAQQ0MDIw
MAYIKwYBBQUHMAGGJGh0dHA6Ly9vY3NwLmNsb3VkZmxhcmUuY29tL29yaWdpbl9j
YTAnBgNVHREEIDAegg4qLnRvbWlzLm9ubGluZYIMdG9taXMub25saW5lMDgGA1Ud
HwQxMC8wLaAroCmGJ2h0dHA6Ly9jcmwuY2xvdWRmbGFyZS5jb20vb3JpZ2luX2Nh
LmNybDANBgkqhkiG9w0BAQsFAAOCAQEARZd84rvk2MQWrZq65YTwWDwsrBnyvMmS
MrSQgvaHb9Iz78/Y4trJ+wuXS6Pf9WzoQfmpMtWMR+eIWOjgdHhvGkgGZQT0pKkd
Joh+yKrcm9wUiOUdRGab1/Bi4SAx1PJ45GX/9y88QIhvackTv1ja68vaMwowPyH7
bGAFRho/F2R4e2GjwfglumEdDjxUBW4Uabou0I8TAEEd/4TlLIMVjAL/+yvULHmL
7Ij8XuqHDRpqifi4WX/I/XHzT1r0/violKIUHIp9O3ir+KKfGvNPRsqNm/4UfcHn
KY9RXQzm3Hbrt8kI7SEPywp8wLTgvBdG4U7x6SWptRQzau/fgQDEUQ==
-----END CERTIFICATE-----</t>
  </si>
  <si>
    <t>Private</t>
  </si>
  <si>
    <t>-----BEGIN PRIVATE KEY-----
MIIEuwIBADANBgkqhkiG9w0BAQEFAASCBKUwggShAgEAAoIBAQDGibxpclIK8VIr
T/ri9P9oUNgee4Kx2+dTfL1rBwwe+ZR/ot2tFSxvaBXNLld2/TUZADeeeWvVnsu2
mPW5nsOPnuXs3jggnxKyzNq8JN3b0l+Z3JFSiXM0lJLAEMt+B0ukb/8S7WuKQcBE
nM7/EwmiCCuP/4DqjuGMHsyTOeN+OzuOf1xG3ZMpgL3DfPo0MXSmSW2ZoDPzwfHl
ip8Zs2XbzZNoqUWMQSOYm0vmv5xQbfzJX8baUYzmhXeR0dcBohJrssHGLLLFoHYj
y3rSx5GVlSlRT3tzyIAiB/KGUhxNpM+JuALyNn9jw8rQXzhX7qTIEpvtj24Rv06v
k9PdEEqZAgMBAAECggEAFyU5DCD5/BEYl3iOQtW1jdt46orTGHmOvQ6qhXbvnI/T
llKuHa69fKppej9YDoTj4wuBsG2u2ttVm+62nOJroYtweh4I9JKe6y3TJUJ2A9nB
b+5FGdZw0hUtC4uZsZJXqO6uka4QjrBuIgGW5yk4wwVJUNMEXDP2iu+PQW2q/gzk
ZMdWgr6VKVUtFqQlqBTUILRBz+xiiBg9EDq84TET+YUIqh6b0oS4vxWZRrixMOO2
nRCsyJHqmLTHXh2pmFxSGW3cZOO6X2ghv6OvEpnUG2mzThzBVcqAxOL6FpwGGHvw
OOCpNEWUMwK4foVDnPYNkO+tCNdliF5z+TCqAvEdwQKBgQD5m5NXTPDy1pPD5DYt
TKiUriS9GCNtzoqUWNv/BiXw1x5vKYb1RxicVdyUE9UFLUDpQ5rMsau03dbMTErw
RrkyyBfjMcCKskOO2UHARX2QAOiiMPSIc8YoR86MzBmxRAlIl40Q4VKYYiWjn/iu
1stlfCoVbxRgJl7mKEcJ5ZyseQKBgQDLn1ksvNaftPapgyiZ0NNyDsOlHafhx9/I
JwEQpQpSpT1ntRO5KsufO6FHVuAbDyRqJz7fGAe4TIVaTDPBbY3C/aW2/dSlnvXU
3JrGzCasuaWPO6C0I8qaSIUsem2abJf+XsaDw5Smx3x6h28eZqL7g0DbyPGBRjjm
l8faPSzHIQKBgQCiHIzBMlN7JCmsHFejbBpBFij+NuMruez/FActxox1swEtKUdh
nd86CfnMomTDi/SQizvKncnrGfkbjqFNFGHLvXDmObXXXpfJ+whdG8TE9hIg5LKs
vKSCHMDlaNl2670rzGHuCKlgFr5jWs5kn1RSgSXD7fTJzaHs0VPx9ZKf4QJ/GKgz
JDe5xZ0kQWKgh//Bmw4uos/0hGKvto0ClAFoPpnD1csXmFSWU7Hk1b6vZJdw0Wnv
MxS12ptpioWvvryFbhdI+d/C4EtfeWc9VtVh2Yihg7a0vxuWbRhbCAfLPefof+T6
JPqKBagiarP7wLKtCcfbEsJCfGUEfufiS4sc4QKBgHqRc/zuRRpkaxbSpGgM8kU7
VWInyObxvXu9EaiA8Rs12FvPMfd7Tc/OsjbhYgVGHtDAY527X1ZtyS9YDbdnwvLp
DtOhi8XRTLraBGup53RKdaI8i9pr20AN7fLpf96t4JcEn8OD0tmQwKZJhmW2x8i+
uuqJ/9apnN/qMAjtE9VW
-----END PRIVATE KEY-----</t>
  </si>
  <si>
    <t>PKCS#7</t>
  </si>
  <si>
    <t>-----BEGIN PKCS7-----
MIIE0wYJKoZIhvcNAQcCoIIExDCCBMACAQExADALBgkqhkiG9w0BBwGgggSoMIIE
pDCCA4ygAwIBAgIUeYQDMafPDem6A0H1NbKtR42+czswDQYJKoZIhvcNAQELBQAw
gYsxCzAJBgNVBAYTAlVTMRkwFwYDVQQKExBDbG91ZEZsYXJlLCBJbmMuMTQwMgYD
VQQLEytDbG91ZEZsYXJlIE9yaWdpbiBTU0wgQ2VydGlmaWNhdGUgQXV0aG9yaXR5
MRYwFAYDVQQHEw1TYW4gRnJhbmNpc2NvMRMwEQYDVQQIEwpDYWxpZm9ybmlhMB4X
DTI0MTIyNDE0MzEwMFoXDTM5MTIyMTE0MzEwMFowYjEZMBcGA1UEChMQQ2xvdWRG
bGFyZSwgSW5jLjEdMBsGA1UECxMUQ2xvdWRGbGFyZSBPcmlnaW4gQ0ExJjAkBgNV
BAMTHUNsb3VkRmxhcmUgT3JpZ2luIENlcnRpZmljYXRlMIIBIjANBgkqhkiG9w0B
AQEFAAOCAQ8AMIIBCgKCAQEAxom8aXJSCvFSK0/64vT/aFDYHnuCsdvnU3y9awcM
HvmUf6LdrRUsb2gVzS5Xdv01GQA3nnlr1Z7Ltpj1uZ7Dj57l7N44IJ8SsszavCTd
29JfmdyRUolzNJSSwBDLfgdLpG//Eu1rikHARJzO/xMJoggrj/+A6o7hjB7Mkznj
fjs7jn9cRt2TKYC9w3z6NDF0pkltmaAz88Hx5YqfGbNl282TaKlFjEEjmJtL5r+c
UG38yV/G2lGM5oV3kdHXAaISa7LBxiyyxaB2I8t60seRlZUpUU97c8iAIgfyhlIc
TaTPibgC8jZ/Y8PK0F84V+6kyBKb7Y9uEb9Or5PT3RBKmQIDAQABo4IBJjCCASIw
DgYDVR0PAQH/BAQDAgWgMB0GA1UdJQQWMBQGCCsGAQUFBwMCBggrBgEFBQcDATAM
BgNVHRMBAf8EAjAAMB0GA1UdDgQWBBT9AOk4it4O60+iLvjrgc2VY0GS4DAfBgNV
HSMEGDAWgBQk6FNXXXw0QIep65TbuuEWePwppDBABggrBgEFBQcBAQQ0MDIwMAYI
KwYBBQUHMAGGJGh0dHA6Ly9vY3NwLmNsb3VkZmxhcmUuY29tL29yaWdpbl9jYTAn
BgNVHREEIDAegg4qLnRvbWlzLm9ubGluZYIMdG9taXMub25saW5lMDgGA1UdHwQx
MC8wLaAroCmGJ2h0dHA6Ly9jcmwuY2xvdWRmbGFyZS5jb20vb3JpZ2luX2NhLmNy
bDANBgkqhkiG9w0BAQsFAAOCAQEARZd84rvk2MQWrZq65YTwWDwsrBnyvMmSMrSQ
gvaHb9Iz78/Y4trJ+wuXS6Pf9WzoQfmpMtWMR+eIWOjgdHhvGkgGZQT0pKkdJoh+
yKrcm9wUiOUdRGab1/Bi4SAx1PJ45GX/9y88QIhvackTv1ja68vaMwowPyH7bGAF
Rho/F2R4e2GjwfglumEdDjxUBW4Uabou0I8TAEEd/4TlLIMVjAL/+yvULHmL7Ij8
XuqHDRpqifi4WX/I/XHzT1r0/violKIUHIp9O3ir+KKfGvNPRsqNm/4UfcHnKY9R
XQzm3Hbrt8kI7SEPywp8wLTgvBdG4U7x6SWptRQzau/fgQDEUTEA
-----END PKCS7-----</t>
  </si>
  <si>
    <t>cloud-host03</t>
  </si>
  <si>
    <t>Primary IP</t>
  </si>
  <si>
    <t>103.100.39.53</t>
  </si>
  <si>
    <t>User</t>
  </si>
  <si>
    <t>DvDwZkjmYMKQ</t>
  </si>
  <si>
    <t>Use</t>
  </si>
  <si>
    <t>SSL</t>
  </si>
  <si>
    <t>SSH</t>
  </si>
  <si>
    <t>KEY</t>
  </si>
  <si>
    <t>OpenSSH</t>
  </si>
  <si>
    <t>Fingerprint</t>
  </si>
  <si>
    <t>ssh-rsa 2048 SHA256:9y8pFbY7k5ANzau3UEIJujRaaVtJmhMTIBqdog/oaEE</t>
  </si>
  <si>
    <t>-----BEGIN RSA PRIVATE KEY-----
MIIEogIBAAKCAQEAiaQlpmTM4Ce3HHRbHy30vYN+XaxQJf19KIPz0lRdUvzrsO49
SxMKusT0YKUkWA8iDNyHpXVnxs1+drTU2poc+4ncxTFj6lzgS6Pku8IRacWOOJ2Q
YtkXRXVxxvrevv+vEB2bUpjxQYlNUpMKAHAuXlhcw5SMeDCf0b4RNTgxGPoTa3ib
Fp9eEWL+J/1g42qmXTxYe9D72hi0SN4N+rxf29g1pCgiiJzdjL9vIxgg2jsi+Foc
ThC7lo9Xlys5nwzmo2Pi2xYanIqeaB6e+usUjm6PeFjTCmBJAv9guwONBQz/Ejg3
UmIcvtACqF65VPyR95CFI99ntnVJDZ8w4ZtUTQIDAQABAoIBADEN9HEqCa512Rfm
DDe/jDMisx21dNclUb7n0DUM5jnWdDWZovSns7I+0Y3ELYDI2+zTh/CbOEItKL4r
0pSaSmwHhUwuPxrewP2USsfz8XrN8tMQrM3d6yJRKhytekd+HqlSs/GrGoit44Xj
a7QeRxhOy7jUr3+CbOM2pzFddnoc2FQSElf203NNhEt1buudRgtRYFO2qeGKXh4k
BKMGQsLiIQOqa/HIS4W561cq97CrfszFD5qjMtdm+mMKjA8GmAcUxYIYOJBVTQSy
sYbC8LtsMtLUFbw0sXegDoKE8zWFG7LY0JfTrAQKr6L/fUcx/avNfSmlgwYVqJm/
M1JNJ00CgYEAx4P8WnJ7c1ssmkIEb+KVO+7+pJOPfgz7d58AaxtGuQpJjnAt92Fr
NNpJT+xPPWQ2+11BWySFmsF++gBmzRNe8O+v9KqIw0IHNmJ7MflwQA0ZM+Ui30+v
swuUwB3KtDiFb4nWcZ+emspBy21kLXSj5FhiIdPziLh0X7c5k/UGvccCgYEAsJvH
Mc+9ElqS2xeMhJKG5lo2QO6+ky68J35c4H3FfSgn5r4BsQ2Q7wHdMSTk5Me7+dUq
e/ZRL9HEUHVRL6pwHwEE40ZPsXaSvGfNVehMgaQqgttDzLqyMIlIFDpo6SsirfhT
LeQVCwn/Rl6614+OFAxVTCP++n787OUoPAeMbUsCgYAogTIlRqKra7Ilawutj0mO
zlliHhb+lzIiOeSC2hnEjUMbqMicNWnnY/2IPUhlBUhoRal0EHkTTv8xUA2OysT2
kyKcwFZdlbUTJHEwVxyj1ETulTE8NthLuCkty56Qcf0dBNXFYYt4j2FGJGI3HDv9
qrfZeEcz1YbCu9bzo8YHlwKBgESAZ8b+WMvhrcylWa+iVgjLPPf6opjcK8b10HiS
0CM3jCKH2IggRvMtuenx8YZ7ooHJGO10IRF3P7olhxQB+/NKpeaxwv+Gimvhp1eG
/wXZ81NGUQn78Fm7JeYSsdafEJiCFWFbcn4Rpp5Y6AfseqN0FTGvVJs83kXUrMJ7
+w/5AoGAJbSUXv8OdorEP3II2fPty58UCHCpwB+mHFT3i0QhsBPRE+eQD/Qq1Z61
6qypQfqkNV2adgjR5MvEijepfqb7xiaSC1IP+RBeIw8P+sMAFbtvt9m8lfervndq
KwrhLICkV0tnvvvI/Cxh4OsE+m1hgwrMsAVo/jrin4sDUNA5Gs4=
-----END RSA PRIVATE KEY-----</t>
  </si>
  <si>
    <t>ssh-rsa AAAAB3NzaC1yc2EAAAADAQABAAABAQCJpCWmZMzgJ7ccdFsfLfS9g35drFAl/X0og/PSVF1S/Ouw7j1LEwq6xPRgpSRYDyIM3IeldWfGzX52tNTamhz7idzFMWPqXOBLo+S7whFpxY44nZBi2RdFdXHG+t6+/68QHZtSmPFBiU1SkwoAcC5eWFzDlIx4MJ/RvhE1ODEY+hNreJsWn14RYv4n/WDjaqZdPFh70PvaGLRI3g36vF/b2DWkKCKInN2Mv28jGCDaOyL4WhxOELuWj1eXKzmfDOajY+LbFhqcip5oHp766xSObo94WNMKYEkC/2C7A40FDP8SODdSYhy+0AKoXrlU/JH3kIUj32e2dUkNnzDhm1RN DumbYeen_SSH</t>
  </si>
  <si>
    <t>Issue/Topic</t>
  </si>
  <si>
    <t>What is</t>
  </si>
  <si>
    <t>Resolution</t>
  </si>
  <si>
    <t>Installation steps</t>
  </si>
  <si>
    <t>enable exit node use for each regular node install</t>
  </si>
  <si>
    <t>cloud-host03-freshrss</t>
  </si>
  <si>
    <t>cloud-host03-vaultwarden</t>
  </si>
  <si>
    <t>103.100.39.53 / 100.100.130.30</t>
  </si>
  <si>
    <t>External URL</t>
  </si>
  <si>
    <t>Internal URL</t>
  </si>
  <si>
    <t>tomis.online</t>
  </si>
  <si>
    <t>http://10.0.3.1:4000</t>
  </si>
  <si>
    <t>cockpit.tomis.online</t>
  </si>
  <si>
    <t>http://10.0.0.1:8006</t>
  </si>
  <si>
    <t>Notes</t>
  </si>
  <si>
    <t>FreshRSS</t>
  </si>
  <si>
    <t>freshrss</t>
  </si>
  <si>
    <t>9WUC!qjvT3D%q2!vb2</t>
  </si>
  <si>
    <t>cloud-host03-tailscale</t>
  </si>
  <si>
    <t>cloud-host03-nginx</t>
  </si>
  <si>
    <t>API</t>
  </si>
  <si>
    <t>*@A^%W2d&amp;y!7dT4Gvv</t>
  </si>
  <si>
    <t>ADMIN_API_PASSWORD</t>
  </si>
  <si>
    <t>ADMIN_PASSWORD</t>
  </si>
  <si>
    <t>&amp;9NbI@1INf&amp;1pp6aZZ</t>
  </si>
  <si>
    <t>Database</t>
  </si>
  <si>
    <t>DB_PASSWORD</t>
  </si>
  <si>
    <t>Ku91G3%6d!q21w$ag9</t>
  </si>
  <si>
    <t>Admin</t>
  </si>
  <si>
    <t>Web UI</t>
  </si>
  <si>
    <t>http://10.0.4.0:3000</t>
  </si>
  <si>
    <t>Media Serving</t>
  </si>
  <si>
    <t>Connected Living</t>
  </si>
  <si>
    <t>10.0.9.0/16</t>
  </si>
  <si>
    <t>Frigate</t>
  </si>
  <si>
    <t>svr0900-frigate</t>
  </si>
  <si>
    <t>10.0.9.0</t>
  </si>
  <si>
    <t>svr0901-homeassistant</t>
  </si>
  <si>
    <t>10.0.9.1</t>
  </si>
  <si>
    <t>Host CPU</t>
  </si>
  <si>
    <t>1vcore</t>
  </si>
  <si>
    <t>i7-6700</t>
  </si>
  <si>
    <t>i7-8700T</t>
  </si>
  <si>
    <t>i7-9700T</t>
  </si>
  <si>
    <t>Host</t>
  </si>
  <si>
    <t>http://10.0.3.0:9443</t>
  </si>
  <si>
    <t>https://10.0.3.5:9090</t>
  </si>
  <si>
    <t>http://10.0.2.0/admin/login.php</t>
  </si>
  <si>
    <t>PVE ID</t>
  </si>
  <si>
    <t>#TMrK7zfhQB@X0c6Na</t>
  </si>
  <si>
    <t>http://10.0.6.3</t>
  </si>
  <si>
    <t>NextCloud</t>
  </si>
  <si>
    <t>More Notes</t>
  </si>
  <si>
    <t>!qPy*3MCVFpNcM6KSn</t>
  </si>
  <si>
    <t>http://10.0.6.2:9180</t>
  </si>
  <si>
    <t>SAMBA</t>
  </si>
  <si>
    <t>SMB Share</t>
  </si>
  <si>
    <t>sambauser</t>
  </si>
  <si>
    <t>v3rifY!1</t>
  </si>
  <si>
    <t>Set up on host03</t>
  </si>
  <si>
    <t>byHhHNIg072qh&amp;hM@r4kT8O0</t>
  </si>
  <si>
    <t>3MIL8o4gJE&amp;orN0k$f5Uafyx</t>
  </si>
  <si>
    <t>zlvw5GFeQ2D$SpIA24age!$u</t>
  </si>
  <si>
    <t>6#S&amp;lOJAF75RRK%KAz0PytVN</t>
  </si>
  <si>
    <t>egIQ#w79msXRN8f2qm%Ln5SL</t>
  </si>
  <si>
    <t>InfluxDB</t>
  </si>
  <si>
    <t>svr0403-influxdb</t>
  </si>
  <si>
    <t>10.0.4.3</t>
  </si>
  <si>
    <t>9Bp2#18x^%qKexC94J</t>
  </si>
  <si>
    <t>http://10.0.4.3:8086</t>
  </si>
  <si>
    <t>Operator Token</t>
  </si>
  <si>
    <t>KSHVuhhSfLhFJ9F8tKD5rUA8nG9WSrLnzDjljVyhDyH7JnlI1Zbu7bdL3ojX_WV6CyJ-Rq-pmlc_Jmip14MC8g==</t>
  </si>
  <si>
    <t>This token enables superuser privileges like creating users, orgs, etc.</t>
  </si>
  <si>
    <t>%EU4^$RLw22O6tb5JI</t>
  </si>
  <si>
    <t>http://10.0.8.6:8080/guacamole</t>
  </si>
  <si>
    <t>65h37nUu@P4kP&amp;Y%7k</t>
  </si>
  <si>
    <t>a browser-based multilingual IMAP client with an application-like user interface.</t>
  </si>
  <si>
    <t>Passphrase</t>
  </si>
  <si>
    <t>grant guise nutrient neurology wriggly disparity imbecile unluckily</t>
  </si>
  <si>
    <t>Ju0IS@upt!J@8Ct50G</t>
  </si>
  <si>
    <t>zf83A3vIQqmj%AAU0S</t>
  </si>
  <si>
    <t>Proxmox Backup Server</t>
  </si>
  <si>
    <t>svr0306-pbs</t>
  </si>
  <si>
    <t>10.0.3.6</t>
  </si>
  <si>
    <t>@Cy#kZ8Utg7HVFawIW</t>
  </si>
  <si>
    <t>http://10.0.3.6:8007</t>
  </si>
  <si>
    <t>Zabbix</t>
  </si>
  <si>
    <t>svr0402-zabbix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</si>
</sst>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4" tint="0.59999389629810485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0"/>
      <color theme="0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4DAF0"/>
        <bgColor indexed="64"/>
      </patternFill>
    </fill>
    <fill>
      <patternFill patternType="solid">
        <fgColor rgb="FFAAEAB3"/>
        <bgColor indexed="64"/>
      </patternFill>
    </fill>
    <fill>
      <patternFill patternType="solid">
        <fgColor rgb="FFE9F89C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A4A8F0"/>
        <bgColor indexed="64"/>
      </patternFill>
    </fill>
    <fill>
      <patternFill patternType="solid">
        <fgColor rgb="FFD2591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0.749961851863155"/>
        <bgColor indexed="64"/>
      </patternFill>
    </fill>
    <fill>
      <patternFill patternType="solid">
        <fgColor rgb="FFF8D19C"/>
        <bgColor indexed="64"/>
      </patternFill>
    </fill>
    <fill>
      <patternFill patternType="solid">
        <fgColor rgb="FFF69E9E"/>
        <bgColor indexed="64"/>
      </patternFill>
    </fill>
    <fill>
      <patternFill patternType="solid">
        <fgColor rgb="FFD3ABE9"/>
        <bgColor indexed="64"/>
      </patternFill>
    </fill>
    <fill>
      <patternFill patternType="solid">
        <fgColor rgb="FFE9AB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14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64">
    <xf numFmtId="0" fontId="0" fillId="14" borderId="0" xfId="0"/>
    <xf numFmtId="0" fontId="4" fillId="0" borderId="0" xfId="1" applyFont="1"/>
    <xf numFmtId="0" fontId="4" fillId="14" borderId="0" xfId="0" applyFont="1"/>
    <xf numFmtId="0" fontId="1" fillId="0" borderId="0" xfId="1"/>
    <xf numFmtId="0" fontId="5" fillId="13" borderId="0" xfId="0" applyFont="1" applyFill="1"/>
    <xf numFmtId="49" fontId="0" fillId="14" borderId="0" xfId="0" applyNumberFormat="1"/>
    <xf numFmtId="0" fontId="0" fillId="14" borderId="0" xfId="0" applyAlignment="1">
      <alignment horizontal="center"/>
    </xf>
    <xf numFmtId="49" fontId="5" fillId="13" borderId="0" xfId="0" applyNumberFormat="1" applyFont="1" applyFill="1"/>
    <xf numFmtId="0" fontId="0" fillId="14" borderId="0" xfId="0" applyAlignment="1">
      <alignment vertical="center" wrapText="1"/>
    </xf>
    <xf numFmtId="0" fontId="1" fillId="8" borderId="0" xfId="1" applyFill="1"/>
    <xf numFmtId="0" fontId="8" fillId="14" borderId="0" xfId="0" applyFont="1"/>
    <xf numFmtId="0" fontId="9" fillId="12" borderId="0" xfId="0" applyFont="1" applyFill="1"/>
    <xf numFmtId="0" fontId="9" fillId="12" borderId="0" xfId="0" applyFont="1" applyFill="1" applyAlignment="1">
      <alignment horizontal="left"/>
    </xf>
    <xf numFmtId="0" fontId="10" fillId="14" borderId="0" xfId="0" applyFont="1"/>
    <xf numFmtId="0" fontId="10" fillId="7" borderId="0" xfId="2" applyFont="1" applyFill="1"/>
    <xf numFmtId="0" fontId="10" fillId="7" borderId="0" xfId="2" applyFont="1" applyFill="1" applyAlignment="1">
      <alignment horizontal="left"/>
    </xf>
    <xf numFmtId="0" fontId="11" fillId="7" borderId="0" xfId="1" applyFont="1" applyFill="1"/>
    <xf numFmtId="0" fontId="10" fillId="8" borderId="0" xfId="4" applyFont="1" applyFill="1"/>
    <xf numFmtId="0" fontId="10" fillId="8" borderId="0" xfId="4" applyFont="1" applyFill="1" applyAlignment="1">
      <alignment horizontal="left"/>
    </xf>
    <xf numFmtId="0" fontId="10" fillId="9" borderId="0" xfId="5" applyFont="1" applyFill="1"/>
    <xf numFmtId="0" fontId="10" fillId="9" borderId="0" xfId="5" applyFont="1" applyFill="1" applyAlignment="1">
      <alignment horizontal="left"/>
    </xf>
    <xf numFmtId="0" fontId="10" fillId="10" borderId="0" xfId="2" applyFont="1" applyFill="1"/>
    <xf numFmtId="0" fontId="10" fillId="10" borderId="0" xfId="2" applyFont="1" applyFill="1" applyAlignment="1">
      <alignment horizontal="left"/>
    </xf>
    <xf numFmtId="0" fontId="11" fillId="10" borderId="0" xfId="1" applyFont="1" applyFill="1"/>
    <xf numFmtId="0" fontId="10" fillId="11" borderId="0" xfId="2" applyFont="1" applyFill="1"/>
    <xf numFmtId="0" fontId="10" fillId="11" borderId="0" xfId="2" applyFont="1" applyFill="1" applyAlignment="1">
      <alignment horizontal="left"/>
    </xf>
    <xf numFmtId="0" fontId="10" fillId="14" borderId="0" xfId="0" applyFont="1" applyAlignment="1">
      <alignment horizontal="left"/>
    </xf>
    <xf numFmtId="0" fontId="1" fillId="14" borderId="0" xfId="1" applyFill="1"/>
    <xf numFmtId="0" fontId="10" fillId="15" borderId="0" xfId="5" applyFont="1" applyFill="1"/>
    <xf numFmtId="0" fontId="10" fillId="15" borderId="0" xfId="5" applyFont="1" applyFill="1" applyAlignment="1">
      <alignment horizontal="left"/>
    </xf>
    <xf numFmtId="0" fontId="10" fillId="16" borderId="0" xfId="3" applyFont="1" applyFill="1"/>
    <xf numFmtId="0" fontId="10" fillId="16" borderId="0" xfId="3" applyFont="1" applyFill="1" applyAlignment="1">
      <alignment horizontal="left"/>
    </xf>
    <xf numFmtId="0" fontId="10" fillId="16" borderId="0" xfId="3" quotePrefix="1" applyFont="1" applyFill="1" applyAlignment="1"/>
    <xf numFmtId="0" fontId="10" fillId="17" borderId="0" xfId="0" applyFont="1" applyFill="1"/>
    <xf numFmtId="0" fontId="10" fillId="17" borderId="0" xfId="0" applyFont="1" applyFill="1" applyAlignment="1">
      <alignment horizontal="left"/>
    </xf>
    <xf numFmtId="0" fontId="10" fillId="18" borderId="0" xfId="6" applyFont="1" applyFill="1"/>
    <xf numFmtId="0" fontId="10" fillId="18" borderId="0" xfId="6" applyFont="1" applyFill="1" applyAlignment="1">
      <alignment horizontal="left"/>
    </xf>
    <xf numFmtId="0" fontId="1" fillId="18" borderId="0" xfId="1" applyFill="1"/>
    <xf numFmtId="0" fontId="10" fillId="10" borderId="0" xfId="2" applyNumberFormat="1" applyFont="1" applyFill="1"/>
    <xf numFmtId="0" fontId="10" fillId="8" borderId="0" xfId="4" applyNumberFormat="1" applyFont="1" applyFill="1"/>
    <xf numFmtId="0" fontId="10" fillId="9" borderId="0" xfId="5" applyNumberFormat="1" applyFont="1" applyFill="1"/>
    <xf numFmtId="0" fontId="10" fillId="9" borderId="0" xfId="5" applyNumberFormat="1" applyFont="1" applyFill="1" applyAlignment="1">
      <alignment horizontal="left"/>
    </xf>
    <xf numFmtId="0" fontId="10" fillId="15" borderId="0" xfId="5" applyNumberFormat="1" applyFont="1" applyFill="1"/>
    <xf numFmtId="0" fontId="10" fillId="15" borderId="0" xfId="5" applyNumberFormat="1" applyFont="1" applyFill="1" applyAlignment="1">
      <alignment horizontal="left"/>
    </xf>
    <xf numFmtId="0" fontId="10" fillId="18" borderId="0" xfId="6" applyNumberFormat="1" applyFont="1" applyFill="1"/>
    <xf numFmtId="0" fontId="10" fillId="16" borderId="0" xfId="3" applyNumberFormat="1" applyFont="1" applyFill="1"/>
    <xf numFmtId="0" fontId="10" fillId="11" borderId="0" xfId="2" applyNumberFormat="1" applyFont="1" applyFill="1"/>
    <xf numFmtId="0" fontId="10" fillId="10" borderId="0" xfId="1" applyFont="1" applyFill="1"/>
    <xf numFmtId="0" fontId="1" fillId="16" borderId="0" xfId="1" applyFill="1"/>
    <xf numFmtId="0" fontId="10" fillId="10" borderId="0" xfId="2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10" fillId="7" borderId="0" xfId="2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10" fillId="8" borderId="0" xfId="4" applyFont="1" applyFill="1" applyAlignment="1">
      <alignment horizontal="center"/>
    </xf>
    <xf numFmtId="0" fontId="10" fillId="9" borderId="0" xfId="5" applyFont="1" applyFill="1" applyAlignment="1">
      <alignment horizontal="center"/>
    </xf>
    <xf numFmtId="0" fontId="10" fillId="15" borderId="0" xfId="5" applyFont="1" applyFill="1" applyAlignment="1">
      <alignment horizontal="center"/>
    </xf>
    <xf numFmtId="0" fontId="10" fillId="18" borderId="0" xfId="6" applyFont="1" applyFill="1" applyAlignment="1">
      <alignment horizontal="center"/>
    </xf>
    <xf numFmtId="0" fontId="10" fillId="16" borderId="0" xfId="3" applyFont="1" applyFill="1" applyAlignment="1">
      <alignment horizontal="center"/>
    </xf>
    <xf numFmtId="0" fontId="10" fillId="11" borderId="0" xfId="2" applyFont="1" applyFill="1" applyAlignment="1">
      <alignment horizontal="center"/>
    </xf>
    <xf numFmtId="0" fontId="1" fillId="9" borderId="0" xfId="1" applyFill="1" applyAlignment="1">
      <alignment horizontal="left"/>
    </xf>
    <xf numFmtId="0" fontId="1" fillId="15" borderId="0" xfId="1" applyFill="1" applyAlignment="1">
      <alignment horizontal="left"/>
    </xf>
    <xf numFmtId="0" fontId="12" fillId="14" borderId="0" xfId="0" applyFont="1" applyAlignment="1">
      <alignment vertical="center"/>
    </xf>
    <xf numFmtId="0" fontId="1" fillId="11" borderId="0" xfId="1" applyFill="1"/>
    <xf numFmtId="0" fontId="1" fillId="9" borderId="0" xfId="1" applyFill="1"/>
  </cellXfs>
  <cellStyles count="7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Hyperlink" xfId="1" builtinId="8"/>
    <cellStyle name="Normal" xfId="0" builtinId="0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4" tint="0.59999389629810485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fill>
        <patternFill patternType="solid">
          <fgColor indexed="64"/>
          <bgColor rgb="FFA4A8F0"/>
        </patternFill>
      </fill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rgb="FFD25916"/>
        </patternFill>
      </fill>
    </dxf>
  </dxfs>
  <tableStyles count="0" defaultTableStyle="TableStyleMedium2" defaultPivotStyle="PivotStyleLight16"/>
  <colors>
    <mruColors>
      <color rgb="FFE9ABD3"/>
      <color rgb="FFD3ABE9"/>
      <color rgb="FFE8E8E8"/>
      <color rgb="FFF69E9E"/>
      <color rgb="FFF8D19C"/>
      <color rgb="FFE7FC7E"/>
      <color rgb="FFA4DAF0"/>
      <color rgb="FFD25916"/>
      <color rgb="FFA4A8F0"/>
      <color rgb="FFCA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C29EC-EBDF-4C8D-9A12-170AC7C9A331}" name="Hosts" displayName="Hosts" ref="A1:O45" totalsRowShown="0" headerRowDxfId="18" dataDxfId="17">
  <autoFilter ref="A1:O45" xr:uid="{989C29EC-EBDF-4C8D-9A12-170AC7C9A331}"/>
  <sortState xmlns:xlrd2="http://schemas.microsoft.com/office/spreadsheetml/2017/richdata2" ref="A2:O45">
    <sortCondition ref="C1:C45"/>
  </sortState>
  <tableColumns count="15">
    <tableColumn id="5" xr3:uid="{43D48EEC-1E8C-4531-9E6B-957A34B1A5A0}" name="VLAN ID" dataDxfId="16"/>
    <tableColumn id="6" xr3:uid="{C706ED14-6F0E-4F18-B46B-43385935D519}" name="Subnet" dataDxfId="15"/>
    <tableColumn id="7" xr3:uid="{C6CBA2F0-17A3-4A8E-879D-FFBA9C5B424A}" name="Purpose" dataDxfId="14"/>
    <tableColumn id="1" xr3:uid="{8753758F-CCB4-46DD-8715-C1B4596A95A3}" name="Service Name" dataDxfId="13" dataCellStyle="20% - Accent1"/>
    <tableColumn id="2" xr3:uid="{1DE13616-CCE0-4761-AD83-BA6CFB113977}" name="Hostname" dataDxfId="12"/>
    <tableColumn id="8" xr3:uid="{46497EA5-C81D-44C1-8BCA-1837A1425137}" name="Host" dataDxfId="11" dataCellStyle="20% - Accent1"/>
    <tableColumn id="9" xr3:uid="{24FA1A77-76AF-4343-BAF0-D07DBD6F5D7D}" name="Host CPU" dataDxfId="10" dataCellStyle="20% - Accent1"/>
    <tableColumn id="11" xr3:uid="{2D7B7923-A0F1-46FF-93E9-1E2148D52B1F}" name="PVE ID" dataDxfId="9" dataCellStyle="20% - Accent1"/>
    <tableColumn id="3" xr3:uid="{AB39BB6D-3FBC-4C91-8B6F-C9F09E7E1381}" name="IP Address" dataDxfId="8"/>
    <tableColumn id="4" xr3:uid="{E5F91423-A9E3-472D-A59C-183012A8AEC4}" name="MAC Address" dataDxfId="7"/>
    <tableColumn id="10" xr3:uid="{A397D315-FFC1-4543-B5E5-3FA90CA74B80}" name="External URL" dataDxfId="6"/>
    <tableColumn id="15" xr3:uid="{CD3D742F-6FDE-4BC7-B030-05CEC186BF5E}" name="Internal URL" dataDxfId="5" dataCellStyle="20% - Accent1"/>
    <tableColumn id="12" xr3:uid="{00F46FDD-D690-4717-B762-5DB2CCE9886F}" name="Username" dataDxfId="4" dataCellStyle="20% - Accent1"/>
    <tableColumn id="13" xr3:uid="{947846AD-A871-4D08-B969-FC281D71A4A9}" name="Password" dataDxfId="3" dataCellStyle="20% - Accent1"/>
    <tableColumn id="14" xr3:uid="{B690D574-2F5D-4597-A8E0-64B9F5209EE1}" name="SSH Host Keys" dataDxfId="2" dataCellStyle="20% - Accent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757CF-1E20-44F3-AEB6-C860661E79C0}" name="Table2" displayName="Table2" ref="A1:C40" totalsRowShown="0">
  <autoFilter ref="A1:C40" xr:uid="{A3B757CF-1E20-44F3-AEB6-C860661E79C0}"/>
  <sortState xmlns:xlrd2="http://schemas.microsoft.com/office/spreadsheetml/2017/richdata2" ref="A2:C38">
    <sortCondition ref="A1:A38"/>
  </sortState>
  <tableColumns count="3">
    <tableColumn id="1" xr3:uid="{82E5C0F5-244A-455C-BB53-BC63FD53E0C4}" name="Name"/>
    <tableColumn id="2" xr3:uid="{D3A1D259-5CB3-4FBB-8234-819155BE1FE0}" name="URL" dataDxfId="1"/>
    <tableColumn id="3" xr3:uid="{DC0BF3BA-56E2-48F2-97B7-6436AB4AD10C}" name="Info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A95EF-9E2C-41B4-9BEB-4837F1505F04}" name="Table3" displayName="Table3" ref="A1:D6" totalsRowShown="0">
  <autoFilter ref="A1:D6" xr:uid="{289A95EF-9E2C-41B4-9BEB-4837F1505F04}"/>
  <sortState xmlns:xlrd2="http://schemas.microsoft.com/office/spreadsheetml/2017/richdata2" ref="A2:D6">
    <sortCondition ref="A1:A6"/>
  </sortState>
  <tableColumns count="4">
    <tableColumn id="1" xr3:uid="{BDDCB764-C1F1-48A4-91AD-54AC493F45AD}" name="Use"/>
    <tableColumn id="4" xr3:uid="{16A88638-0A06-4916-9535-87BBF05057C4}" name="Key Format2"/>
    <tableColumn id="2" xr3:uid="{4C4A490C-A2EC-41FC-B355-40F8D3B12FA0}" name="Key Side"/>
    <tableColumn id="3" xr3:uid="{D9CB0940-45F9-4D74-AA81-88836BBC789C}" name="Data" dataDxfId="0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EA22F-5276-4455-9BFD-38A4C8CF43F9}" name="Table4" displayName="Table4" ref="A1:F8" totalsRowShown="0">
  <autoFilter ref="A1:F8" xr:uid="{D05EA22F-5276-4455-9BFD-38A4C8CF43F9}"/>
  <tableColumns count="6">
    <tableColumn id="1" xr3:uid="{8E675E81-28D1-4C15-B003-26A10093529D}" name="Name"/>
    <tableColumn id="2" xr3:uid="{F15F31CB-87A5-49A3-9138-A5A5EA765924}" name="Use"/>
    <tableColumn id="5" xr3:uid="{590B4595-B83C-4DA3-9D8F-F576FE02643E}" name="Username"/>
    <tableColumn id="3" xr3:uid="{74F592B6-847D-4A7C-A895-77BF8A4AE370}" name="Password"/>
    <tableColumn id="4" xr3:uid="{554AB2D8-4380-4737-9798-E271C63EE1A5}" name="Notes"/>
    <tableColumn id="6" xr3:uid="{A9BBBAA1-E640-460F-9FFC-0C329580F252}" name="More Notes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0.2.0/admin/login.php" TargetMode="External"/><Relationship Id="rId13" Type="http://schemas.openxmlformats.org/officeDocument/2006/relationships/hyperlink" Target="mailto:#TMrK7zfhQB@X0c6Na" TargetMode="External"/><Relationship Id="rId3" Type="http://schemas.openxmlformats.org/officeDocument/2006/relationships/hyperlink" Target="https://10.0.3.5:9090/" TargetMode="External"/><Relationship Id="rId7" Type="http://schemas.openxmlformats.org/officeDocument/2006/relationships/hyperlink" Target="http://10.0.3.0:9443/" TargetMode="External"/><Relationship Id="rId12" Type="http://schemas.openxmlformats.org/officeDocument/2006/relationships/hyperlink" Target="http://10.0.8.6:8080/guacamole" TargetMode="External"/><Relationship Id="rId2" Type="http://schemas.openxmlformats.org/officeDocument/2006/relationships/hyperlink" Target="https://10.0.3.5:9090/%20|%20cockpit.tomis.onlin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home.tomis.online/" TargetMode="External"/><Relationship Id="rId6" Type="http://schemas.openxmlformats.org/officeDocument/2006/relationships/hyperlink" Target="http://10.0.4.0:3000/" TargetMode="External"/><Relationship Id="rId11" Type="http://schemas.openxmlformats.org/officeDocument/2006/relationships/hyperlink" Target="http://10.0.4.3:8086/" TargetMode="External"/><Relationship Id="rId5" Type="http://schemas.openxmlformats.org/officeDocument/2006/relationships/hyperlink" Target="http://10.0.3.1:4000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0.0.6.2:9180/" TargetMode="External"/><Relationship Id="rId4" Type="http://schemas.openxmlformats.org/officeDocument/2006/relationships/hyperlink" Target="http://10.0.0.1:8006/" TargetMode="External"/><Relationship Id="rId9" Type="http://schemas.openxmlformats.org/officeDocument/2006/relationships/hyperlink" Target="http://10.0.6.3/" TargetMode="External"/><Relationship Id="rId14" Type="http://schemas.openxmlformats.org/officeDocument/2006/relationships/hyperlink" Target="http://10.0.3.6:8007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tify.net/" TargetMode="External"/><Relationship Id="rId3" Type="http://schemas.openxmlformats.org/officeDocument/2006/relationships/hyperlink" Target="https://joplinapp.org/" TargetMode="External"/><Relationship Id="rId7" Type="http://schemas.openxmlformats.org/officeDocument/2006/relationships/hyperlink" Target="https://github.com/garethgeorge/backrest" TargetMode="External"/><Relationship Id="rId2" Type="http://schemas.openxmlformats.org/officeDocument/2006/relationships/hyperlink" Target="https://github.com/RSS-Bridge/rss-bridge" TargetMode="External"/><Relationship Id="rId1" Type="http://schemas.openxmlformats.org/officeDocument/2006/relationships/hyperlink" Target="https://roundcube.net/" TargetMode="External"/><Relationship Id="rId6" Type="http://schemas.openxmlformats.org/officeDocument/2006/relationships/hyperlink" Target="https://github.com/louislam/uptime-kuma" TargetMode="External"/><Relationship Id="rId5" Type="http://schemas.openxmlformats.org/officeDocument/2006/relationships/hyperlink" Target="https://cockpit-project.org/" TargetMode="External"/><Relationship Id="rId4" Type="http://schemas.openxmlformats.org/officeDocument/2006/relationships/hyperlink" Target="https://restic.net/" TargetMode="External"/><Relationship Id="rId9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*@A%5e%25W2d&amp;y!7dT4Gv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BFD9-74F5-4BD0-9A96-CCD82C4137A5}">
  <sheetPr codeName="Sheet2"/>
  <dimension ref="A1:P45"/>
  <sheetViews>
    <sheetView tabSelected="1" workbookViewId="0">
      <selection activeCell="H38" sqref="H38"/>
    </sheetView>
  </sheetViews>
  <sheetFormatPr defaultRowHeight="15"/>
  <cols>
    <col min="1" max="1" width="13" style="6" bestFit="1" customWidth="1"/>
    <col min="2" max="2" width="10.42578125" style="26" customWidth="1"/>
    <col min="3" max="3" width="18.5703125" style="13" bestFit="1" customWidth="1"/>
    <col min="4" max="4" width="18.42578125" style="13" bestFit="1" customWidth="1"/>
    <col min="5" max="5" width="24.5703125" style="13" bestFit="1" customWidth="1"/>
    <col min="6" max="7" width="12.5703125" style="13" bestFit="1" customWidth="1"/>
    <col min="8" max="8" width="9.42578125" style="13" bestFit="1" customWidth="1"/>
    <col min="9" max="9" width="27.5703125" style="26" bestFit="1" customWidth="1"/>
    <col min="10" max="10" width="15.7109375" style="13" bestFit="1" customWidth="1"/>
    <col min="11" max="11" width="21.140625" style="13" bestFit="1" customWidth="1"/>
    <col min="12" max="12" width="21.140625" style="13" customWidth="1"/>
    <col min="13" max="13" width="12.85546875" style="13" bestFit="1" customWidth="1"/>
    <col min="14" max="14" width="23.7109375" bestFit="1" customWidth="1"/>
    <col min="17" max="17" width="12.85546875" style="13" customWidth="1"/>
    <col min="18" max="18" width="23.7109375" style="13" customWidth="1"/>
    <col min="19" max="19" width="17" style="13" customWidth="1"/>
    <col min="20" max="16384" width="9.140625" style="13"/>
  </cols>
  <sheetData>
    <row r="1" spans="1:16" ht="15.75">
      <c r="A1" s="50" t="s">
        <v>27</v>
      </c>
      <c r="B1" s="11" t="s">
        <v>28</v>
      </c>
      <c r="C1" s="11" t="s">
        <v>29</v>
      </c>
      <c r="D1" s="11" t="s">
        <v>0</v>
      </c>
      <c r="E1" s="11" t="s">
        <v>14</v>
      </c>
      <c r="F1" s="11" t="s">
        <v>281</v>
      </c>
      <c r="G1" s="11" t="s">
        <v>276</v>
      </c>
      <c r="H1" s="12" t="s">
        <v>285</v>
      </c>
      <c r="I1" s="11" t="s">
        <v>1</v>
      </c>
      <c r="J1" s="11" t="s">
        <v>15</v>
      </c>
      <c r="K1" s="11" t="s">
        <v>245</v>
      </c>
      <c r="L1" s="11" t="s">
        <v>246</v>
      </c>
      <c r="M1" s="11" t="s">
        <v>179</v>
      </c>
      <c r="N1" s="11" t="s">
        <v>176</v>
      </c>
      <c r="O1" s="11" t="s">
        <v>181</v>
      </c>
      <c r="P1" s="13"/>
    </row>
    <row r="2" spans="1:16">
      <c r="A2" s="51">
        <v>10</v>
      </c>
      <c r="B2" s="14" t="s">
        <v>162</v>
      </c>
      <c r="C2" s="14" t="s">
        <v>30</v>
      </c>
      <c r="D2" s="14" t="s">
        <v>3</v>
      </c>
      <c r="E2" s="14" t="s">
        <v>2</v>
      </c>
      <c r="F2" s="14" t="s">
        <v>47</v>
      </c>
      <c r="G2" s="14" t="s">
        <v>278</v>
      </c>
      <c r="H2" s="15"/>
      <c r="I2" s="14" t="s">
        <v>17</v>
      </c>
      <c r="J2" s="14"/>
      <c r="K2" s="14" t="s">
        <v>64</v>
      </c>
      <c r="L2" s="16" t="s">
        <v>250</v>
      </c>
      <c r="M2" s="14" t="s">
        <v>180</v>
      </c>
      <c r="N2" s="14" t="s">
        <v>297</v>
      </c>
      <c r="O2" s="14"/>
      <c r="P2" s="13"/>
    </row>
    <row r="3" spans="1:16">
      <c r="A3" s="51">
        <v>10</v>
      </c>
      <c r="B3" s="14" t="s">
        <v>162</v>
      </c>
      <c r="C3" s="14" t="s">
        <v>30</v>
      </c>
      <c r="D3" s="14" t="s">
        <v>3</v>
      </c>
      <c r="E3" s="14" t="s">
        <v>18</v>
      </c>
      <c r="F3" s="14" t="s">
        <v>47</v>
      </c>
      <c r="G3" s="14" t="s">
        <v>279</v>
      </c>
      <c r="H3" s="15"/>
      <c r="I3" s="14" t="s">
        <v>19</v>
      </c>
      <c r="J3" s="14"/>
      <c r="K3" s="14"/>
      <c r="L3" s="14"/>
      <c r="M3" s="14" t="s">
        <v>180</v>
      </c>
      <c r="N3" s="14" t="s">
        <v>298</v>
      </c>
      <c r="O3" s="14"/>
      <c r="P3" s="13"/>
    </row>
    <row r="4" spans="1:16">
      <c r="A4" s="51">
        <v>10</v>
      </c>
      <c r="B4" s="14" t="s">
        <v>162</v>
      </c>
      <c r="C4" s="14" t="s">
        <v>30</v>
      </c>
      <c r="D4" s="14" t="s">
        <v>3</v>
      </c>
      <c r="E4" s="14" t="s">
        <v>20</v>
      </c>
      <c r="F4" s="14" t="s">
        <v>47</v>
      </c>
      <c r="G4" s="14" t="s">
        <v>279</v>
      </c>
      <c r="H4" s="15"/>
      <c r="I4" s="14" t="s">
        <v>21</v>
      </c>
      <c r="J4" s="14"/>
      <c r="K4" s="14"/>
      <c r="L4" s="14"/>
      <c r="M4" s="14" t="s">
        <v>180</v>
      </c>
      <c r="N4" s="14" t="s">
        <v>299</v>
      </c>
      <c r="O4" s="14"/>
      <c r="P4" s="13"/>
    </row>
    <row r="5" spans="1:16">
      <c r="A5" s="51">
        <v>10</v>
      </c>
      <c r="B5" s="14" t="s">
        <v>162</v>
      </c>
      <c r="C5" s="14" t="s">
        <v>30</v>
      </c>
      <c r="D5" s="14" t="s">
        <v>3</v>
      </c>
      <c r="E5" s="14" t="s">
        <v>22</v>
      </c>
      <c r="F5" s="14" t="s">
        <v>47</v>
      </c>
      <c r="G5" s="14" t="s">
        <v>279</v>
      </c>
      <c r="H5" s="15"/>
      <c r="I5" s="14" t="s">
        <v>23</v>
      </c>
      <c r="J5" s="14"/>
      <c r="K5" s="14"/>
      <c r="L5" s="14"/>
      <c r="M5" s="14" t="s">
        <v>180</v>
      </c>
      <c r="N5" s="14" t="s">
        <v>300</v>
      </c>
      <c r="O5" s="14"/>
      <c r="P5" s="13"/>
    </row>
    <row r="6" spans="1:16">
      <c r="A6" s="51">
        <v>10</v>
      </c>
      <c r="B6" s="14" t="s">
        <v>162</v>
      </c>
      <c r="C6" s="14" t="s">
        <v>30</v>
      </c>
      <c r="D6" s="14" t="s">
        <v>3</v>
      </c>
      <c r="E6" s="14" t="s">
        <v>24</v>
      </c>
      <c r="F6" s="14" t="s">
        <v>47</v>
      </c>
      <c r="G6" s="14" t="s">
        <v>280</v>
      </c>
      <c r="H6" s="15"/>
      <c r="I6" s="14" t="s">
        <v>25</v>
      </c>
      <c r="J6" s="14"/>
      <c r="K6" s="14"/>
      <c r="L6" s="14"/>
      <c r="M6" s="14" t="s">
        <v>180</v>
      </c>
      <c r="N6" s="14" t="s">
        <v>301</v>
      </c>
      <c r="O6" s="14"/>
      <c r="P6" s="13"/>
    </row>
    <row r="7" spans="1:16">
      <c r="A7" s="51">
        <v>0</v>
      </c>
      <c r="B7" s="14" t="s">
        <v>47</v>
      </c>
      <c r="C7" s="14" t="s">
        <v>30</v>
      </c>
      <c r="D7" s="14" t="s">
        <v>30</v>
      </c>
      <c r="E7" s="14" t="s">
        <v>223</v>
      </c>
      <c r="F7" s="14"/>
      <c r="G7" s="14" t="s">
        <v>277</v>
      </c>
      <c r="H7" s="14"/>
      <c r="I7" s="14" t="s">
        <v>244</v>
      </c>
      <c r="J7" s="14"/>
      <c r="K7" s="14"/>
      <c r="L7" s="14"/>
      <c r="M7" s="14"/>
      <c r="N7" s="14"/>
      <c r="O7" s="14"/>
      <c r="P7" s="13"/>
    </row>
    <row r="8" spans="1:16">
      <c r="A8" s="52">
        <v>90</v>
      </c>
      <c r="B8" s="33" t="s">
        <v>270</v>
      </c>
      <c r="C8" s="33" t="s">
        <v>269</v>
      </c>
      <c r="D8" s="33" t="s">
        <v>271</v>
      </c>
      <c r="E8" s="33" t="s">
        <v>272</v>
      </c>
      <c r="F8" s="33" t="s">
        <v>22</v>
      </c>
      <c r="G8" s="33" t="str">
        <f>VLOOKUP(Hosts[[#This Row],[Host]],$E$2:$G$7,3)</f>
        <v>i7-8700T</v>
      </c>
      <c r="H8" s="34"/>
      <c r="I8" s="33" t="s">
        <v>273</v>
      </c>
      <c r="J8" s="33"/>
      <c r="K8" s="33"/>
      <c r="L8" s="33"/>
      <c r="M8" s="33"/>
      <c r="N8" s="33"/>
      <c r="O8" s="33"/>
      <c r="P8" s="13"/>
    </row>
    <row r="9" spans="1:16">
      <c r="A9" s="52">
        <v>90</v>
      </c>
      <c r="B9" s="33" t="s">
        <v>270</v>
      </c>
      <c r="C9" s="33" t="s">
        <v>269</v>
      </c>
      <c r="D9" s="33" t="s">
        <v>76</v>
      </c>
      <c r="E9" s="33" t="s">
        <v>274</v>
      </c>
      <c r="F9" s="33" t="s">
        <v>22</v>
      </c>
      <c r="G9" s="33" t="str">
        <f>VLOOKUP(Hosts[[#This Row],[Host]],$E$2:$G$7,3)</f>
        <v>i7-8700T</v>
      </c>
      <c r="H9" s="34"/>
      <c r="I9" s="33" t="s">
        <v>275</v>
      </c>
      <c r="J9" s="33"/>
      <c r="K9" s="33" t="s">
        <v>75</v>
      </c>
      <c r="L9" s="33"/>
      <c r="M9" s="33" t="s">
        <v>180</v>
      </c>
      <c r="N9" s="33" t="s">
        <v>202</v>
      </c>
      <c r="O9" s="33"/>
      <c r="P9" s="13"/>
    </row>
    <row r="10" spans="1:16">
      <c r="A10" s="49" t="s">
        <v>47</v>
      </c>
      <c r="B10" s="21" t="s">
        <v>47</v>
      </c>
      <c r="C10" s="21" t="s">
        <v>72</v>
      </c>
      <c r="D10" s="21" t="s">
        <v>252</v>
      </c>
      <c r="E10" s="21" t="s">
        <v>242</v>
      </c>
      <c r="F10" s="21" t="s">
        <v>223</v>
      </c>
      <c r="G10" s="38" t="e">
        <f>VLOOKUP(Hosts[[#This Row],[Host]],$E$2:$G$7,3)</f>
        <v>#N/A</v>
      </c>
      <c r="H10" s="21"/>
      <c r="I10" s="21" t="s">
        <v>244</v>
      </c>
      <c r="J10" s="21"/>
      <c r="K10" s="21" t="s">
        <v>74</v>
      </c>
      <c r="L10" s="21"/>
      <c r="M10" s="21" t="s">
        <v>253</v>
      </c>
      <c r="N10" s="21" t="s">
        <v>264</v>
      </c>
      <c r="O10" s="21"/>
      <c r="P10" s="13"/>
    </row>
    <row r="11" spans="1:16">
      <c r="A11" s="49" t="s">
        <v>47</v>
      </c>
      <c r="B11" s="21" t="s">
        <v>47</v>
      </c>
      <c r="C11" s="21" t="s">
        <v>72</v>
      </c>
      <c r="D11" s="21" t="s">
        <v>12</v>
      </c>
      <c r="E11" s="21" t="s">
        <v>243</v>
      </c>
      <c r="F11" s="21" t="s">
        <v>223</v>
      </c>
      <c r="G11" s="38" t="e">
        <f>VLOOKUP(Hosts[[#This Row],[Host]],$E$2:$G$7,3)</f>
        <v>#N/A</v>
      </c>
      <c r="H11" s="22"/>
      <c r="I11" s="21" t="s">
        <v>244</v>
      </c>
      <c r="J11" s="21"/>
      <c r="K11" s="21" t="s">
        <v>73</v>
      </c>
      <c r="L11" s="21"/>
      <c r="M11" s="21"/>
      <c r="N11" s="21"/>
      <c r="O11" s="21"/>
      <c r="P11" s="13"/>
    </row>
    <row r="12" spans="1:16">
      <c r="A12" s="49">
        <v>70</v>
      </c>
      <c r="B12" s="21" t="s">
        <v>168</v>
      </c>
      <c r="C12" s="21" t="s">
        <v>72</v>
      </c>
      <c r="D12" s="21" t="s">
        <v>86</v>
      </c>
      <c r="E12" s="21" t="s">
        <v>87</v>
      </c>
      <c r="F12" s="21" t="s">
        <v>20</v>
      </c>
      <c r="G12" s="38" t="str">
        <f>VLOOKUP(Hosts[[#This Row],[Host]],$E$2:$G$7,3)</f>
        <v>i7-8700T</v>
      </c>
      <c r="H12" s="22"/>
      <c r="I12" s="21" t="s">
        <v>88</v>
      </c>
      <c r="J12" s="21"/>
      <c r="K12" s="47" t="s">
        <v>47</v>
      </c>
      <c r="L12" s="23"/>
      <c r="M12" s="21" t="s">
        <v>191</v>
      </c>
      <c r="N12" s="21" t="s">
        <v>192</v>
      </c>
      <c r="O12" s="21"/>
      <c r="P12" s="13"/>
    </row>
    <row r="13" spans="1:16">
      <c r="A13" s="49">
        <v>70</v>
      </c>
      <c r="B13" s="21" t="s">
        <v>168</v>
      </c>
      <c r="C13" s="21" t="s">
        <v>72</v>
      </c>
      <c r="D13" s="21" t="s">
        <v>170</v>
      </c>
      <c r="E13" s="21" t="s">
        <v>172</v>
      </c>
      <c r="F13" s="21" t="s">
        <v>22</v>
      </c>
      <c r="G13" s="38" t="str">
        <f>VLOOKUP(Hosts[[#This Row],[Host]],$E$2:$G$7,3)</f>
        <v>i7-8700T</v>
      </c>
      <c r="H13" s="22"/>
      <c r="I13" s="21" t="s">
        <v>95</v>
      </c>
      <c r="J13" s="21"/>
      <c r="K13" s="23" t="s">
        <v>96</v>
      </c>
      <c r="L13" s="23"/>
      <c r="M13" s="21"/>
      <c r="N13" s="21"/>
      <c r="O13" s="21"/>
      <c r="P13" s="13"/>
    </row>
    <row r="14" spans="1:16">
      <c r="A14" s="49">
        <v>70</v>
      </c>
      <c r="B14" s="21" t="s">
        <v>168</v>
      </c>
      <c r="C14" s="21" t="s">
        <v>72</v>
      </c>
      <c r="D14" s="21" t="s">
        <v>142</v>
      </c>
      <c r="E14" s="21" t="s">
        <v>143</v>
      </c>
      <c r="F14" s="21" t="s">
        <v>22</v>
      </c>
      <c r="G14" s="38" t="str">
        <f>VLOOKUP(Hosts[[#This Row],[Host]],$E$2:$G$7,3)</f>
        <v>i7-8700T</v>
      </c>
      <c r="H14" s="22"/>
      <c r="I14" s="21" t="s">
        <v>144</v>
      </c>
      <c r="J14" s="21"/>
      <c r="K14" s="23" t="s">
        <v>145</v>
      </c>
      <c r="L14" s="23"/>
      <c r="M14" s="21"/>
      <c r="N14" s="21"/>
      <c r="O14" s="21"/>
      <c r="P14" s="13"/>
    </row>
    <row r="15" spans="1:16">
      <c r="A15" s="53">
        <v>30</v>
      </c>
      <c r="B15" s="17" t="s">
        <v>164</v>
      </c>
      <c r="C15" s="17" t="s">
        <v>31</v>
      </c>
      <c r="D15" s="17" t="s">
        <v>5</v>
      </c>
      <c r="E15" s="17" t="s">
        <v>41</v>
      </c>
      <c r="F15" s="17" t="s">
        <v>2</v>
      </c>
      <c r="G15" s="39" t="str">
        <f>VLOOKUP(Hosts[[#This Row],[Host]],$E$2:$G$7,3)</f>
        <v>i7-6700</v>
      </c>
      <c r="H15" s="18"/>
      <c r="I15" s="17" t="s">
        <v>34</v>
      </c>
      <c r="J15" s="17"/>
      <c r="K15" s="17" t="s">
        <v>66</v>
      </c>
      <c r="L15" s="9" t="s">
        <v>282</v>
      </c>
      <c r="M15" s="17" t="s">
        <v>180</v>
      </c>
      <c r="N15" s="17" t="s">
        <v>189</v>
      </c>
      <c r="O15" s="17"/>
      <c r="P15" s="13"/>
    </row>
    <row r="16" spans="1:16">
      <c r="A16" s="53">
        <v>30</v>
      </c>
      <c r="B16" s="17" t="s">
        <v>164</v>
      </c>
      <c r="C16" s="17" t="s">
        <v>31</v>
      </c>
      <c r="D16" s="17" t="s">
        <v>13</v>
      </c>
      <c r="E16" s="17" t="s">
        <v>40</v>
      </c>
      <c r="F16" s="17" t="s">
        <v>2</v>
      </c>
      <c r="G16" s="39" t="str">
        <f>VLOOKUP(Hosts[[#This Row],[Host]],$E$2:$G$7,3)</f>
        <v>i7-6700</v>
      </c>
      <c r="H16" s="18"/>
      <c r="I16" s="17" t="s">
        <v>36</v>
      </c>
      <c r="J16" s="17"/>
      <c r="K16" s="17" t="s">
        <v>247</v>
      </c>
      <c r="L16" s="9" t="s">
        <v>248</v>
      </c>
      <c r="M16" s="17" t="s">
        <v>180</v>
      </c>
      <c r="N16" s="17" t="s">
        <v>187</v>
      </c>
      <c r="O16" s="17"/>
      <c r="P16" s="13"/>
    </row>
    <row r="17" spans="1:16">
      <c r="A17" s="53">
        <v>30</v>
      </c>
      <c r="B17" s="17" t="s">
        <v>164</v>
      </c>
      <c r="C17" s="17" t="s">
        <v>31</v>
      </c>
      <c r="D17" s="17" t="s">
        <v>38</v>
      </c>
      <c r="E17" s="17" t="s">
        <v>39</v>
      </c>
      <c r="F17" s="17" t="s">
        <v>2</v>
      </c>
      <c r="G17" s="39" t="str">
        <f>VLOOKUP(Hosts[[#This Row],[Host]],$E$2:$G$7,3)</f>
        <v>i7-6700</v>
      </c>
      <c r="H17" s="18"/>
      <c r="I17" s="17" t="s">
        <v>44</v>
      </c>
      <c r="J17" s="17"/>
      <c r="K17" s="17" t="s">
        <v>68</v>
      </c>
      <c r="L17" s="17"/>
      <c r="M17" s="17" t="s">
        <v>180</v>
      </c>
      <c r="N17" s="17" t="s">
        <v>193</v>
      </c>
      <c r="O17" s="17"/>
      <c r="P17" s="13"/>
    </row>
    <row r="18" spans="1:16">
      <c r="A18" s="53">
        <v>30</v>
      </c>
      <c r="B18" s="17" t="s">
        <v>164</v>
      </c>
      <c r="C18" s="17" t="s">
        <v>31</v>
      </c>
      <c r="D18" s="17" t="s">
        <v>97</v>
      </c>
      <c r="E18" s="17" t="s">
        <v>99</v>
      </c>
      <c r="F18" s="17" t="s">
        <v>2</v>
      </c>
      <c r="G18" s="39" t="str">
        <f>VLOOKUP(Hosts[[#This Row],[Host]],$E$2:$G$7,3)</f>
        <v>i7-6700</v>
      </c>
      <c r="H18" s="18"/>
      <c r="I18" s="17" t="s">
        <v>98</v>
      </c>
      <c r="J18" s="17"/>
      <c r="K18" s="17"/>
      <c r="L18" s="17"/>
      <c r="M18" s="17"/>
      <c r="N18" s="17"/>
      <c r="O18" s="17"/>
      <c r="P18" s="13"/>
    </row>
    <row r="19" spans="1:16">
      <c r="A19" s="53">
        <v>30</v>
      </c>
      <c r="B19" s="17" t="s">
        <v>164</v>
      </c>
      <c r="C19" s="17" t="s">
        <v>31</v>
      </c>
      <c r="D19" s="17" t="s">
        <v>147</v>
      </c>
      <c r="E19" s="17" t="s">
        <v>149</v>
      </c>
      <c r="F19" s="17" t="s">
        <v>2</v>
      </c>
      <c r="G19" s="39" t="str">
        <f>VLOOKUP(Hosts[[#This Row],[Host]],$E$2:$G$7,3)</f>
        <v>i7-6700</v>
      </c>
      <c r="H19" s="18"/>
      <c r="I19" s="17" t="s">
        <v>150</v>
      </c>
      <c r="J19" s="17"/>
      <c r="K19" s="17" t="s">
        <v>151</v>
      </c>
      <c r="L19" s="17"/>
      <c r="M19" s="17" t="s">
        <v>180</v>
      </c>
      <c r="N19" s="17" t="s">
        <v>317</v>
      </c>
      <c r="O19" s="17"/>
      <c r="P19" s="13"/>
    </row>
    <row r="20" spans="1:16">
      <c r="A20" s="53">
        <v>30</v>
      </c>
      <c r="B20" s="17" t="s">
        <v>164</v>
      </c>
      <c r="C20" s="17" t="s">
        <v>31</v>
      </c>
      <c r="D20" s="17" t="s">
        <v>153</v>
      </c>
      <c r="E20" s="17" t="s">
        <v>155</v>
      </c>
      <c r="F20" s="17" t="s">
        <v>2</v>
      </c>
      <c r="G20" s="39" t="str">
        <f>VLOOKUP(Hosts[[#This Row],[Host]],$E$2:$G$7,3)</f>
        <v>i7-6700</v>
      </c>
      <c r="H20" s="18"/>
      <c r="I20" s="17" t="s">
        <v>156</v>
      </c>
      <c r="J20" s="17"/>
      <c r="K20" s="17" t="s">
        <v>249</v>
      </c>
      <c r="L20" s="9" t="s">
        <v>283</v>
      </c>
      <c r="M20" s="17"/>
      <c r="N20" s="17" t="s">
        <v>312</v>
      </c>
      <c r="O20" s="17"/>
      <c r="P20" s="13"/>
    </row>
    <row r="21" spans="1:16">
      <c r="A21" s="53">
        <v>30</v>
      </c>
      <c r="B21" s="17" t="s">
        <v>164</v>
      </c>
      <c r="C21" s="17" t="s">
        <v>31</v>
      </c>
      <c r="D21" s="17" t="s">
        <v>318</v>
      </c>
      <c r="E21" s="17" t="s">
        <v>319</v>
      </c>
      <c r="F21" s="17" t="s">
        <v>2</v>
      </c>
      <c r="G21" s="39" t="str">
        <f>VLOOKUP(Hosts[[#This Row],[Host]],$E$2:$G$7,3)</f>
        <v>i7-6700</v>
      </c>
      <c r="H21" s="18"/>
      <c r="I21" s="17" t="s">
        <v>320</v>
      </c>
      <c r="J21" s="17"/>
      <c r="K21" s="17"/>
      <c r="L21" s="9" t="s">
        <v>322</v>
      </c>
      <c r="M21" s="17" t="s">
        <v>180</v>
      </c>
      <c r="N21" s="17" t="s">
        <v>321</v>
      </c>
      <c r="O21" s="17"/>
      <c r="P21" s="13"/>
    </row>
    <row r="22" spans="1:16">
      <c r="A22" s="54">
        <v>50</v>
      </c>
      <c r="B22" s="19" t="s">
        <v>166</v>
      </c>
      <c r="C22" s="19" t="s">
        <v>53</v>
      </c>
      <c r="D22" s="19" t="s">
        <v>54</v>
      </c>
      <c r="E22" s="19" t="s">
        <v>55</v>
      </c>
      <c r="F22" s="19" t="s">
        <v>18</v>
      </c>
      <c r="G22" s="40" t="str">
        <f>VLOOKUP(Hosts[[#This Row],[Host]],$E$2:$G$7,3)</f>
        <v>i7-8700T</v>
      </c>
      <c r="H22" s="20"/>
      <c r="I22" s="19" t="s">
        <v>56</v>
      </c>
      <c r="J22" s="19"/>
      <c r="K22" s="19"/>
      <c r="L22" s="19" t="s">
        <v>196</v>
      </c>
      <c r="M22" s="19" t="s">
        <v>180</v>
      </c>
      <c r="N22" s="19" t="s">
        <v>194</v>
      </c>
      <c r="O22" s="19"/>
      <c r="P22" s="13"/>
    </row>
    <row r="23" spans="1:16">
      <c r="A23" s="54">
        <v>50</v>
      </c>
      <c r="B23" s="19" t="s">
        <v>166</v>
      </c>
      <c r="C23" s="19" t="s">
        <v>53</v>
      </c>
      <c r="D23" s="19" t="s">
        <v>10</v>
      </c>
      <c r="E23" s="19" t="s">
        <v>62</v>
      </c>
      <c r="F23" s="19" t="s">
        <v>18</v>
      </c>
      <c r="G23" s="40" t="str">
        <f>VLOOKUP(Hosts[[#This Row],[Host]],$E$2:$G$7,3)</f>
        <v>i7-8700T</v>
      </c>
      <c r="H23" s="20"/>
      <c r="I23" s="19" t="s">
        <v>63</v>
      </c>
      <c r="J23" s="19"/>
      <c r="K23" s="19"/>
      <c r="L23" s="19" t="s">
        <v>197</v>
      </c>
      <c r="M23" s="19" t="s">
        <v>180</v>
      </c>
      <c r="N23" s="19" t="s">
        <v>195</v>
      </c>
      <c r="O23" s="19"/>
      <c r="P23" s="13"/>
    </row>
    <row r="24" spans="1:16">
      <c r="A24" s="54">
        <v>50</v>
      </c>
      <c r="B24" s="19" t="s">
        <v>166</v>
      </c>
      <c r="C24" s="19" t="s">
        <v>53</v>
      </c>
      <c r="D24" s="19" t="s">
        <v>11</v>
      </c>
      <c r="E24" s="19" t="s">
        <v>81</v>
      </c>
      <c r="F24" s="19" t="s">
        <v>18</v>
      </c>
      <c r="G24" s="40" t="str">
        <f>VLOOKUP(Hosts[[#This Row],[Host]],$E$2:$G$7,3)</f>
        <v>i7-8700T</v>
      </c>
      <c r="H24" s="20"/>
      <c r="I24" s="19" t="s">
        <v>82</v>
      </c>
      <c r="J24" s="19"/>
      <c r="K24" s="19"/>
      <c r="L24" s="19" t="s">
        <v>199</v>
      </c>
      <c r="M24" s="19" t="s">
        <v>180</v>
      </c>
      <c r="N24" s="19" t="s">
        <v>198</v>
      </c>
      <c r="O24" s="19"/>
      <c r="P24" s="13"/>
    </row>
    <row r="25" spans="1:16">
      <c r="A25" s="54">
        <v>50</v>
      </c>
      <c r="B25" s="19" t="s">
        <v>166</v>
      </c>
      <c r="C25" s="19" t="s">
        <v>53</v>
      </c>
      <c r="D25" s="19" t="s">
        <v>8</v>
      </c>
      <c r="E25" s="19" t="s">
        <v>93</v>
      </c>
      <c r="F25" s="19" t="s">
        <v>18</v>
      </c>
      <c r="G25" s="40" t="str">
        <f>VLOOKUP(Hosts[[#This Row],[Host]],$E$2:$G$7,3)</f>
        <v>i7-8700T</v>
      </c>
      <c r="H25" s="20"/>
      <c r="I25" s="19" t="s">
        <v>94</v>
      </c>
      <c r="J25" s="19"/>
      <c r="K25" s="19"/>
      <c r="L25" s="19" t="s">
        <v>201</v>
      </c>
      <c r="M25" s="19" t="s">
        <v>180</v>
      </c>
      <c r="N25" s="19" t="s">
        <v>200</v>
      </c>
      <c r="O25" s="19"/>
      <c r="P25" s="13"/>
    </row>
    <row r="26" spans="1:16">
      <c r="A26" s="54">
        <v>60</v>
      </c>
      <c r="B26" s="20" t="s">
        <v>167</v>
      </c>
      <c r="C26" s="20" t="s">
        <v>53</v>
      </c>
      <c r="D26" s="20" t="s">
        <v>89</v>
      </c>
      <c r="E26" s="20" t="s">
        <v>90</v>
      </c>
      <c r="F26" s="20" t="s">
        <v>24</v>
      </c>
      <c r="G26" s="41" t="str">
        <f>VLOOKUP(Hosts[[#This Row],[Host]],$E$2:$G$7,3)</f>
        <v>i7-9700T</v>
      </c>
      <c r="H26" s="20"/>
      <c r="I26" s="20" t="s">
        <v>91</v>
      </c>
      <c r="J26" s="20"/>
      <c r="K26" s="20" t="s">
        <v>92</v>
      </c>
      <c r="L26" s="59" t="s">
        <v>287</v>
      </c>
      <c r="M26" s="20" t="s">
        <v>180</v>
      </c>
      <c r="N26" s="63" t="s">
        <v>286</v>
      </c>
      <c r="O26" s="20"/>
      <c r="P26" s="13"/>
    </row>
    <row r="27" spans="1:16">
      <c r="A27" s="55">
        <v>50</v>
      </c>
      <c r="B27" s="28" t="s">
        <v>166</v>
      </c>
      <c r="C27" s="28" t="s">
        <v>268</v>
      </c>
      <c r="D27" s="28" t="s">
        <v>7</v>
      </c>
      <c r="E27" s="28" t="s">
        <v>77</v>
      </c>
      <c r="F27" s="28" t="s">
        <v>18</v>
      </c>
      <c r="G27" s="42" t="str">
        <f>VLOOKUP(Hosts[[#This Row],[Host]],$E$2:$G$7,3)</f>
        <v>i7-8700T</v>
      </c>
      <c r="H27" s="29"/>
      <c r="I27" s="28" t="s">
        <v>78</v>
      </c>
      <c r="J27" s="28"/>
      <c r="K27" s="28" t="s">
        <v>79</v>
      </c>
      <c r="L27" s="28"/>
      <c r="M27" s="28" t="s">
        <v>180</v>
      </c>
      <c r="N27" s="28" t="s">
        <v>316</v>
      </c>
      <c r="O27" s="28"/>
      <c r="P27" s="13"/>
    </row>
    <row r="28" spans="1:16">
      <c r="A28" s="55">
        <v>60</v>
      </c>
      <c r="B28" s="29" t="s">
        <v>167</v>
      </c>
      <c r="C28" s="29" t="s">
        <v>268</v>
      </c>
      <c r="D28" s="29" t="s">
        <v>71</v>
      </c>
      <c r="E28" s="29" t="s">
        <v>69</v>
      </c>
      <c r="F28" s="29" t="s">
        <v>24</v>
      </c>
      <c r="G28" s="43" t="str">
        <f>VLOOKUP(Hosts[[#This Row],[Host]],$E$2:$G$7,3)</f>
        <v>i7-9700T</v>
      </c>
      <c r="H28" s="29"/>
      <c r="I28" s="29" t="s">
        <v>70</v>
      </c>
      <c r="J28" s="29"/>
      <c r="K28" s="29" t="s">
        <v>80</v>
      </c>
      <c r="L28" s="29"/>
      <c r="M28" s="29"/>
      <c r="N28" s="29"/>
      <c r="O28" s="29"/>
      <c r="P28" s="13"/>
    </row>
    <row r="29" spans="1:16">
      <c r="A29" s="55">
        <v>60</v>
      </c>
      <c r="B29" s="29" t="s">
        <v>167</v>
      </c>
      <c r="C29" s="29" t="s">
        <v>268</v>
      </c>
      <c r="D29" s="29" t="s">
        <v>37</v>
      </c>
      <c r="E29" s="29" t="s">
        <v>83</v>
      </c>
      <c r="F29" s="29" t="s">
        <v>24</v>
      </c>
      <c r="G29" s="43" t="str">
        <f>VLOOKUP(Hosts[[#This Row],[Host]],$E$2:$G$7,3)</f>
        <v>i7-9700T</v>
      </c>
      <c r="H29" s="29"/>
      <c r="I29" s="29" t="s">
        <v>84</v>
      </c>
      <c r="J29" s="29"/>
      <c r="K29" s="29" t="s">
        <v>85</v>
      </c>
      <c r="L29" s="60" t="s">
        <v>291</v>
      </c>
      <c r="M29" s="29" t="s">
        <v>180</v>
      </c>
      <c r="N29" s="29" t="s">
        <v>290</v>
      </c>
      <c r="O29" s="29"/>
      <c r="P29" s="13"/>
    </row>
    <row r="30" spans="1:16">
      <c r="A30" s="55">
        <v>60</v>
      </c>
      <c r="B30" s="29" t="s">
        <v>167</v>
      </c>
      <c r="C30" s="29" t="s">
        <v>268</v>
      </c>
      <c r="D30" s="29" t="s">
        <v>119</v>
      </c>
      <c r="E30" s="29" t="s">
        <v>120</v>
      </c>
      <c r="F30" s="29" t="s">
        <v>24</v>
      </c>
      <c r="G30" s="43" t="str">
        <f>VLOOKUP(Hosts[[#This Row],[Host]],$E$2:$G$7,3)</f>
        <v>i7-9700T</v>
      </c>
      <c r="H30" s="29"/>
      <c r="I30" s="29" t="s">
        <v>121</v>
      </c>
      <c r="J30" s="29"/>
      <c r="K30" s="29" t="s">
        <v>122</v>
      </c>
      <c r="L30" s="29"/>
      <c r="M30" s="29"/>
      <c r="N30" s="29"/>
      <c r="O30" s="29"/>
      <c r="P30" s="13"/>
    </row>
    <row r="31" spans="1:16">
      <c r="A31" s="56">
        <v>40</v>
      </c>
      <c r="B31" s="35" t="s">
        <v>165</v>
      </c>
      <c r="C31" s="35" t="s">
        <v>35</v>
      </c>
      <c r="D31" s="35" t="s">
        <v>50</v>
      </c>
      <c r="E31" s="35" t="s">
        <v>51</v>
      </c>
      <c r="F31" s="35" t="s">
        <v>2</v>
      </c>
      <c r="G31" s="44" t="str">
        <f>VLOOKUP(Hosts[[#This Row],[Host]],$E$2:$G$7,3)</f>
        <v>i7-6700</v>
      </c>
      <c r="H31" s="36"/>
      <c r="I31" s="35" t="s">
        <v>52</v>
      </c>
      <c r="J31" s="35"/>
      <c r="K31" s="35"/>
      <c r="L31" s="37" t="s">
        <v>267</v>
      </c>
      <c r="M31" s="35" t="s">
        <v>180</v>
      </c>
      <c r="N31" s="35" t="s">
        <v>188</v>
      </c>
      <c r="O31" s="35"/>
      <c r="P31" s="13"/>
    </row>
    <row r="32" spans="1:16">
      <c r="A32" s="56">
        <v>40</v>
      </c>
      <c r="B32" s="35" t="s">
        <v>165</v>
      </c>
      <c r="C32" s="35" t="s">
        <v>35</v>
      </c>
      <c r="D32" s="35" t="s">
        <v>57</v>
      </c>
      <c r="E32" s="35" t="s">
        <v>58</v>
      </c>
      <c r="F32" s="35" t="s">
        <v>2</v>
      </c>
      <c r="G32" s="44" t="str">
        <f>VLOOKUP(Hosts[[#This Row],[Host]],$E$2:$G$7,3)</f>
        <v>i7-6700</v>
      </c>
      <c r="H32" s="36"/>
      <c r="I32" s="35" t="s">
        <v>59</v>
      </c>
      <c r="J32" s="35"/>
      <c r="K32" s="35"/>
      <c r="L32" s="35"/>
      <c r="M32" s="35"/>
      <c r="N32" s="35"/>
      <c r="O32" s="35"/>
      <c r="P32" s="13"/>
    </row>
    <row r="33" spans="1:16">
      <c r="A33" s="56">
        <v>40</v>
      </c>
      <c r="B33" s="35" t="s">
        <v>165</v>
      </c>
      <c r="C33" s="35" t="s">
        <v>35</v>
      </c>
      <c r="D33" s="35" t="s">
        <v>323</v>
      </c>
      <c r="E33" s="35" t="s">
        <v>324</v>
      </c>
      <c r="F33" s="35" t="s">
        <v>2</v>
      </c>
      <c r="G33" s="44" t="str">
        <f>VLOOKUP(Hosts[[#This Row],[Host]],$E$2:$G$7,3)</f>
        <v>i7-6700</v>
      </c>
      <c r="H33" s="36"/>
      <c r="I33" s="35" t="s">
        <v>61</v>
      </c>
      <c r="J33" s="35"/>
      <c r="K33" s="35"/>
      <c r="L33" s="35"/>
      <c r="M33" s="35"/>
      <c r="N33" s="35"/>
      <c r="O33" s="35"/>
      <c r="P33" s="13"/>
    </row>
    <row r="34" spans="1:16">
      <c r="A34" s="56">
        <v>40</v>
      </c>
      <c r="B34" s="35" t="s">
        <v>165</v>
      </c>
      <c r="C34" s="35" t="s">
        <v>35</v>
      </c>
      <c r="D34" s="35" t="s">
        <v>302</v>
      </c>
      <c r="E34" s="35" t="s">
        <v>303</v>
      </c>
      <c r="F34" s="35" t="s">
        <v>2</v>
      </c>
      <c r="G34" s="44" t="str">
        <f>VLOOKUP(Hosts[[#This Row],[Host]],$E$2:$G$7,3)</f>
        <v>i7-6700</v>
      </c>
      <c r="H34" s="36"/>
      <c r="I34" s="35" t="s">
        <v>304</v>
      </c>
      <c r="J34" s="35"/>
      <c r="K34" s="35"/>
      <c r="L34" s="37" t="s">
        <v>306</v>
      </c>
      <c r="M34" s="35" t="s">
        <v>180</v>
      </c>
      <c r="N34" s="35" t="s">
        <v>305</v>
      </c>
      <c r="O34" s="35"/>
      <c r="P34" s="13"/>
    </row>
    <row r="35" spans="1:16">
      <c r="A35" s="57" t="s">
        <v>47</v>
      </c>
      <c r="B35" s="30" t="s">
        <v>47</v>
      </c>
      <c r="C35" s="30" t="s">
        <v>32</v>
      </c>
      <c r="D35" s="30" t="s">
        <v>49</v>
      </c>
      <c r="E35" s="30" t="s">
        <v>256</v>
      </c>
      <c r="F35" s="30" t="s">
        <v>223</v>
      </c>
      <c r="G35" s="45" t="e">
        <f>VLOOKUP(Hosts[[#This Row],[Host]],$E$2:$G$7,3)</f>
        <v>#N/A</v>
      </c>
      <c r="H35" s="31"/>
      <c r="I35" s="30" t="s">
        <v>244</v>
      </c>
      <c r="J35" s="30"/>
      <c r="K35" s="30" t="s">
        <v>65</v>
      </c>
      <c r="L35" s="30"/>
      <c r="M35" s="30"/>
      <c r="N35" s="30"/>
      <c r="O35" s="30"/>
      <c r="P35" s="13"/>
    </row>
    <row r="36" spans="1:16">
      <c r="A36" s="57" t="s">
        <v>47</v>
      </c>
      <c r="B36" s="30" t="s">
        <v>47</v>
      </c>
      <c r="C36" s="30" t="s">
        <v>32</v>
      </c>
      <c r="D36" s="30" t="s">
        <v>6</v>
      </c>
      <c r="E36" s="30" t="s">
        <v>255</v>
      </c>
      <c r="F36" s="30" t="s">
        <v>223</v>
      </c>
      <c r="G36" s="45" t="e">
        <f>VLOOKUP(Hosts[[#This Row],[Host]],$E$2:$G$7,3)</f>
        <v>#N/A</v>
      </c>
      <c r="H36" s="31"/>
      <c r="I36" s="30" t="s">
        <v>244</v>
      </c>
      <c r="J36" s="30"/>
      <c r="K36" s="30" t="s">
        <v>47</v>
      </c>
      <c r="L36" s="30" t="s">
        <v>47</v>
      </c>
      <c r="M36" s="30"/>
      <c r="N36" s="30"/>
      <c r="O36" s="30"/>
      <c r="P36" s="13"/>
    </row>
    <row r="37" spans="1:16">
      <c r="A37" s="57">
        <v>20</v>
      </c>
      <c r="B37" s="30" t="s">
        <v>163</v>
      </c>
      <c r="C37" s="30" t="s">
        <v>32</v>
      </c>
      <c r="D37" s="30" t="s">
        <v>4</v>
      </c>
      <c r="E37" s="30" t="s">
        <v>43</v>
      </c>
      <c r="F37" s="30" t="s">
        <v>2</v>
      </c>
      <c r="G37" s="45" t="str">
        <f>VLOOKUP(Hosts[[#This Row],[Host]],$E$2:$G$7,3)</f>
        <v>i7-6700</v>
      </c>
      <c r="H37" s="31"/>
      <c r="I37" s="30" t="s">
        <v>33</v>
      </c>
      <c r="J37" s="30"/>
      <c r="K37" s="30" t="s">
        <v>67</v>
      </c>
      <c r="L37" s="48" t="s">
        <v>284</v>
      </c>
      <c r="M37" s="30" t="s">
        <v>180</v>
      </c>
      <c r="N37" s="30" t="s">
        <v>186</v>
      </c>
      <c r="O37" s="30"/>
      <c r="P37" s="13"/>
    </row>
    <row r="38" spans="1:16">
      <c r="A38" s="57">
        <v>20</v>
      </c>
      <c r="B38" s="30" t="s">
        <v>163</v>
      </c>
      <c r="C38" s="30" t="s">
        <v>32</v>
      </c>
      <c r="D38" s="30" t="s">
        <v>6</v>
      </c>
      <c r="E38" s="30" t="s">
        <v>42</v>
      </c>
      <c r="F38" s="30" t="s">
        <v>2</v>
      </c>
      <c r="G38" s="45" t="str">
        <f>VLOOKUP(Hosts[[#This Row],[Host]],$E$2:$G$7,3)</f>
        <v>i7-6700</v>
      </c>
      <c r="H38" s="31"/>
      <c r="I38" s="30" t="s">
        <v>16</v>
      </c>
      <c r="J38" s="30"/>
      <c r="K38" s="30" t="s">
        <v>47</v>
      </c>
      <c r="L38" s="30" t="s">
        <v>47</v>
      </c>
      <c r="M38" s="30" t="s">
        <v>180</v>
      </c>
      <c r="N38" s="30" t="s">
        <v>182</v>
      </c>
      <c r="O38" s="32" t="s">
        <v>185</v>
      </c>
      <c r="P38" s="13"/>
    </row>
    <row r="39" spans="1:16">
      <c r="A39" s="58">
        <v>80</v>
      </c>
      <c r="B39" s="24" t="s">
        <v>169</v>
      </c>
      <c r="C39" s="24" t="s">
        <v>102</v>
      </c>
      <c r="D39" s="24" t="s">
        <v>101</v>
      </c>
      <c r="E39" s="24" t="s">
        <v>103</v>
      </c>
      <c r="F39" s="24" t="s">
        <v>20</v>
      </c>
      <c r="G39" s="46" t="str">
        <f>VLOOKUP(Hosts[[#This Row],[Host]],$E$2:$G$7,3)</f>
        <v>i7-8700T</v>
      </c>
      <c r="H39" s="25"/>
      <c r="I39" s="24" t="s">
        <v>104</v>
      </c>
      <c r="J39" s="24"/>
      <c r="K39" s="24"/>
      <c r="L39" s="24"/>
      <c r="M39" s="24"/>
      <c r="N39" s="24"/>
      <c r="O39" s="24"/>
      <c r="P39" s="13"/>
    </row>
    <row r="40" spans="1:16">
      <c r="A40" s="58">
        <v>80</v>
      </c>
      <c r="B40" s="24" t="s">
        <v>169</v>
      </c>
      <c r="C40" s="24" t="s">
        <v>102</v>
      </c>
      <c r="D40" s="24" t="s">
        <v>106</v>
      </c>
      <c r="E40" s="24" t="s">
        <v>108</v>
      </c>
      <c r="F40" s="24" t="s">
        <v>20</v>
      </c>
      <c r="G40" s="46" t="str">
        <f>VLOOKUP(Hosts[[#This Row],[Host]],$E$2:$G$7,3)</f>
        <v>i7-8700T</v>
      </c>
      <c r="H40" s="25"/>
      <c r="I40" s="24" t="s">
        <v>109</v>
      </c>
      <c r="J40" s="24"/>
      <c r="K40" s="24"/>
      <c r="L40" s="24"/>
      <c r="M40" s="24"/>
      <c r="N40" s="24"/>
      <c r="O40" s="24"/>
      <c r="P40" s="13"/>
    </row>
    <row r="41" spans="1:16">
      <c r="A41" s="58">
        <v>80</v>
      </c>
      <c r="B41" s="24" t="s">
        <v>169</v>
      </c>
      <c r="C41" s="24" t="s">
        <v>102</v>
      </c>
      <c r="D41" s="24" t="s">
        <v>110</v>
      </c>
      <c r="E41" s="24" t="s">
        <v>111</v>
      </c>
      <c r="F41" s="24" t="s">
        <v>20</v>
      </c>
      <c r="G41" s="46" t="str">
        <f>VLOOKUP(Hosts[[#This Row],[Host]],$E$2:$G$7,3)</f>
        <v>i7-8700T</v>
      </c>
      <c r="H41" s="25"/>
      <c r="I41" s="24" t="s">
        <v>112</v>
      </c>
      <c r="J41" s="24"/>
      <c r="K41" s="24"/>
      <c r="L41" s="24"/>
      <c r="M41" s="24"/>
      <c r="N41" s="24"/>
      <c r="O41" s="24"/>
      <c r="P41" s="13"/>
    </row>
    <row r="42" spans="1:16">
      <c r="A42" s="58">
        <v>80</v>
      </c>
      <c r="B42" s="24" t="s">
        <v>169</v>
      </c>
      <c r="C42" s="24" t="s">
        <v>102</v>
      </c>
      <c r="D42" s="24" t="s">
        <v>114</v>
      </c>
      <c r="E42" s="24" t="s">
        <v>115</v>
      </c>
      <c r="F42" s="24" t="s">
        <v>20</v>
      </c>
      <c r="G42" s="46" t="str">
        <f>VLOOKUP(Hosts[[#This Row],[Host]],$E$2:$G$7,3)</f>
        <v>i7-8700T</v>
      </c>
      <c r="H42" s="25"/>
      <c r="I42" s="24" t="s">
        <v>116</v>
      </c>
      <c r="J42" s="24"/>
      <c r="K42" s="24"/>
      <c r="L42" s="24"/>
      <c r="M42" s="24"/>
      <c r="N42" s="24"/>
      <c r="O42" s="24"/>
      <c r="P42" s="13"/>
    </row>
    <row r="43" spans="1:16">
      <c r="A43" s="58">
        <v>80</v>
      </c>
      <c r="B43" s="24" t="s">
        <v>169</v>
      </c>
      <c r="C43" s="24" t="s">
        <v>102</v>
      </c>
      <c r="D43" s="24" t="s">
        <v>123</v>
      </c>
      <c r="E43" s="24" t="s">
        <v>124</v>
      </c>
      <c r="F43" s="24" t="s">
        <v>20</v>
      </c>
      <c r="G43" s="46" t="str">
        <f>VLOOKUP(Hosts[[#This Row],[Host]],$E$2:$G$7,3)</f>
        <v>i7-8700T</v>
      </c>
      <c r="H43" s="25"/>
      <c r="I43" s="24" t="s">
        <v>125</v>
      </c>
      <c r="J43" s="24"/>
      <c r="K43" s="24"/>
      <c r="L43" s="24"/>
      <c r="M43" s="24"/>
      <c r="N43" s="24"/>
      <c r="O43" s="24"/>
      <c r="P43" s="13"/>
    </row>
    <row r="44" spans="1:16">
      <c r="A44" s="58">
        <v>80</v>
      </c>
      <c r="B44" s="24" t="s">
        <v>169</v>
      </c>
      <c r="C44" s="24" t="s">
        <v>102</v>
      </c>
      <c r="D44" s="24" t="s">
        <v>126</v>
      </c>
      <c r="E44" s="24" t="s">
        <v>127</v>
      </c>
      <c r="F44" s="24" t="s">
        <v>20</v>
      </c>
      <c r="G44" s="46" t="str">
        <f>VLOOKUP(Hosts[[#This Row],[Host]],$E$2:$G$7,3)</f>
        <v>i7-8700T</v>
      </c>
      <c r="H44" s="25"/>
      <c r="I44" s="24" t="s">
        <v>128</v>
      </c>
      <c r="J44" s="24"/>
      <c r="K44" s="24"/>
      <c r="L44" s="24"/>
      <c r="M44" s="24"/>
      <c r="N44" s="24"/>
      <c r="O44" s="24"/>
      <c r="P44" s="13"/>
    </row>
    <row r="45" spans="1:16">
      <c r="A45" s="58">
        <v>80</v>
      </c>
      <c r="B45" s="24" t="s">
        <v>169</v>
      </c>
      <c r="C45" s="24" t="s">
        <v>102</v>
      </c>
      <c r="D45" s="24" t="s">
        <v>133</v>
      </c>
      <c r="E45" s="24" t="s">
        <v>134</v>
      </c>
      <c r="F45" s="24" t="s">
        <v>20</v>
      </c>
      <c r="G45" s="46" t="str">
        <f>VLOOKUP(Hosts[[#This Row],[Host]],$E$2:$G$7,3)</f>
        <v>i7-8700T</v>
      </c>
      <c r="H45" s="25"/>
      <c r="I45" s="24" t="s">
        <v>135</v>
      </c>
      <c r="J45" s="24"/>
      <c r="K45" s="24"/>
      <c r="L45" s="62" t="s">
        <v>311</v>
      </c>
      <c r="M45" s="24" t="s">
        <v>180</v>
      </c>
      <c r="N45" s="24" t="s">
        <v>310</v>
      </c>
      <c r="O45" s="24"/>
      <c r="P45" s="13"/>
    </row>
  </sheetData>
  <phoneticPr fontId="2" type="noConversion"/>
  <hyperlinks>
    <hyperlink ref="K9" r:id="rId1" xr:uid="{F8275EFB-EE50-4AE5-9B23-22F5B8EFBFBE}"/>
    <hyperlink ref="K20" r:id="rId2" display="https://10.0.3.5:9090/ | cockpit.tomis.online" xr:uid="{D0F04858-5B5D-4E87-A417-0D930AF6478B}"/>
    <hyperlink ref="L20" r:id="rId3" xr:uid="{9F02456B-7AE1-4186-B5B6-480B8BC58AB6}"/>
    <hyperlink ref="L2" r:id="rId4" xr:uid="{B25B316A-E792-4785-AE07-20A2F3D9AE50}"/>
    <hyperlink ref="L16" r:id="rId5" xr:uid="{51875007-B593-459F-BEE6-CCD80E6CD454}"/>
    <hyperlink ref="L31" r:id="rId6" xr:uid="{714677A4-E3DA-445C-B0BE-2325A25B1AF7}"/>
    <hyperlink ref="L15" r:id="rId7" xr:uid="{4B794E75-3998-4E9E-A670-8F8A55F39EFF}"/>
    <hyperlink ref="L37" r:id="rId8" xr:uid="{A6625401-7517-440F-96C9-4554E3A0A292}"/>
    <hyperlink ref="L26" r:id="rId9" xr:uid="{D0084348-6B44-4F2B-9ED9-2698EBE05DB7}"/>
    <hyperlink ref="L29" r:id="rId10" xr:uid="{AA5C9EBD-D367-4934-9F1B-30F715E59521}"/>
    <hyperlink ref="L34" r:id="rId11" xr:uid="{ED0A0C39-5180-4FB8-A52A-62387F185A0F}"/>
    <hyperlink ref="L45" r:id="rId12" xr:uid="{28B31E94-BC0E-473D-9939-B32E488CE821}"/>
    <hyperlink ref="N26" r:id="rId13" xr:uid="{CC1C3914-8A31-4550-A8F5-B70D24099B56}"/>
    <hyperlink ref="L21" r:id="rId14" xr:uid="{37E51EB8-867C-4470-8EBF-B56A82E93DF2}"/>
  </hyperlinks>
  <pageMargins left="0.7" right="0.7" top="0.75" bottom="0.75" header="0.3" footer="0.3"/>
  <pageSetup paperSize="119" orientation="portrait" horizontalDpi="300" verticalDpi="300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0B1-8839-4448-BE45-133D355CEFB6}">
  <dimension ref="A1:B45"/>
  <sheetViews>
    <sheetView workbookViewId="0">
      <selection activeCell="B28" sqref="B28"/>
    </sheetView>
  </sheetViews>
  <sheetFormatPr defaultRowHeight="15"/>
  <cols>
    <col min="1" max="1" width="24.5703125" customWidth="1"/>
    <col min="2" max="2" width="18.42578125" customWidth="1"/>
  </cols>
  <sheetData>
    <row r="1" spans="1:2">
      <c r="A1" t="s">
        <v>14</v>
      </c>
      <c r="B1" t="s">
        <v>178</v>
      </c>
    </row>
    <row r="2" spans="1:2">
      <c r="A2" t="s">
        <v>2</v>
      </c>
      <c r="B2" t="str" cm="1">
        <f t="array" ref="B2:B45">Hosts[[#Data],[Service Name]]</f>
        <v>Proxmox</v>
      </c>
    </row>
    <row r="3" spans="1:2">
      <c r="A3" t="s">
        <v>18</v>
      </c>
      <c r="B3" t="str">
        <v>Proxmox</v>
      </c>
    </row>
    <row r="4" spans="1:2">
      <c r="A4" t="s">
        <v>20</v>
      </c>
      <c r="B4" t="str">
        <v>Proxmox</v>
      </c>
    </row>
    <row r="5" spans="1:2">
      <c r="A5" t="s">
        <v>22</v>
      </c>
      <c r="B5" t="str">
        <v>Proxmox</v>
      </c>
    </row>
    <row r="6" spans="1:2">
      <c r="A6" t="s">
        <v>24</v>
      </c>
      <c r="B6" t="str">
        <v>Proxmox</v>
      </c>
    </row>
    <row r="7" spans="1:2">
      <c r="A7" t="s">
        <v>223</v>
      </c>
      <c r="B7" t="str">
        <v>Bare metal</v>
      </c>
    </row>
    <row r="8" spans="1:2">
      <c r="A8" t="s">
        <v>272</v>
      </c>
      <c r="B8" t="str">
        <v>Frigate</v>
      </c>
    </row>
    <row r="9" spans="1:2">
      <c r="A9" t="s">
        <v>274</v>
      </c>
      <c r="B9" t="str">
        <v xml:space="preserve">Home Assistant </v>
      </c>
    </row>
    <row r="10" spans="1:2">
      <c r="A10" t="s">
        <v>242</v>
      </c>
      <c r="B10" t="str">
        <v>FreshRSS</v>
      </c>
    </row>
    <row r="11" spans="1:2">
      <c r="A11" t="s">
        <v>243</v>
      </c>
      <c r="B11" t="str">
        <v xml:space="preserve">VaultWarden </v>
      </c>
    </row>
    <row r="12" spans="1:2">
      <c r="A12" t="s">
        <v>87</v>
      </c>
      <c r="B12" t="str">
        <v>Windows 11</v>
      </c>
    </row>
    <row r="13" spans="1:2">
      <c r="A13" t="s">
        <v>172</v>
      </c>
      <c r="B13" t="str">
        <v>Joplin</v>
      </c>
    </row>
    <row r="14" spans="1:2">
      <c r="A14" t="s">
        <v>143</v>
      </c>
      <c r="B14" t="str">
        <v>An Otter Wiki</v>
      </c>
    </row>
    <row r="15" spans="1:2">
      <c r="A15" t="s">
        <v>41</v>
      </c>
      <c r="B15" t="str">
        <v xml:space="preserve">Portainer </v>
      </c>
    </row>
    <row r="16" spans="1:2">
      <c r="A16" t="s">
        <v>40</v>
      </c>
      <c r="B16" t="str">
        <v>Dashy</v>
      </c>
    </row>
    <row r="17" spans="1:2">
      <c r="A17" t="s">
        <v>39</v>
      </c>
      <c r="B17" t="str">
        <v>Authentik</v>
      </c>
    </row>
    <row r="18" spans="1:2">
      <c r="A18" t="s">
        <v>99</v>
      </c>
      <c r="B18" t="str">
        <v>restic</v>
      </c>
    </row>
    <row r="19" spans="1:2">
      <c r="A19" t="s">
        <v>149</v>
      </c>
      <c r="B19" t="str">
        <v>Ansible</v>
      </c>
    </row>
    <row r="20" spans="1:2">
      <c r="A20" t="s">
        <v>155</v>
      </c>
      <c r="B20" t="str">
        <v>Cockpit</v>
      </c>
    </row>
    <row r="21" spans="1:2">
      <c r="A21" t="s">
        <v>319</v>
      </c>
      <c r="B21" t="str">
        <v>Proxmox Backup Server</v>
      </c>
    </row>
    <row r="22" spans="1:2">
      <c r="A22" t="s">
        <v>55</v>
      </c>
      <c r="B22" t="str">
        <v>Lidarr</v>
      </c>
    </row>
    <row r="23" spans="1:2">
      <c r="A23" t="s">
        <v>62</v>
      </c>
      <c r="B23" t="str">
        <v>Prowlarr</v>
      </c>
    </row>
    <row r="24" spans="1:2">
      <c r="A24" t="s">
        <v>81</v>
      </c>
      <c r="B24" t="str">
        <v xml:space="preserve">qBittorrent </v>
      </c>
    </row>
    <row r="25" spans="1:2">
      <c r="A25" t="s">
        <v>93</v>
      </c>
      <c r="B25" t="str">
        <v xml:space="preserve">Navidrome </v>
      </c>
    </row>
    <row r="26" spans="1:2">
      <c r="A26" t="s">
        <v>90</v>
      </c>
      <c r="B26" t="str">
        <v>Nextcloud</v>
      </c>
    </row>
    <row r="27" spans="1:2">
      <c r="A27" t="s">
        <v>77</v>
      </c>
      <c r="B27" t="str">
        <v xml:space="preserve">Immich </v>
      </c>
    </row>
    <row r="28" spans="1:2">
      <c r="A28" t="s">
        <v>69</v>
      </c>
      <c r="B28" t="str">
        <v>Jellyfin</v>
      </c>
    </row>
    <row r="29" spans="1:2">
      <c r="A29" t="s">
        <v>83</v>
      </c>
      <c r="B29" t="str">
        <v>Feishin</v>
      </c>
    </row>
    <row r="30" spans="1:2">
      <c r="A30" t="s">
        <v>120</v>
      </c>
      <c r="B30" t="str">
        <v>Kavita</v>
      </c>
    </row>
    <row r="31" spans="1:2">
      <c r="A31" t="s">
        <v>51</v>
      </c>
      <c r="B31" t="str">
        <v>Uptime Kuma</v>
      </c>
    </row>
    <row r="32" spans="1:2">
      <c r="A32" t="s">
        <v>58</v>
      </c>
      <c r="B32" t="str">
        <v>Grafana</v>
      </c>
    </row>
    <row r="33" spans="1:2">
      <c r="A33" t="s">
        <v>324</v>
      </c>
      <c r="B33" t="str">
        <v>Zabbix</v>
      </c>
    </row>
    <row r="34" spans="1:2">
      <c r="A34" t="s">
        <v>303</v>
      </c>
      <c r="B34" t="str">
        <v>InfluxDB</v>
      </c>
    </row>
    <row r="35" spans="1:2">
      <c r="A35" t="s">
        <v>256</v>
      </c>
      <c r="B35" t="str">
        <v>Nginx</v>
      </c>
    </row>
    <row r="36" spans="1:2">
      <c r="A36" t="s">
        <v>255</v>
      </c>
      <c r="B36" t="str">
        <v xml:space="preserve">TailScale </v>
      </c>
    </row>
    <row r="37" spans="1:2">
      <c r="A37" t="s">
        <v>43</v>
      </c>
      <c r="B37" t="str">
        <v xml:space="preserve">PIHole </v>
      </c>
    </row>
    <row r="38" spans="1:2">
      <c r="A38" t="s">
        <v>42</v>
      </c>
      <c r="B38" t="str">
        <v xml:space="preserve">TailScale </v>
      </c>
    </row>
    <row r="39" spans="1:2">
      <c r="A39" t="s">
        <v>103</v>
      </c>
      <c r="B39" t="str">
        <v>Gotify</v>
      </c>
    </row>
    <row r="40" spans="1:2">
      <c r="A40" t="s">
        <v>108</v>
      </c>
      <c r="B40" t="str">
        <v>Apprise</v>
      </c>
    </row>
    <row r="41" spans="1:2">
      <c r="A41" t="s">
        <v>111</v>
      </c>
      <c r="B41" t="str">
        <v>Mumble</v>
      </c>
    </row>
    <row r="42" spans="1:2">
      <c r="A42" t="s">
        <v>115</v>
      </c>
      <c r="B42" t="str">
        <v>Roundcube</v>
      </c>
    </row>
    <row r="43" spans="1:2">
      <c r="A43" t="s">
        <v>124</v>
      </c>
      <c r="B43" t="str">
        <v>RSS-Bridge</v>
      </c>
    </row>
    <row r="44" spans="1:2">
      <c r="A44" t="s">
        <v>127</v>
      </c>
      <c r="B44" t="str">
        <v>Trilium</v>
      </c>
    </row>
    <row r="45" spans="1:2">
      <c r="A45" t="s">
        <v>134</v>
      </c>
      <c r="B45" t="str">
        <v>Apache Guacamole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5B15-8F66-41A1-899F-32FA0C1DC43D}">
  <dimension ref="A1:C40"/>
  <sheetViews>
    <sheetView topLeftCell="A4" workbookViewId="0">
      <selection activeCell="A32" sqref="A32"/>
    </sheetView>
  </sheetViews>
  <sheetFormatPr defaultRowHeight="15"/>
  <cols>
    <col min="1" max="1" width="18.42578125" customWidth="1"/>
    <col min="2" max="2" width="51.85546875" customWidth="1"/>
    <col min="3" max="3" width="145" customWidth="1"/>
  </cols>
  <sheetData>
    <row r="1" spans="1:3">
      <c r="A1" t="s">
        <v>157</v>
      </c>
      <c r="B1" t="s">
        <v>26</v>
      </c>
      <c r="C1" t="s">
        <v>158</v>
      </c>
    </row>
    <row r="2" spans="1:3">
      <c r="A2" t="s">
        <v>142</v>
      </c>
      <c r="B2" s="1" t="s">
        <v>140</v>
      </c>
      <c r="C2" t="s">
        <v>141</v>
      </c>
    </row>
    <row r="3" spans="1:3">
      <c r="A3" t="s">
        <v>147</v>
      </c>
      <c r="B3" s="1" t="s">
        <v>148</v>
      </c>
      <c r="C3" t="s">
        <v>146</v>
      </c>
    </row>
    <row r="4" spans="1:3">
      <c r="A4" t="s">
        <v>133</v>
      </c>
      <c r="B4" s="1" t="s">
        <v>136</v>
      </c>
      <c r="C4" t="s">
        <v>137</v>
      </c>
    </row>
    <row r="5" spans="1:3">
      <c r="A5" t="s">
        <v>106</v>
      </c>
      <c r="B5" s="1" t="s">
        <v>107</v>
      </c>
    </row>
    <row r="6" spans="1:3">
      <c r="A6" t="s">
        <v>38</v>
      </c>
      <c r="B6" s="1" t="s">
        <v>45</v>
      </c>
      <c r="C6" t="s">
        <v>175</v>
      </c>
    </row>
    <row r="7" spans="1:3">
      <c r="A7" t="s">
        <v>153</v>
      </c>
      <c r="B7" s="3" t="s">
        <v>154</v>
      </c>
      <c r="C7" t="s">
        <v>152</v>
      </c>
    </row>
    <row r="8" spans="1:3">
      <c r="A8" t="s">
        <v>13</v>
      </c>
      <c r="B8" s="1" t="s">
        <v>132</v>
      </c>
      <c r="C8" t="s">
        <v>131</v>
      </c>
    </row>
    <row r="9" spans="1:3">
      <c r="A9" t="s">
        <v>37</v>
      </c>
      <c r="B9" s="2"/>
    </row>
    <row r="10" spans="1:3">
      <c r="A10" t="s">
        <v>9</v>
      </c>
      <c r="B10" s="2"/>
    </row>
    <row r="11" spans="1:3">
      <c r="A11" t="s">
        <v>101</v>
      </c>
      <c r="B11" s="3" t="s">
        <v>105</v>
      </c>
    </row>
    <row r="12" spans="1:3">
      <c r="A12" t="s">
        <v>57</v>
      </c>
      <c r="B12" s="2"/>
    </row>
    <row r="13" spans="1:3">
      <c r="A13" t="s">
        <v>76</v>
      </c>
      <c r="B13" s="2"/>
    </row>
    <row r="14" spans="1:3">
      <c r="A14" t="s">
        <v>7</v>
      </c>
      <c r="B14" s="2"/>
    </row>
    <row r="15" spans="1:3">
      <c r="A15" t="s">
        <v>71</v>
      </c>
      <c r="B15" s="2"/>
    </row>
    <row r="16" spans="1:3">
      <c r="A16" t="s">
        <v>170</v>
      </c>
      <c r="B16" s="1" t="s">
        <v>174</v>
      </c>
      <c r="C16" t="s">
        <v>171</v>
      </c>
    </row>
    <row r="17" spans="1:3">
      <c r="A17" t="s">
        <v>119</v>
      </c>
      <c r="B17" s="1" t="s">
        <v>118</v>
      </c>
    </row>
    <row r="18" spans="1:3">
      <c r="A18" t="s">
        <v>54</v>
      </c>
      <c r="B18" s="2"/>
    </row>
    <row r="19" spans="1:3">
      <c r="A19" t="s">
        <v>110</v>
      </c>
      <c r="B19" s="1" t="s">
        <v>113</v>
      </c>
    </row>
    <row r="20" spans="1:3">
      <c r="A20" t="s">
        <v>8</v>
      </c>
      <c r="B20" s="2"/>
    </row>
    <row r="21" spans="1:3">
      <c r="A21" t="s">
        <v>89</v>
      </c>
      <c r="B21" s="2"/>
    </row>
    <row r="22" spans="1:3">
      <c r="A22" t="s">
        <v>49</v>
      </c>
      <c r="B22" s="2"/>
    </row>
    <row r="23" spans="1:3">
      <c r="A23" t="s">
        <v>4</v>
      </c>
      <c r="B23" s="2"/>
    </row>
    <row r="24" spans="1:3">
      <c r="A24" t="s">
        <v>5</v>
      </c>
      <c r="B24" s="2"/>
    </row>
    <row r="25" spans="1:3">
      <c r="A25" t="s">
        <v>60</v>
      </c>
      <c r="B25" s="2"/>
    </row>
    <row r="26" spans="1:3">
      <c r="A26" t="s">
        <v>10</v>
      </c>
      <c r="B26" s="2"/>
    </row>
    <row r="27" spans="1:3">
      <c r="A27" t="s">
        <v>3</v>
      </c>
      <c r="B27" s="2"/>
    </row>
    <row r="28" spans="1:3">
      <c r="A28" t="s">
        <v>11</v>
      </c>
      <c r="B28" s="2"/>
    </row>
    <row r="29" spans="1:3">
      <c r="A29" t="s">
        <v>97</v>
      </c>
      <c r="B29" s="1" t="s">
        <v>100</v>
      </c>
    </row>
    <row r="30" spans="1:3">
      <c r="A30" t="s">
        <v>114</v>
      </c>
      <c r="B30" s="1" t="s">
        <v>117</v>
      </c>
      <c r="C30" t="s">
        <v>313</v>
      </c>
    </row>
    <row r="31" spans="1:3">
      <c r="A31" t="s">
        <v>123</v>
      </c>
      <c r="B31" s="1" t="s">
        <v>173</v>
      </c>
    </row>
    <row r="32" spans="1:3">
      <c r="A32" t="s">
        <v>159</v>
      </c>
      <c r="B32" s="1" t="s">
        <v>160</v>
      </c>
      <c r="C32" t="s">
        <v>161</v>
      </c>
    </row>
    <row r="33" spans="1:3">
      <c r="A33" t="s">
        <v>6</v>
      </c>
      <c r="B33" s="2"/>
    </row>
    <row r="34" spans="1:3">
      <c r="A34" t="s">
        <v>126</v>
      </c>
      <c r="B34" s="1" t="s">
        <v>129</v>
      </c>
      <c r="C34" t="s">
        <v>130</v>
      </c>
    </row>
    <row r="35" spans="1:3">
      <c r="A35" t="s">
        <v>46</v>
      </c>
      <c r="B35" s="2"/>
    </row>
    <row r="36" spans="1:3">
      <c r="A36" t="s">
        <v>50</v>
      </c>
      <c r="B36" s="3" t="s">
        <v>139</v>
      </c>
      <c r="C36" t="s">
        <v>138</v>
      </c>
    </row>
    <row r="37" spans="1:3">
      <c r="A37" t="s">
        <v>12</v>
      </c>
      <c r="B37" s="2"/>
    </row>
    <row r="38" spans="1:3">
      <c r="A38" t="s">
        <v>86</v>
      </c>
      <c r="B38" s="2"/>
    </row>
    <row r="39" spans="1:3">
      <c r="A39" t="s">
        <v>177</v>
      </c>
      <c r="B39" s="2"/>
    </row>
    <row r="40" spans="1:3">
      <c r="A40" t="s">
        <v>183</v>
      </c>
      <c r="B40" s="3" t="s">
        <v>190</v>
      </c>
      <c r="C40" t="s">
        <v>184</v>
      </c>
    </row>
  </sheetData>
  <hyperlinks>
    <hyperlink ref="B30" r:id="rId1" xr:uid="{31E6DC60-C190-4882-83B4-6EB09200B745}"/>
    <hyperlink ref="B31" r:id="rId2" xr:uid="{B8876DC8-00D6-491B-82DF-0B8E163BCB60}"/>
    <hyperlink ref="B16" r:id="rId3" xr:uid="{45C786D9-7E42-498D-82F3-1A58C17856EF}"/>
    <hyperlink ref="C40" r:id="rId4" display="https://restic.net/" xr:uid="{ABA7123E-2FD5-9C4B-9488-BC5F4D635EB1}"/>
    <hyperlink ref="B7" r:id="rId5" xr:uid="{D0194634-8B7B-4392-BDC0-615E6F6A2A72}"/>
    <hyperlink ref="B36" r:id="rId6" xr:uid="{DDF6B123-4C79-4E0A-8BD5-C0400567234C}"/>
    <hyperlink ref="B40" r:id="rId7" xr:uid="{A22BEFD6-AAC6-D841-A1DE-3214AD4AC403}"/>
    <hyperlink ref="B11" r:id="rId8" xr:uid="{433EC8C4-07E3-41CE-8D64-6F442E266E64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F9F2-2335-4BB0-9AB5-CB39CA7D6D42}">
  <dimension ref="A1:B4"/>
  <sheetViews>
    <sheetView workbookViewId="0">
      <selection activeCell="B4" sqref="B4"/>
    </sheetView>
  </sheetViews>
  <sheetFormatPr defaultRowHeight="15"/>
  <cols>
    <col min="1" max="1" width="10.28515625" customWidth="1"/>
    <col min="2" max="2" width="15.42578125" customWidth="1"/>
  </cols>
  <sheetData>
    <row r="1" spans="1:2">
      <c r="A1" s="10" t="s">
        <v>14</v>
      </c>
      <c r="B1" s="8" t="s">
        <v>223</v>
      </c>
    </row>
    <row r="2" spans="1:2">
      <c r="A2" s="10" t="s">
        <v>224</v>
      </c>
      <c r="B2" s="8" t="s">
        <v>225</v>
      </c>
    </row>
    <row r="3" spans="1:2">
      <c r="A3" s="10" t="s">
        <v>226</v>
      </c>
      <c r="B3" s="8" t="s">
        <v>180</v>
      </c>
    </row>
    <row r="4" spans="1:2">
      <c r="A4" s="10" t="s">
        <v>176</v>
      </c>
      <c r="B4" s="8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DC6B-AAAB-4673-9944-5F214895D298}">
  <dimension ref="A1:D7"/>
  <sheetViews>
    <sheetView workbookViewId="0">
      <selection activeCell="D6" sqref="D6"/>
    </sheetView>
  </sheetViews>
  <sheetFormatPr defaultRowHeight="15"/>
  <cols>
    <col min="1" max="3" width="13.28515625" customWidth="1"/>
    <col min="4" max="4" width="93.140625" customWidth="1"/>
  </cols>
  <sheetData>
    <row r="1" spans="1:4">
      <c r="A1" t="s">
        <v>228</v>
      </c>
      <c r="B1" t="s">
        <v>214</v>
      </c>
      <c r="C1" t="s">
        <v>216</v>
      </c>
      <c r="D1" t="s">
        <v>213</v>
      </c>
    </row>
    <row r="2" spans="1:4">
      <c r="A2" t="s">
        <v>230</v>
      </c>
      <c r="B2" t="s">
        <v>232</v>
      </c>
      <c r="C2" t="s">
        <v>217</v>
      </c>
      <c r="D2" s="5" t="s">
        <v>236</v>
      </c>
    </row>
    <row r="3" spans="1:4">
      <c r="A3" t="s">
        <v>230</v>
      </c>
      <c r="B3" t="s">
        <v>232</v>
      </c>
      <c r="C3" t="s">
        <v>233</v>
      </c>
      <c r="D3" s="5" t="s">
        <v>234</v>
      </c>
    </row>
    <row r="4" spans="1:4">
      <c r="A4" t="s">
        <v>230</v>
      </c>
      <c r="B4" t="s">
        <v>232</v>
      </c>
      <c r="C4" t="s">
        <v>219</v>
      </c>
      <c r="D4" s="5" t="s">
        <v>235</v>
      </c>
    </row>
    <row r="5" spans="1:4">
      <c r="A5" t="s">
        <v>229</v>
      </c>
      <c r="B5" t="s">
        <v>215</v>
      </c>
      <c r="C5" t="s">
        <v>217</v>
      </c>
      <c r="D5" s="5" t="s">
        <v>218</v>
      </c>
    </row>
    <row r="6" spans="1:4">
      <c r="A6" t="s">
        <v>229</v>
      </c>
      <c r="B6" t="s">
        <v>221</v>
      </c>
      <c r="C6" t="s">
        <v>217</v>
      </c>
      <c r="D6" s="5" t="s">
        <v>222</v>
      </c>
    </row>
    <row r="7" spans="1:4">
      <c r="A7" s="4" t="s">
        <v>229</v>
      </c>
      <c r="B7" s="4" t="s">
        <v>231</v>
      </c>
      <c r="C7" s="4" t="s">
        <v>219</v>
      </c>
      <c r="D7" s="7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B252-1A54-40BD-B7CC-715B4D55CD59}">
  <dimension ref="A1:F8"/>
  <sheetViews>
    <sheetView workbookViewId="0">
      <selection activeCell="F6" sqref="F6"/>
    </sheetView>
  </sheetViews>
  <sheetFormatPr defaultRowHeight="15"/>
  <cols>
    <col min="1" max="1" width="21" customWidth="1"/>
    <col min="2" max="3" width="24.140625" customWidth="1"/>
    <col min="4" max="4" width="93.5703125" bestFit="1" customWidth="1"/>
    <col min="5" max="5" width="62.85546875" bestFit="1" customWidth="1"/>
    <col min="6" max="6" width="13.7109375" bestFit="1" customWidth="1"/>
  </cols>
  <sheetData>
    <row r="1" spans="1:6">
      <c r="A1" t="s">
        <v>157</v>
      </c>
      <c r="B1" t="s">
        <v>228</v>
      </c>
      <c r="C1" t="s">
        <v>179</v>
      </c>
      <c r="D1" t="s">
        <v>176</v>
      </c>
      <c r="E1" t="s">
        <v>251</v>
      </c>
      <c r="F1" t="s">
        <v>289</v>
      </c>
    </row>
    <row r="2" spans="1:6">
      <c r="A2" t="s">
        <v>252</v>
      </c>
      <c r="B2" t="s">
        <v>266</v>
      </c>
      <c r="C2" t="s">
        <v>253</v>
      </c>
      <c r="D2" t="s">
        <v>264</v>
      </c>
    </row>
    <row r="3" spans="1:6">
      <c r="A3" t="s">
        <v>252</v>
      </c>
      <c r="B3" t="s">
        <v>265</v>
      </c>
      <c r="C3" t="s">
        <v>253</v>
      </c>
      <c r="D3" t="s">
        <v>254</v>
      </c>
      <c r="E3" t="s">
        <v>260</v>
      </c>
    </row>
    <row r="4" spans="1:6">
      <c r="A4" t="s">
        <v>252</v>
      </c>
      <c r="B4" t="s">
        <v>257</v>
      </c>
      <c r="C4" t="s">
        <v>47</v>
      </c>
      <c r="D4" s="27" t="s">
        <v>258</v>
      </c>
      <c r="E4" t="s">
        <v>259</v>
      </c>
    </row>
    <row r="5" spans="1:6">
      <c r="A5" t="s">
        <v>252</v>
      </c>
      <c r="B5" t="s">
        <v>262</v>
      </c>
      <c r="C5" t="s">
        <v>253</v>
      </c>
      <c r="D5" s="27" t="s">
        <v>261</v>
      </c>
      <c r="E5" t="s">
        <v>263</v>
      </c>
    </row>
    <row r="6" spans="1:6">
      <c r="A6" t="s">
        <v>288</v>
      </c>
      <c r="B6" t="s">
        <v>314</v>
      </c>
      <c r="C6" t="s">
        <v>47</v>
      </c>
      <c r="D6" t="s">
        <v>315</v>
      </c>
    </row>
    <row r="7" spans="1:6">
      <c r="A7" t="s">
        <v>292</v>
      </c>
      <c r="B7" t="s">
        <v>293</v>
      </c>
      <c r="C7" t="s">
        <v>294</v>
      </c>
      <c r="D7" t="s">
        <v>295</v>
      </c>
      <c r="E7" t="s">
        <v>296</v>
      </c>
    </row>
    <row r="8" spans="1:6">
      <c r="A8" t="s">
        <v>302</v>
      </c>
      <c r="B8" t="s">
        <v>307</v>
      </c>
      <c r="C8" t="s">
        <v>47</v>
      </c>
      <c r="D8" s="61" t="s">
        <v>308</v>
      </c>
      <c r="E8" t="s">
        <v>309</v>
      </c>
    </row>
  </sheetData>
  <hyperlinks>
    <hyperlink ref="D4" r:id="rId1" xr:uid="{1C587559-F5ED-433F-AFC9-AD9D14BE273C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067A-92B6-410E-A52D-1AE5239BC362}">
  <dimension ref="E2:G8"/>
  <sheetViews>
    <sheetView workbookViewId="0">
      <selection activeCell="E31" sqref="E31"/>
    </sheetView>
  </sheetViews>
  <sheetFormatPr defaultRowHeight="15"/>
  <cols>
    <col min="1" max="1" width="17.85546875" bestFit="1" customWidth="1"/>
    <col min="2" max="2" width="13.28515625" bestFit="1" customWidth="1"/>
    <col min="5" max="5" width="17.85546875" customWidth="1"/>
    <col min="6" max="6" width="14.7109375" customWidth="1"/>
    <col min="7" max="7" width="5.140625" customWidth="1"/>
  </cols>
  <sheetData>
    <row r="2" spans="5:7">
      <c r="F2" t="s">
        <v>206</v>
      </c>
    </row>
    <row r="3" spans="5:7">
      <c r="F3" s="6" t="s">
        <v>203</v>
      </c>
    </row>
    <row r="4" spans="5:7">
      <c r="F4" t="s">
        <v>207</v>
      </c>
    </row>
    <row r="5" spans="5:7">
      <c r="F5" s="6" t="s">
        <v>203</v>
      </c>
    </row>
    <row r="6" spans="5:7">
      <c r="F6" s="6" t="s">
        <v>48</v>
      </c>
    </row>
    <row r="7" spans="5:7">
      <c r="F7" s="6" t="s">
        <v>208</v>
      </c>
      <c r="G7" s="5"/>
    </row>
    <row r="8" spans="5:7">
      <c r="E8" t="s">
        <v>204</v>
      </c>
      <c r="G8" t="s">
        <v>205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2DBC-6F22-4FBA-8A3B-62D67D2723F6}">
  <dimension ref="A1:D3"/>
  <sheetViews>
    <sheetView workbookViewId="0">
      <selection activeCell="D3" sqref="D3"/>
    </sheetView>
  </sheetViews>
  <sheetFormatPr defaultRowHeight="15"/>
  <cols>
    <col min="2" max="2" width="92.28515625" customWidth="1"/>
    <col min="3" max="3" width="39" customWidth="1"/>
    <col min="4" max="4" width="42.85546875" customWidth="1"/>
  </cols>
  <sheetData>
    <row r="1" spans="1:4">
      <c r="A1" t="s">
        <v>178</v>
      </c>
      <c r="B1" t="s">
        <v>237</v>
      </c>
      <c r="C1" t="s">
        <v>238</v>
      </c>
      <c r="D1" t="s">
        <v>239</v>
      </c>
    </row>
    <row r="2" spans="1:4">
      <c r="A2" t="s">
        <v>209</v>
      </c>
      <c r="B2" t="s">
        <v>210</v>
      </c>
      <c r="C2" t="s">
        <v>211</v>
      </c>
      <c r="D2" t="s">
        <v>212</v>
      </c>
    </row>
    <row r="3" spans="1:4">
      <c r="A3" t="s">
        <v>209</v>
      </c>
      <c r="B3" t="s">
        <v>240</v>
      </c>
      <c r="C3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63C2-2ED8-4905-9F2E-6CA31C0A40EB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16C54-0D07-45A7-B626-8A58DE87A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Hosts</vt:lpstr>
      <vt:lpstr>Services</vt:lpstr>
      <vt:lpstr>Links</vt:lpstr>
      <vt:lpstr>Hardware</vt:lpstr>
      <vt:lpstr>Security | Certificates &amp; SSH</vt:lpstr>
      <vt:lpstr>Security | Additional Passwords</vt:lpstr>
      <vt:lpstr>Topology | Network</vt:lpstr>
      <vt:lpstr>Setup Config Notes</vt:lpstr>
      <vt:lpstr>Topology | Storage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Reid</dc:creator>
  <cp:keywords/>
  <dc:description/>
  <cp:lastModifiedBy>Tom Reid</cp:lastModifiedBy>
  <cp:revision/>
  <dcterms:created xsi:type="dcterms:W3CDTF">2024-07-16T03:04:34Z</dcterms:created>
  <dcterms:modified xsi:type="dcterms:W3CDTF">2025-01-04T21:39:54Z</dcterms:modified>
  <cp:category/>
  <cp:contentStatus/>
</cp:coreProperties>
</file>