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 Das\Downloads\"/>
    </mc:Choice>
  </mc:AlternateContent>
  <xr:revisionPtr revIDLastSave="0" documentId="8_{71525116-E2C2-451D-8D48-37E2EAA9BC9C}" xr6:coauthVersionLast="47" xr6:coauthVersionMax="47" xr10:uidLastSave="{00000000-0000-0000-0000-000000000000}"/>
  <bookViews>
    <workbookView xWindow="-110" yWindow="-110" windowWidth="19420" windowHeight="10420" activeTab="2" xr2:uid="{F5B90A78-6C71-C342-B1AE-94A3AE9A5DE9}"/>
  </bookViews>
  <sheets>
    <sheet name="Summary Stats" sheetId="3" r:id="rId1"/>
    <sheet name="Sheet2" sheetId="4" r:id="rId2"/>
    <sheet name="CEOTime" sheetId="1" r:id="rId3"/>
    <sheet name="NBA" sheetId="2" r:id="rId4"/>
  </sheets>
  <definedNames>
    <definedName name="_xlchart.v1.0" hidden="1">CEOTime!$A$1</definedName>
    <definedName name="_xlchart.v1.1" hidden="1">CEOTime!$A$2:$A$26</definedName>
    <definedName name="_xlchart.v1.2" hidden="1">CEOTime!$A$1</definedName>
    <definedName name="_xlchart.v1.3" hidden="1">CEOTime!$A$2:$A$26</definedName>
  </definedNames>
  <calcPr calcId="191029"/>
  <pivotCaches>
    <pivotCache cacheId="5" r:id="rId5"/>
    <pivotCache cacheId="1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8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<sst xmlns="http://schemas.openxmlformats.org/spreadsheetml/2006/main" count="124" uniqueCount="78">
  <si>
    <t>Time per Week on Meetings</t>
  </si>
  <si>
    <t>Player</t>
  </si>
  <si>
    <t>Pos</t>
  </si>
  <si>
    <t>Height</t>
  </si>
  <si>
    <t>Weight</t>
  </si>
  <si>
    <t>Age</t>
  </si>
  <si>
    <t>Livio Jean-Charles</t>
  </si>
  <si>
    <t>F</t>
  </si>
  <si>
    <t>Carlos Delfino</t>
  </si>
  <si>
    <t>Jordan Hamilton</t>
  </si>
  <si>
    <t>Doron Lamb</t>
  </si>
  <si>
    <t>G</t>
  </si>
  <si>
    <t>Jrue Holiday</t>
  </si>
  <si>
    <t>Brandon Davies</t>
  </si>
  <si>
    <t>Steve Blake</t>
  </si>
  <si>
    <t>Gerald Henderson</t>
  </si>
  <si>
    <t>Nerlens Noel</t>
  </si>
  <si>
    <t>C</t>
  </si>
  <si>
    <t>Earl Clark</t>
  </si>
  <si>
    <t>Chris Andersen</t>
  </si>
  <si>
    <t>Harrison Barnes</t>
  </si>
  <si>
    <t>Fab Melo</t>
  </si>
  <si>
    <t>Martell Webster</t>
  </si>
  <si>
    <t>Shaun Livingston</t>
  </si>
  <si>
    <t>Ryan Kelly</t>
  </si>
  <si>
    <t>Luke Walton</t>
  </si>
  <si>
    <t>Steven Adams</t>
  </si>
  <si>
    <t>Brook Lopez</t>
  </si>
  <si>
    <t>Dwyane Wade</t>
  </si>
  <si>
    <t>Tim Ohlbrecht</t>
  </si>
  <si>
    <t>Tayshaun Prince</t>
  </si>
  <si>
    <t>Caron Butler</t>
  </si>
  <si>
    <t>DeAndre Jordan</t>
  </si>
  <si>
    <t>Linas Kleiza</t>
  </si>
  <si>
    <t>Anderson Varejao</t>
  </si>
  <si>
    <t>Jason Maxiell</t>
  </si>
  <si>
    <t>Steve Nash</t>
  </si>
  <si>
    <t>Arron Afflalo</t>
  </si>
  <si>
    <t>Kyle Singler</t>
  </si>
  <si>
    <t>Darren Collison</t>
  </si>
  <si>
    <t>Ish Smith</t>
  </si>
  <si>
    <t>Richard Howell</t>
  </si>
  <si>
    <t>Sergey Karasev</t>
  </si>
  <si>
    <t>Nick Calathes</t>
  </si>
  <si>
    <t>Andre Iguodala</t>
  </si>
  <si>
    <t>Lance Stephenson</t>
  </si>
  <si>
    <t>Joakim Noah</t>
  </si>
  <si>
    <t>Derrick Williams</t>
  </si>
  <si>
    <t>Jose Calderon</t>
  </si>
  <si>
    <t>Z-score</t>
  </si>
  <si>
    <t>Z-score (2)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</si>
  <si>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</si>
  <si>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</si>
  <si>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</si>
  <si>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</si>
  <si>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</si>
  <si>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</si>
  <si>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</si>
  <si>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</si>
  <si>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</si>
  <si>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</si>
  <si>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</si>
  <si>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</si>
  <si>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</si>
  <si>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Minutes per meeting</t>
  </si>
  <si>
    <t>Row Labels</t>
  </si>
  <si>
    <t>Grand Total</t>
  </si>
  <si>
    <t>Frequency</t>
  </si>
  <si>
    <t xml:space="preserve">Relative Frequency </t>
  </si>
  <si>
    <t>Cumulative Frequency</t>
  </si>
  <si>
    <t>12-13</t>
  </si>
  <si>
    <t>14-15</t>
  </si>
  <si>
    <t>16-17</t>
  </si>
  <si>
    <t>18-19</t>
  </si>
  <si>
    <t>20-21</t>
  </si>
  <si>
    <t>22-23</t>
  </si>
  <si>
    <t xml:space="preserve"> if there is a number 30 or greater it is an outlier</t>
  </si>
  <si>
    <t xml:space="preserve">if there is a number 6 or less it is an outlier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</si>
</sst>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[Lab4.1_data.xlsx]Sheet2!PivotTable6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Sheet2!$C$15:$C$21</c:f>
              <c:strCache>
                <c:ptCount val="6"/>
                <c:pt idx="0">
                  <c:v>12-13</c:v>
                </c:pt>
                <c:pt idx="1">
                  <c:v>14-15</c:v>
                </c:pt>
                <c:pt idx="2">
                  <c:v>16-17</c:v>
                </c:pt>
                <c:pt idx="3">
                  <c:v>18-19</c:v>
                </c:pt>
                <c:pt idx="4">
                  <c:v>20-21</c:v>
                </c:pt>
                <c:pt idx="5">
                  <c:v>22-23</c:v>
                </c:pt>
              </c:strCache>
            </c:strRef>
          </c:cat>
          <c:val>
            <c:numRef>
              <c:f>Sheet2!$D$15:$D$21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8E-4320-9215-23BACC5C3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3924495"/>
        <c:axId val="1653923535"/>
      </c:barChart>
      <c:catAx>
        <c:axId val="165392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923535"/>
        <c:crosses val="autoZero"/>
        <c:auto val="1"/>
        <c:lblAlgn val="ctr"/>
        <c:lblOffset val="100"/>
        <c:noMultiLvlLbl val="0"/>
      </c:catAx>
      <c:valAx>
        <c:axId val="165392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924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6C78F602-0C21-497E-A901-BC0B43FF35B2}">
          <cx:tx>
            <cx:txData>
              <cx:f>_xlchart.v1.2</cx:f>
              <cx:v>Time per Week on Meetings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74983</xdr:colOff>
      <xdr:row>3</xdr:row>
      <xdr:rowOff>161857</xdr:rowOff>
    </xdr:from>
    <xdr:to>
      <xdr:col>11</xdr:col>
      <xdr:colOff>12834</xdr:colOff>
      <xdr:row>17</xdr:row>
      <xdr:rowOff>162398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E7A7DF-EC2E-E7E4-6A75-B675FBD6F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184150</xdr:colOff>
      <xdr:row>12</xdr:row>
      <xdr:rowOff>63500</xdr:rowOff>
    </xdr:from>
    <xdr:to>
      <xdr:col>8</xdr:col>
      <xdr:colOff>692150</xdr:colOff>
      <xdr:row>26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F82FC5-16CF-38FC-643F-81BE4A4056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2050" y="2425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isha Das" refreshedDate="45700.607120023145" createdVersion="8" refreshedVersion="8" minRefreshableVersion="3" recordCount="25" xr:uid="{14175377-D349-4117-BFFA-CC764B3951C0}">
  <cacheSource type="worksheet">
    <worksheetSource ref="A1:A26" sheet="CEOTime"/>
  </cacheSource>
  <cacheFields count="1">
    <cacheField name="Time per Week on Meetings" numFmtId="0">
      <sharedItems containsSemiMixedTypes="0" containsString="0" containsNumber="1" containsInteger="1" minValue="12" maxValue="23" count="11">
        <n v="14"/>
        <n v="19"/>
        <n v="23"/>
        <n v="16"/>
        <n v="15"/>
        <n v="20"/>
        <n v="21"/>
        <n v="22"/>
        <n v="18"/>
        <n v="13"/>
        <n v="12"/>
      </sharedItems>
      <fieldGroup base="0">
        <rangePr autoEnd="0" startNum="12" endNum="23" groupInterval="2"/>
        <groupItems count="8">
          <s v="&lt;12"/>
          <s v="12-13"/>
          <s v="14-15"/>
          <s v="16-17"/>
          <s v="18-19"/>
          <s v="20-21"/>
          <s v="22-23"/>
          <s v="&gt;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isha Das" refreshedDate="45700.618069560187" createdVersion="8" refreshedVersion="8" minRefreshableVersion="3" recordCount="25" xr:uid="{9B7D9E5B-BEDD-4682-8F99-75F521440F95}">
  <cacheSource type="worksheet">
    <worksheetSource ref="A1:C26" sheet="CEOTime"/>
  </cacheSource>
  <cacheFields count="3">
    <cacheField name="Time per Week on Meetings" numFmtId="0">
      <sharedItems containsSemiMixedTypes="0" containsString="0" containsNumber="1" containsInteger="1" minValue="12" maxValue="23" count="11">
        <n v="14"/>
        <n v="19"/>
        <n v="23"/>
        <n v="16"/>
        <n v="15"/>
        <n v="20"/>
        <n v="21"/>
        <n v="22"/>
        <n v="18"/>
        <n v="13"/>
        <n v="12"/>
      </sharedItems>
      <fieldGroup base="0">
        <rangePr startNum="12" endNum="23" groupInterval="2"/>
        <groupItems count="8">
          <s v="&lt;12"/>
          <s v="12-13"/>
          <s v="14-15"/>
          <s v="16-17"/>
          <s v="18-19"/>
          <s v="20-21"/>
          <s v="22-23"/>
          <s v="&gt;24"/>
        </groupItems>
      </fieldGroup>
    </cacheField>
    <cacheField name="Z-score" numFmtId="0">
      <sharedItems containsNonDate="0" containsString="0" containsBlank="1"/>
    </cacheField>
    <cacheField name="Z-score (2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</r>
  <r>
    <x v="1"/>
  </r>
  <r>
    <x v="2"/>
  </r>
  <r>
    <x v="3"/>
  </r>
  <r>
    <x v="1"/>
  </r>
  <r>
    <x v="4"/>
  </r>
  <r>
    <x v="5"/>
  </r>
  <r>
    <x v="6"/>
  </r>
  <r>
    <x v="4"/>
  </r>
  <r>
    <x v="7"/>
  </r>
  <r>
    <x v="8"/>
  </r>
  <r>
    <x v="9"/>
  </r>
  <r>
    <x v="4"/>
  </r>
  <r>
    <x v="8"/>
  </r>
  <r>
    <x v="2"/>
  </r>
  <r>
    <x v="2"/>
  </r>
  <r>
    <x v="4"/>
  </r>
  <r>
    <x v="5"/>
  </r>
  <r>
    <x v="8"/>
  </r>
  <r>
    <x v="6"/>
  </r>
  <r>
    <x v="4"/>
  </r>
  <r>
    <x v="2"/>
  </r>
  <r>
    <x v="6"/>
  </r>
  <r>
    <x v="1"/>
  </r>
  <r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m/>
    <m/>
  </r>
  <r>
    <x v="1"/>
    <m/>
    <m/>
  </r>
  <r>
    <x v="2"/>
    <m/>
    <m/>
  </r>
  <r>
    <x v="3"/>
    <m/>
    <m/>
  </r>
  <r>
    <x v="1"/>
    <m/>
    <m/>
  </r>
  <r>
    <x v="4"/>
    <m/>
    <m/>
  </r>
  <r>
    <x v="5"/>
    <m/>
    <m/>
  </r>
  <r>
    <x v="6"/>
    <m/>
    <m/>
  </r>
  <r>
    <x v="4"/>
    <m/>
    <m/>
  </r>
  <r>
    <x v="7"/>
    <m/>
    <m/>
  </r>
  <r>
    <x v="8"/>
    <m/>
    <m/>
  </r>
  <r>
    <x v="9"/>
    <m/>
    <m/>
  </r>
  <r>
    <x v="4"/>
    <m/>
    <m/>
  </r>
  <r>
    <x v="8"/>
    <m/>
    <m/>
  </r>
  <r>
    <x v="2"/>
    <m/>
    <m/>
  </r>
  <r>
    <x v="2"/>
    <m/>
    <m/>
  </r>
  <r>
    <x v="4"/>
    <m/>
    <m/>
  </r>
  <r>
    <x v="5"/>
    <m/>
    <m/>
  </r>
  <r>
    <x v="8"/>
    <m/>
    <m/>
  </r>
  <r>
    <x v="6"/>
    <m/>
    <m/>
  </r>
  <r>
    <x v="4"/>
    <m/>
    <m/>
  </r>
  <r>
    <x v="2"/>
    <m/>
    <m/>
  </r>
  <r>
    <x v="6"/>
    <m/>
    <m/>
  </r>
  <r>
    <x v="1"/>
    <m/>
    <m/>
  </r>
  <r>
    <x v="1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4ECBCA-04ED-4994-8A4A-761B52A304B9}" name="PivotTable6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C14:D21" firstHeaderRow="1" firstDataRow="1" firstDataCol="1"/>
  <pivotFields count="3"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Frequenc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1F11AE-11B3-4F28-B220-5646F3FDD58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0" firstHeaderRow="0" firstDataRow="1" firstDataCol="1"/>
  <pivotFields count="1"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uency" fld="0" subtotal="count" baseField="0" baseItem="0"/>
    <dataField name="Relative Frequency " fld="0" subtotal="count" showDataAs="percentOfTotal" baseField="0" baseItem="0" numFmtId="10"/>
    <dataField name="Cumulative Frequenc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C77E-FCCF-4F52-B0D0-9285904F37DC}">
  <dimension ref="A1:B15"/>
  <sheetViews>
    <sheetView workbookViewId="0">
      <selection activeCell="B3" sqref="B3"/>
    </sheetView>
  </sheetViews>
  <sheetFormatPr defaultRowHeight="15.5" x14ac:dyDescent="0.35"/>
  <cols>
    <col min="1" max="1" width="16.75" bestFit="1" customWidth="1"/>
  </cols>
  <sheetData>
    <row r="1" spans="1:2" x14ac:dyDescent="0.35">
      <c r="A1" s="7" t="s">
        <v>64</v>
      </c>
      <c r="B1" s="7"/>
    </row>
    <row r="2" spans="1:2" x14ac:dyDescent="0.35">
      <c r="A2" s="5"/>
      <c r="B2" s="5"/>
    </row>
    <row r="3" spans="1:2" x14ac:dyDescent="0.35">
      <c r="A3" s="5" t="s">
        <v>51</v>
      </c>
      <c r="B3" s="5">
        <v>18.32</v>
      </c>
    </row>
    <row r="4" spans="1:2" x14ac:dyDescent="0.35">
      <c r="A4" s="5" t="s">
        <v>52</v>
      </c>
      <c r="B4" s="5">
        <v>0.6800000000000006</v>
      </c>
    </row>
    <row r="5" spans="1:2" x14ac:dyDescent="0.35">
      <c r="A5" s="5" t="s">
        <v>53</v>
      </c>
      <c r="B5" s="5">
        <v>19</v>
      </c>
    </row>
    <row r="6" spans="1:2" x14ac:dyDescent="0.35">
      <c r="A6" s="5" t="s">
        <v>54</v>
      </c>
      <c r="B6" s="5">
        <v>15</v>
      </c>
    </row>
    <row r="7" spans="1:2" x14ac:dyDescent="0.35">
      <c r="A7" s="5" t="s">
        <v>55</v>
      </c>
      <c r="B7" s="5">
        <v>3.400000000000003</v>
      </c>
    </row>
    <row r="8" spans="1:2" x14ac:dyDescent="0.35">
      <c r="A8" s="5" t="s">
        <v>56</v>
      </c>
      <c r="B8" s="5">
        <v>11.560000000000022</v>
      </c>
    </row>
    <row r="9" spans="1:2" x14ac:dyDescent="0.35">
      <c r="A9" s="5" t="s">
        <v>57</v>
      </c>
      <c r="B9" s="5">
        <v>-1.1501119242312159</v>
      </c>
    </row>
    <row r="10" spans="1:2" x14ac:dyDescent="0.35">
      <c r="A10" s="5" t="s">
        <v>58</v>
      </c>
      <c r="B10" s="5">
        <v>-0.1741829573713044</v>
      </c>
    </row>
    <row r="11" spans="1:2" x14ac:dyDescent="0.35">
      <c r="A11" s="5" t="s">
        <v>59</v>
      </c>
      <c r="B11" s="5">
        <v>11</v>
      </c>
    </row>
    <row r="12" spans="1:2" x14ac:dyDescent="0.35">
      <c r="A12" s="5" t="s">
        <v>60</v>
      </c>
      <c r="B12" s="5">
        <v>12</v>
      </c>
    </row>
    <row r="13" spans="1:2" x14ac:dyDescent="0.35">
      <c r="A13" s="5" t="s">
        <v>61</v>
      </c>
      <c r="B13" s="5">
        <v>23</v>
      </c>
    </row>
    <row r="14" spans="1:2" x14ac:dyDescent="0.35">
      <c r="A14" s="5" t="s">
        <v>62</v>
      </c>
      <c r="B14" s="5">
        <v>458</v>
      </c>
    </row>
    <row r="15" spans="1:2" ht="16" thickBot="1" x14ac:dyDescent="0.4">
      <c r="A15" s="6" t="s">
        <v>63</v>
      </c>
      <c r="B15" s="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B4DB-BE25-483F-B6EE-74D1E1CEB147}">
  <dimension ref="A3:D21"/>
  <sheetViews>
    <sheetView topLeftCell="A2" zoomScale="94" zoomScaleNormal="94" workbookViewId="0">
      <selection activeCell="J3" sqref="J3"/>
    </sheetView>
  </sheetViews>
  <sheetFormatPr defaultRowHeight="15.5" x14ac:dyDescent="0.35"/>
  <cols>
    <col min="1" max="2" width="12.5" bestFit="1" customWidth="1"/>
    <col min="3" max="3" width="9.6640625" bestFit="1" customWidth="1"/>
    <col min="4" max="4" width="19.9140625" bestFit="1" customWidth="1"/>
  </cols>
  <sheetData>
    <row r="3" spans="1:4" x14ac:dyDescent="0.35">
      <c r="A3" s="8" t="s">
        <v>65</v>
      </c>
      <c r="B3" t="s">
        <v>67</v>
      </c>
      <c r="C3" t="s">
        <v>68</v>
      </c>
      <c r="D3" t="s">
        <v>69</v>
      </c>
    </row>
    <row r="4" spans="1:4" x14ac:dyDescent="0.35">
      <c r="A4" s="9" t="s">
        <v>70</v>
      </c>
      <c r="B4" s="10">
        <v>2</v>
      </c>
      <c r="C4" s="11">
        <v>0.08</v>
      </c>
      <c r="D4" s="10">
        <v>2</v>
      </c>
    </row>
    <row r="5" spans="1:4" x14ac:dyDescent="0.35">
      <c r="A5" s="9" t="s">
        <v>71</v>
      </c>
      <c r="B5" s="10">
        <v>6</v>
      </c>
      <c r="C5" s="11">
        <v>0.24</v>
      </c>
      <c r="D5" s="10">
        <v>6</v>
      </c>
    </row>
    <row r="6" spans="1:4" x14ac:dyDescent="0.35">
      <c r="A6" s="9" t="s">
        <v>72</v>
      </c>
      <c r="B6" s="10">
        <v>1</v>
      </c>
      <c r="C6" s="11">
        <v>0.04</v>
      </c>
      <c r="D6" s="10">
        <v>1</v>
      </c>
    </row>
    <row r="7" spans="1:4" x14ac:dyDescent="0.35">
      <c r="A7" s="9" t="s">
        <v>73</v>
      </c>
      <c r="B7" s="10">
        <v>6</v>
      </c>
      <c r="C7" s="11">
        <v>0.24</v>
      </c>
      <c r="D7" s="10">
        <v>6</v>
      </c>
    </row>
    <row r="8" spans="1:4" x14ac:dyDescent="0.35">
      <c r="A8" s="9" t="s">
        <v>74</v>
      </c>
      <c r="B8" s="10">
        <v>5</v>
      </c>
      <c r="C8" s="11">
        <v>0.2</v>
      </c>
      <c r="D8" s="10">
        <v>5</v>
      </c>
    </row>
    <row r="9" spans="1:4" x14ac:dyDescent="0.35">
      <c r="A9" s="9" t="s">
        <v>75</v>
      </c>
      <c r="B9" s="10">
        <v>5</v>
      </c>
      <c r="C9" s="11">
        <v>0.2</v>
      </c>
      <c r="D9" s="10">
        <v>5</v>
      </c>
    </row>
    <row r="10" spans="1:4" x14ac:dyDescent="0.35">
      <c r="A10" s="9" t="s">
        <v>66</v>
      </c>
      <c r="B10" s="10">
        <v>25</v>
      </c>
      <c r="C10" s="11">
        <v>1</v>
      </c>
      <c r="D10" s="10">
        <v>25</v>
      </c>
    </row>
    <row r="14" spans="1:4" x14ac:dyDescent="0.35">
      <c r="C14" s="8" t="s">
        <v>65</v>
      </c>
      <c r="D14" t="s">
        <v>67</v>
      </c>
    </row>
    <row r="15" spans="1:4" x14ac:dyDescent="0.35">
      <c r="C15" s="9" t="s">
        <v>70</v>
      </c>
      <c r="D15" s="10">
        <v>2</v>
      </c>
    </row>
    <row r="16" spans="1:4" x14ac:dyDescent="0.35">
      <c r="C16" s="9" t="s">
        <v>71</v>
      </c>
      <c r="D16" s="10">
        <v>6</v>
      </c>
    </row>
    <row r="17" spans="3:4" x14ac:dyDescent="0.35">
      <c r="C17" s="9" t="s">
        <v>72</v>
      </c>
      <c r="D17" s="10">
        <v>1</v>
      </c>
    </row>
    <row r="18" spans="3:4" x14ac:dyDescent="0.35">
      <c r="C18" s="9" t="s">
        <v>73</v>
      </c>
      <c r="D18" s="10">
        <v>6</v>
      </c>
    </row>
    <row r="19" spans="3:4" x14ac:dyDescent="0.35">
      <c r="C19" s="9" t="s">
        <v>74</v>
      </c>
      <c r="D19" s="10">
        <v>5</v>
      </c>
    </row>
    <row r="20" spans="3:4" x14ac:dyDescent="0.35">
      <c r="C20" s="9" t="s">
        <v>75</v>
      </c>
      <c r="D20" s="10">
        <v>5</v>
      </c>
    </row>
    <row r="21" spans="3:4" x14ac:dyDescent="0.35">
      <c r="C21" s="9" t="s">
        <v>66</v>
      </c>
      <c r="D21" s="10">
        <v>25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D08B-22D5-9C4A-8A36-E7F8999636BD}">
  <dimension ref="A1:G26"/>
  <sheetViews>
    <sheetView tabSelected="1" topLeftCell="A7" workbookViewId="0">
      <selection activeCell="G10" sqref="G10"/>
    </sheetView>
  </sheetViews>
  <sheetFormatPr defaultColWidth="10.6640625" defaultRowHeight="15.5" x14ac:dyDescent="0.35"/>
  <cols>
    <col min="1" max="1" width="24.83203125" bestFit="1" customWidth="1"/>
  </cols>
  <sheetData>
    <row r="1" spans="1:7" x14ac:dyDescent="0.35">
      <c r="A1" s="2" t="s">
        <v>0</v>
      </c>
      <c r="B1" s="4" t="s">
        <v>49</v>
      </c>
      <c r="C1" s="4" t="s">
        <v>50</v>
      </c>
    </row>
    <row r="2" spans="1:7" x14ac:dyDescent="0.35">
      <c r="A2" s="1">
        <v>14</v>
      </c>
      <c r="B2" s="4">
        <f>(A2-'Summary Stats'!$B$3)/'Summary Stats'!$B$7</f>
        <v>-1.2705882352941167</v>
      </c>
      <c r="C2" s="4">
        <f>STANDARDIZE(A2,'Summary Stats'!$B$3,'Summary Stats'!$B$7)</f>
        <v>-1.2705882352941167</v>
      </c>
    </row>
    <row r="3" spans="1:7" x14ac:dyDescent="0.35">
      <c r="A3" s="1">
        <v>19</v>
      </c>
      <c r="B3" s="4">
        <f>(A3-'Summary Stats'!$B$3)/'Summary Stats'!$B$7</f>
        <v>0.19999999999999973</v>
      </c>
      <c r="C3" s="4">
        <f>STANDARDIZE(A3,'Summary Stats'!$B$3,'Summary Stats'!$B$7)</f>
        <v>0.19999999999999973</v>
      </c>
    </row>
    <row r="4" spans="1:7" x14ac:dyDescent="0.35">
      <c r="A4" s="1">
        <v>23</v>
      </c>
      <c r="B4" s="4">
        <f>(A4-'Summary Stats'!$B$3)/'Summary Stats'!$B$7</f>
        <v>1.3764705882352928</v>
      </c>
      <c r="C4" s="4">
        <f>STANDARDIZE(A4,'Summary Stats'!$B$3,'Summary Stats'!$B$7)</f>
        <v>1.3764705882352928</v>
      </c>
    </row>
    <row r="5" spans="1:7" x14ac:dyDescent="0.35">
      <c r="A5" s="1">
        <v>16</v>
      </c>
      <c r="B5" s="4">
        <f>(A5-'Summary Stats'!$B$3)/'Summary Stats'!$B$7</f>
        <v>-0.68235294117647005</v>
      </c>
      <c r="C5" s="4">
        <f>STANDARDIZE(A5,'Summary Stats'!$B$3,'Summary Stats'!$B$7)</f>
        <v>-0.68235294117647005</v>
      </c>
    </row>
    <row r="6" spans="1:7" x14ac:dyDescent="0.35">
      <c r="A6" s="1">
        <v>19</v>
      </c>
      <c r="B6" s="4">
        <f>(A6-'Summary Stats'!$B$3)/'Summary Stats'!$B$7</f>
        <v>0.19999999999999973</v>
      </c>
      <c r="C6" s="4">
        <f>STANDARDIZE(A6,'Summary Stats'!$B$3,'Summary Stats'!$B$7)</f>
        <v>0.19999999999999973</v>
      </c>
    </row>
    <row r="7" spans="1:7" x14ac:dyDescent="0.35">
      <c r="A7" s="1">
        <v>15</v>
      </c>
      <c r="B7" s="4">
        <f>(A7-'Summary Stats'!$B$3)/'Summary Stats'!$B$7</f>
        <v>-0.97647058823529331</v>
      </c>
      <c r="C7" s="4">
        <f>STANDARDIZE(A7,'Summary Stats'!$B$3,'Summary Stats'!$B$7)</f>
        <v>-0.97647058823529331</v>
      </c>
    </row>
    <row r="8" spans="1:7" x14ac:dyDescent="0.35">
      <c r="A8" s="1">
        <v>20</v>
      </c>
      <c r="B8" s="4">
        <f>(A8-'Summary Stats'!$B$3)/'Summary Stats'!$B$7</f>
        <v>0.494117647058823</v>
      </c>
      <c r="C8" s="4">
        <f>STANDARDIZE(A8,'Summary Stats'!$B$3,'Summary Stats'!$B$7)</f>
        <v>0.494117647058823</v>
      </c>
      <c r="F8">
        <f>21+1.5*(21-15)</f>
        <v>30</v>
      </c>
      <c r="G8" t="s">
        <v>76</v>
      </c>
    </row>
    <row r="9" spans="1:7" x14ac:dyDescent="0.35">
      <c r="A9" s="1">
        <v>21</v>
      </c>
      <c r="B9" s="4">
        <f>(A9-'Summary Stats'!$B$3)/'Summary Stats'!$B$7</f>
        <v>0.78823529411764626</v>
      </c>
      <c r="C9" s="4">
        <f>STANDARDIZE(A9,'Summary Stats'!$B$3,'Summary Stats'!$B$7)</f>
        <v>0.78823529411764626</v>
      </c>
      <c r="F9">
        <f>15-1.5*(21-15)</f>
        <v>6</v>
      </c>
      <c r="G9" t="s">
        <v>77</v>
      </c>
    </row>
    <row r="10" spans="1:7" x14ac:dyDescent="0.35">
      <c r="A10" s="1">
        <v>15</v>
      </c>
      <c r="B10" s="4">
        <f>(A10-'Summary Stats'!$B$3)/'Summary Stats'!$B$7</f>
        <v>-0.97647058823529331</v>
      </c>
      <c r="C10" s="4">
        <f>STANDARDIZE(A10,'Summary Stats'!$B$3,'Summary Stats'!$B$7)</f>
        <v>-0.97647058823529331</v>
      </c>
    </row>
    <row r="11" spans="1:7" x14ac:dyDescent="0.35">
      <c r="A11" s="1">
        <v>22</v>
      </c>
      <c r="B11" s="4">
        <f>(A11-'Summary Stats'!$B$3)/'Summary Stats'!$B$7</f>
        <v>1.0823529411764696</v>
      </c>
      <c r="C11" s="4">
        <f>STANDARDIZE(A11,'Summary Stats'!$B$3,'Summary Stats'!$B$7)</f>
        <v>1.0823529411764696</v>
      </c>
    </row>
    <row r="12" spans="1:7" x14ac:dyDescent="0.35">
      <c r="A12" s="1">
        <v>18</v>
      </c>
      <c r="B12" s="4">
        <f>(A12-'Summary Stats'!$B$3)/'Summary Stats'!$B$7</f>
        <v>-9.4117647058823528E-2</v>
      </c>
      <c r="C12" s="4">
        <f>STANDARDIZE(A12,'Summary Stats'!$B$3,'Summary Stats'!$B$7)</f>
        <v>-9.4117647058823528E-2</v>
      </c>
    </row>
    <row r="13" spans="1:7" x14ac:dyDescent="0.35">
      <c r="A13" s="1">
        <v>13</v>
      </c>
      <c r="B13" s="4">
        <f>(A13-'Summary Stats'!$B$3)/'Summary Stats'!$B$7</f>
        <v>-1.5647058823529398</v>
      </c>
      <c r="C13" s="4">
        <f>STANDARDIZE(A13,'Summary Stats'!$B$3,'Summary Stats'!$B$7)</f>
        <v>-1.5647058823529398</v>
      </c>
    </row>
    <row r="14" spans="1:7" x14ac:dyDescent="0.35">
      <c r="A14" s="1">
        <v>15</v>
      </c>
      <c r="B14" s="4">
        <f>(A14-'Summary Stats'!$B$3)/'Summary Stats'!$B$7</f>
        <v>-0.97647058823529331</v>
      </c>
      <c r="C14" s="4">
        <f>STANDARDIZE(A14,'Summary Stats'!$B$3,'Summary Stats'!$B$7)</f>
        <v>-0.97647058823529331</v>
      </c>
    </row>
    <row r="15" spans="1:7" x14ac:dyDescent="0.35">
      <c r="A15" s="1">
        <v>18</v>
      </c>
      <c r="B15" s="4">
        <f>(A15-'Summary Stats'!$B$3)/'Summary Stats'!$B$7</f>
        <v>-9.4117647058823528E-2</v>
      </c>
      <c r="C15" s="4">
        <f>STANDARDIZE(A15,'Summary Stats'!$B$3,'Summary Stats'!$B$7)</f>
        <v>-9.4117647058823528E-2</v>
      </c>
    </row>
    <row r="16" spans="1:7" x14ac:dyDescent="0.35">
      <c r="A16" s="1">
        <v>23</v>
      </c>
      <c r="B16" s="4">
        <f>(A16-'Summary Stats'!$B$3)/'Summary Stats'!$B$7</f>
        <v>1.3764705882352928</v>
      </c>
      <c r="C16" s="4">
        <f>STANDARDIZE(A16,'Summary Stats'!$B$3,'Summary Stats'!$B$7)</f>
        <v>1.3764705882352928</v>
      </c>
    </row>
    <row r="17" spans="1:3" x14ac:dyDescent="0.35">
      <c r="A17" s="1">
        <v>23</v>
      </c>
      <c r="B17" s="4">
        <f>(A17-'Summary Stats'!$B$3)/'Summary Stats'!$B$7</f>
        <v>1.3764705882352928</v>
      </c>
      <c r="C17" s="4">
        <f>STANDARDIZE(A17,'Summary Stats'!$B$3,'Summary Stats'!$B$7)</f>
        <v>1.3764705882352928</v>
      </c>
    </row>
    <row r="18" spans="1:3" x14ac:dyDescent="0.35">
      <c r="A18" s="1">
        <v>15</v>
      </c>
      <c r="B18" s="4">
        <f>(A18-'Summary Stats'!$B$3)/'Summary Stats'!$B$7</f>
        <v>-0.97647058823529331</v>
      </c>
      <c r="C18" s="4">
        <f>STANDARDIZE(A18,'Summary Stats'!$B$3,'Summary Stats'!$B$7)</f>
        <v>-0.97647058823529331</v>
      </c>
    </row>
    <row r="19" spans="1:3" x14ac:dyDescent="0.35">
      <c r="A19" s="1">
        <v>20</v>
      </c>
      <c r="B19" s="4">
        <f>(A19-'Summary Stats'!$B$3)/'Summary Stats'!$B$7</f>
        <v>0.494117647058823</v>
      </c>
      <c r="C19" s="4">
        <f>STANDARDIZE(A19,'Summary Stats'!$B$3,'Summary Stats'!$B$7)</f>
        <v>0.494117647058823</v>
      </c>
    </row>
    <row r="20" spans="1:3" x14ac:dyDescent="0.35">
      <c r="A20" s="1">
        <v>18</v>
      </c>
      <c r="B20" s="4">
        <f>(A20-'Summary Stats'!$B$3)/'Summary Stats'!$B$7</f>
        <v>-9.4117647058823528E-2</v>
      </c>
      <c r="C20" s="4">
        <f>STANDARDIZE(A20,'Summary Stats'!$B$3,'Summary Stats'!$B$7)</f>
        <v>-9.4117647058823528E-2</v>
      </c>
    </row>
    <row r="21" spans="1:3" x14ac:dyDescent="0.35">
      <c r="A21" s="1">
        <v>21</v>
      </c>
      <c r="B21" s="4">
        <f>(A21-'Summary Stats'!$B$3)/'Summary Stats'!$B$7</f>
        <v>0.78823529411764626</v>
      </c>
      <c r="C21" s="4">
        <f>STANDARDIZE(A21,'Summary Stats'!$B$3,'Summary Stats'!$B$7)</f>
        <v>0.78823529411764626</v>
      </c>
    </row>
    <row r="22" spans="1:3" x14ac:dyDescent="0.35">
      <c r="A22" s="1">
        <v>15</v>
      </c>
      <c r="B22" s="4">
        <f>(A22-'Summary Stats'!$B$3)/'Summary Stats'!$B$7</f>
        <v>-0.97647058823529331</v>
      </c>
      <c r="C22" s="4">
        <f>STANDARDIZE(A22,'Summary Stats'!$B$3,'Summary Stats'!$B$7)</f>
        <v>-0.97647058823529331</v>
      </c>
    </row>
    <row r="23" spans="1:3" x14ac:dyDescent="0.35">
      <c r="A23" s="1">
        <v>23</v>
      </c>
      <c r="B23" s="4">
        <f>(A23-'Summary Stats'!$B$3)/'Summary Stats'!$B$7</f>
        <v>1.3764705882352928</v>
      </c>
      <c r="C23" s="4">
        <f>STANDARDIZE(A23,'Summary Stats'!$B$3,'Summary Stats'!$B$7)</f>
        <v>1.3764705882352928</v>
      </c>
    </row>
    <row r="24" spans="1:3" x14ac:dyDescent="0.35">
      <c r="A24" s="1">
        <v>21</v>
      </c>
      <c r="B24" s="4">
        <f>(A24-'Summary Stats'!$B$3)/'Summary Stats'!$B$7</f>
        <v>0.78823529411764626</v>
      </c>
      <c r="C24" s="4">
        <f>STANDARDIZE(A24,'Summary Stats'!$B$3,'Summary Stats'!$B$7)</f>
        <v>0.78823529411764626</v>
      </c>
    </row>
    <row r="25" spans="1:3" x14ac:dyDescent="0.35">
      <c r="A25" s="1">
        <v>19</v>
      </c>
      <c r="B25" s="4">
        <f>(A25-'Summary Stats'!$B$3)/'Summary Stats'!$B$7</f>
        <v>0.19999999999999973</v>
      </c>
      <c r="C25" s="4">
        <f>STANDARDIZE(A25,'Summary Stats'!$B$3,'Summary Stats'!$B$7)</f>
        <v>0.19999999999999973</v>
      </c>
    </row>
    <row r="26" spans="1:3" x14ac:dyDescent="0.35">
      <c r="A26" s="1">
        <v>12</v>
      </c>
      <c r="B26" s="4">
        <f>(A26-'Summary Stats'!$B$3)/'Summary Stats'!$B$7</f>
        <v>-1.8588235294117632</v>
      </c>
      <c r="C26" s="4">
        <f>STANDARDIZE(A26,'Summary Stats'!$B$3,'Summary Stats'!$B$7)</f>
        <v>-1.8588235294117632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4E71-41DC-BF42-BF9F-C0C5802DD022}">
  <dimension ref="A1:E41"/>
  <sheetViews>
    <sheetView workbookViewId="0">
      <selection activeCell="D23" sqref="D23"/>
    </sheetView>
  </sheetViews>
  <sheetFormatPr defaultColWidth="10.6640625" defaultRowHeight="15.5" x14ac:dyDescent="0.35"/>
  <cols>
    <col min="1" max="1" width="14.6640625" bestFit="1" customWidth="1"/>
  </cols>
  <sheetData>
    <row r="1" spans="1:5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35">
      <c r="A2" s="3" t="s">
        <v>6</v>
      </c>
      <c r="B2" s="3" t="s">
        <v>7</v>
      </c>
      <c r="C2" s="3">
        <v>81</v>
      </c>
      <c r="D2" s="3">
        <v>217</v>
      </c>
      <c r="E2" s="3">
        <v>19</v>
      </c>
    </row>
    <row r="3" spans="1:5" x14ac:dyDescent="0.35">
      <c r="A3" s="3" t="s">
        <v>8</v>
      </c>
      <c r="B3" s="3" t="s">
        <v>7</v>
      </c>
      <c r="C3" s="3">
        <v>78</v>
      </c>
      <c r="D3" s="3">
        <v>230</v>
      </c>
      <c r="E3" s="3">
        <v>31</v>
      </c>
    </row>
    <row r="4" spans="1:5" x14ac:dyDescent="0.35">
      <c r="A4" s="3" t="s">
        <v>9</v>
      </c>
      <c r="B4" s="3" t="s">
        <v>7</v>
      </c>
      <c r="C4" s="3">
        <v>79</v>
      </c>
      <c r="D4" s="3">
        <v>220</v>
      </c>
      <c r="E4" s="3">
        <v>22</v>
      </c>
    </row>
    <row r="5" spans="1:5" x14ac:dyDescent="0.35">
      <c r="A5" s="3" t="s">
        <v>10</v>
      </c>
      <c r="B5" s="3" t="s">
        <v>11</v>
      </c>
      <c r="C5" s="3">
        <v>76</v>
      </c>
      <c r="D5" s="3">
        <v>210</v>
      </c>
      <c r="E5" s="3">
        <v>21</v>
      </c>
    </row>
    <row r="6" spans="1:5" x14ac:dyDescent="0.35">
      <c r="A6" s="3" t="s">
        <v>12</v>
      </c>
      <c r="B6" s="3" t="s">
        <v>11</v>
      </c>
      <c r="C6" s="3">
        <v>76</v>
      </c>
      <c r="D6" s="3">
        <v>180</v>
      </c>
      <c r="E6" s="3">
        <v>23</v>
      </c>
    </row>
    <row r="7" spans="1:5" x14ac:dyDescent="0.35">
      <c r="A7" s="3" t="s">
        <v>13</v>
      </c>
      <c r="B7" s="3" t="s">
        <v>7</v>
      </c>
      <c r="C7" s="3">
        <v>81</v>
      </c>
      <c r="D7" s="3">
        <v>235</v>
      </c>
      <c r="E7" s="3">
        <v>22</v>
      </c>
    </row>
    <row r="8" spans="1:5" x14ac:dyDescent="0.35">
      <c r="A8" s="3" t="s">
        <v>14</v>
      </c>
      <c r="B8" s="3" t="s">
        <v>11</v>
      </c>
      <c r="C8" s="3">
        <v>75</v>
      </c>
      <c r="D8" s="3">
        <v>172</v>
      </c>
      <c r="E8" s="3">
        <v>33</v>
      </c>
    </row>
    <row r="9" spans="1:5" x14ac:dyDescent="0.35">
      <c r="A9" s="3" t="s">
        <v>15</v>
      </c>
      <c r="B9" s="3" t="s">
        <v>11</v>
      </c>
      <c r="C9" s="3">
        <v>76</v>
      </c>
      <c r="D9" s="3">
        <v>215</v>
      </c>
      <c r="E9" s="3">
        <v>25</v>
      </c>
    </row>
    <row r="10" spans="1:5" x14ac:dyDescent="0.35">
      <c r="A10" s="3" t="s">
        <v>16</v>
      </c>
      <c r="B10" s="3" t="s">
        <v>17</v>
      </c>
      <c r="C10" s="3">
        <v>82</v>
      </c>
      <c r="D10" s="3">
        <v>228</v>
      </c>
      <c r="E10" s="3">
        <v>19</v>
      </c>
    </row>
    <row r="11" spans="1:5" x14ac:dyDescent="0.35">
      <c r="A11" s="3" t="s">
        <v>18</v>
      </c>
      <c r="B11" s="3" t="s">
        <v>7</v>
      </c>
      <c r="C11" s="3">
        <v>82</v>
      </c>
      <c r="D11" s="3">
        <v>225</v>
      </c>
      <c r="E11" s="3">
        <v>25</v>
      </c>
    </row>
    <row r="12" spans="1:5" x14ac:dyDescent="0.35">
      <c r="A12" s="3" t="s">
        <v>19</v>
      </c>
      <c r="B12" s="3" t="s">
        <v>17</v>
      </c>
      <c r="C12" s="3">
        <v>82</v>
      </c>
      <c r="D12" s="3">
        <v>228</v>
      </c>
      <c r="E12" s="3">
        <v>35</v>
      </c>
    </row>
    <row r="13" spans="1:5" x14ac:dyDescent="0.35">
      <c r="A13" s="3" t="s">
        <v>20</v>
      </c>
      <c r="B13" s="3" t="s">
        <v>7</v>
      </c>
      <c r="C13" s="3">
        <v>80</v>
      </c>
      <c r="D13" s="3">
        <v>210</v>
      </c>
      <c r="E13" s="3">
        <v>21</v>
      </c>
    </row>
    <row r="14" spans="1:5" x14ac:dyDescent="0.35">
      <c r="A14" s="3" t="s">
        <v>21</v>
      </c>
      <c r="B14" s="3" t="s">
        <v>17</v>
      </c>
      <c r="C14" s="3">
        <v>84</v>
      </c>
      <c r="D14" s="3">
        <v>255</v>
      </c>
      <c r="E14" s="3">
        <v>23</v>
      </c>
    </row>
    <row r="15" spans="1:5" x14ac:dyDescent="0.35">
      <c r="A15" s="3" t="s">
        <v>22</v>
      </c>
      <c r="B15" s="3" t="s">
        <v>7</v>
      </c>
      <c r="C15" s="3">
        <v>79</v>
      </c>
      <c r="D15" s="3">
        <v>230</v>
      </c>
      <c r="E15" s="3">
        <v>26</v>
      </c>
    </row>
    <row r="16" spans="1:5" x14ac:dyDescent="0.35">
      <c r="A16" s="3" t="s">
        <v>23</v>
      </c>
      <c r="B16" s="3" t="s">
        <v>11</v>
      </c>
      <c r="C16" s="3">
        <v>79</v>
      </c>
      <c r="D16" s="3">
        <v>185</v>
      </c>
      <c r="E16" s="3">
        <v>28</v>
      </c>
    </row>
    <row r="17" spans="1:5" x14ac:dyDescent="0.35">
      <c r="A17" s="3" t="s">
        <v>24</v>
      </c>
      <c r="B17" s="3" t="s">
        <v>7</v>
      </c>
      <c r="C17" s="3">
        <v>83</v>
      </c>
      <c r="D17" s="3">
        <v>230</v>
      </c>
      <c r="E17" s="3">
        <v>22</v>
      </c>
    </row>
    <row r="18" spans="1:5" x14ac:dyDescent="0.35">
      <c r="A18" s="3" t="s">
        <v>25</v>
      </c>
      <c r="B18" s="3" t="s">
        <v>7</v>
      </c>
      <c r="C18" s="3">
        <v>80</v>
      </c>
      <c r="D18" s="3">
        <v>235</v>
      </c>
      <c r="E18" s="3">
        <v>33</v>
      </c>
    </row>
    <row r="19" spans="1:5" x14ac:dyDescent="0.35">
      <c r="A19" s="3" t="s">
        <v>26</v>
      </c>
      <c r="B19" s="3" t="s">
        <v>17</v>
      </c>
      <c r="C19" s="3">
        <v>84</v>
      </c>
      <c r="D19" s="3">
        <v>250</v>
      </c>
      <c r="E19" s="3">
        <v>20</v>
      </c>
    </row>
    <row r="20" spans="1:5" x14ac:dyDescent="0.35">
      <c r="A20" s="3" t="s">
        <v>27</v>
      </c>
      <c r="B20" s="3" t="s">
        <v>17</v>
      </c>
      <c r="C20" s="3">
        <v>84</v>
      </c>
      <c r="D20" s="3">
        <v>265</v>
      </c>
      <c r="E20" s="3">
        <v>25</v>
      </c>
    </row>
    <row r="21" spans="1:5" x14ac:dyDescent="0.35">
      <c r="A21" s="3" t="s">
        <v>28</v>
      </c>
      <c r="B21" s="3" t="s">
        <v>11</v>
      </c>
      <c r="C21" s="3">
        <v>76</v>
      </c>
      <c r="D21" s="3">
        <v>220</v>
      </c>
      <c r="E21" s="3">
        <v>31</v>
      </c>
    </row>
    <row r="22" spans="1:5" x14ac:dyDescent="0.35">
      <c r="A22" s="3" t="s">
        <v>29</v>
      </c>
      <c r="B22" s="3" t="s">
        <v>7</v>
      </c>
      <c r="C22" s="3">
        <v>83</v>
      </c>
      <c r="D22" s="3">
        <v>255</v>
      </c>
      <c r="E22" s="3">
        <v>25</v>
      </c>
    </row>
    <row r="23" spans="1:5" x14ac:dyDescent="0.35">
      <c r="A23" s="3" t="s">
        <v>30</v>
      </c>
      <c r="B23" s="3" t="s">
        <v>7</v>
      </c>
      <c r="C23" s="3">
        <v>81</v>
      </c>
      <c r="D23" s="3">
        <v>215</v>
      </c>
      <c r="E23" s="3">
        <v>33</v>
      </c>
    </row>
    <row r="24" spans="1:5" x14ac:dyDescent="0.35">
      <c r="A24" s="3" t="s">
        <v>31</v>
      </c>
      <c r="B24" s="3" t="s">
        <v>7</v>
      </c>
      <c r="C24" s="3">
        <v>79</v>
      </c>
      <c r="D24" s="3">
        <v>228</v>
      </c>
      <c r="E24" s="3">
        <v>33</v>
      </c>
    </row>
    <row r="25" spans="1:5" x14ac:dyDescent="0.35">
      <c r="A25" s="3" t="s">
        <v>32</v>
      </c>
      <c r="B25" s="3" t="s">
        <v>17</v>
      </c>
      <c r="C25" s="3">
        <v>83</v>
      </c>
      <c r="D25" s="3">
        <v>265</v>
      </c>
      <c r="E25" s="3">
        <v>25</v>
      </c>
    </row>
    <row r="26" spans="1:5" x14ac:dyDescent="0.35">
      <c r="A26" s="3" t="s">
        <v>33</v>
      </c>
      <c r="B26" s="3" t="s">
        <v>7</v>
      </c>
      <c r="C26" s="3">
        <v>80</v>
      </c>
      <c r="D26" s="3">
        <v>248</v>
      </c>
      <c r="E26" s="3">
        <v>28</v>
      </c>
    </row>
    <row r="27" spans="1:5" x14ac:dyDescent="0.35">
      <c r="A27" s="3" t="s">
        <v>34</v>
      </c>
      <c r="B27" s="3" t="s">
        <v>17</v>
      </c>
      <c r="C27" s="3">
        <v>83</v>
      </c>
      <c r="D27" s="3">
        <v>260</v>
      </c>
      <c r="E27" s="3">
        <v>30</v>
      </c>
    </row>
    <row r="28" spans="1:5" x14ac:dyDescent="0.35">
      <c r="A28" s="3" t="s">
        <v>35</v>
      </c>
      <c r="B28" s="3" t="s">
        <v>7</v>
      </c>
      <c r="C28" s="3">
        <v>79</v>
      </c>
      <c r="D28" s="3">
        <v>260</v>
      </c>
      <c r="E28" s="3">
        <v>30</v>
      </c>
    </row>
    <row r="29" spans="1:5" x14ac:dyDescent="0.35">
      <c r="A29" s="3" t="s">
        <v>36</v>
      </c>
      <c r="B29" s="3" t="s">
        <v>11</v>
      </c>
      <c r="C29" s="3">
        <v>75</v>
      </c>
      <c r="D29" s="3">
        <v>178</v>
      </c>
      <c r="E29" s="3">
        <v>39</v>
      </c>
    </row>
    <row r="30" spans="1:5" x14ac:dyDescent="0.35">
      <c r="A30" s="3" t="s">
        <v>37</v>
      </c>
      <c r="B30" s="3" t="s">
        <v>11</v>
      </c>
      <c r="C30" s="3">
        <v>77</v>
      </c>
      <c r="D30" s="3">
        <v>215</v>
      </c>
      <c r="E30" s="3">
        <v>27</v>
      </c>
    </row>
    <row r="31" spans="1:5" x14ac:dyDescent="0.35">
      <c r="A31" s="3" t="s">
        <v>38</v>
      </c>
      <c r="B31" s="3" t="s">
        <v>7</v>
      </c>
      <c r="C31" s="3">
        <v>80</v>
      </c>
      <c r="D31" s="3">
        <v>230</v>
      </c>
      <c r="E31" s="3">
        <v>25</v>
      </c>
    </row>
    <row r="32" spans="1:5" x14ac:dyDescent="0.35">
      <c r="A32" s="3" t="s">
        <v>39</v>
      </c>
      <c r="B32" s="3" t="s">
        <v>11</v>
      </c>
      <c r="C32" s="3">
        <v>72</v>
      </c>
      <c r="D32" s="3">
        <v>160</v>
      </c>
      <c r="E32" s="3">
        <v>26</v>
      </c>
    </row>
    <row r="33" spans="1:5" x14ac:dyDescent="0.35">
      <c r="A33" s="3" t="s">
        <v>40</v>
      </c>
      <c r="B33" s="3" t="s">
        <v>11</v>
      </c>
      <c r="C33" s="3">
        <v>72</v>
      </c>
      <c r="D33" s="3">
        <v>175</v>
      </c>
      <c r="E33" s="3">
        <v>25</v>
      </c>
    </row>
    <row r="34" spans="1:5" x14ac:dyDescent="0.35">
      <c r="A34" s="3" t="s">
        <v>41</v>
      </c>
      <c r="B34" s="3" t="s">
        <v>7</v>
      </c>
      <c r="C34" s="3">
        <v>79</v>
      </c>
      <c r="D34" s="3">
        <v>250</v>
      </c>
      <c r="E34" s="3">
        <v>22</v>
      </c>
    </row>
    <row r="35" spans="1:5" x14ac:dyDescent="0.35">
      <c r="A35" s="3" t="s">
        <v>42</v>
      </c>
      <c r="B35" s="3" t="s">
        <v>11</v>
      </c>
      <c r="C35" s="3">
        <v>79</v>
      </c>
      <c r="D35" s="3">
        <v>197</v>
      </c>
      <c r="E35" s="3">
        <v>19</v>
      </c>
    </row>
    <row r="36" spans="1:5" x14ac:dyDescent="0.35">
      <c r="A36" s="3" t="s">
        <v>43</v>
      </c>
      <c r="B36" s="3" t="s">
        <v>11</v>
      </c>
      <c r="C36" s="3">
        <v>78</v>
      </c>
      <c r="D36" s="3">
        <v>194</v>
      </c>
      <c r="E36" s="3">
        <v>24</v>
      </c>
    </row>
    <row r="37" spans="1:5" x14ac:dyDescent="0.35">
      <c r="A37" s="3" t="s">
        <v>44</v>
      </c>
      <c r="B37" s="3" t="s">
        <v>7</v>
      </c>
      <c r="C37" s="3">
        <v>78</v>
      </c>
      <c r="D37" s="3">
        <v>207</v>
      </c>
      <c r="E37" s="3">
        <v>29</v>
      </c>
    </row>
    <row r="38" spans="1:5" x14ac:dyDescent="0.35">
      <c r="A38" s="3" t="s">
        <v>45</v>
      </c>
      <c r="B38" s="3" t="s">
        <v>11</v>
      </c>
      <c r="C38" s="3">
        <v>77</v>
      </c>
      <c r="D38" s="3">
        <v>210</v>
      </c>
      <c r="E38" s="3">
        <v>23</v>
      </c>
    </row>
    <row r="39" spans="1:5" x14ac:dyDescent="0.35">
      <c r="A39" s="3" t="s">
        <v>46</v>
      </c>
      <c r="B39" s="3" t="s">
        <v>17</v>
      </c>
      <c r="C39" s="3">
        <v>83</v>
      </c>
      <c r="D39" s="3">
        <v>232</v>
      </c>
      <c r="E39" s="3">
        <v>28</v>
      </c>
    </row>
    <row r="40" spans="1:5" x14ac:dyDescent="0.35">
      <c r="A40" s="3" t="s">
        <v>47</v>
      </c>
      <c r="B40" s="3" t="s">
        <v>7</v>
      </c>
      <c r="C40" s="3">
        <v>80</v>
      </c>
      <c r="D40" s="3">
        <v>241</v>
      </c>
      <c r="E40" s="3">
        <v>22</v>
      </c>
    </row>
    <row r="41" spans="1:5" x14ac:dyDescent="0.35">
      <c r="A41" s="3" t="s">
        <v>48</v>
      </c>
      <c r="B41" s="3" t="s">
        <v>11</v>
      </c>
      <c r="C41" s="3">
        <v>75</v>
      </c>
      <c r="D41" s="3">
        <v>211</v>
      </c>
      <c r="E41" s="3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088F875BE4D4EBAF5F9C93F206FB7" ma:contentTypeVersion="8" ma:contentTypeDescription="Create a new document." ma:contentTypeScope="" ma:versionID="b2eb93da1a9c32767dc1c0375084428f">
  <xsd:schema xmlns:xsd="http://www.w3.org/2001/XMLSchema" xmlns:xs="http://www.w3.org/2001/XMLSchema" xmlns:p="http://schemas.microsoft.com/office/2006/metadata/properties" xmlns:ns3="62f17cb0-75cf-4f12-8096-230123485287" xmlns:ns4="657380c4-59fa-4c9d-99ce-501f119c9d93" targetNamespace="http://schemas.microsoft.com/office/2006/metadata/properties" ma:root="true" ma:fieldsID="a16dc4782c1aa230aba06df1e2e9940e" ns3:_="" ns4:_="">
    <xsd:import namespace="62f17cb0-75cf-4f12-8096-230123485287"/>
    <xsd:import namespace="657380c4-59fa-4c9d-99ce-501f119c9d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17cb0-75cf-4f12-8096-2301234852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380c4-59fa-4c9d-99ce-501f119c9d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f17cb0-75cf-4f12-8096-230123485287" xsi:nil="true"/>
  </documentManagement>
</p:properties>
</file>

<file path=customXml/itemProps1.xml><?xml version="1.0" encoding="utf-8"?>
<ds:datastoreItem xmlns:ds="http://schemas.openxmlformats.org/officeDocument/2006/customXml" ds:itemID="{6FECDEF7-C2BC-4D70-B704-B819AFB47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f17cb0-75cf-4f12-8096-230123485287"/>
    <ds:schemaRef ds:uri="657380c4-59fa-4c9d-99ce-501f119c9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5916C0-2189-4E8A-92C3-95447BB8A6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A988E0-7783-405C-B48C-47629D824148}">
  <ds:schemaRefs>
    <ds:schemaRef ds:uri="http://purl.org/dc/terms/"/>
    <ds:schemaRef ds:uri="http://schemas.microsoft.com/office/infopath/2007/PartnerControls"/>
    <ds:schemaRef ds:uri="657380c4-59fa-4c9d-99ce-501f119c9d93"/>
    <ds:schemaRef ds:uri="http://schemas.microsoft.com/office/2006/metadata/properties"/>
    <ds:schemaRef ds:uri="http://schemas.microsoft.com/office/2006/documentManagement/types"/>
    <ds:schemaRef ds:uri="http://purl.org/dc/elements/1.1/"/>
    <ds:schemaRef ds:uri="62f17cb0-75cf-4f12-8096-230123485287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Stats</vt:lpstr>
      <vt:lpstr>Sheet2</vt:lpstr>
      <vt:lpstr>CEOTime</vt:lpstr>
      <vt:lpstr>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Bigsby</dc:creator>
  <cp:lastModifiedBy>Das, Trisha</cp:lastModifiedBy>
  <dcterms:created xsi:type="dcterms:W3CDTF">2025-02-06T02:14:33Z</dcterms:created>
  <dcterms:modified xsi:type="dcterms:W3CDTF">2025-02-12T23:16:27Z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0x010100750088F875BE4D4EBAF5F9C93F206FB7</vt:lpwstr>
  </property>
</Properties>
</file>