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mccoy/Desktop/"/>
    </mc:Choice>
  </mc:AlternateContent>
  <xr:revisionPtr revIDLastSave="0" documentId="13_ncr:1_{CB8A4844-00D6-E649-9B49-5863A80E6248}" xr6:coauthVersionLast="47" xr6:coauthVersionMax="47" xr10:uidLastSave="{00000000-0000-0000-0000-000000000000}"/>
  <bookViews>
    <workbookView xWindow="0" yWindow="500" windowWidth="30620" windowHeight="18880" activeTab="1" xr2:uid="{4B83D21C-67DC-8D44-B202-A53E2A927F67}"/>
  </bookViews>
  <sheets>
    <sheet name="Disney Movies" sheetId="1" r:id="rId1"/>
    <sheet name="Pivot Tables" sheetId="3" r:id="rId2"/>
  </sheets>
  <calcPr calcId="191029"/>
  <pivotCaches>
    <pivotCache cacheId="3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1" l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C14" i="1"/>
  <c r="C13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H580" i="1"/>
  <c r="L580" i="1" s="1" a="1"/>
  <c r="L580" i="1" s="1"/>
  <c r="H579" i="1"/>
  <c r="L579" i="1" s="1" a="1"/>
  <c r="L579" i="1" s="1"/>
  <c r="H578" i="1"/>
  <c r="L578" i="1" s="1" a="1"/>
  <c r="L578" i="1" s="1"/>
  <c r="H577" i="1"/>
  <c r="L577" i="1" s="1" a="1"/>
  <c r="L577" i="1" s="1"/>
  <c r="H576" i="1"/>
  <c r="L576" i="1" s="1" a="1"/>
  <c r="L576" i="1" s="1"/>
  <c r="H575" i="1"/>
  <c r="L575" i="1" s="1" a="1"/>
  <c r="L575" i="1" s="1"/>
  <c r="L574" i="1" a="1"/>
  <c r="L574" i="1" s="1"/>
  <c r="H574" i="1"/>
  <c r="H573" i="1"/>
  <c r="L573" i="1" s="1" a="1"/>
  <c r="L573" i="1" s="1"/>
  <c r="H572" i="1"/>
  <c r="L572" i="1" s="1" a="1"/>
  <c r="L572" i="1" s="1"/>
  <c r="H571" i="1"/>
  <c r="L571" i="1" s="1" a="1"/>
  <c r="L571" i="1" s="1"/>
  <c r="H570" i="1"/>
  <c r="L570" i="1" s="1" a="1"/>
  <c r="L570" i="1" s="1"/>
  <c r="H569" i="1"/>
  <c r="L569" i="1" s="1" a="1"/>
  <c r="L569" i="1" s="1"/>
  <c r="H568" i="1"/>
  <c r="L568" i="1" s="1" a="1"/>
  <c r="L568" i="1" s="1"/>
  <c r="H567" i="1"/>
  <c r="L567" i="1" s="1" a="1"/>
  <c r="L567" i="1" s="1"/>
  <c r="L566" i="1" a="1"/>
  <c r="L566" i="1" s="1"/>
  <c r="H566" i="1"/>
  <c r="H565" i="1"/>
  <c r="L565" i="1" s="1" a="1"/>
  <c r="L565" i="1" s="1"/>
  <c r="H564" i="1"/>
  <c r="L564" i="1" s="1" a="1"/>
  <c r="L564" i="1" s="1"/>
  <c r="H563" i="1"/>
  <c r="L563" i="1" s="1" a="1"/>
  <c r="L563" i="1" s="1"/>
  <c r="H562" i="1"/>
  <c r="L562" i="1" s="1" a="1"/>
  <c r="L562" i="1" s="1"/>
  <c r="H561" i="1"/>
  <c r="L561" i="1" s="1" a="1"/>
  <c r="L561" i="1" s="1"/>
  <c r="H560" i="1"/>
  <c r="L560" i="1" s="1" a="1"/>
  <c r="L560" i="1" s="1"/>
  <c r="H559" i="1"/>
  <c r="L559" i="1" s="1" a="1"/>
  <c r="L559" i="1" s="1"/>
  <c r="H558" i="1"/>
  <c r="L558" i="1" s="1" a="1"/>
  <c r="L558" i="1" s="1"/>
  <c r="H557" i="1"/>
  <c r="L557" i="1" s="1" a="1"/>
  <c r="L557" i="1" s="1"/>
  <c r="H556" i="1"/>
  <c r="L556" i="1" s="1" a="1"/>
  <c r="L556" i="1" s="1"/>
  <c r="H555" i="1"/>
  <c r="L555" i="1" s="1" a="1"/>
  <c r="L555" i="1" s="1"/>
  <c r="H554" i="1"/>
  <c r="L554" i="1" s="1" a="1"/>
  <c r="L554" i="1" s="1"/>
  <c r="H553" i="1"/>
  <c r="L553" i="1" s="1" a="1"/>
  <c r="L553" i="1" s="1"/>
  <c r="H552" i="1"/>
  <c r="L552" i="1" s="1" a="1"/>
  <c r="L552" i="1" s="1"/>
  <c r="H551" i="1"/>
  <c r="L551" i="1" s="1" a="1"/>
  <c r="L551" i="1" s="1"/>
  <c r="H550" i="1"/>
  <c r="L550" i="1" s="1" a="1"/>
  <c r="L550" i="1" s="1"/>
  <c r="H549" i="1"/>
  <c r="L549" i="1" s="1" a="1"/>
  <c r="L549" i="1" s="1"/>
  <c r="H548" i="1"/>
  <c r="L548" i="1" s="1" a="1"/>
  <c r="L548" i="1" s="1"/>
  <c r="H547" i="1"/>
  <c r="L547" i="1" s="1" a="1"/>
  <c r="L547" i="1" s="1"/>
  <c r="H546" i="1"/>
  <c r="L546" i="1" s="1" a="1"/>
  <c r="L546" i="1" s="1"/>
  <c r="H545" i="1"/>
  <c r="L545" i="1" s="1" a="1"/>
  <c r="L545" i="1" s="1"/>
  <c r="H544" i="1"/>
  <c r="L544" i="1" s="1" a="1"/>
  <c r="L544" i="1" s="1"/>
  <c r="H543" i="1"/>
  <c r="L543" i="1" s="1" a="1"/>
  <c r="L543" i="1" s="1"/>
  <c r="H542" i="1"/>
  <c r="L542" i="1" s="1" a="1"/>
  <c r="L542" i="1" s="1"/>
  <c r="H541" i="1"/>
  <c r="L541" i="1" s="1" a="1"/>
  <c r="L541" i="1" s="1"/>
  <c r="H540" i="1"/>
  <c r="L540" i="1" s="1" a="1"/>
  <c r="L540" i="1" s="1"/>
  <c r="H539" i="1"/>
  <c r="L539" i="1" s="1" a="1"/>
  <c r="L539" i="1" s="1"/>
  <c r="H538" i="1"/>
  <c r="L538" i="1" s="1" a="1"/>
  <c r="L538" i="1" s="1"/>
  <c r="H537" i="1"/>
  <c r="L537" i="1" s="1" a="1"/>
  <c r="L537" i="1" s="1"/>
  <c r="H536" i="1"/>
  <c r="L536" i="1" s="1" a="1"/>
  <c r="L536" i="1" s="1"/>
  <c r="H535" i="1"/>
  <c r="L535" i="1" s="1" a="1"/>
  <c r="L535" i="1" s="1"/>
  <c r="H534" i="1"/>
  <c r="L534" i="1" s="1" a="1"/>
  <c r="L534" i="1" s="1"/>
  <c r="H533" i="1"/>
  <c r="L533" i="1" s="1" a="1"/>
  <c r="L533" i="1" s="1"/>
  <c r="H532" i="1"/>
  <c r="L532" i="1" s="1" a="1"/>
  <c r="L532" i="1" s="1"/>
  <c r="H531" i="1"/>
  <c r="L531" i="1" s="1" a="1"/>
  <c r="L531" i="1" s="1"/>
  <c r="H530" i="1"/>
  <c r="L530" i="1" s="1" a="1"/>
  <c r="L530" i="1" s="1"/>
  <c r="H529" i="1"/>
  <c r="L529" i="1" s="1" a="1"/>
  <c r="L529" i="1" s="1"/>
  <c r="H528" i="1"/>
  <c r="L528" i="1" s="1" a="1"/>
  <c r="L528" i="1" s="1"/>
  <c r="H527" i="1"/>
  <c r="L527" i="1" s="1" a="1"/>
  <c r="L527" i="1" s="1"/>
  <c r="H526" i="1"/>
  <c r="L526" i="1" s="1" a="1"/>
  <c r="L526" i="1" s="1"/>
  <c r="H525" i="1"/>
  <c r="L525" i="1" s="1" a="1"/>
  <c r="L525" i="1" s="1"/>
  <c r="H524" i="1"/>
  <c r="L524" i="1" s="1" a="1"/>
  <c r="L524" i="1" s="1"/>
  <c r="H523" i="1"/>
  <c r="L523" i="1" s="1" a="1"/>
  <c r="L523" i="1" s="1"/>
  <c r="H522" i="1"/>
  <c r="L522" i="1" s="1" a="1"/>
  <c r="L522" i="1" s="1"/>
  <c r="L521" i="1" a="1"/>
  <c r="L521" i="1" s="1"/>
  <c r="H521" i="1"/>
  <c r="H520" i="1"/>
  <c r="L520" i="1" s="1" a="1"/>
  <c r="L520" i="1" s="1"/>
  <c r="H519" i="1"/>
  <c r="L519" i="1" s="1" a="1"/>
  <c r="L519" i="1" s="1"/>
  <c r="H518" i="1"/>
  <c r="L518" i="1" s="1" a="1"/>
  <c r="L518" i="1" s="1"/>
  <c r="H517" i="1"/>
  <c r="L517" i="1" s="1" a="1"/>
  <c r="L517" i="1" s="1"/>
  <c r="H516" i="1"/>
  <c r="L516" i="1" s="1" a="1"/>
  <c r="L516" i="1" s="1"/>
  <c r="L515" i="1" a="1"/>
  <c r="L515" i="1" s="1"/>
  <c r="H515" i="1"/>
  <c r="H514" i="1"/>
  <c r="L514" i="1" s="1" a="1"/>
  <c r="L514" i="1" s="1"/>
  <c r="H513" i="1"/>
  <c r="L513" i="1" s="1" a="1"/>
  <c r="L513" i="1" s="1"/>
  <c r="H512" i="1"/>
  <c r="L512" i="1" s="1" a="1"/>
  <c r="L512" i="1" s="1"/>
  <c r="H511" i="1"/>
  <c r="L511" i="1" s="1" a="1"/>
  <c r="L511" i="1" s="1"/>
  <c r="H510" i="1"/>
  <c r="L510" i="1" s="1" a="1"/>
  <c r="L510" i="1" s="1"/>
  <c r="H509" i="1"/>
  <c r="L509" i="1" s="1" a="1"/>
  <c r="L509" i="1" s="1"/>
  <c r="H508" i="1"/>
  <c r="L508" i="1" s="1" a="1"/>
  <c r="L508" i="1" s="1"/>
  <c r="H507" i="1"/>
  <c r="L507" i="1" s="1" a="1"/>
  <c r="L507" i="1" s="1"/>
  <c r="L506" i="1" a="1"/>
  <c r="L506" i="1" s="1"/>
  <c r="H506" i="1"/>
  <c r="H505" i="1"/>
  <c r="L505" i="1" s="1" a="1"/>
  <c r="L505" i="1" s="1"/>
  <c r="H504" i="1"/>
  <c r="L504" i="1" s="1" a="1"/>
  <c r="L504" i="1" s="1"/>
  <c r="H503" i="1"/>
  <c r="L503" i="1" s="1" a="1"/>
  <c r="L503" i="1" s="1"/>
  <c r="L502" i="1" a="1"/>
  <c r="L502" i="1" s="1"/>
  <c r="H502" i="1"/>
  <c r="H501" i="1"/>
  <c r="L501" i="1" s="1" a="1"/>
  <c r="L501" i="1" s="1"/>
  <c r="H500" i="1"/>
  <c r="L500" i="1" s="1" a="1"/>
  <c r="L500" i="1" s="1"/>
  <c r="H499" i="1"/>
  <c r="L499" i="1" s="1" a="1"/>
  <c r="L499" i="1" s="1"/>
  <c r="H498" i="1"/>
  <c r="L498" i="1" s="1" a="1"/>
  <c r="L498" i="1" s="1"/>
  <c r="L497" i="1" a="1"/>
  <c r="L497" i="1" s="1"/>
  <c r="H497" i="1"/>
  <c r="L496" i="1" a="1"/>
  <c r="L496" i="1" s="1"/>
  <c r="H496" i="1"/>
  <c r="H495" i="1"/>
  <c r="L495" i="1" s="1" a="1"/>
  <c r="L495" i="1" s="1"/>
  <c r="H494" i="1"/>
  <c r="L494" i="1" s="1" a="1"/>
  <c r="L494" i="1" s="1"/>
  <c r="H493" i="1"/>
  <c r="L493" i="1" s="1" a="1"/>
  <c r="L493" i="1" s="1"/>
  <c r="H492" i="1"/>
  <c r="L492" i="1" s="1" a="1"/>
  <c r="L492" i="1" s="1"/>
  <c r="H491" i="1"/>
  <c r="L491" i="1" s="1" a="1"/>
  <c r="L491" i="1" s="1"/>
  <c r="H490" i="1"/>
  <c r="L490" i="1" s="1" a="1"/>
  <c r="L490" i="1" s="1"/>
  <c r="L489" i="1" a="1"/>
  <c r="L489" i="1" s="1"/>
  <c r="H489" i="1"/>
  <c r="H488" i="1"/>
  <c r="L488" i="1" s="1" a="1"/>
  <c r="L488" i="1" s="1"/>
  <c r="L487" i="1" a="1"/>
  <c r="L487" i="1" s="1"/>
  <c r="H487" i="1"/>
  <c r="H486" i="1"/>
  <c r="L486" i="1" s="1" a="1"/>
  <c r="L486" i="1" s="1"/>
  <c r="H485" i="1"/>
  <c r="L485" i="1" s="1" a="1"/>
  <c r="L485" i="1" s="1"/>
  <c r="H484" i="1"/>
  <c r="L484" i="1" s="1" a="1"/>
  <c r="L484" i="1" s="1"/>
  <c r="H483" i="1"/>
  <c r="L483" i="1" s="1" a="1"/>
  <c r="L483" i="1" s="1"/>
  <c r="H482" i="1"/>
  <c r="L482" i="1" s="1" a="1"/>
  <c r="L482" i="1" s="1"/>
  <c r="L481" i="1" a="1"/>
  <c r="L481" i="1" s="1"/>
  <c r="H481" i="1"/>
  <c r="H480" i="1"/>
  <c r="L480" i="1" s="1" a="1"/>
  <c r="L480" i="1" s="1"/>
  <c r="H479" i="1"/>
  <c r="L479" i="1" s="1" a="1"/>
  <c r="L479" i="1" s="1"/>
  <c r="H478" i="1"/>
  <c r="L478" i="1" s="1" a="1"/>
  <c r="L478" i="1" s="1"/>
  <c r="H477" i="1"/>
  <c r="L477" i="1" s="1" a="1"/>
  <c r="L477" i="1" s="1"/>
  <c r="H476" i="1"/>
  <c r="L476" i="1" s="1" a="1"/>
  <c r="L476" i="1" s="1"/>
  <c r="H475" i="1"/>
  <c r="L475" i="1" s="1" a="1"/>
  <c r="L475" i="1" s="1"/>
  <c r="H474" i="1"/>
  <c r="L474" i="1" s="1" a="1"/>
  <c r="L474" i="1" s="1"/>
  <c r="H473" i="1"/>
  <c r="L473" i="1" s="1" a="1"/>
  <c r="L473" i="1" s="1"/>
  <c r="H472" i="1"/>
  <c r="L472" i="1" s="1" a="1"/>
  <c r="L472" i="1" s="1"/>
  <c r="H471" i="1"/>
  <c r="L471" i="1" s="1" a="1"/>
  <c r="L471" i="1" s="1"/>
  <c r="H470" i="1"/>
  <c r="L470" i="1" s="1" a="1"/>
  <c r="L470" i="1" s="1"/>
  <c r="H469" i="1"/>
  <c r="L469" i="1" s="1" a="1"/>
  <c r="L469" i="1" s="1"/>
  <c r="H468" i="1"/>
  <c r="L468" i="1" s="1" a="1"/>
  <c r="L468" i="1" s="1"/>
  <c r="H467" i="1"/>
  <c r="L467" i="1" s="1" a="1"/>
  <c r="L467" i="1" s="1"/>
  <c r="H466" i="1"/>
  <c r="L466" i="1" s="1" a="1"/>
  <c r="L466" i="1" s="1"/>
  <c r="H465" i="1"/>
  <c r="L465" i="1" s="1" a="1"/>
  <c r="L465" i="1" s="1"/>
  <c r="L464" i="1" a="1"/>
  <c r="L464" i="1" s="1"/>
  <c r="H464" i="1"/>
  <c r="H463" i="1"/>
  <c r="L463" i="1" s="1" a="1"/>
  <c r="L463" i="1" s="1"/>
  <c r="H462" i="1"/>
  <c r="L462" i="1" s="1" a="1"/>
  <c r="L462" i="1" s="1"/>
  <c r="H461" i="1"/>
  <c r="L461" i="1" s="1" a="1"/>
  <c r="L461" i="1" s="1"/>
  <c r="H460" i="1"/>
  <c r="L460" i="1" s="1" a="1"/>
  <c r="L460" i="1" s="1"/>
  <c r="H459" i="1"/>
  <c r="L459" i="1" s="1" a="1"/>
  <c r="L459" i="1" s="1"/>
  <c r="H458" i="1"/>
  <c r="L458" i="1" s="1" a="1"/>
  <c r="L458" i="1" s="1"/>
  <c r="H457" i="1"/>
  <c r="L457" i="1" s="1" a="1"/>
  <c r="L457" i="1" s="1"/>
  <c r="H456" i="1"/>
  <c r="L456" i="1" s="1" a="1"/>
  <c r="L456" i="1" s="1"/>
  <c r="L455" i="1" a="1"/>
  <c r="L455" i="1" s="1"/>
  <c r="H455" i="1"/>
  <c r="H454" i="1"/>
  <c r="L454" i="1" s="1" a="1"/>
  <c r="L454" i="1" s="1"/>
  <c r="H453" i="1"/>
  <c r="L453" i="1" s="1" a="1"/>
  <c r="L453" i="1" s="1"/>
  <c r="H452" i="1"/>
  <c r="L452" i="1" s="1" a="1"/>
  <c r="L452" i="1" s="1"/>
  <c r="H451" i="1"/>
  <c r="L451" i="1" s="1" a="1"/>
  <c r="L451" i="1" s="1"/>
  <c r="H450" i="1"/>
  <c r="L450" i="1" s="1" a="1"/>
  <c r="L450" i="1" s="1"/>
  <c r="H449" i="1"/>
  <c r="L449" i="1" s="1" a="1"/>
  <c r="L449" i="1" s="1"/>
  <c r="H448" i="1"/>
  <c r="L448" i="1" s="1" a="1"/>
  <c r="L448" i="1" s="1"/>
  <c r="H447" i="1"/>
  <c r="L447" i="1" s="1" a="1"/>
  <c r="L447" i="1" s="1"/>
  <c r="H446" i="1"/>
  <c r="L446" i="1" s="1" a="1"/>
  <c r="L446" i="1" s="1"/>
  <c r="H445" i="1"/>
  <c r="L445" i="1" s="1" a="1"/>
  <c r="L445" i="1" s="1"/>
  <c r="H444" i="1"/>
  <c r="L444" i="1" s="1" a="1"/>
  <c r="L444" i="1" s="1"/>
  <c r="H443" i="1"/>
  <c r="L443" i="1" s="1" a="1"/>
  <c r="L443" i="1" s="1"/>
  <c r="H442" i="1"/>
  <c r="L442" i="1" s="1" a="1"/>
  <c r="L442" i="1" s="1"/>
  <c r="H441" i="1"/>
  <c r="L441" i="1" s="1" a="1"/>
  <c r="L441" i="1" s="1"/>
  <c r="H440" i="1"/>
  <c r="L440" i="1" s="1" a="1"/>
  <c r="L440" i="1" s="1"/>
  <c r="H439" i="1"/>
  <c r="L439" i="1" s="1" a="1"/>
  <c r="L439" i="1" s="1"/>
  <c r="H438" i="1"/>
  <c r="L438" i="1" s="1" a="1"/>
  <c r="L438" i="1" s="1"/>
  <c r="L437" i="1" a="1"/>
  <c r="L437" i="1" s="1"/>
  <c r="H437" i="1"/>
  <c r="H436" i="1"/>
  <c r="L436" i="1" s="1" a="1"/>
  <c r="L436" i="1" s="1"/>
  <c r="H435" i="1"/>
  <c r="L435" i="1" s="1" a="1"/>
  <c r="L435" i="1" s="1"/>
  <c r="H434" i="1"/>
  <c r="L434" i="1" s="1" a="1"/>
  <c r="L434" i="1" s="1"/>
  <c r="H433" i="1"/>
  <c r="L433" i="1" s="1" a="1"/>
  <c r="L433" i="1" s="1"/>
  <c r="H432" i="1"/>
  <c r="L432" i="1" s="1" a="1"/>
  <c r="L432" i="1" s="1"/>
  <c r="H431" i="1"/>
  <c r="L431" i="1" s="1" a="1"/>
  <c r="L431" i="1" s="1"/>
  <c r="H430" i="1"/>
  <c r="L430" i="1" s="1" a="1"/>
  <c r="L430" i="1" s="1"/>
  <c r="H429" i="1"/>
  <c r="L429" i="1" s="1" a="1"/>
  <c r="L429" i="1" s="1"/>
  <c r="H428" i="1"/>
  <c r="L428" i="1" s="1" a="1"/>
  <c r="L428" i="1" s="1"/>
  <c r="L427" i="1" a="1"/>
  <c r="L427" i="1" s="1"/>
  <c r="H427" i="1"/>
  <c r="H426" i="1"/>
  <c r="L426" i="1" s="1" a="1"/>
  <c r="L426" i="1" s="1"/>
  <c r="H425" i="1"/>
  <c r="L425" i="1" s="1" a="1"/>
  <c r="L425" i="1" s="1"/>
  <c r="H424" i="1"/>
  <c r="L424" i="1" s="1" a="1"/>
  <c r="L424" i="1" s="1"/>
  <c r="H423" i="1"/>
  <c r="L423" i="1" s="1" a="1"/>
  <c r="L423" i="1" s="1"/>
  <c r="H422" i="1"/>
  <c r="L422" i="1" s="1" a="1"/>
  <c r="L422" i="1" s="1"/>
  <c r="H421" i="1"/>
  <c r="L421" i="1" s="1" a="1"/>
  <c r="L421" i="1" s="1"/>
  <c r="H420" i="1"/>
  <c r="L420" i="1" s="1" a="1"/>
  <c r="L420" i="1" s="1"/>
  <c r="L419" i="1" a="1"/>
  <c r="L419" i="1" s="1"/>
  <c r="H419" i="1"/>
  <c r="H418" i="1"/>
  <c r="L418" i="1" s="1" a="1"/>
  <c r="L418" i="1" s="1"/>
  <c r="H417" i="1"/>
  <c r="L417" i="1" s="1" a="1"/>
  <c r="L417" i="1" s="1"/>
  <c r="H416" i="1"/>
  <c r="L416" i="1" s="1" a="1"/>
  <c r="L416" i="1" s="1"/>
  <c r="H415" i="1"/>
  <c r="L415" i="1" s="1" a="1"/>
  <c r="L415" i="1" s="1"/>
  <c r="H414" i="1"/>
  <c r="L414" i="1" s="1" a="1"/>
  <c r="L414" i="1" s="1"/>
  <c r="H413" i="1"/>
  <c r="L413" i="1" s="1" a="1"/>
  <c r="L413" i="1" s="1"/>
  <c r="H412" i="1"/>
  <c r="L412" i="1" s="1" a="1"/>
  <c r="L412" i="1" s="1"/>
  <c r="H411" i="1"/>
  <c r="L411" i="1" s="1" a="1"/>
  <c r="L411" i="1" s="1"/>
  <c r="H410" i="1"/>
  <c r="L410" i="1" s="1" a="1"/>
  <c r="L410" i="1" s="1"/>
  <c r="H409" i="1"/>
  <c r="L409" i="1" s="1" a="1"/>
  <c r="L409" i="1" s="1"/>
  <c r="H408" i="1"/>
  <c r="L408" i="1" s="1" a="1"/>
  <c r="L408" i="1" s="1"/>
  <c r="H407" i="1"/>
  <c r="L407" i="1" s="1" a="1"/>
  <c r="L407" i="1" s="1"/>
  <c r="H406" i="1"/>
  <c r="L406" i="1" s="1" a="1"/>
  <c r="L406" i="1" s="1"/>
  <c r="H405" i="1"/>
  <c r="L405" i="1" s="1" a="1"/>
  <c r="L405" i="1" s="1"/>
  <c r="H404" i="1"/>
  <c r="L404" i="1" s="1" a="1"/>
  <c r="L404" i="1" s="1"/>
  <c r="H403" i="1"/>
  <c r="L403" i="1" s="1" a="1"/>
  <c r="L403" i="1" s="1"/>
  <c r="L402" i="1" a="1"/>
  <c r="L402" i="1" s="1"/>
  <c r="H402" i="1"/>
  <c r="H401" i="1"/>
  <c r="L401" i="1" s="1" a="1"/>
  <c r="L401" i="1" s="1"/>
  <c r="H400" i="1"/>
  <c r="L400" i="1" s="1" a="1"/>
  <c r="L400" i="1" s="1"/>
  <c r="H399" i="1"/>
  <c r="L399" i="1" s="1" a="1"/>
  <c r="L399" i="1" s="1"/>
  <c r="L398" i="1" a="1"/>
  <c r="L398" i="1" s="1"/>
  <c r="H398" i="1"/>
  <c r="H397" i="1"/>
  <c r="L397" i="1" s="1" a="1"/>
  <c r="L397" i="1" s="1"/>
  <c r="H396" i="1"/>
  <c r="L396" i="1" s="1" a="1"/>
  <c r="L396" i="1" s="1"/>
  <c r="H395" i="1"/>
  <c r="L395" i="1" s="1" a="1"/>
  <c r="L395" i="1" s="1"/>
  <c r="H394" i="1"/>
  <c r="L394" i="1" s="1" a="1"/>
  <c r="L394" i="1" s="1"/>
  <c r="H393" i="1"/>
  <c r="L393" i="1" s="1" a="1"/>
  <c r="L393" i="1" s="1"/>
  <c r="H392" i="1"/>
  <c r="L392" i="1" s="1" a="1"/>
  <c r="L392" i="1" s="1"/>
  <c r="H391" i="1"/>
  <c r="L391" i="1" s="1" a="1"/>
  <c r="L391" i="1" s="1"/>
  <c r="H390" i="1"/>
  <c r="L390" i="1" s="1" a="1"/>
  <c r="L390" i="1" s="1"/>
  <c r="H389" i="1"/>
  <c r="L389" i="1" s="1" a="1"/>
  <c r="L389" i="1" s="1"/>
  <c r="L388" i="1" a="1"/>
  <c r="L388" i="1" s="1"/>
  <c r="H388" i="1"/>
  <c r="L387" i="1" a="1"/>
  <c r="L387" i="1" s="1"/>
  <c r="H387" i="1"/>
  <c r="H386" i="1"/>
  <c r="L386" i="1" s="1" a="1"/>
  <c r="L386" i="1" s="1"/>
  <c r="L385" i="1" a="1"/>
  <c r="L385" i="1" s="1"/>
  <c r="H385" i="1"/>
  <c r="H384" i="1"/>
  <c r="L384" i="1" s="1" a="1"/>
  <c r="L384" i="1" s="1"/>
  <c r="H383" i="1"/>
  <c r="L383" i="1" s="1" a="1"/>
  <c r="L383" i="1" s="1"/>
  <c r="L382" i="1"/>
  <c r="H382" i="1"/>
  <c r="L382" i="1" s="1" a="1"/>
  <c r="H381" i="1"/>
  <c r="L381" i="1" s="1" a="1"/>
  <c r="L381" i="1" s="1"/>
  <c r="H380" i="1"/>
  <c r="L380" i="1" s="1" a="1"/>
  <c r="L380" i="1" s="1"/>
  <c r="H379" i="1"/>
  <c r="L379" i="1" s="1" a="1"/>
  <c r="L379" i="1" s="1"/>
  <c r="H378" i="1"/>
  <c r="L378" i="1" s="1" a="1"/>
  <c r="L378" i="1" s="1"/>
  <c r="H377" i="1"/>
  <c r="L377" i="1" s="1" a="1"/>
  <c r="L377" i="1" s="1"/>
  <c r="H376" i="1"/>
  <c r="L376" i="1" s="1" a="1"/>
  <c r="L376" i="1" s="1"/>
  <c r="H375" i="1"/>
  <c r="L375" i="1" s="1" a="1"/>
  <c r="L375" i="1" s="1"/>
  <c r="H374" i="1"/>
  <c r="L374" i="1" s="1" a="1"/>
  <c r="L374" i="1" s="1"/>
  <c r="H373" i="1"/>
  <c r="L373" i="1" s="1" a="1"/>
  <c r="L373" i="1" s="1"/>
  <c r="H372" i="1"/>
  <c r="L372" i="1" s="1" a="1"/>
  <c r="L372" i="1" s="1"/>
  <c r="L371" i="1" a="1"/>
  <c r="L371" i="1" s="1"/>
  <c r="H371" i="1"/>
  <c r="L370" i="1" a="1"/>
  <c r="L370" i="1" s="1"/>
  <c r="H370" i="1"/>
  <c r="H369" i="1"/>
  <c r="L369" i="1" s="1" a="1"/>
  <c r="L369" i="1" s="1"/>
  <c r="H368" i="1"/>
  <c r="L368" i="1" s="1" a="1"/>
  <c r="L368" i="1" s="1"/>
  <c r="H367" i="1"/>
  <c r="L367" i="1" s="1" a="1"/>
  <c r="L367" i="1" s="1"/>
  <c r="H366" i="1"/>
  <c r="L366" i="1" s="1" a="1"/>
  <c r="L366" i="1" s="1"/>
  <c r="H365" i="1"/>
  <c r="L365" i="1" s="1" a="1"/>
  <c r="L365" i="1" s="1"/>
  <c r="H364" i="1"/>
  <c r="L364" i="1" s="1" a="1"/>
  <c r="L364" i="1" s="1"/>
  <c r="H363" i="1"/>
  <c r="L363" i="1" s="1" a="1"/>
  <c r="L363" i="1" s="1"/>
  <c r="L362" i="1" a="1"/>
  <c r="L362" i="1" s="1"/>
  <c r="H362" i="1"/>
  <c r="H361" i="1"/>
  <c r="L361" i="1" s="1" a="1"/>
  <c r="L361" i="1" s="1"/>
  <c r="H360" i="1"/>
  <c r="L360" i="1" s="1" a="1"/>
  <c r="L360" i="1" s="1"/>
  <c r="H359" i="1"/>
  <c r="L359" i="1" s="1" a="1"/>
  <c r="L359" i="1" s="1"/>
  <c r="H358" i="1"/>
  <c r="L358" i="1" s="1" a="1"/>
  <c r="L358" i="1" s="1"/>
  <c r="H357" i="1"/>
  <c r="L357" i="1" s="1" a="1"/>
  <c r="L357" i="1" s="1"/>
  <c r="H356" i="1"/>
  <c r="L356" i="1" s="1" a="1"/>
  <c r="L356" i="1" s="1"/>
  <c r="H355" i="1"/>
  <c r="L355" i="1" s="1" a="1"/>
  <c r="L355" i="1" s="1"/>
  <c r="H354" i="1"/>
  <c r="L354" i="1" s="1" a="1"/>
  <c r="L354" i="1" s="1"/>
  <c r="H353" i="1"/>
  <c r="L353" i="1" s="1" a="1"/>
  <c r="L353" i="1" s="1"/>
  <c r="H352" i="1"/>
  <c r="L352" i="1" s="1" a="1"/>
  <c r="L352" i="1" s="1"/>
  <c r="H351" i="1"/>
  <c r="L351" i="1" s="1" a="1"/>
  <c r="L351" i="1" s="1"/>
  <c r="H350" i="1"/>
  <c r="L350" i="1" s="1" a="1"/>
  <c r="L350" i="1" s="1"/>
  <c r="H349" i="1"/>
  <c r="L349" i="1" s="1" a="1"/>
  <c r="L349" i="1" s="1"/>
  <c r="H348" i="1"/>
  <c r="L348" i="1" s="1" a="1"/>
  <c r="L348" i="1" s="1"/>
  <c r="H347" i="1"/>
  <c r="L347" i="1" s="1" a="1"/>
  <c r="L347" i="1" s="1"/>
  <c r="H346" i="1"/>
  <c r="L346" i="1" s="1" a="1"/>
  <c r="L346" i="1" s="1"/>
  <c r="H345" i="1"/>
  <c r="L345" i="1" s="1" a="1"/>
  <c r="L345" i="1" s="1"/>
  <c r="H344" i="1"/>
  <c r="L344" i="1" s="1" a="1"/>
  <c r="L344" i="1" s="1"/>
  <c r="H343" i="1"/>
  <c r="L343" i="1" s="1" a="1"/>
  <c r="L343" i="1" s="1"/>
  <c r="H342" i="1"/>
  <c r="L342" i="1" s="1" a="1"/>
  <c r="L342" i="1" s="1"/>
  <c r="H341" i="1"/>
  <c r="L341" i="1" s="1" a="1"/>
  <c r="L341" i="1" s="1"/>
  <c r="H340" i="1"/>
  <c r="L340" i="1" s="1" a="1"/>
  <c r="L340" i="1" s="1"/>
  <c r="H339" i="1"/>
  <c r="L339" i="1" s="1" a="1"/>
  <c r="L339" i="1" s="1"/>
  <c r="H338" i="1"/>
  <c r="L338" i="1" s="1" a="1"/>
  <c r="L338" i="1" s="1"/>
  <c r="H337" i="1"/>
  <c r="L337" i="1" s="1" a="1"/>
  <c r="L337" i="1" s="1"/>
  <c r="H336" i="1"/>
  <c r="L336" i="1" s="1" a="1"/>
  <c r="L336" i="1" s="1"/>
  <c r="H335" i="1"/>
  <c r="L335" i="1" s="1" a="1"/>
  <c r="L335" i="1" s="1"/>
  <c r="H334" i="1"/>
  <c r="L334" i="1" s="1" a="1"/>
  <c r="L334" i="1" s="1"/>
  <c r="H333" i="1"/>
  <c r="L333" i="1" s="1" a="1"/>
  <c r="L333" i="1" s="1"/>
  <c r="H332" i="1"/>
  <c r="L332" i="1" s="1" a="1"/>
  <c r="L332" i="1" s="1"/>
  <c r="H331" i="1"/>
  <c r="L331" i="1" s="1" a="1"/>
  <c r="L331" i="1" s="1"/>
  <c r="H330" i="1"/>
  <c r="L330" i="1" s="1" a="1"/>
  <c r="L330" i="1" s="1"/>
  <c r="L329" i="1" a="1"/>
  <c r="L329" i="1" s="1"/>
  <c r="H329" i="1"/>
  <c r="H328" i="1"/>
  <c r="L328" i="1" s="1" a="1"/>
  <c r="L328" i="1" s="1"/>
  <c r="H327" i="1"/>
  <c r="L327" i="1" s="1" a="1"/>
  <c r="L327" i="1" s="1"/>
  <c r="H326" i="1"/>
  <c r="L326" i="1" s="1" a="1"/>
  <c r="L326" i="1" s="1"/>
  <c r="H325" i="1"/>
  <c r="L325" i="1" s="1" a="1"/>
  <c r="L325" i="1" s="1"/>
  <c r="H324" i="1"/>
  <c r="L324" i="1" s="1" a="1"/>
  <c r="L324" i="1" s="1"/>
  <c r="H323" i="1"/>
  <c r="L323" i="1" s="1" a="1"/>
  <c r="L323" i="1" s="1"/>
  <c r="H322" i="1"/>
  <c r="L322" i="1" s="1" a="1"/>
  <c r="L322" i="1" s="1"/>
  <c r="H321" i="1"/>
  <c r="L321" i="1" s="1" a="1"/>
  <c r="L321" i="1" s="1"/>
  <c r="H320" i="1"/>
  <c r="L320" i="1" s="1" a="1"/>
  <c r="L320" i="1" s="1"/>
  <c r="H319" i="1"/>
  <c r="L319" i="1" s="1" a="1"/>
  <c r="L319" i="1" s="1"/>
  <c r="H318" i="1"/>
  <c r="L318" i="1" s="1" a="1"/>
  <c r="L318" i="1" s="1"/>
  <c r="H317" i="1"/>
  <c r="L317" i="1" s="1" a="1"/>
  <c r="L317" i="1" s="1"/>
  <c r="H316" i="1"/>
  <c r="L316" i="1" s="1" a="1"/>
  <c r="L316" i="1" s="1"/>
  <c r="H315" i="1"/>
  <c r="L315" i="1" s="1" a="1"/>
  <c r="L315" i="1" s="1"/>
  <c r="H314" i="1"/>
  <c r="L314" i="1" s="1" a="1"/>
  <c r="L314" i="1" s="1"/>
  <c r="H313" i="1"/>
  <c r="L313" i="1" s="1" a="1"/>
  <c r="L313" i="1" s="1"/>
  <c r="H312" i="1"/>
  <c r="L312" i="1" s="1" a="1"/>
  <c r="L312" i="1" s="1"/>
  <c r="H311" i="1"/>
  <c r="L311" i="1" s="1" a="1"/>
  <c r="L311" i="1" s="1"/>
  <c r="H310" i="1"/>
  <c r="L310" i="1" s="1" a="1"/>
  <c r="L310" i="1" s="1"/>
  <c r="H309" i="1"/>
  <c r="L309" i="1" s="1" a="1"/>
  <c r="L309" i="1" s="1"/>
  <c r="H308" i="1"/>
  <c r="L308" i="1" s="1" a="1"/>
  <c r="L308" i="1" s="1"/>
  <c r="H307" i="1"/>
  <c r="L307" i="1" s="1" a="1"/>
  <c r="L307" i="1" s="1"/>
  <c r="H306" i="1"/>
  <c r="L306" i="1" s="1" a="1"/>
  <c r="L306" i="1" s="1"/>
  <c r="H305" i="1"/>
  <c r="L305" i="1" s="1" a="1"/>
  <c r="L305" i="1" s="1"/>
  <c r="H304" i="1"/>
  <c r="L304" i="1" s="1" a="1"/>
  <c r="L304" i="1" s="1"/>
  <c r="L303" i="1" a="1"/>
  <c r="L303" i="1" s="1"/>
  <c r="H303" i="1"/>
  <c r="H302" i="1"/>
  <c r="L302" i="1" s="1" a="1"/>
  <c r="L302" i="1" s="1"/>
  <c r="H301" i="1"/>
  <c r="L301" i="1" s="1" a="1"/>
  <c r="L301" i="1" s="1"/>
  <c r="H300" i="1"/>
  <c r="L300" i="1" s="1" a="1"/>
  <c r="L300" i="1" s="1"/>
  <c r="H299" i="1"/>
  <c r="L299" i="1" s="1" a="1"/>
  <c r="L299" i="1" s="1"/>
  <c r="H298" i="1"/>
  <c r="L298" i="1" s="1" a="1"/>
  <c r="L298" i="1" s="1"/>
  <c r="H297" i="1"/>
  <c r="L297" i="1" s="1" a="1"/>
  <c r="L297" i="1" s="1"/>
  <c r="H296" i="1"/>
  <c r="L296" i="1" s="1" a="1"/>
  <c r="L296" i="1" s="1"/>
  <c r="H295" i="1"/>
  <c r="L295" i="1" s="1" a="1"/>
  <c r="L295" i="1" s="1"/>
  <c r="H294" i="1"/>
  <c r="L294" i="1" s="1" a="1"/>
  <c r="L294" i="1" s="1"/>
  <c r="H293" i="1"/>
  <c r="L293" i="1" s="1" a="1"/>
  <c r="L293" i="1" s="1"/>
  <c r="H292" i="1"/>
  <c r="L292" i="1" s="1" a="1"/>
  <c r="L292" i="1" s="1"/>
  <c r="H291" i="1"/>
  <c r="L291" i="1" s="1" a="1"/>
  <c r="L291" i="1" s="1"/>
  <c r="H290" i="1"/>
  <c r="L290" i="1" s="1" a="1"/>
  <c r="L290" i="1" s="1"/>
  <c r="H289" i="1"/>
  <c r="L289" i="1" s="1" a="1"/>
  <c r="L289" i="1" s="1"/>
  <c r="H288" i="1"/>
  <c r="L288" i="1" s="1" a="1"/>
  <c r="L288" i="1" s="1"/>
  <c r="H287" i="1"/>
  <c r="L287" i="1" s="1" a="1"/>
  <c r="L287" i="1" s="1"/>
  <c r="H286" i="1"/>
  <c r="L286" i="1" s="1" a="1"/>
  <c r="L286" i="1" s="1"/>
  <c r="H285" i="1"/>
  <c r="L285" i="1" s="1" a="1"/>
  <c r="L285" i="1" s="1"/>
  <c r="H284" i="1"/>
  <c r="L284" i="1" s="1" a="1"/>
  <c r="L284" i="1" s="1"/>
  <c r="H283" i="1"/>
  <c r="L283" i="1" s="1" a="1"/>
  <c r="L283" i="1" s="1"/>
  <c r="H282" i="1"/>
  <c r="L282" i="1" s="1" a="1"/>
  <c r="L282" i="1" s="1"/>
  <c r="H281" i="1"/>
  <c r="L281" i="1" s="1" a="1"/>
  <c r="L281" i="1" s="1"/>
  <c r="H280" i="1"/>
  <c r="L280" i="1" s="1" a="1"/>
  <c r="L280" i="1" s="1"/>
  <c r="H279" i="1"/>
  <c r="L279" i="1" s="1" a="1"/>
  <c r="L279" i="1" s="1"/>
  <c r="H278" i="1"/>
  <c r="L278" i="1" s="1" a="1"/>
  <c r="L278" i="1" s="1"/>
  <c r="H277" i="1"/>
  <c r="L277" i="1" s="1" a="1"/>
  <c r="L277" i="1" s="1"/>
  <c r="H276" i="1"/>
  <c r="L276" i="1" s="1" a="1"/>
  <c r="L276" i="1" s="1"/>
  <c r="L275" i="1" a="1"/>
  <c r="L275" i="1" s="1"/>
  <c r="H275" i="1"/>
  <c r="H274" i="1"/>
  <c r="L274" i="1" s="1" a="1"/>
  <c r="L274" i="1" s="1"/>
  <c r="H273" i="1"/>
  <c r="L273" i="1" s="1" a="1"/>
  <c r="L273" i="1" s="1"/>
  <c r="H272" i="1"/>
  <c r="L272" i="1" s="1" a="1"/>
  <c r="L272" i="1" s="1"/>
  <c r="H271" i="1"/>
  <c r="L271" i="1" s="1" a="1"/>
  <c r="L271" i="1" s="1"/>
  <c r="H270" i="1"/>
  <c r="L270" i="1" s="1" a="1"/>
  <c r="L270" i="1" s="1"/>
  <c r="H269" i="1"/>
  <c r="L269" i="1" s="1" a="1"/>
  <c r="L269" i="1" s="1"/>
  <c r="H268" i="1"/>
  <c r="L268" i="1" s="1" a="1"/>
  <c r="L268" i="1" s="1"/>
  <c r="H267" i="1"/>
  <c r="L267" i="1" s="1" a="1"/>
  <c r="L267" i="1" s="1"/>
  <c r="L266" i="1" a="1"/>
  <c r="L266" i="1" s="1"/>
  <c r="H266" i="1"/>
  <c r="H265" i="1"/>
  <c r="L265" i="1" s="1" a="1"/>
  <c r="L265" i="1" s="1"/>
  <c r="H264" i="1"/>
  <c r="L264" i="1" s="1" a="1"/>
  <c r="L264" i="1" s="1"/>
  <c r="H263" i="1"/>
  <c r="L263" i="1" s="1" a="1"/>
  <c r="L263" i="1" s="1"/>
  <c r="H262" i="1"/>
  <c r="L262" i="1" s="1" a="1"/>
  <c r="L262" i="1" s="1"/>
  <c r="H261" i="1"/>
  <c r="L261" i="1" s="1" a="1"/>
  <c r="L261" i="1" s="1"/>
  <c r="H260" i="1"/>
  <c r="L260" i="1" s="1" a="1"/>
  <c r="L260" i="1" s="1"/>
  <c r="H259" i="1"/>
  <c r="L259" i="1" s="1" a="1"/>
  <c r="L259" i="1" s="1"/>
  <c r="H258" i="1"/>
  <c r="L258" i="1" s="1" a="1"/>
  <c r="L258" i="1" s="1"/>
  <c r="H257" i="1"/>
  <c r="L257" i="1" s="1" a="1"/>
  <c r="L257" i="1" s="1"/>
  <c r="H256" i="1"/>
  <c r="L256" i="1" s="1" a="1"/>
  <c r="L256" i="1" s="1"/>
  <c r="H255" i="1"/>
  <c r="L255" i="1" s="1" a="1"/>
  <c r="L255" i="1" s="1"/>
  <c r="H254" i="1"/>
  <c r="L254" i="1" s="1" a="1"/>
  <c r="L254" i="1" s="1"/>
  <c r="L253" i="1" a="1"/>
  <c r="L253" i="1" s="1"/>
  <c r="H253" i="1"/>
  <c r="H252" i="1"/>
  <c r="L252" i="1" s="1" a="1"/>
  <c r="L252" i="1" s="1"/>
  <c r="H251" i="1"/>
  <c r="L251" i="1" s="1" a="1"/>
  <c r="L251" i="1" s="1"/>
  <c r="H250" i="1"/>
  <c r="L250" i="1" s="1" a="1"/>
  <c r="L250" i="1" s="1"/>
  <c r="H249" i="1"/>
  <c r="L249" i="1" s="1" a="1"/>
  <c r="L249" i="1" s="1"/>
  <c r="H248" i="1"/>
  <c r="L248" i="1" s="1" a="1"/>
  <c r="L248" i="1" s="1"/>
  <c r="H247" i="1"/>
  <c r="L247" i="1" s="1" a="1"/>
  <c r="L247" i="1" s="1"/>
  <c r="H246" i="1"/>
  <c r="L246" i="1" s="1" a="1"/>
  <c r="L246" i="1" s="1"/>
  <c r="H245" i="1"/>
  <c r="L245" i="1" s="1" a="1"/>
  <c r="L245" i="1" s="1"/>
  <c r="H244" i="1"/>
  <c r="L244" i="1" s="1" a="1"/>
  <c r="L244" i="1" s="1"/>
  <c r="H243" i="1"/>
  <c r="L243" i="1" s="1" a="1"/>
  <c r="L243" i="1" s="1"/>
  <c r="H242" i="1"/>
  <c r="L242" i="1" s="1" a="1"/>
  <c r="L242" i="1" s="1"/>
  <c r="H241" i="1"/>
  <c r="L241" i="1" s="1" a="1"/>
  <c r="L241" i="1" s="1"/>
  <c r="H240" i="1"/>
  <c r="L240" i="1" s="1" a="1"/>
  <c r="L240" i="1" s="1"/>
  <c r="H239" i="1"/>
  <c r="L239" i="1" s="1" a="1"/>
  <c r="L239" i="1" s="1"/>
  <c r="L238" i="1" a="1"/>
  <c r="L238" i="1" s="1"/>
  <c r="H238" i="1"/>
  <c r="H237" i="1"/>
  <c r="L237" i="1" s="1" a="1"/>
  <c r="L237" i="1" s="1"/>
  <c r="H236" i="1"/>
  <c r="L236" i="1" s="1" a="1"/>
  <c r="L236" i="1" s="1"/>
  <c r="H235" i="1"/>
  <c r="L235" i="1" s="1" a="1"/>
  <c r="L235" i="1" s="1"/>
  <c r="H234" i="1"/>
  <c r="L234" i="1" s="1" a="1"/>
  <c r="L234" i="1" s="1"/>
  <c r="H233" i="1"/>
  <c r="L233" i="1" s="1" a="1"/>
  <c r="L233" i="1" s="1"/>
  <c r="H232" i="1"/>
  <c r="L232" i="1" s="1" a="1"/>
  <c r="L232" i="1" s="1"/>
  <c r="H231" i="1"/>
  <c r="L231" i="1" s="1" a="1"/>
  <c r="L231" i="1" s="1"/>
  <c r="H230" i="1"/>
  <c r="L230" i="1" s="1" a="1"/>
  <c r="L230" i="1" s="1"/>
  <c r="H229" i="1"/>
  <c r="L229" i="1" s="1" a="1"/>
  <c r="L229" i="1" s="1"/>
  <c r="H228" i="1"/>
  <c r="L228" i="1" s="1" a="1"/>
  <c r="L228" i="1" s="1"/>
  <c r="H227" i="1"/>
  <c r="L227" i="1" s="1" a="1"/>
  <c r="L227" i="1" s="1"/>
  <c r="H226" i="1"/>
  <c r="L226" i="1" s="1" a="1"/>
  <c r="L226" i="1" s="1"/>
  <c r="H225" i="1"/>
  <c r="L225" i="1" s="1" a="1"/>
  <c r="L225" i="1" s="1"/>
  <c r="H224" i="1"/>
  <c r="L224" i="1" s="1" a="1"/>
  <c r="L224" i="1" s="1"/>
  <c r="H223" i="1"/>
  <c r="L223" i="1" s="1" a="1"/>
  <c r="L223" i="1" s="1"/>
  <c r="H222" i="1"/>
  <c r="L222" i="1" s="1" a="1"/>
  <c r="L222" i="1" s="1"/>
  <c r="H221" i="1"/>
  <c r="L221" i="1" s="1" a="1"/>
  <c r="L221" i="1" s="1"/>
  <c r="H220" i="1"/>
  <c r="L220" i="1" s="1" a="1"/>
  <c r="L220" i="1" s="1"/>
  <c r="H219" i="1"/>
  <c r="L219" i="1" s="1" a="1"/>
  <c r="L219" i="1" s="1"/>
  <c r="H218" i="1"/>
  <c r="L218" i="1" s="1" a="1"/>
  <c r="L218" i="1" s="1"/>
  <c r="H217" i="1"/>
  <c r="L217" i="1" s="1" a="1"/>
  <c r="L217" i="1" s="1"/>
  <c r="H216" i="1"/>
  <c r="L216" i="1" s="1" a="1"/>
  <c r="L216" i="1" s="1"/>
  <c r="H215" i="1"/>
  <c r="L215" i="1" s="1" a="1"/>
  <c r="L215" i="1" s="1"/>
  <c r="H214" i="1"/>
  <c r="L214" i="1" s="1" a="1"/>
  <c r="L214" i="1" s="1"/>
  <c r="H213" i="1"/>
  <c r="L213" i="1" s="1" a="1"/>
  <c r="L213" i="1" s="1"/>
  <c r="H212" i="1"/>
  <c r="L212" i="1" s="1" a="1"/>
  <c r="L212" i="1" s="1"/>
  <c r="H211" i="1"/>
  <c r="L211" i="1" s="1" a="1"/>
  <c r="L211" i="1" s="1"/>
  <c r="H210" i="1"/>
  <c r="L210" i="1" s="1" a="1"/>
  <c r="L210" i="1" s="1"/>
  <c r="L209" i="1" a="1"/>
  <c r="L209" i="1" s="1"/>
  <c r="H209" i="1"/>
  <c r="H208" i="1"/>
  <c r="L208" i="1" s="1" a="1"/>
  <c r="L208" i="1" s="1"/>
  <c r="H207" i="1"/>
  <c r="L207" i="1" s="1" a="1"/>
  <c r="L207" i="1" s="1"/>
  <c r="H206" i="1"/>
  <c r="L206" i="1" s="1" a="1"/>
  <c r="L206" i="1" s="1"/>
  <c r="H205" i="1"/>
  <c r="L205" i="1" s="1" a="1"/>
  <c r="L205" i="1" s="1"/>
  <c r="H204" i="1"/>
  <c r="L204" i="1" s="1" a="1"/>
  <c r="L204" i="1" s="1"/>
  <c r="L203" i="1" a="1"/>
  <c r="L203" i="1" s="1"/>
  <c r="H203" i="1"/>
  <c r="H202" i="1"/>
  <c r="L202" i="1" s="1" a="1"/>
  <c r="L202" i="1" s="1"/>
  <c r="H201" i="1"/>
  <c r="L201" i="1" s="1" a="1"/>
  <c r="L201" i="1" s="1"/>
  <c r="H200" i="1"/>
  <c r="L200" i="1" s="1" a="1"/>
  <c r="L200" i="1" s="1"/>
  <c r="H199" i="1"/>
  <c r="L199" i="1" s="1" a="1"/>
  <c r="L199" i="1" s="1"/>
  <c r="H198" i="1"/>
  <c r="L198" i="1" s="1" a="1"/>
  <c r="L198" i="1" s="1"/>
  <c r="H197" i="1"/>
  <c r="L197" i="1" s="1" a="1"/>
  <c r="L197" i="1" s="1"/>
  <c r="H196" i="1"/>
  <c r="L196" i="1" s="1" a="1"/>
  <c r="L196" i="1" s="1"/>
  <c r="H195" i="1"/>
  <c r="L195" i="1" s="1" a="1"/>
  <c r="L195" i="1" s="1"/>
  <c r="H194" i="1"/>
  <c r="L194" i="1" s="1" a="1"/>
  <c r="L194" i="1" s="1"/>
  <c r="H193" i="1"/>
  <c r="L193" i="1" s="1" a="1"/>
  <c r="L193" i="1" s="1"/>
  <c r="H192" i="1"/>
  <c r="L192" i="1" s="1" a="1"/>
  <c r="L192" i="1" s="1"/>
  <c r="H191" i="1"/>
  <c r="L191" i="1" s="1" a="1"/>
  <c r="L191" i="1" s="1"/>
  <c r="H190" i="1"/>
  <c r="L190" i="1" s="1" a="1"/>
  <c r="L190" i="1" s="1"/>
  <c r="H189" i="1"/>
  <c r="L189" i="1" s="1" a="1"/>
  <c r="L189" i="1" s="1"/>
  <c r="H188" i="1"/>
  <c r="L188" i="1" s="1" a="1"/>
  <c r="L188" i="1" s="1"/>
  <c r="H187" i="1"/>
  <c r="L187" i="1" s="1" a="1"/>
  <c r="L187" i="1" s="1"/>
  <c r="H186" i="1"/>
  <c r="L186" i="1" s="1" a="1"/>
  <c r="L186" i="1" s="1"/>
  <c r="H185" i="1"/>
  <c r="L185" i="1" s="1" a="1"/>
  <c r="L185" i="1" s="1"/>
  <c r="H184" i="1"/>
  <c r="L184" i="1" s="1" a="1"/>
  <c r="L184" i="1" s="1"/>
  <c r="H183" i="1"/>
  <c r="L183" i="1" s="1" a="1"/>
  <c r="L183" i="1" s="1"/>
  <c r="H182" i="1"/>
  <c r="L182" i="1" s="1" a="1"/>
  <c r="L182" i="1" s="1"/>
  <c r="H181" i="1"/>
  <c r="L181" i="1" s="1" a="1"/>
  <c r="L181" i="1" s="1"/>
  <c r="H180" i="1"/>
  <c r="L180" i="1" s="1" a="1"/>
  <c r="L180" i="1" s="1"/>
  <c r="H179" i="1"/>
  <c r="L179" i="1" s="1" a="1"/>
  <c r="L179" i="1" s="1"/>
  <c r="H178" i="1"/>
  <c r="L178" i="1" s="1" a="1"/>
  <c r="L178" i="1" s="1"/>
  <c r="H177" i="1"/>
  <c r="L177" i="1" s="1" a="1"/>
  <c r="L177" i="1" s="1"/>
  <c r="H176" i="1"/>
  <c r="L176" i="1" s="1" a="1"/>
  <c r="L176" i="1" s="1"/>
  <c r="H175" i="1"/>
  <c r="L175" i="1" s="1" a="1"/>
  <c r="L175" i="1" s="1"/>
  <c r="H174" i="1"/>
  <c r="L174" i="1" s="1" a="1"/>
  <c r="L174" i="1" s="1"/>
  <c r="H173" i="1"/>
  <c r="L173" i="1" s="1" a="1"/>
  <c r="L173" i="1" s="1"/>
  <c r="H172" i="1"/>
  <c r="L172" i="1" s="1" a="1"/>
  <c r="L172" i="1" s="1"/>
  <c r="H171" i="1"/>
  <c r="L171" i="1" s="1" a="1"/>
  <c r="L171" i="1" s="1"/>
  <c r="H170" i="1"/>
  <c r="L170" i="1" s="1" a="1"/>
  <c r="L170" i="1" s="1"/>
  <c r="H169" i="1"/>
  <c r="L169" i="1" s="1" a="1"/>
  <c r="L169" i="1" s="1"/>
  <c r="H168" i="1"/>
  <c r="L168" i="1" s="1" a="1"/>
  <c r="L168" i="1" s="1"/>
  <c r="H167" i="1"/>
  <c r="L167" i="1" s="1" a="1"/>
  <c r="L167" i="1" s="1"/>
  <c r="H166" i="1"/>
  <c r="L166" i="1" s="1" a="1"/>
  <c r="L166" i="1" s="1"/>
  <c r="H165" i="1"/>
  <c r="L165" i="1" s="1" a="1"/>
  <c r="L165" i="1" s="1"/>
  <c r="H164" i="1"/>
  <c r="L164" i="1" s="1" a="1"/>
  <c r="L164" i="1" s="1"/>
  <c r="H163" i="1"/>
  <c r="L163" i="1" s="1" a="1"/>
  <c r="L163" i="1" s="1"/>
  <c r="H162" i="1"/>
  <c r="L162" i="1" s="1" a="1"/>
  <c r="L162" i="1" s="1"/>
  <c r="H161" i="1"/>
  <c r="L161" i="1" s="1" a="1"/>
  <c r="L161" i="1" s="1"/>
  <c r="H160" i="1"/>
  <c r="L160" i="1" s="1" a="1"/>
  <c r="L160" i="1" s="1"/>
  <c r="H159" i="1"/>
  <c r="L159" i="1" s="1" a="1"/>
  <c r="L159" i="1" s="1"/>
  <c r="H158" i="1"/>
  <c r="L158" i="1" s="1" a="1"/>
  <c r="L158" i="1" s="1"/>
  <c r="H157" i="1"/>
  <c r="L157" i="1" s="1" a="1"/>
  <c r="L157" i="1" s="1"/>
  <c r="H156" i="1"/>
  <c r="L156" i="1" s="1" a="1"/>
  <c r="L156" i="1" s="1"/>
  <c r="H155" i="1"/>
  <c r="L155" i="1" s="1" a="1"/>
  <c r="L155" i="1" s="1"/>
  <c r="H154" i="1"/>
  <c r="L154" i="1" s="1" a="1"/>
  <c r="L154" i="1" s="1"/>
  <c r="H153" i="1"/>
  <c r="L153" i="1" s="1" a="1"/>
  <c r="L153" i="1" s="1"/>
  <c r="H152" i="1"/>
  <c r="L152" i="1" s="1" a="1"/>
  <c r="L152" i="1" s="1"/>
  <c r="H151" i="1"/>
  <c r="L151" i="1" s="1" a="1"/>
  <c r="L151" i="1" s="1"/>
  <c r="H150" i="1"/>
  <c r="L150" i="1" s="1" a="1"/>
  <c r="L150" i="1" s="1"/>
  <c r="H149" i="1"/>
  <c r="L149" i="1" s="1" a="1"/>
  <c r="L149" i="1" s="1"/>
  <c r="H148" i="1"/>
  <c r="L148" i="1" s="1" a="1"/>
  <c r="L148" i="1" s="1"/>
  <c r="H147" i="1"/>
  <c r="L147" i="1" s="1" a="1"/>
  <c r="L147" i="1" s="1"/>
  <c r="H146" i="1"/>
  <c r="L146" i="1" s="1" a="1"/>
  <c r="L146" i="1" s="1"/>
  <c r="L145" i="1"/>
  <c r="H145" i="1"/>
  <c r="L145" i="1" s="1" a="1"/>
  <c r="H144" i="1"/>
  <c r="L144" i="1" s="1" a="1"/>
  <c r="L144" i="1" s="1"/>
  <c r="H143" i="1"/>
  <c r="L143" i="1" s="1" a="1"/>
  <c r="L143" i="1" s="1"/>
  <c r="H142" i="1"/>
  <c r="L142" i="1" s="1" a="1"/>
  <c r="L142" i="1" s="1"/>
  <c r="H141" i="1"/>
  <c r="L141" i="1" s="1" a="1"/>
  <c r="L141" i="1" s="1"/>
  <c r="H140" i="1"/>
  <c r="L140" i="1" s="1" a="1"/>
  <c r="L140" i="1" s="1"/>
  <c r="H139" i="1"/>
  <c r="L139" i="1" s="1" a="1"/>
  <c r="L139" i="1" s="1"/>
  <c r="H138" i="1"/>
  <c r="L138" i="1" s="1" a="1"/>
  <c r="L138" i="1" s="1"/>
  <c r="H137" i="1"/>
  <c r="L137" i="1" s="1" a="1"/>
  <c r="L137" i="1" s="1"/>
  <c r="L136" i="1" a="1"/>
  <c r="L136" i="1" s="1"/>
  <c r="H136" i="1"/>
  <c r="H135" i="1"/>
  <c r="L135" i="1" s="1" a="1"/>
  <c r="L135" i="1" s="1"/>
  <c r="H134" i="1"/>
  <c r="L134" i="1" s="1" a="1"/>
  <c r="L134" i="1" s="1"/>
  <c r="H133" i="1"/>
  <c r="L133" i="1" s="1" a="1"/>
  <c r="L133" i="1" s="1"/>
  <c r="H132" i="1"/>
  <c r="L132" i="1" s="1" a="1"/>
  <c r="L132" i="1" s="1"/>
  <c r="H131" i="1"/>
  <c r="L131" i="1" s="1" a="1"/>
  <c r="L131" i="1" s="1"/>
  <c r="H130" i="1"/>
  <c r="L130" i="1" s="1" a="1"/>
  <c r="L130" i="1" s="1"/>
  <c r="H129" i="1"/>
  <c r="L129" i="1" s="1" a="1"/>
  <c r="L129" i="1" s="1"/>
  <c r="H128" i="1"/>
  <c r="L128" i="1" s="1" a="1"/>
  <c r="L128" i="1" s="1"/>
  <c r="H127" i="1"/>
  <c r="L127" i="1" s="1" a="1"/>
  <c r="L127" i="1" s="1"/>
  <c r="H126" i="1"/>
  <c r="L126" i="1" s="1" a="1"/>
  <c r="L126" i="1" s="1"/>
  <c r="H125" i="1"/>
  <c r="L125" i="1" s="1" a="1"/>
  <c r="L125" i="1" s="1"/>
  <c r="H124" i="1"/>
  <c r="L124" i="1" s="1" a="1"/>
  <c r="L124" i="1" s="1"/>
  <c r="H123" i="1"/>
  <c r="L123" i="1" s="1" a="1"/>
  <c r="L123" i="1" s="1"/>
  <c r="L122" i="1"/>
  <c r="H122" i="1"/>
  <c r="L122" i="1" s="1" a="1"/>
  <c r="H121" i="1"/>
  <c r="L121" i="1" s="1" a="1"/>
  <c r="L121" i="1" s="1"/>
  <c r="H120" i="1"/>
  <c r="L120" i="1" s="1" a="1"/>
  <c r="L120" i="1" s="1"/>
  <c r="H119" i="1"/>
  <c r="L119" i="1" s="1" a="1"/>
  <c r="L119" i="1" s="1"/>
  <c r="H118" i="1"/>
  <c r="L118" i="1" s="1" a="1"/>
  <c r="L118" i="1" s="1"/>
  <c r="H117" i="1"/>
  <c r="L117" i="1" s="1" a="1"/>
  <c r="L117" i="1" s="1"/>
  <c r="H116" i="1"/>
  <c r="L116" i="1" s="1" a="1"/>
  <c r="L116" i="1" s="1"/>
  <c r="H115" i="1"/>
  <c r="L115" i="1" s="1" a="1"/>
  <c r="L115" i="1" s="1"/>
  <c r="L114" i="1" a="1"/>
  <c r="L114" i="1" s="1"/>
  <c r="H114" i="1"/>
  <c r="H113" i="1"/>
  <c r="L113" i="1" s="1" a="1"/>
  <c r="L113" i="1" s="1"/>
  <c r="H112" i="1"/>
  <c r="L112" i="1" s="1" a="1"/>
  <c r="L112" i="1" s="1"/>
  <c r="H111" i="1"/>
  <c r="L111" i="1" s="1" a="1"/>
  <c r="L111" i="1" s="1"/>
  <c r="L110" i="1" a="1"/>
  <c r="L110" i="1" s="1"/>
  <c r="H110" i="1"/>
  <c r="H109" i="1"/>
  <c r="L109" i="1" s="1" a="1"/>
  <c r="L109" i="1" s="1"/>
  <c r="H108" i="1"/>
  <c r="L108" i="1" s="1" a="1"/>
  <c r="L108" i="1" s="1"/>
  <c r="H107" i="1"/>
  <c r="L107" i="1" s="1" a="1"/>
  <c r="L107" i="1" s="1"/>
  <c r="H106" i="1"/>
  <c r="L106" i="1" s="1" a="1"/>
  <c r="L106" i="1" s="1"/>
  <c r="H105" i="1"/>
  <c r="L105" i="1" s="1" a="1"/>
  <c r="L105" i="1" s="1"/>
  <c r="L104" i="1" a="1"/>
  <c r="L104" i="1" s="1"/>
  <c r="H104" i="1"/>
  <c r="H103" i="1"/>
  <c r="L103" i="1" s="1" a="1"/>
  <c r="L103" i="1" s="1"/>
  <c r="H102" i="1"/>
  <c r="L102" i="1" s="1" a="1"/>
  <c r="L102" i="1" s="1"/>
  <c r="H101" i="1"/>
  <c r="L101" i="1" s="1" a="1"/>
  <c r="L101" i="1" s="1"/>
  <c r="H100" i="1"/>
  <c r="L100" i="1" s="1" a="1"/>
  <c r="L100" i="1" s="1"/>
  <c r="H99" i="1"/>
  <c r="L99" i="1" s="1" a="1"/>
  <c r="L99" i="1" s="1"/>
  <c r="H98" i="1"/>
  <c r="L98" i="1" s="1" a="1"/>
  <c r="L98" i="1" s="1"/>
  <c r="H97" i="1"/>
  <c r="L97" i="1" s="1" a="1"/>
  <c r="L97" i="1" s="1"/>
  <c r="H96" i="1"/>
  <c r="L96" i="1" s="1" a="1"/>
  <c r="L96" i="1" s="1"/>
  <c r="H95" i="1"/>
  <c r="L95" i="1" s="1" a="1"/>
  <c r="L95" i="1" s="1"/>
  <c r="H94" i="1"/>
  <c r="L94" i="1" s="1" a="1"/>
  <c r="L94" i="1" s="1"/>
  <c r="H93" i="1"/>
  <c r="L93" i="1" s="1" a="1"/>
  <c r="L93" i="1" s="1"/>
  <c r="H92" i="1"/>
  <c r="L92" i="1" s="1" a="1"/>
  <c r="L92" i="1" s="1"/>
  <c r="H91" i="1"/>
  <c r="L91" i="1" s="1" a="1"/>
  <c r="L91" i="1" s="1"/>
  <c r="H90" i="1"/>
  <c r="L90" i="1" s="1" a="1"/>
  <c r="L90" i="1" s="1"/>
  <c r="H89" i="1"/>
  <c r="L89" i="1" s="1" a="1"/>
  <c r="L89" i="1" s="1"/>
  <c r="L88" i="1"/>
  <c r="H88" i="1"/>
  <c r="L88" i="1" s="1" a="1"/>
  <c r="H87" i="1"/>
  <c r="L87" i="1" s="1" a="1"/>
  <c r="L87" i="1" s="1"/>
  <c r="H86" i="1"/>
  <c r="L86" i="1" s="1" a="1"/>
  <c r="L86" i="1" s="1"/>
  <c r="H85" i="1"/>
  <c r="L85" i="1" s="1" a="1"/>
  <c r="L85" i="1" s="1"/>
  <c r="H84" i="1"/>
  <c r="L84" i="1" s="1" a="1"/>
  <c r="L84" i="1" s="1"/>
  <c r="H83" i="1"/>
  <c r="L83" i="1" s="1" a="1"/>
  <c r="L83" i="1" s="1"/>
  <c r="H82" i="1"/>
  <c r="L82" i="1" s="1" a="1"/>
  <c r="L82" i="1" s="1"/>
  <c r="L81" i="1" a="1"/>
  <c r="L81" i="1" s="1"/>
  <c r="H81" i="1"/>
  <c r="H80" i="1"/>
  <c r="L80" i="1" s="1" a="1"/>
  <c r="L80" i="1" s="1"/>
  <c r="H79" i="1"/>
  <c r="L79" i="1" s="1" a="1"/>
  <c r="L79" i="1" s="1"/>
  <c r="H78" i="1"/>
  <c r="L78" i="1" s="1" a="1"/>
  <c r="L78" i="1" s="1"/>
  <c r="H77" i="1"/>
  <c r="L77" i="1" s="1" a="1"/>
  <c r="L77" i="1" s="1"/>
  <c r="H76" i="1"/>
  <c r="L76" i="1" s="1" a="1"/>
  <c r="L76" i="1" s="1"/>
  <c r="H75" i="1"/>
  <c r="L75" i="1" s="1" a="1"/>
  <c r="L75" i="1" s="1"/>
  <c r="H74" i="1"/>
  <c r="L74" i="1" s="1" a="1"/>
  <c r="L74" i="1" s="1"/>
  <c r="H73" i="1"/>
  <c r="L73" i="1" s="1" a="1"/>
  <c r="L73" i="1" s="1"/>
  <c r="H72" i="1"/>
  <c r="L72" i="1" s="1" a="1"/>
  <c r="L72" i="1" s="1"/>
  <c r="H71" i="1"/>
  <c r="L71" i="1" s="1" a="1"/>
  <c r="L71" i="1" s="1"/>
  <c r="H70" i="1"/>
  <c r="L70" i="1" s="1" a="1"/>
  <c r="L70" i="1" s="1"/>
  <c r="H69" i="1"/>
  <c r="L69" i="1" s="1" a="1"/>
  <c r="L69" i="1" s="1"/>
  <c r="H68" i="1"/>
  <c r="L68" i="1" s="1" a="1"/>
  <c r="L68" i="1" s="1"/>
  <c r="L67" i="1" a="1"/>
  <c r="L67" i="1" s="1"/>
  <c r="H67" i="1"/>
  <c r="H66" i="1"/>
  <c r="L66" i="1" s="1" a="1"/>
  <c r="L66" i="1" s="1"/>
  <c r="H65" i="1"/>
  <c r="L65" i="1" s="1" a="1"/>
  <c r="L65" i="1" s="1"/>
  <c r="H64" i="1"/>
  <c r="L64" i="1" s="1" a="1"/>
  <c r="L64" i="1" s="1"/>
  <c r="L63" i="1" a="1"/>
  <c r="L63" i="1" s="1"/>
  <c r="H63" i="1"/>
  <c r="H62" i="1"/>
  <c r="L62" i="1" s="1" a="1"/>
  <c r="L62" i="1" s="1"/>
  <c r="H61" i="1"/>
  <c r="L61" i="1" s="1" a="1"/>
  <c r="L61" i="1" s="1"/>
  <c r="H60" i="1"/>
  <c r="L60" i="1" s="1" a="1"/>
  <c r="L60" i="1" s="1"/>
  <c r="H59" i="1"/>
  <c r="L59" i="1" s="1" a="1"/>
  <c r="L59" i="1" s="1"/>
  <c r="H58" i="1"/>
  <c r="L58" i="1" s="1" a="1"/>
  <c r="L58" i="1" s="1"/>
  <c r="H57" i="1"/>
  <c r="L57" i="1" s="1" a="1"/>
  <c r="L57" i="1" s="1"/>
  <c r="H56" i="1"/>
  <c r="L56" i="1" s="1" a="1"/>
  <c r="L56" i="1" s="1"/>
  <c r="H55" i="1"/>
  <c r="L55" i="1" s="1" a="1"/>
  <c r="L55" i="1" s="1"/>
  <c r="H54" i="1"/>
  <c r="L54" i="1" s="1" a="1"/>
  <c r="L54" i="1" s="1"/>
  <c r="H53" i="1"/>
  <c r="L53" i="1" s="1" a="1"/>
  <c r="L53" i="1" s="1"/>
  <c r="H52" i="1"/>
  <c r="L52" i="1" s="1" a="1"/>
  <c r="L52" i="1" s="1"/>
  <c r="L51" i="1" a="1"/>
  <c r="L51" i="1" s="1"/>
  <c r="H51" i="1"/>
  <c r="H50" i="1"/>
  <c r="L50" i="1" s="1" a="1"/>
  <c r="L50" i="1" s="1"/>
  <c r="H49" i="1"/>
  <c r="L49" i="1" s="1" a="1"/>
  <c r="L49" i="1" s="1"/>
  <c r="H48" i="1"/>
  <c r="L48" i="1" s="1" a="1"/>
  <c r="L48" i="1" s="1"/>
  <c r="H47" i="1"/>
  <c r="L47" i="1" s="1" a="1"/>
  <c r="L47" i="1" s="1"/>
  <c r="H46" i="1"/>
  <c r="L46" i="1" s="1" a="1"/>
  <c r="L46" i="1" s="1"/>
  <c r="H45" i="1"/>
  <c r="L45" i="1" s="1" a="1"/>
  <c r="L45" i="1" s="1"/>
  <c r="H44" i="1"/>
  <c r="L44" i="1" s="1" a="1"/>
  <c r="L44" i="1" s="1"/>
  <c r="H43" i="1"/>
  <c r="L43" i="1" s="1" a="1"/>
  <c r="L43" i="1" s="1"/>
  <c r="H42" i="1"/>
  <c r="L42" i="1" s="1" a="1"/>
  <c r="L42" i="1" s="1"/>
  <c r="H41" i="1"/>
  <c r="L41" i="1" s="1" a="1"/>
  <c r="L41" i="1" s="1"/>
  <c r="L40" i="1"/>
  <c r="H40" i="1"/>
  <c r="L40" i="1" s="1" a="1"/>
  <c r="H39" i="1"/>
  <c r="L39" i="1" s="1" a="1"/>
  <c r="L39" i="1" s="1"/>
  <c r="H38" i="1"/>
  <c r="L38" i="1" s="1" a="1"/>
  <c r="L38" i="1" s="1"/>
  <c r="H37" i="1"/>
  <c r="L37" i="1" s="1" a="1"/>
  <c r="L37" i="1" s="1"/>
  <c r="H36" i="1"/>
  <c r="L36" i="1" s="1" a="1"/>
  <c r="L36" i="1" s="1"/>
  <c r="H35" i="1"/>
  <c r="L35" i="1" s="1" a="1"/>
  <c r="L35" i="1" s="1"/>
  <c r="H34" i="1"/>
  <c r="L34" i="1" s="1" a="1"/>
  <c r="L34" i="1" s="1"/>
  <c r="H33" i="1"/>
  <c r="L33" i="1" s="1" a="1"/>
  <c r="L33" i="1" s="1"/>
  <c r="H32" i="1"/>
  <c r="L32" i="1" s="1" a="1"/>
  <c r="L32" i="1" s="1"/>
  <c r="H31" i="1"/>
  <c r="L31" i="1" s="1" a="1"/>
  <c r="L31" i="1" s="1"/>
  <c r="H30" i="1"/>
  <c r="L30" i="1" s="1" a="1"/>
  <c r="L30" i="1" s="1"/>
  <c r="H29" i="1"/>
  <c r="L29" i="1" s="1" a="1"/>
  <c r="L29" i="1" s="1"/>
  <c r="H28" i="1"/>
  <c r="L28" i="1" s="1" a="1"/>
  <c r="L28" i="1" s="1"/>
  <c r="H27" i="1"/>
  <c r="L27" i="1" s="1" a="1"/>
  <c r="L27" i="1" s="1"/>
  <c r="H26" i="1"/>
  <c r="L26" i="1" s="1" a="1"/>
  <c r="L26" i="1" s="1"/>
  <c r="H25" i="1"/>
  <c r="L25" i="1" s="1" a="1"/>
  <c r="L25" i="1" s="1"/>
  <c r="H24" i="1"/>
  <c r="L24" i="1" s="1" a="1"/>
  <c r="L24" i="1" s="1"/>
  <c r="H23" i="1"/>
  <c r="L23" i="1" s="1" a="1"/>
  <c r="L23" i="1" s="1"/>
  <c r="H22" i="1"/>
  <c r="L22" i="1" s="1" a="1"/>
  <c r="L22" i="1" s="1"/>
  <c r="L21" i="1" a="1"/>
  <c r="L21" i="1" s="1"/>
  <c r="H21" i="1"/>
  <c r="H20" i="1"/>
  <c r="L20" i="1" s="1" a="1"/>
  <c r="L20" i="1" s="1"/>
  <c r="H19" i="1"/>
  <c r="L19" i="1" s="1" a="1"/>
  <c r="L19" i="1" s="1"/>
  <c r="H18" i="1"/>
  <c r="L18" i="1" s="1" a="1"/>
  <c r="L18" i="1" s="1"/>
  <c r="H17" i="1"/>
  <c r="L17" i="1" s="1" a="1"/>
  <c r="L17" i="1" s="1"/>
  <c r="H16" i="1"/>
  <c r="L16" i="1" s="1" a="1"/>
  <c r="L16" i="1" s="1"/>
  <c r="H15" i="1"/>
  <c r="L15" i="1" s="1" a="1"/>
  <c r="L15" i="1" s="1"/>
  <c r="H14" i="1"/>
  <c r="L14" i="1" s="1" a="1"/>
  <c r="L14" i="1" s="1"/>
  <c r="H13" i="1"/>
  <c r="L13" i="1" s="1" a="1"/>
  <c r="L13" i="1" s="1"/>
  <c r="H12" i="1"/>
  <c r="L12" i="1" s="1" a="1"/>
  <c r="L12" i="1" s="1"/>
  <c r="H11" i="1"/>
  <c r="L11" i="1" s="1" a="1"/>
  <c r="L11" i="1" s="1"/>
  <c r="H10" i="1"/>
  <c r="L10" i="1" s="1" a="1"/>
  <c r="L10" i="1" s="1"/>
  <c r="H9" i="1"/>
  <c r="L9" i="1" s="1" a="1"/>
  <c r="L9" i="1" s="1"/>
  <c r="H8" i="1"/>
  <c r="L8" i="1" s="1" a="1"/>
  <c r="L8" i="1" s="1"/>
  <c r="H7" i="1"/>
  <c r="L7" i="1" s="1" a="1"/>
  <c r="L7" i="1" s="1"/>
  <c r="H6" i="1"/>
  <c r="L6" i="1" s="1" a="1"/>
  <c r="L6" i="1" s="1"/>
  <c r="L5" i="1" a="1"/>
  <c r="L5" i="1" s="1"/>
  <c r="H5" i="1"/>
  <c r="H4" i="1"/>
  <c r="L4" i="1" s="1" a="1"/>
  <c r="L4" i="1" s="1"/>
  <c r="H3" i="1"/>
  <c r="L3" i="1" s="1" a="1"/>
  <c r="L3" i="1" s="1"/>
  <c r="H2" i="1"/>
  <c r="L2" i="1" s="1" a="1"/>
  <c r="L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 Crider</author>
  </authors>
  <commentList>
    <comment ref="E14" authorId="0" shapeId="0" xr:uid="{208B153C-5B5F-A44B-89F0-2BC503D994B7}">
      <text>
        <r>
          <rPr>
            <sz val="12"/>
            <color rgb="FF000000"/>
            <rFont val="Tahoma"/>
            <family val="2"/>
          </rPr>
          <t>Edit how you show the values in your pivot table to arrive at this answer, rather than using your answer to question 3(b).</t>
        </r>
      </text>
    </comment>
    <comment ref="E16" authorId="0" shapeId="0" xr:uid="{8C74187D-A1EA-4B48-B887-D6BD31100831}">
      <text>
        <r>
          <rPr>
            <sz val="11"/>
            <color rgb="FF000000"/>
            <rFont val="Tahoma"/>
            <family val="34"/>
          </rPr>
          <t xml:space="preserve">It'll be helpful to tag December onto the end. 
</t>
        </r>
        <r>
          <rPr>
            <sz val="11"/>
            <color rgb="FF000000"/>
            <rFont val="Tahoma"/>
            <family val="34"/>
          </rPr>
          <t xml:space="preserve">For example, </t>
        </r>
        <r>
          <rPr>
            <sz val="11"/>
            <color rgb="FF000000"/>
            <rFont val="Courier New"/>
            <family val="49"/>
          </rPr>
          <t xml:space="preserve">IF Month = 12, THEN Season = "Winter"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 Crider</author>
  </authors>
  <commentList>
    <comment ref="A4" authorId="0" shapeId="0" xr:uid="{6865EA6B-9BDC-CD44-B053-7847D24036FA}">
      <text>
        <r>
          <rPr>
            <sz val="11"/>
            <color rgb="FF000000"/>
            <rFont val="Calibri"/>
            <family val="2"/>
          </rPr>
          <t xml:space="preserve">For your Pivot Table: 
</t>
        </r>
        <r>
          <rPr>
            <sz val="11"/>
            <color rgb="FF000000"/>
            <rFont val="Calibri"/>
            <family val="2"/>
          </rPr>
          <t xml:space="preserve">• </t>
        </r>
        <r>
          <rPr>
            <sz val="11"/>
            <color rgb="FF000000"/>
            <rFont val="Courier New"/>
            <family val="49"/>
          </rPr>
          <t xml:space="preserve">Weekday Released </t>
        </r>
        <r>
          <rPr>
            <sz val="11"/>
            <color rgb="FF000000"/>
            <rFont val="Tahoma"/>
            <family val="2"/>
          </rPr>
          <t xml:space="preserve">in the </t>
        </r>
        <r>
          <rPr>
            <b/>
            <sz val="11"/>
            <color rgb="FF000000"/>
            <rFont val="Tahoma"/>
            <family val="2"/>
          </rPr>
          <t xml:space="preserve">rows
</t>
        </r>
        <r>
          <rPr>
            <sz val="11"/>
            <color rgb="FF000000"/>
            <rFont val="Calibri"/>
            <family val="2"/>
          </rPr>
          <t xml:space="preserve">• </t>
        </r>
        <r>
          <rPr>
            <b/>
            <sz val="11"/>
            <color rgb="FF000000"/>
            <rFont val="Calibri"/>
            <family val="2"/>
          </rPr>
          <t xml:space="preserve">Count of </t>
        </r>
        <r>
          <rPr>
            <sz val="11"/>
            <color rgb="FF000000"/>
            <rFont val="Courier New"/>
            <family val="49"/>
          </rPr>
          <t xml:space="preserve">Weekday Released </t>
        </r>
        <r>
          <rPr>
            <sz val="11"/>
            <color rgb="FF000000"/>
            <rFont val="Calibri"/>
            <family val="2"/>
          </rPr>
          <t xml:space="preserve">in the </t>
        </r>
        <r>
          <rPr>
            <b/>
            <sz val="11"/>
            <color rgb="FF000000"/>
            <rFont val="Calibri"/>
            <family val="2"/>
          </rPr>
          <t xml:space="preserve">values
</t>
        </r>
        <r>
          <rPr>
            <sz val="11"/>
            <color rgb="FF000000"/>
            <rFont val="Calibri"/>
            <family val="2"/>
          </rPr>
          <t>• Show values as % of column total</t>
        </r>
      </text>
    </comment>
    <comment ref="F4" authorId="0" shapeId="0" xr:uid="{C1337A6B-118D-4F4F-877B-8192E647869A}">
      <text>
        <r>
          <rPr>
            <sz val="10"/>
            <color rgb="FF000000"/>
            <rFont val="Tahoma"/>
            <family val="34"/>
          </rPr>
          <t xml:space="preserve">For your Pivot Table: 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sz val="10"/>
            <color rgb="FF000000"/>
            <rFont val="Courier New"/>
            <family val="49"/>
          </rPr>
          <t xml:space="preserve">Season </t>
        </r>
        <r>
          <rPr>
            <sz val="10"/>
            <color rgb="FF000000"/>
            <rFont val="Tahoma"/>
            <family val="2"/>
          </rPr>
          <t xml:space="preserve">in the </t>
        </r>
        <r>
          <rPr>
            <b/>
            <sz val="10"/>
            <color rgb="FF000000"/>
            <rFont val="Tahoma"/>
            <family val="2"/>
          </rPr>
          <t xml:space="preserve">rows
</t>
        </r>
        <r>
          <rPr>
            <sz val="10"/>
            <color rgb="FF000000"/>
            <rFont val="Calibri"/>
            <family val="2"/>
          </rPr>
          <t xml:space="preserve">•  </t>
        </r>
        <r>
          <rPr>
            <b/>
            <sz val="10"/>
            <color rgb="FF000000"/>
            <rFont val="Calibri"/>
            <family val="2"/>
          </rPr>
          <t xml:space="preserve">Count of </t>
        </r>
        <r>
          <rPr>
            <sz val="10"/>
            <color rgb="FF000000"/>
            <rFont val="Courier New"/>
            <family val="49"/>
          </rPr>
          <t>Season</t>
        </r>
        <r>
          <rPr>
            <b/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 xml:space="preserve">in the </t>
        </r>
        <r>
          <rPr>
            <b/>
            <sz val="10"/>
            <color rgb="FF000000"/>
            <rFont val="Calibri"/>
            <family val="2"/>
          </rPr>
          <t xml:space="preserve">values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Edit Pivot Table: 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Tahoma"/>
            <family val="34"/>
          </rPr>
          <t xml:space="preserve">Average of </t>
        </r>
        <r>
          <rPr>
            <sz val="10"/>
            <color rgb="FF000000"/>
            <rFont val="Courier New"/>
            <family val="49"/>
          </rPr>
          <t xml:space="preserve">Inflation Adjusted Gross </t>
        </r>
        <r>
          <rPr>
            <sz val="10"/>
            <color rgb="FF000000"/>
            <rFont val="Tahoma"/>
            <family val="34"/>
          </rPr>
          <t xml:space="preserve">in the </t>
        </r>
        <r>
          <rPr>
            <b/>
            <sz val="10"/>
            <color rgb="FF000000"/>
            <rFont val="Tahoma"/>
            <family val="34"/>
          </rPr>
          <t>values</t>
        </r>
      </text>
    </comment>
    <comment ref="K4" authorId="0" shapeId="0" xr:uid="{6E6B7BA7-1B19-B241-A705-76444DD575CE}">
      <text>
        <r>
          <rPr>
            <sz val="11"/>
            <color rgb="FF000000"/>
            <rFont val="Calibri"/>
            <family val="2"/>
          </rPr>
          <t xml:space="preserve">For your Pivot Table: 
</t>
        </r>
        <r>
          <rPr>
            <sz val="11"/>
            <color rgb="FF000000"/>
            <rFont val="Calibri"/>
            <family val="2"/>
          </rPr>
          <t xml:space="preserve">• </t>
        </r>
        <r>
          <rPr>
            <sz val="11"/>
            <color rgb="FF000000"/>
            <rFont val="Courier New"/>
            <family val="49"/>
          </rPr>
          <t xml:space="preserve">Movie Title </t>
        </r>
        <r>
          <rPr>
            <sz val="11"/>
            <color rgb="FF000000"/>
            <rFont val="Tahoma"/>
            <family val="2"/>
          </rPr>
          <t xml:space="preserve">in the </t>
        </r>
        <r>
          <rPr>
            <b/>
            <sz val="11"/>
            <color rgb="FF000000"/>
            <rFont val="Tahoma"/>
            <family val="2"/>
          </rPr>
          <t xml:space="preserve">rows
</t>
        </r>
        <r>
          <rPr>
            <sz val="11"/>
            <color rgb="FF000000"/>
            <rFont val="Calibri"/>
            <family val="2"/>
          </rPr>
          <t xml:space="preserve">• </t>
        </r>
        <r>
          <rPr>
            <b/>
            <sz val="11"/>
            <color rgb="FF000000"/>
            <rFont val="Calibri"/>
            <family val="2"/>
          </rPr>
          <t xml:space="preserve">Sum of </t>
        </r>
        <r>
          <rPr>
            <sz val="11"/>
            <color rgb="FF000000"/>
            <rFont val="Courier New"/>
            <family val="49"/>
          </rPr>
          <t xml:space="preserve">Inflation Adjusted Gross </t>
        </r>
        <r>
          <rPr>
            <sz val="11"/>
            <color rgb="FF000000"/>
            <rFont val="Calibri"/>
            <family val="2"/>
          </rPr>
          <t xml:space="preserve">in the </t>
        </r>
        <r>
          <rPr>
            <b/>
            <sz val="11"/>
            <color rgb="FF000000"/>
            <rFont val="Calibri"/>
            <family val="2"/>
          </rPr>
          <t xml:space="preserve">values
</t>
        </r>
        <r>
          <rPr>
            <sz val="11"/>
            <color rgb="FF000000"/>
            <rFont val="Calibri"/>
            <family val="2"/>
          </rPr>
          <t>• Show values as % of column total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<sst xmlns="http://schemas.openxmlformats.org/spreadsheetml/2006/main" count="2377" uniqueCount="651">
  <si>
    <t>Date Released</t>
  </si>
  <si>
    <t>Year</t>
  </si>
  <si>
    <t>Weekday Released</t>
  </si>
  <si>
    <t>Month</t>
  </si>
  <si>
    <t>Season</t>
  </si>
  <si>
    <t>Decade</t>
  </si>
  <si>
    <t>Genre</t>
  </si>
  <si>
    <t>Movie Title</t>
  </si>
  <si>
    <t>MPAA Rating</t>
  </si>
  <si>
    <t>Inflation Adjusted Gross</t>
  </si>
  <si>
    <t>Total Gross</t>
  </si>
  <si>
    <t>Action</t>
  </si>
  <si>
    <t>Prince of Persia: Sands of Time</t>
  </si>
  <si>
    <t>PG-13</t>
  </si>
  <si>
    <t>Musical</t>
  </si>
  <si>
    <t>The Aristocats</t>
  </si>
  <si>
    <t>G</t>
  </si>
  <si>
    <t>Drama</t>
  </si>
  <si>
    <t>One Magic Christmas</t>
  </si>
  <si>
    <t>Unknown</t>
  </si>
  <si>
    <t>Romantic Comedy</t>
  </si>
  <si>
    <t>I Love Trouble</t>
  </si>
  <si>
    <t>PG</t>
  </si>
  <si>
    <t>A Simple Twist of Fate</t>
  </si>
  <si>
    <t>Comedy</t>
  </si>
  <si>
    <t>The Last Shot</t>
  </si>
  <si>
    <t>R</t>
  </si>
  <si>
    <t>Adventure</t>
  </si>
  <si>
    <t>A Far Off Place</t>
  </si>
  <si>
    <t>Romy and Michele's High School Reunion</t>
  </si>
  <si>
    <t>An Innocent Man</t>
  </si>
  <si>
    <t>Up</t>
  </si>
  <si>
    <t>Around the World in 80 Days</t>
  </si>
  <si>
    <t>Goal! The Dream Begins</t>
  </si>
  <si>
    <t>Paradise</t>
  </si>
  <si>
    <t>Spaced Invaders</t>
  </si>
  <si>
    <t>Honey,  I Shrunk the Kids</t>
  </si>
  <si>
    <t>Horror</t>
  </si>
  <si>
    <t>Fright Night</t>
  </si>
  <si>
    <t>The Last Song</t>
  </si>
  <si>
    <t>Ten Things I Hate About You</t>
  </si>
  <si>
    <t>Tex</t>
  </si>
  <si>
    <t>A Civil Action</t>
  </si>
  <si>
    <t>Amy</t>
  </si>
  <si>
    <t>Father of the Bride Part II</t>
  </si>
  <si>
    <t>Western</t>
  </si>
  <si>
    <t>Tall Tale</t>
  </si>
  <si>
    <t>Pirates of the Caribbean: The Curse of the Black Pearl</t>
  </si>
  <si>
    <t>Swing Kids</t>
  </si>
  <si>
    <t>Brother Bear</t>
  </si>
  <si>
    <t>The Life Aquatic with Steve Zissou</t>
  </si>
  <si>
    <t>Where the Heart Is</t>
  </si>
  <si>
    <t>Freaky Friday</t>
  </si>
  <si>
    <t>Cars 2</t>
  </si>
  <si>
    <t>Splash</t>
  </si>
  <si>
    <t>The Scarlet Letter</t>
  </si>
  <si>
    <t>Cool Runnings</t>
  </si>
  <si>
    <t>Thriller/Suspense</t>
  </si>
  <si>
    <t>The Recruit</t>
  </si>
  <si>
    <t>Feast of July</t>
  </si>
  <si>
    <t>The Cemetery Club</t>
  </si>
  <si>
    <t>Ransom</t>
  </si>
  <si>
    <t>Hidalgo</t>
  </si>
  <si>
    <t>Turner &amp; Hooch</t>
  </si>
  <si>
    <t>Cocktail</t>
  </si>
  <si>
    <t>Brave</t>
  </si>
  <si>
    <t>Big Trouble</t>
  </si>
  <si>
    <t>The Black Cauldron</t>
  </si>
  <si>
    <t>The Rich Man's Wife</t>
  </si>
  <si>
    <t>Old Dogs</t>
  </si>
  <si>
    <t>Song of the South</t>
  </si>
  <si>
    <t>Pocahontas</t>
  </si>
  <si>
    <t>Dangerous Minds</t>
  </si>
  <si>
    <t>Quiz Show</t>
  </si>
  <si>
    <t>Captain America: Civil War</t>
  </si>
  <si>
    <t>Step Up</t>
  </si>
  <si>
    <t>Zokkomon</t>
  </si>
  <si>
    <t>The Adventures of Huck Finn</t>
  </si>
  <si>
    <t>Spy Hard</t>
  </si>
  <si>
    <t>A Lot Like Love</t>
  </si>
  <si>
    <t>Man of the House</t>
  </si>
  <si>
    <t>Betsy's Wedding</t>
  </si>
  <si>
    <t>The Air Up There</t>
  </si>
  <si>
    <t>Disney's A Christmas Carol</t>
  </si>
  <si>
    <t>Adventures in Babysitting</t>
  </si>
  <si>
    <t>The Hitchhiker's Guide to the Galaxy</t>
  </si>
  <si>
    <t>Pinocchio</t>
  </si>
  <si>
    <t>Fantasia</t>
  </si>
  <si>
    <t>Life With Mikey</t>
  </si>
  <si>
    <t>Sleeping Beauty</t>
  </si>
  <si>
    <t>Mad Love</t>
  </si>
  <si>
    <t>Alice in Wonderland</t>
  </si>
  <si>
    <t>102 Dalmatians</t>
  </si>
  <si>
    <t>Running Brave</t>
  </si>
  <si>
    <t>Lincoln</t>
  </si>
  <si>
    <t>A Kid in King Arthur's Court</t>
  </si>
  <si>
    <t>Casanova</t>
  </si>
  <si>
    <t>The Tie That Binds</t>
  </si>
  <si>
    <t>Underdog</t>
  </si>
  <si>
    <t>Piglet's Big Movie</t>
  </si>
  <si>
    <t>G-Force</t>
  </si>
  <si>
    <t>Aspen Extreme</t>
  </si>
  <si>
    <t>Black Comedy</t>
  </si>
  <si>
    <t>Rushmore</t>
  </si>
  <si>
    <t>Homeward Bound II: Lost in San Franc‚Ä¶</t>
  </si>
  <si>
    <t>Mighty Joe Young</t>
  </si>
  <si>
    <t>McFarland, USA</t>
  </si>
  <si>
    <t>Hello Again</t>
  </si>
  <si>
    <t>Washington Square</t>
  </si>
  <si>
    <t>Duets</t>
  </si>
  <si>
    <t>Bridge of Spies</t>
  </si>
  <si>
    <t>Off Beat</t>
  </si>
  <si>
    <t>The Fox and the Hound</t>
  </si>
  <si>
    <t>When a Man Loves a Woman</t>
  </si>
  <si>
    <t>Blank Check</t>
  </si>
  <si>
    <t>Mr. Wrong</t>
  </si>
  <si>
    <t>Tron: Legacy</t>
  </si>
  <si>
    <t>Doctor Strange</t>
  </si>
  <si>
    <t>A Stranger Among Us</t>
  </si>
  <si>
    <t>While You Were Sleeping</t>
  </si>
  <si>
    <t>Ernest Goes to Camp</t>
  </si>
  <si>
    <t>A Goofy Movie</t>
  </si>
  <si>
    <t>Straight Talk</t>
  </si>
  <si>
    <t>The Sorcerer's Apprentice</t>
  </si>
  <si>
    <t>Noises Off...</t>
  </si>
  <si>
    <t>Race to Witch Mountain</t>
  </si>
  <si>
    <t>The Puppet Masters</t>
  </si>
  <si>
    <t>Blackbeard's Ghost</t>
  </si>
  <si>
    <t>A Thousand Acres</t>
  </si>
  <si>
    <t>Pretty Woman</t>
  </si>
  <si>
    <t>Gedo Senki (Tales from Earthsea)</t>
  </si>
  <si>
    <t>Red Rock West</t>
  </si>
  <si>
    <t>Jane Austen's Mafia</t>
  </si>
  <si>
    <t>1492: Conquest of Paradise</t>
  </si>
  <si>
    <t>Wild Hogs</t>
  </si>
  <si>
    <t>One Good Cop</t>
  </si>
  <si>
    <t>The Kid</t>
  </si>
  <si>
    <t>Recess: School's Out</t>
  </si>
  <si>
    <t>Bubble Boy</t>
  </si>
  <si>
    <t>Deceived</t>
  </si>
  <si>
    <t>Six Days, Seven Nights</t>
  </si>
  <si>
    <t>Doug's 1st Movie</t>
  </si>
  <si>
    <t>Crimson Tide</t>
  </si>
  <si>
    <t>The Game Plan</t>
  </si>
  <si>
    <t>Double Take</t>
  </si>
  <si>
    <t>Cradle Will Rock</t>
  </si>
  <si>
    <t>3 Men and a Little Lady</t>
  </si>
  <si>
    <t>Breakfast of Champions</t>
  </si>
  <si>
    <t>Saving Mr. Banks</t>
  </si>
  <si>
    <t>Documentary</t>
  </si>
  <si>
    <t>A Beautiful Planet</t>
  </si>
  <si>
    <t>The Boatniks</t>
  </si>
  <si>
    <t>Snow White and the Seven Dwarfs</t>
  </si>
  <si>
    <t>Squanto: A Warrior's Tale</t>
  </si>
  <si>
    <t>The Big Green</t>
  </si>
  <si>
    <t>War Horse</t>
  </si>
  <si>
    <t>The Haunted Mansion</t>
  </si>
  <si>
    <t>The Lone Ranger</t>
  </si>
  <si>
    <t>The Rookie</t>
  </si>
  <si>
    <t>Dead Presidents</t>
  </si>
  <si>
    <t>Beauty and the Beast</t>
  </si>
  <si>
    <t>The Muppets</t>
  </si>
  <si>
    <t>Angie</t>
  </si>
  <si>
    <t>Step Up 3D</t>
  </si>
  <si>
    <t>Coyote Ugly</t>
  </si>
  <si>
    <t>Zootopia</t>
  </si>
  <si>
    <t>Nothing To Lose</t>
  </si>
  <si>
    <t>King Arthur</t>
  </si>
  <si>
    <t>Confessions of a Shopaholic</t>
  </si>
  <si>
    <t>Flight of the Navigator</t>
  </si>
  <si>
    <t>Strange Magic</t>
  </si>
  <si>
    <t>Keeping the Faith</t>
  </si>
  <si>
    <t>Hannah Montana the Movie</t>
  </si>
  <si>
    <t>Con Air</t>
  </si>
  <si>
    <t>Mr. Holland's Opus</t>
  </si>
  <si>
    <t>crazy/beautiful</t>
  </si>
  <si>
    <t>Camp Nowhere</t>
  </si>
  <si>
    <t>Lilo &amp; Stitch</t>
  </si>
  <si>
    <t>Boys</t>
  </si>
  <si>
    <t>Dan in Real Life</t>
  </si>
  <si>
    <t>Alice Through the Looking Glass</t>
  </si>
  <si>
    <t>Tangled</t>
  </si>
  <si>
    <t>Shopgirl</t>
  </si>
  <si>
    <t>The Jungle Book 2</t>
  </si>
  <si>
    <t>Jack</t>
  </si>
  <si>
    <t>Taking Care of Business</t>
  </si>
  <si>
    <t>Stakeout</t>
  </si>
  <si>
    <t>White Fang 2: Myth of the White Wolf</t>
  </si>
  <si>
    <t>National Treasure</t>
  </si>
  <si>
    <t>Confessions of a Teenage Drama Queen</t>
  </si>
  <si>
    <t>3 Ninjas Kick Back</t>
  </si>
  <si>
    <t>Renaissance Man</t>
  </si>
  <si>
    <t>White Fang</t>
  </si>
  <si>
    <t>Mulan</t>
  </si>
  <si>
    <t>The Lion King</t>
  </si>
  <si>
    <t>The Secret World of Arietty</t>
  </si>
  <si>
    <t>Sen to Chihiro no Kamikakushi</t>
  </si>
  <si>
    <t>The Chronicles of Narnia: Prince Caspian</t>
  </si>
  <si>
    <t>Ant-Man</t>
  </si>
  <si>
    <t>Beverly Hills Chihuahua</t>
  </si>
  <si>
    <t>Flubber</t>
  </si>
  <si>
    <t>Captain Ron</t>
  </si>
  <si>
    <t>Roving Mars</t>
  </si>
  <si>
    <t>Tin Men</t>
  </si>
  <si>
    <t>Three Fugitives</t>
  </si>
  <si>
    <t>Stick It</t>
  </si>
  <si>
    <t>Iron Man 3</t>
  </si>
  <si>
    <t>Meet the Deedles</t>
  </si>
  <si>
    <t>Finding Nemo</t>
  </si>
  <si>
    <t>Shanghai Noon</t>
  </si>
  <si>
    <t>Summer of Sam</t>
  </si>
  <si>
    <t>Grosse Pointe Blank</t>
  </si>
  <si>
    <t>Mumford</t>
  </si>
  <si>
    <t>Dick Tracy</t>
  </si>
  <si>
    <t>Pearl Harbor</t>
  </si>
  <si>
    <t>Tuck Everlasting</t>
  </si>
  <si>
    <t>What's Love Got to Do With It</t>
  </si>
  <si>
    <t>Walt and El Grupo</t>
  </si>
  <si>
    <t>Oliver &amp; Company</t>
  </si>
  <si>
    <t>Cheetah</t>
  </si>
  <si>
    <t>Concert/Performance</t>
  </si>
  <si>
    <t>Hannah Montana/Miley Cyrus: Best of B‚Ä¶</t>
  </si>
  <si>
    <t>Last Dance</t>
  </si>
  <si>
    <t>John Carter</t>
  </si>
  <si>
    <t>Instinct</t>
  </si>
  <si>
    <t>I am Number Four</t>
  </si>
  <si>
    <t>Herbie: Fully Loaded</t>
  </si>
  <si>
    <t>The Three Musketeers</t>
  </si>
  <si>
    <t>Beaches</t>
  </si>
  <si>
    <t>Mr. Destiny</t>
  </si>
  <si>
    <t>The Straight Story</t>
  </si>
  <si>
    <t>Passed Away</t>
  </si>
  <si>
    <t>Ladder 49</t>
  </si>
  <si>
    <t>Fantasia 2000 (IMAX)</t>
  </si>
  <si>
    <t>Toy Story</t>
  </si>
  <si>
    <t>Gone Fishin'</t>
  </si>
  <si>
    <t>Secretariat</t>
  </si>
  <si>
    <t>Midnight Madness</t>
  </si>
  <si>
    <t>Frozen</t>
  </si>
  <si>
    <t>The Princess and the Frog</t>
  </si>
  <si>
    <t>Sky High</t>
  </si>
  <si>
    <t>He Got Game</t>
  </si>
  <si>
    <t>Sister Act</t>
  </si>
  <si>
    <t>Cars</t>
  </si>
  <si>
    <t>Muppets Most Wanted</t>
  </si>
  <si>
    <t>Super Mario Bros.</t>
  </si>
  <si>
    <t>Ruthless People</t>
  </si>
  <si>
    <t>Condorman</t>
  </si>
  <si>
    <t>The Black Hole</t>
  </si>
  <si>
    <t>Firelight</t>
  </si>
  <si>
    <t>The Muppet Christmas Carol</t>
  </si>
  <si>
    <t>A Bug's Life</t>
  </si>
  <si>
    <t>America's Heart and Soul</t>
  </si>
  <si>
    <t>Not Rated</t>
  </si>
  <si>
    <t>The Absent Minded Professor</t>
  </si>
  <si>
    <t>Sorority Boys</t>
  </si>
  <si>
    <t>Sweet Home Alabama</t>
  </si>
  <si>
    <t>Surrogates</t>
  </si>
  <si>
    <t>The Rescuers Down Under</t>
  </si>
  <si>
    <t>Another Stakeout</t>
  </si>
  <si>
    <t>Pirates of the Caribbean: At World's End</t>
  </si>
  <si>
    <t>The Tigger Movie</t>
  </si>
  <si>
    <t>Disorganized Crime</t>
  </si>
  <si>
    <t>Ghosts of the Abyss</t>
  </si>
  <si>
    <t>Hauru no ugoku shiro</t>
  </si>
  <si>
    <t>Son in Law</t>
  </si>
  <si>
    <t>In the Army Now</t>
  </si>
  <si>
    <t>Hocus Pocus</t>
  </si>
  <si>
    <t>Glory Road</t>
  </si>
  <si>
    <t>Miracle at St. Anna</t>
  </si>
  <si>
    <t>Moana</t>
  </si>
  <si>
    <t>Cold Creek Manor</t>
  </si>
  <si>
    <t>The Pacifier</t>
  </si>
  <si>
    <t>Arachnophobia</t>
  </si>
  <si>
    <t>The Sixth Man</t>
  </si>
  <si>
    <t>Never Cry Wolf</t>
  </si>
  <si>
    <t>DuckTales: The Movie - Treasure of the lost lamp</t>
  </si>
  <si>
    <t>The Hunchback of Notre Dame</t>
  </si>
  <si>
    <t>The Parent Trap</t>
  </si>
  <si>
    <t>The Count of Monte Cristo</t>
  </si>
  <si>
    <t>Pirates of the Caribbean: On Stranger's Tides</t>
  </si>
  <si>
    <t>The Rescuers</t>
  </si>
  <si>
    <t>Eight Below</t>
  </si>
  <si>
    <t>Money for Nothing</t>
  </si>
  <si>
    <t>O Brother,  Where Art Thou?</t>
  </si>
  <si>
    <t>Bringing Down the House</t>
  </si>
  <si>
    <t>The Devil and Max Devlin</t>
  </si>
  <si>
    <t>National Treasure 2: Book of Secrets</t>
  </si>
  <si>
    <t>Max Keeble's Big Move</t>
  </si>
  <si>
    <t>The Jungle Book (2016)</t>
  </si>
  <si>
    <t>Thor: The Dark World</t>
  </si>
  <si>
    <t>Valiant</t>
  </si>
  <si>
    <t>Can't Buy Me Love</t>
  </si>
  <si>
    <t>Flightplan</t>
  </si>
  <si>
    <t>Phenomenon</t>
  </si>
  <si>
    <t>Return to Oz</t>
  </si>
  <si>
    <t>Moonlight Mile</t>
  </si>
  <si>
    <t>The Finest Hours</t>
  </si>
  <si>
    <t>Home on the Range</t>
  </si>
  <si>
    <t>Before and After</t>
  </si>
  <si>
    <t>My Science Project</t>
  </si>
  <si>
    <t>Monsters, Inc.</t>
  </si>
  <si>
    <t>Meet the Robinsons</t>
  </si>
  <si>
    <t>Babes in Toyland</t>
  </si>
  <si>
    <t>The Light Between Oceans</t>
  </si>
  <si>
    <t>Father Hood</t>
  </si>
  <si>
    <t>Benji the Hunted</t>
  </si>
  <si>
    <t>James and the Giant Peach</t>
  </si>
  <si>
    <t>Judge Dredd</t>
  </si>
  <si>
    <t>Tom and Huck</t>
  </si>
  <si>
    <t>Gake no ue no Ponyo</t>
  </si>
  <si>
    <t>The Invisible</t>
  </si>
  <si>
    <t>Krippendorf's Tribe</t>
  </si>
  <si>
    <t>The Greatest Game Ever Played</t>
  </si>
  <si>
    <t>The Prestige</t>
  </si>
  <si>
    <t>George Of The Jungle</t>
  </si>
  <si>
    <t>The Program</t>
  </si>
  <si>
    <t>The Doctor</t>
  </si>
  <si>
    <t>Tarzan</t>
  </si>
  <si>
    <t>The Sword in the Stone</t>
  </si>
  <si>
    <t>Big Hero 6</t>
  </si>
  <si>
    <t>Enchanted</t>
  </si>
  <si>
    <t>The Santa Clause 2</t>
  </si>
  <si>
    <t>Oceans</t>
  </si>
  <si>
    <t>Open Range</t>
  </si>
  <si>
    <t>Calendar Girls</t>
  </si>
  <si>
    <t>Tombstone</t>
  </si>
  <si>
    <t>Ice Princess</t>
  </si>
  <si>
    <t>3 Men and a Baby</t>
  </si>
  <si>
    <t>Veronica Guerin</t>
  </si>
  <si>
    <t>Who Framed Roger Rabbit?</t>
  </si>
  <si>
    <t>The Horse Whisperer</t>
  </si>
  <si>
    <t>The Mighty Ducks</t>
  </si>
  <si>
    <t>The Help</t>
  </si>
  <si>
    <t>Chicken Little</t>
  </si>
  <si>
    <t>Bears</t>
  </si>
  <si>
    <t>It's Pat</t>
  </si>
  <si>
    <t>The Country Bears</t>
  </si>
  <si>
    <t>Atlantis: The Lost Empire</t>
  </si>
  <si>
    <t>Treasure Planet</t>
  </si>
  <si>
    <t>Earth</t>
  </si>
  <si>
    <t>College Road Trip</t>
  </si>
  <si>
    <t>The Good Dinosaur</t>
  </si>
  <si>
    <t>The Marrying Man</t>
  </si>
  <si>
    <t>Guardians of the Galaxy</t>
  </si>
  <si>
    <t>The Rocketeer</t>
  </si>
  <si>
    <t>Stay Alive</t>
  </si>
  <si>
    <t>ESPN's Ultimate X - The Movie</t>
  </si>
  <si>
    <t>Evita</t>
  </si>
  <si>
    <t>Herbie Goes to Monte Carlo</t>
  </si>
  <si>
    <t>White Squall</t>
  </si>
  <si>
    <t>Color of Night</t>
  </si>
  <si>
    <t>Ratatouille</t>
  </si>
  <si>
    <t>Holy Man</t>
  </si>
  <si>
    <t>Out Cold</t>
  </si>
  <si>
    <t>Jonas Brothers: The 3D Concert Experi‚Ä¶</t>
  </si>
  <si>
    <t>Waking Sleeping Beauty</t>
  </si>
  <si>
    <t>Unstrung Heroes</t>
  </si>
  <si>
    <t>Monsters University</t>
  </si>
  <si>
    <t>Winnie the Pooh</t>
  </si>
  <si>
    <t>Annapolis</t>
  </si>
  <si>
    <t>Playing God</t>
  </si>
  <si>
    <t>Gun Shy</t>
  </si>
  <si>
    <t>Snow Dogs</t>
  </si>
  <si>
    <t>The BFG</t>
  </si>
  <si>
    <t>The Odd Life of Timothy Green</t>
  </si>
  <si>
    <t>Step Up 2 the Streets</t>
  </si>
  <si>
    <t>Holes</t>
  </si>
  <si>
    <t>Invincible</t>
  </si>
  <si>
    <t>African Cats</t>
  </si>
  <si>
    <t>Prefontaine</t>
  </si>
  <si>
    <t>Air Bud</t>
  </si>
  <si>
    <t>The Ref</t>
  </si>
  <si>
    <t>Billy Bathgate</t>
  </si>
  <si>
    <t>The Ladykillers</t>
  </si>
  <si>
    <t>Avengers: Age of Ultron</t>
  </si>
  <si>
    <t>Young Black Stallion</t>
  </si>
  <si>
    <t>Encino Man</t>
  </si>
  <si>
    <t>Armageddon</t>
  </si>
  <si>
    <t>Signs</t>
  </si>
  <si>
    <t>Bad Company</t>
  </si>
  <si>
    <t>Powder</t>
  </si>
  <si>
    <t>Miracle</t>
  </si>
  <si>
    <t>My Favorite Martian</t>
  </si>
  <si>
    <t>Gnomeo and Juliet</t>
  </si>
  <si>
    <t>The Insider</t>
  </si>
  <si>
    <t>The Avengers</t>
  </si>
  <si>
    <t>The Good Mother</t>
  </si>
  <si>
    <t>Operation Dumbo Drop</t>
  </si>
  <si>
    <t>Pooh's Heffalump Movie</t>
  </si>
  <si>
    <t>The Princess Diaries</t>
  </si>
  <si>
    <t>Dark Water</t>
  </si>
  <si>
    <t>Apocalypto</t>
  </si>
  <si>
    <t>Captain America: The Winter Soldier</t>
  </si>
  <si>
    <t>Play it to the Bone</t>
  </si>
  <si>
    <t>Night Crossing</t>
  </si>
  <si>
    <t>Holy Matrimony</t>
  </si>
  <si>
    <t>Primeval</t>
  </si>
  <si>
    <t>Cinderella</t>
  </si>
  <si>
    <t>Heartbreak Hotel</t>
  </si>
  <si>
    <t>Gone in 60 Seconds</t>
  </si>
  <si>
    <t>Consenting Adults</t>
  </si>
  <si>
    <t>The Distinguished Gentleman</t>
  </si>
  <si>
    <t>G.I. Jane</t>
  </si>
  <si>
    <t>Terminal Velocity</t>
  </si>
  <si>
    <t>The Shaggy Dog</t>
  </si>
  <si>
    <t>Toy Story 3D Double Feature</t>
  </si>
  <si>
    <t>3 Ninjas</t>
  </si>
  <si>
    <t>The Hand That Rocks the Cradle</t>
  </si>
  <si>
    <t>Endurance</t>
  </si>
  <si>
    <t>The Royal Tenenbaums</t>
  </si>
  <si>
    <t>Teacher's Pet: The Movie</t>
  </si>
  <si>
    <t>Jungle 2 Jungle</t>
  </si>
  <si>
    <t>Mr. 3000</t>
  </si>
  <si>
    <t>Bolt</t>
  </si>
  <si>
    <t>Toy Story 3</t>
  </si>
  <si>
    <t>The Santa Clause</t>
  </si>
  <si>
    <t>X Games 3D: The Movie</t>
  </si>
  <si>
    <t>Maleficent</t>
  </si>
  <si>
    <t>D2: The Mighty Ducks</t>
  </si>
  <si>
    <t>Tomorrowland</t>
  </si>
  <si>
    <t>Tough Guys</t>
  </si>
  <si>
    <t>The Lookout</t>
  </si>
  <si>
    <t>The Village</t>
  </si>
  <si>
    <t>Bon Voyage!</t>
  </si>
  <si>
    <t>The Guardian</t>
  </si>
  <si>
    <t>Celtic Pride</t>
  </si>
  <si>
    <t>A Low Down Dirty Shame</t>
  </si>
  <si>
    <t>Bound by Honor</t>
  </si>
  <si>
    <t>Bicentennial Man</t>
  </si>
  <si>
    <t>The Proposal</t>
  </si>
  <si>
    <t>Million Dollar Arm</t>
  </si>
  <si>
    <t>Mr. Magoo</t>
  </si>
  <si>
    <t>The Hundred-Foot Journey</t>
  </si>
  <si>
    <t>Bedtime Stories</t>
  </si>
  <si>
    <t>Two Much</t>
  </si>
  <si>
    <t>D√©j√† Vu</t>
  </si>
  <si>
    <t>The Jungle Book (1994)</t>
  </si>
  <si>
    <t>Homeward Bound: The Incredible Journey</t>
  </si>
  <si>
    <t>Deuce Bigalow: Male Gigolo</t>
  </si>
  <si>
    <t>Frankenweenie</t>
  </si>
  <si>
    <t>Pirates of the Caribbean: Dead Man's Chest</t>
  </si>
  <si>
    <t>Planes: Fire and Rescue</t>
  </si>
  <si>
    <t>Newsies</t>
  </si>
  <si>
    <t>Born Yesterday</t>
  </si>
  <si>
    <t>Jefferson in Paris</t>
  </si>
  <si>
    <t>The Sixth Sense</t>
  </si>
  <si>
    <t>The Inkwell</t>
  </si>
  <si>
    <t>Simon Birch</t>
  </si>
  <si>
    <t>Mars Needs Moms</t>
  </si>
  <si>
    <t>Disney Planes</t>
  </si>
  <si>
    <t>Sarafina!</t>
  </si>
  <si>
    <t>My Boyfriend's Back</t>
  </si>
  <si>
    <t>Rocket Man</t>
  </si>
  <si>
    <t>Dead Poets Society</t>
  </si>
  <si>
    <t>Alive</t>
  </si>
  <si>
    <t>Haakon Haakonsen</t>
  </si>
  <si>
    <t>Something Wicked This Way Comes</t>
  </si>
  <si>
    <t>A Gun in Betty Lou's Handbag</t>
  </si>
  <si>
    <t>Toy Story 2</t>
  </si>
  <si>
    <t>D3: The Mighty Ducks</t>
  </si>
  <si>
    <t>Into the Woods</t>
  </si>
  <si>
    <t>Un indien dans la ville</t>
  </si>
  <si>
    <t>The Fifth Estate</t>
  </si>
  <si>
    <t>Mystery, Alaska</t>
  </si>
  <si>
    <t>Aliens of the Deep</t>
  </si>
  <si>
    <t>Father of the Bride</t>
  </si>
  <si>
    <t>Real Steel</t>
  </si>
  <si>
    <t>People Like Us</t>
  </si>
  <si>
    <t>Wreck-It Ralph</t>
  </si>
  <si>
    <t>New York Stories</t>
  </si>
  <si>
    <t>The Santa Clause 3: The Escape Clause</t>
  </si>
  <si>
    <t>Indian Summer</t>
  </si>
  <si>
    <t>An Alan Smithee Film: Burn Hollywood Burn</t>
  </si>
  <si>
    <t>When in Rome</t>
  </si>
  <si>
    <t>Wild Hearts Can't Be Broken</t>
  </si>
  <si>
    <t>Fantasia 2000 (Theatrical Release)</t>
  </si>
  <si>
    <t>The 13th Warrior</t>
  </si>
  <si>
    <t>D.O.A.</t>
  </si>
  <si>
    <t>The Hot Chick</t>
  </si>
  <si>
    <t>Goal! 2: Living the Dream...</t>
  </si>
  <si>
    <t>Sister Act 2 Back in the Habit</t>
  </si>
  <si>
    <t>The Jerky Boys</t>
  </si>
  <si>
    <t>The Great Mouse Detective</t>
  </si>
  <si>
    <t>First Kid</t>
  </si>
  <si>
    <t>The Crew</t>
  </si>
  <si>
    <t>Fire Birds</t>
  </si>
  <si>
    <t>The Other Sister</t>
  </si>
  <si>
    <t>Down and Out in Beverly Hills</t>
  </si>
  <si>
    <t>The Rescue</t>
  </si>
  <si>
    <t>Inspector Gadget</t>
  </si>
  <si>
    <t>Frank McKlusky C.I.</t>
  </si>
  <si>
    <t>Muppet Treasure Island</t>
  </si>
  <si>
    <t>Enemy of the State</t>
  </si>
  <si>
    <t>Up Close &amp; Personal</t>
  </si>
  <si>
    <t>Tim Burton's The Nightmare Before Chr‚Ä¶</t>
  </si>
  <si>
    <t>Baby: Secret of the Lost Legend</t>
  </si>
  <si>
    <t>Oscar</t>
  </si>
  <si>
    <t>Tron</t>
  </si>
  <si>
    <t>The Alamo</t>
  </si>
  <si>
    <t>Scenes from a Mall</t>
  </si>
  <si>
    <t>Inside Out</t>
  </si>
  <si>
    <t>Pete‚Äôs Dragon</t>
  </si>
  <si>
    <t>Eddie</t>
  </si>
  <si>
    <t>That Darn Cat</t>
  </si>
  <si>
    <t>Return to Snowy River</t>
  </si>
  <si>
    <t>Nixon</t>
  </si>
  <si>
    <t>The Incredibles</t>
  </si>
  <si>
    <t>Ernest Saves Christmas</t>
  </si>
  <si>
    <t>WALL-E</t>
  </si>
  <si>
    <t>The Wild</t>
  </si>
  <si>
    <t>Kundun</t>
  </si>
  <si>
    <t>Delivery Man</t>
  </si>
  <si>
    <t>Morning Light</t>
  </si>
  <si>
    <t>Shanghai Knights</t>
  </si>
  <si>
    <t>The Waterboy</t>
  </si>
  <si>
    <t>25th Hour</t>
  </si>
  <si>
    <t>Oz the Great and Powerful</t>
  </si>
  <si>
    <t>Finding Dory</t>
  </si>
  <si>
    <t>The Hoax</t>
  </si>
  <si>
    <t>Shoot to Kill</t>
  </si>
  <si>
    <t>A Pyromaniac's Love Story</t>
  </si>
  <si>
    <t>Swing Vote</t>
  </si>
  <si>
    <t>The Nightmare Before Christmas</t>
  </si>
  <si>
    <t>Chimpanzee</t>
  </si>
  <si>
    <t>20,000 Leagues Under the Sea</t>
  </si>
  <si>
    <t>The Rock</t>
  </si>
  <si>
    <t>Ernest Goes to Jail</t>
  </si>
  <si>
    <t>Country</t>
  </si>
  <si>
    <t>Blame it on the Bellboy</t>
  </si>
  <si>
    <t>Alexander and the Terrible,  Horrible</t>
  </si>
  <si>
    <t>Iron Will</t>
  </si>
  <si>
    <t>The Emperor's New Groove</t>
  </si>
  <si>
    <t>An American Werewolf in Paris</t>
  </si>
  <si>
    <t>Outrageous Fortune</t>
  </si>
  <si>
    <t>Angels in the Outfield</t>
  </si>
  <si>
    <t>Medicine Man</t>
  </si>
  <si>
    <t>Big Business</t>
  </si>
  <si>
    <t>Monkey Kingdom</t>
  </si>
  <si>
    <t>Rogue One: A Star Wars Story</t>
  </si>
  <si>
    <t>Aladdin</t>
  </si>
  <si>
    <t>The Color of Money</t>
  </si>
  <si>
    <t>High School Musical 3: Senior Year</t>
  </si>
  <si>
    <t>Stella</t>
  </si>
  <si>
    <t>101 Dalmatians</t>
  </si>
  <si>
    <t>Beloved</t>
  </si>
  <si>
    <t>Innocent Blood</t>
  </si>
  <si>
    <t>Metro</t>
  </si>
  <si>
    <t>The Associate</t>
  </si>
  <si>
    <t>Shadow Conspiracy</t>
  </si>
  <si>
    <t>Lady and the Tramp</t>
  </si>
  <si>
    <t>Green Card</t>
  </si>
  <si>
    <t>Under the Tuscan Sun</t>
  </si>
  <si>
    <t>Beauty and the Beast (IMAX)</t>
  </si>
  <si>
    <t>The Apple Dumpling Gang</t>
  </si>
  <si>
    <t>Good Morning Vietnam</t>
  </si>
  <si>
    <t>High Heels and Low Lifes</t>
  </si>
  <si>
    <t>The Last Flight of Noah's Ark</t>
  </si>
  <si>
    <t>Kaze Tachinu</t>
  </si>
  <si>
    <t>Funny Bones</t>
  </si>
  <si>
    <t>Cabin Boy</t>
  </si>
  <si>
    <t>Star Wars Ep. VII: The Force Awakens</t>
  </si>
  <si>
    <t>Corky Romano</t>
  </si>
  <si>
    <t>Raising Helen</t>
  </si>
  <si>
    <t>The War at Home</t>
  </si>
  <si>
    <t>The Journey of Natty Gann</t>
  </si>
  <si>
    <t>Roommates</t>
  </si>
  <si>
    <t>High Fidelity</t>
  </si>
  <si>
    <t>What About Bob?</t>
  </si>
  <si>
    <t>Ernest Scared Stupid</t>
  </si>
  <si>
    <t>The Little Mermaid</t>
  </si>
  <si>
    <t>The Chronicles of Narnia: The Lion</t>
  </si>
  <si>
    <t>Kazaam</t>
  </si>
  <si>
    <t>Heavy Weights</t>
  </si>
  <si>
    <t>You Again</t>
  </si>
  <si>
    <t>The Princess Diaries 2: Royal Engagement</t>
  </si>
  <si>
    <t>The Many Adventures of Winnie the Pooh</t>
  </si>
  <si>
    <t>Unbreakable</t>
  </si>
  <si>
    <t>Houseguest</t>
  </si>
  <si>
    <t>Ed Wood</t>
  </si>
  <si>
    <t>Prom</t>
  </si>
  <si>
    <t>Remember the Titans</t>
  </si>
  <si>
    <t>The Lizzie McGuire Movie</t>
  </si>
  <si>
    <t>Blaze</t>
  </si>
  <si>
    <t>Queen of Katwe</t>
  </si>
  <si>
    <t>Need for Speed</t>
  </si>
  <si>
    <t>Peter Pan: Return to Neverland</t>
  </si>
  <si>
    <t>Mission to Mars</t>
  </si>
  <si>
    <t>The Jungle Book (1967)</t>
  </si>
  <si>
    <t>The Joy Luck Club</t>
  </si>
  <si>
    <t>Deep Rising</t>
  </si>
  <si>
    <t>Gross Anatomy</t>
  </si>
  <si>
    <t>The Preacher's Wife</t>
  </si>
  <si>
    <t>Bridge to Terabithia</t>
  </si>
  <si>
    <t>Bedknobs and Broomsticks</t>
  </si>
  <si>
    <t>Guilty as Sin</t>
  </si>
  <si>
    <t>Dinosaur</t>
  </si>
  <si>
    <t>Just Visiting</t>
  </si>
  <si>
    <t>Honey I Blew Up the Kid</t>
  </si>
  <si>
    <t>Reign of Fire</t>
  </si>
  <si>
    <t>Trenchcoat</t>
  </si>
  <si>
    <t>Hercules</t>
  </si>
  <si>
    <t>Miami Rhapsody</t>
  </si>
  <si>
    <t>I'll Be Home For Christmas</t>
  </si>
  <si>
    <t>LiveLab Workbook Tips</t>
  </si>
  <si>
    <r>
      <t xml:space="preserve">Feeling stuck? </t>
    </r>
    <r>
      <rPr>
        <b/>
        <sz val="12"/>
        <color theme="1"/>
        <rFont val="Calibri"/>
        <family val="2"/>
        <scheme val="minor"/>
      </rPr>
      <t>That's okay!</t>
    </r>
    <r>
      <rPr>
        <sz val="12"/>
        <color theme="1"/>
        <rFont val="Calibri"/>
        <family val="2"/>
        <scheme val="minor"/>
      </rPr>
      <t xml:space="preserve"> We’re here to learn by doing and to help each other build skills. Use the raise-hand feature 🖐 in your Breakout Room, and your Squad Leader will be right in to help you!</t>
    </r>
  </si>
  <si>
    <t>1 (a)</t>
  </si>
  <si>
    <t>1 (b)</t>
  </si>
  <si>
    <t xml:space="preserve">How many movies were released on a Friday? </t>
  </si>
  <si>
    <t xml:space="preserve">What percentage of Disney movies were released on a Friday? </t>
  </si>
  <si>
    <t xml:space="preserve">Use a function to fill in the Month field in the data table with the month in which the movie was released. </t>
  </si>
  <si>
    <t xml:space="preserve">How many movies were released in fall and spring? </t>
  </si>
  <si>
    <t>What observations can you make about these highest inflation-adjusted gross movies?</t>
  </si>
  <si>
    <t>Note</t>
  </si>
  <si>
    <t>Create a Pivot Table to display the number of movies released by day of the week. You'll want to place your Pivot Table in the sheet called "Pivot Tables."</t>
  </si>
  <si>
    <t>3 (a)</t>
  </si>
  <si>
    <t>3 (b)</t>
  </si>
  <si>
    <t>3 (c)</t>
  </si>
  <si>
    <t>4 (a)</t>
  </si>
  <si>
    <t>4 (b)</t>
  </si>
  <si>
    <t>5 (a)</t>
  </si>
  <si>
    <t>5 (b)</t>
  </si>
  <si>
    <t>5 (c)</t>
  </si>
  <si>
    <t>5 (d)</t>
  </si>
  <si>
    <t>5 (e)</t>
  </si>
  <si>
    <t>6 (a)</t>
  </si>
  <si>
    <t>6 (b)</t>
  </si>
  <si>
    <t>Choose a group leader to start sharing their screen. Can't decide? How about the one who can stick their tongue out the farthest.</t>
  </si>
  <si>
    <t xml:space="preserve">Pivot Table formatting can be funky. Place all your Pivot Tables in this separate sheet. </t>
  </si>
  <si>
    <t>Pivot Table 1: Number of movies released by day of the week.</t>
  </si>
  <si>
    <t>Pivot Table 3: Top 10 Disney movies generating the highest</t>
  </si>
  <si>
    <t>How much (inflation-adjusted) gross revenue does Winter generate on average?</t>
  </si>
  <si>
    <t>Are you surprised that winter is the season with the highest average inflation-adjusted gross revenue? Why or why not?</t>
  </si>
  <si>
    <t>Use the Month field along with a function to "bin" the months into seasons:
January, February = Winter
March, April, May = Spring 
June, July, August = Summer 
September, October, November = Fall 
December = Winter</t>
  </si>
  <si>
    <r>
      <t xml:space="preserve">Together, </t>
    </r>
    <r>
      <rPr>
        <b/>
        <sz val="12"/>
        <color theme="1"/>
        <rFont val="Calibri"/>
        <family val="2"/>
        <scheme val="minor"/>
      </rPr>
      <t>in your Huddles</t>
    </r>
    <r>
      <rPr>
        <sz val="12"/>
        <color theme="1"/>
        <rFont val="Calibri"/>
        <family val="2"/>
        <scheme val="minor"/>
      </rPr>
      <t xml:space="preserve">, answer the following questions. Note: cells in LiveLab workbooks </t>
    </r>
    <r>
      <rPr>
        <b/>
        <sz val="12"/>
        <color theme="1"/>
        <rFont val="Calibri"/>
        <family val="2"/>
        <scheme val="minor"/>
      </rPr>
      <t>do not</t>
    </r>
    <r>
      <rPr>
        <sz val="12"/>
        <color theme="1"/>
        <rFont val="Calibri"/>
        <family val="2"/>
        <scheme val="minor"/>
      </rPr>
      <t xml:space="preserve"> change colors to indicate correct or incorrect answers!</t>
    </r>
  </si>
  <si>
    <t>Introduce yourself to you Huddle! Tell your peers what your major is! And your favorite Disney character!</t>
  </si>
  <si>
    <r>
      <t xml:space="preserve">Use a function to fill in the </t>
    </r>
    <r>
      <rPr>
        <sz val="12"/>
        <color theme="1"/>
        <rFont val="Courier New"/>
        <family val="1"/>
      </rPr>
      <t>Weekday Released</t>
    </r>
    <r>
      <rPr>
        <sz val="12"/>
        <color theme="1"/>
        <rFont val="Calibri"/>
        <family val="2"/>
        <scheme val="minor"/>
      </rPr>
      <t xml:space="preserve"> field in the data table with the day of the week on which the movie was released.</t>
    </r>
  </si>
  <si>
    <t xml:space="preserve">Lastly, make a Pivot Table to show the titles of the top 10 movies with the highest inflation-adjusted gross revenues. </t>
  </si>
  <si>
    <r>
      <t xml:space="preserve">Edit your Pivot Table to display the </t>
    </r>
    <r>
      <rPr>
        <b/>
        <sz val="12"/>
        <color theme="1"/>
        <rFont val="Calibri"/>
        <family val="2"/>
        <scheme val="minor"/>
      </rPr>
      <t>average</t>
    </r>
    <r>
      <rPr>
        <sz val="12"/>
        <color theme="1"/>
        <rFont val="Calibri"/>
        <family val="2"/>
        <scheme val="minor"/>
      </rPr>
      <t xml:space="preserve"> inflation-adjusted gross revenue by season. </t>
    </r>
  </si>
  <si>
    <t>Create a Pivot Table to display the number of movies released each season. You'll want to place your Pivot Table in the sheet called "Pivot Tables."</t>
  </si>
  <si>
    <t>Pivot Table 2: Number of movies released by season &amp; average (inflation-adjusted) gross revenue by season.</t>
  </si>
  <si>
    <t>Row Labels</t>
  </si>
  <si>
    <t>Grand Total</t>
  </si>
  <si>
    <t>Count of Date Released</t>
  </si>
  <si>
    <t>Fall</t>
  </si>
  <si>
    <t>Spring</t>
  </si>
  <si>
    <t>Summer</t>
  </si>
  <si>
    <t>Winter</t>
  </si>
  <si>
    <t>Average of Inflation Adjusted Gross</t>
  </si>
  <si>
    <t>no. winter season means families are together meaning they will want to watch a new Disney move.</t>
  </si>
  <si>
    <t>Max of Inflation Adjusted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</si>
</sst>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Tahoma"/>
      <family val="2"/>
    </font>
    <font>
      <sz val="11"/>
      <color rgb="FF000000"/>
      <name val="Tahoma"/>
      <family val="34"/>
    </font>
    <font>
      <sz val="12"/>
      <color rgb="FF000000"/>
      <name val="Tahoma"/>
      <family val="2"/>
    </font>
    <font>
      <b/>
      <sz val="11"/>
      <color rgb="FF000000"/>
      <name val="Tahoma"/>
      <family val="2"/>
    </font>
    <font>
      <sz val="11"/>
      <color rgb="FF000000"/>
      <name val="Courier New"/>
      <family val="49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Tahoma"/>
      <family val="2"/>
    </font>
    <font>
      <sz val="10"/>
      <color rgb="FF000000"/>
      <name val="Courier New"/>
      <family val="49"/>
    </font>
    <font>
      <sz val="10"/>
      <color rgb="FF000000"/>
      <name val="Tahoma"/>
      <family val="34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000000"/>
      <name val="Tahoma"/>
      <family val="34"/>
    </font>
    <font>
      <sz val="12"/>
      <color theme="1"/>
      <name val="Courier New"/>
      <family val="1"/>
    </font>
    <font>
      <b/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50">
    <xf numFmtId="0" fontId="0" fillId="0" borderId="0" xfId="0"/>
    <xf numFmtId="1" fontId="0" fillId="0" borderId="0" xfId="0" applyNumberFormat="1"/>
    <xf numFmtId="1" fontId="0" fillId="7" borderId="0" xfId="0" applyNumberFormat="1" applyFill="1"/>
    <xf numFmtId="1" fontId="3" fillId="3" borderId="0" xfId="3" applyNumberFormat="1"/>
    <xf numFmtId="0" fontId="0" fillId="7" borderId="0" xfId="0" applyFill="1"/>
    <xf numFmtId="164" fontId="0" fillId="0" borderId="0" xfId="1" applyNumberFormat="1" applyFont="1"/>
    <xf numFmtId="14" fontId="0" fillId="0" borderId="0" xfId="0" applyNumberFormat="1"/>
    <xf numFmtId="0" fontId="1" fillId="2" borderId="4" xfId="2" applyBorder="1" applyAlignment="1">
      <alignment horizontal="center" vertical="center"/>
    </xf>
    <xf numFmtId="0" fontId="1" fillId="2" borderId="4" xfId="2" applyBorder="1" applyAlignment="1">
      <alignment horizontal="center"/>
    </xf>
    <xf numFmtId="0" fontId="1" fillId="2" borderId="5" xfId="2" applyBorder="1"/>
    <xf numFmtId="0" fontId="1" fillId="5" borderId="6" xfId="5" applyBorder="1"/>
    <xf numFmtId="10" fontId="1" fillId="5" borderId="6" xfId="5" applyNumberFormat="1" applyBorder="1"/>
    <xf numFmtId="0" fontId="1" fillId="4" borderId="10" xfId="4" applyBorder="1"/>
    <xf numFmtId="8" fontId="1" fillId="5" borderId="6" xfId="5" applyNumberFormat="1" applyBorder="1"/>
    <xf numFmtId="0" fontId="4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 wrapText="1"/>
    </xf>
    <xf numFmtId="0" fontId="0" fillId="9" borderId="6" xfId="0" applyFill="1" applyBorder="1" applyAlignment="1">
      <alignment horizontal="left" vertical="center" wrapText="1"/>
    </xf>
    <xf numFmtId="0" fontId="0" fillId="10" borderId="5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1" fillId="2" borderId="4" xfId="2" applyBorder="1" applyAlignment="1">
      <alignment horizontal="center" vertical="center"/>
    </xf>
    <xf numFmtId="0" fontId="0" fillId="10" borderId="5" xfId="0" applyFill="1" applyBorder="1" applyAlignment="1">
      <alignment horizontal="left" vertical="center" wrapText="1"/>
    </xf>
    <xf numFmtId="0" fontId="0" fillId="10" borderId="6" xfId="0" applyFill="1" applyBorder="1" applyAlignment="1">
      <alignment horizontal="left" vertical="center" wrapText="1"/>
    </xf>
    <xf numFmtId="0" fontId="0" fillId="2" borderId="5" xfId="2" applyFont="1" applyBorder="1" applyAlignment="1">
      <alignment horizontal="left"/>
    </xf>
    <xf numFmtId="0" fontId="1" fillId="2" borderId="6" xfId="2" applyBorder="1" applyAlignment="1">
      <alignment horizontal="left"/>
    </xf>
    <xf numFmtId="0" fontId="0" fillId="2" borderId="5" xfId="2" applyFont="1" applyBorder="1" applyAlignment="1">
      <alignment horizontal="left" vertical="center" wrapText="1"/>
    </xf>
    <xf numFmtId="0" fontId="1" fillId="2" borderId="6" xfId="2" applyBorder="1" applyAlignment="1">
      <alignment horizontal="left" vertical="center" wrapText="1"/>
    </xf>
    <xf numFmtId="0" fontId="1" fillId="2" borderId="5" xfId="2" applyBorder="1" applyAlignment="1">
      <alignment horizontal="left" vertical="center" wrapText="1"/>
    </xf>
    <xf numFmtId="0" fontId="1" fillId="2" borderId="5" xfId="2" applyBorder="1" applyAlignment="1">
      <alignment horizontal="left" wrapText="1"/>
    </xf>
    <xf numFmtId="0" fontId="1" fillId="2" borderId="6" xfId="2" applyBorder="1" applyAlignment="1">
      <alignment horizontal="left" wrapText="1"/>
    </xf>
    <xf numFmtId="0" fontId="1" fillId="2" borderId="5" xfId="2" applyBorder="1" applyAlignment="1">
      <alignment horizontal="left"/>
    </xf>
    <xf numFmtId="0" fontId="1" fillId="6" borderId="4" xfId="6" applyBorder="1" applyAlignment="1">
      <alignment horizontal="left" vertical="center" wrapText="1"/>
    </xf>
    <xf numFmtId="0" fontId="1" fillId="6" borderId="5" xfId="6" applyBorder="1" applyAlignment="1">
      <alignment horizontal="left" vertical="center" wrapText="1"/>
    </xf>
    <xf numFmtId="0" fontId="1" fillId="6" borderId="6" xfId="6" applyBorder="1" applyAlignment="1">
      <alignment horizontal="left" vertical="center" wrapText="1"/>
    </xf>
    <xf numFmtId="0" fontId="1" fillId="6" borderId="7" xfId="6" applyBorder="1" applyAlignment="1">
      <alignment horizontal="left" vertical="center" wrapText="1"/>
    </xf>
    <xf numFmtId="0" fontId="1" fillId="6" borderId="8" xfId="6" applyBorder="1" applyAlignment="1">
      <alignment horizontal="left" vertical="center" wrapText="1"/>
    </xf>
    <xf numFmtId="0" fontId="1" fillId="6" borderId="9" xfId="6" applyBorder="1" applyAlignment="1">
      <alignment horizontal="left" vertical="center" wrapText="1"/>
    </xf>
    <xf numFmtId="0" fontId="1" fillId="2" borderId="0" xfId="2" applyAlignment="1">
      <alignment horizontal="left"/>
    </xf>
    <xf numFmtId="0" fontId="4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vertical="center" wrapText="1"/>
    </xf>
    <xf numFmtId="0" fontId="1" fillId="2" borderId="0" xfId="2" applyAlignment="1">
      <alignment horizontal="left" wrapText="1"/>
    </xf>
    <xf numFmtId="0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  <xf numFmtId="10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2" fontId="0" fillId="0" borderId="0" xfId="0" applyNumberFormat="1"/>
  </cellXfs>
  <cellStyles count="7">
    <cellStyle name="20% - Accent4" xfId="6" builtinId="42"/>
    <cellStyle name="40% - Accent1" xfId="2" builtinId="31"/>
    <cellStyle name="40% - Accent3" xfId="5" builtinId="39"/>
    <cellStyle name="60% - Accent2" xfId="4" builtinId="36"/>
    <cellStyle name="Accent2" xfId="3" builtinId="33"/>
    <cellStyle name="Currency" xfId="1" builtinId="4"/>
    <cellStyle name="Normal" xfId="0" builtinId="0"/>
  </cellStyles>
  <dxfs count="9">
    <dxf>
      <numFmt numFmtId="0" formatCode="General"/>
    </dxf>
    <dxf>
      <numFmt numFmtId="1" formatCode="0"/>
    </dxf>
    <dxf>
      <numFmt numFmtId="1" formatCode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1" formatCode="0"/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istan McCoy" refreshedDate="44714.803302893517" createdVersion="8" refreshedVersion="8" minRefreshableVersion="3" recordCount="579" xr:uid="{DF7F59D1-2929-634C-A3FE-71A4573C220C}">
  <cacheSource type="worksheet">
    <worksheetSource name="Movies"/>
  </cacheSource>
  <cacheFields count="11">
    <cacheField name="Date Released" numFmtId="14">
      <sharedItems containsSemiMixedTypes="0" containsNonDate="0" containsDate="1" containsString="0" minDate="1937-12-21T00:00:00" maxDate="2016-12-17T00:00:00" count="553">
        <d v="2010-05-28T00:00:00"/>
        <d v="1970-04-24T00:00:00"/>
        <d v="1985-11-22T00:00:00"/>
        <d v="1994-06-29T00:00:00"/>
        <d v="1994-09-02T00:00:00"/>
        <d v="2004-09-24T00:00:00"/>
        <d v="1993-03-12T00:00:00"/>
        <d v="1997-04-25T00:00:00"/>
        <d v="1989-10-06T00:00:00"/>
        <d v="2009-05-29T00:00:00"/>
        <d v="2004-06-16T00:00:00"/>
        <d v="2006-05-12T00:00:00"/>
        <d v="1991-09-18T00:00:00"/>
        <d v="1990-04-27T00:00:00"/>
        <d v="1989-06-23T00:00:00"/>
        <d v="2011-08-19T00:00:00"/>
        <d v="2010-03-31T00:00:00"/>
        <d v="1999-03-31T00:00:00"/>
        <d v="1982-11-19T00:00:00"/>
        <d v="1998-12-25T00:00:00"/>
        <d v="1981-03-20T00:00:00"/>
        <d v="1995-12-08T00:00:00"/>
        <d v="1995-03-24T00:00:00"/>
        <d v="2003-07-09T00:00:00"/>
        <d v="1993-03-05T00:00:00"/>
        <d v="2003-10-24T00:00:00"/>
        <d v="2004-12-10T00:00:00"/>
        <d v="1990-02-23T00:00:00"/>
        <d v="1977-01-21T00:00:00"/>
        <d v="2011-06-24T00:00:00"/>
        <d v="1984-03-09T00:00:00"/>
        <d v="1995-10-13T00:00:00"/>
        <d v="1993-10-01T00:00:00"/>
        <d v="2003-01-31T00:00:00"/>
        <d v="1993-02-03T00:00:00"/>
        <d v="1996-11-08T00:00:00"/>
        <d v="2004-03-05T00:00:00"/>
        <d v="1989-07-28T00:00:00"/>
        <d v="1988-07-29T00:00:00"/>
        <d v="2012-06-22T00:00:00"/>
        <d v="2002-04-05T00:00:00"/>
        <d v="1985-07-24T00:00:00"/>
        <d v="1996-09-13T00:00:00"/>
        <d v="2009-11-25T00:00:00"/>
        <d v="1946-11-12T00:00:00"/>
        <d v="1995-06-10T00:00:00"/>
        <d v="1995-08-11T00:00:00"/>
        <d v="1994-09-14T00:00:00"/>
        <d v="2016-05-06T00:00:00"/>
        <d v="2006-08-11T00:00:00"/>
        <d v="2011-04-22T00:00:00"/>
        <d v="1993-04-02T00:00:00"/>
        <d v="1996-05-24T00:00:00"/>
        <d v="2005-04-22T00:00:00"/>
        <d v="1995-03-03T00:00:00"/>
        <d v="1990-06-22T00:00:00"/>
        <d v="1994-01-07T00:00:00"/>
        <d v="2009-11-06T00:00:00"/>
        <d v="1987-07-03T00:00:00"/>
        <d v="2005-04-29T00:00:00"/>
        <d v="1940-02-09T00:00:00"/>
        <d v="1940-11-13T00:00:00"/>
        <d v="1993-06-04T00:00:00"/>
        <d v="1959-01-29T00:00:00"/>
        <d v="1995-05-26T00:00:00"/>
        <d v="2010-03-05T00:00:00"/>
        <d v="2000-11-22T00:00:00"/>
        <d v="1983-11-04T00:00:00"/>
        <d v="2012-11-09T00:00:00"/>
        <d v="2005-12-25T00:00:00"/>
        <d v="1995-09-08T00:00:00"/>
        <d v="2007-08-03T00:00:00"/>
        <d v="2003-03-21T00:00:00"/>
        <d v="2009-07-24T00:00:00"/>
        <d v="1993-01-22T00:00:00"/>
        <d v="1998-12-11T00:00:00"/>
        <d v="1996-03-08T00:00:00"/>
        <d v="2015-02-20T00:00:00"/>
        <d v="1987-11-06T00:00:00"/>
        <d v="1997-10-05T00:00:00"/>
        <d v="2000-09-15T00:00:00"/>
        <d v="2015-10-16T00:00:00"/>
        <d v="1986-04-11T00:00:00"/>
        <d v="1981-07-10T00:00:00"/>
        <d v="1994-04-29T00:00:00"/>
        <d v="1994-02-11T00:00:00"/>
        <d v="1996-02-16T00:00:00"/>
        <d v="2010-12-17T00:00:00"/>
        <d v="2016-11-04T00:00:00"/>
        <d v="1992-07-17T00:00:00"/>
        <d v="1995-04-21T00:00:00"/>
        <d v="1987-05-22T00:00:00"/>
        <d v="1995-04-07T00:00:00"/>
        <d v="1992-04-03T00:00:00"/>
        <d v="2010-07-14T00:00:00"/>
        <d v="1992-03-20T00:00:00"/>
        <d v="2009-03-13T00:00:00"/>
        <d v="1994-10-21T00:00:00"/>
        <d v="1968-02-08T00:00:00"/>
        <d v="1997-09-19T00:00:00"/>
        <d v="1990-03-23T00:00:00"/>
        <d v="2010-08-13T00:00:00"/>
        <d v="1994-01-28T00:00:00"/>
        <d v="1998-07-24T00:00:00"/>
        <d v="1992-10-09T00:00:00"/>
        <d v="2007-03-02T00:00:00"/>
        <d v="1991-05-03T00:00:00"/>
        <d v="2000-07-07T00:00:00"/>
        <d v="2001-02-16T00:00:00"/>
        <d v="2001-08-24T00:00:00"/>
        <d v="1991-09-27T00:00:00"/>
        <d v="1998-06-12T00:00:00"/>
        <d v="1999-03-26T00:00:00"/>
        <d v="1995-05-12T00:00:00"/>
        <d v="2007-09-22T00:00:00"/>
        <d v="2001-01-12T00:00:00"/>
        <d v="1999-12-08T00:00:00"/>
        <d v="1990-11-21T00:00:00"/>
        <d v="1999-09-17T00:00:00"/>
        <d v="2013-12-13T00:00:00"/>
        <d v="2016-04-29T00:00:00"/>
        <d v="1970-07-01T00:00:00"/>
        <d v="1937-12-21T00:00:00"/>
        <d v="1994-10-28T00:00:00"/>
        <d v="1995-09-29T00:00:00"/>
        <d v="2011-12-25T00:00:00"/>
        <d v="2003-11-26T00:00:00"/>
        <d v="2013-07-02T00:00:00"/>
        <d v="2002-03-29T00:00:00"/>
        <d v="1995-10-04T00:00:00"/>
        <d v="1991-11-13T00:00:00"/>
        <d v="2011-11-23T00:00:00"/>
        <d v="1994-03-04T00:00:00"/>
        <d v="2010-08-06T00:00:00"/>
        <d v="2000-08-04T00:00:00"/>
        <d v="2016-03-04T00:00:00"/>
        <d v="1997-07-18T00:00:00"/>
        <d v="2004-07-07T00:00:00"/>
        <d v="2009-02-13T00:00:00"/>
        <d v="1986-07-30T00:00:00"/>
        <d v="2015-01-23T00:00:00"/>
        <d v="2000-04-14T00:00:00"/>
        <d v="2009-04-10T00:00:00"/>
        <d v="1997-06-06T00:00:00"/>
        <d v="1995-12-29T00:00:00"/>
        <d v="2001-06-29T00:00:00"/>
        <d v="1994-08-26T00:00:00"/>
        <d v="2002-06-21T00:00:00"/>
        <d v="1996-05-10T00:00:00"/>
        <d v="2007-10-20T00:00:00"/>
        <d v="2016-05-27T00:00:00"/>
        <d v="2010-11-24T00:00:00"/>
        <d v="2005-10-21T00:00:00"/>
        <d v="2003-02-14T00:00:00"/>
        <d v="1996-08-09T00:00:00"/>
        <d v="1990-08-17T00:00:00"/>
        <d v="1987-08-05T00:00:00"/>
        <d v="1994-04-15T00:00:00"/>
        <d v="2003-08-06T00:00:00"/>
        <d v="2004-11-19T00:00:00"/>
        <d v="2004-02-20T00:00:00"/>
        <d v="1994-05-06T00:00:00"/>
        <d v="1994-06-03T00:00:00"/>
        <d v="1991-01-18T00:00:00"/>
        <d v="1998-06-19T00:00:00"/>
        <d v="1994-06-15T00:00:00"/>
        <d v="2012-02-17T00:00:00"/>
        <d v="2002-09-20T00:00:00"/>
        <d v="2008-05-16T00:00:00"/>
        <d v="2015-07-17T00:00:00"/>
        <d v="2008-10-03T00:00:00"/>
        <d v="1997-11-26T00:00:00"/>
        <d v="1992-09-18T00:00:00"/>
        <d v="2006-01-27T00:00:00"/>
        <d v="1987-03-06T00:00:00"/>
        <d v="1989-01-27T00:00:00"/>
        <d v="2006-04-28T00:00:00"/>
        <d v="2013-05-03T00:00:00"/>
        <d v="1998-03-27T00:00:00"/>
        <d v="2003-05-30T00:00:00"/>
        <d v="2000-05-26T00:00:00"/>
        <d v="1999-07-02T00:00:00"/>
        <d v="1997-04-11T00:00:00"/>
        <d v="1999-09-24T00:00:00"/>
        <d v="1990-06-15T00:00:00"/>
        <d v="2001-05-25T00:00:00"/>
        <d v="2002-10-11T00:00:00"/>
        <d v="1993-06-09T00:00:00"/>
        <d v="2009-09-10T00:00:00"/>
        <d v="1988-11-18T00:00:00"/>
        <d v="1989-08-18T00:00:00"/>
        <d v="2008-02-01T00:00:00"/>
        <d v="1996-05-03T00:00:00"/>
        <d v="2012-03-09T00:00:00"/>
        <d v="1999-06-04T00:00:00"/>
        <d v="2011-02-18T00:00:00"/>
        <d v="2005-06-22T00:00:00"/>
        <d v="1993-11-12T00:00:00"/>
        <d v="1988-12-21T00:00:00"/>
        <d v="1990-10-12T00:00:00"/>
        <d v="1999-10-15T00:00:00"/>
        <d v="1992-04-24T00:00:00"/>
        <d v="2004-10-01T00:00:00"/>
        <d v="2000-01-01T00:00:00"/>
        <d v="1995-11-22T00:00:00"/>
        <d v="1997-05-30T00:00:00"/>
        <d v="2010-10-08T00:00:00"/>
        <d v="1980-02-08T00:00:00"/>
        <d v="2013-11-22T00:00:00"/>
        <d v="2005-07-29T00:00:00"/>
        <d v="1998-05-01T00:00:00"/>
        <d v="1992-05-29T00:00:00"/>
        <d v="2006-06-09T00:00:00"/>
        <d v="2014-03-21T00:00:00"/>
        <d v="1993-05-28T00:00:00"/>
        <d v="1986-06-27T00:00:00"/>
        <d v="1981-08-07T00:00:00"/>
        <d v="1979-12-21T00:00:00"/>
        <d v="1998-09-04T00:00:00"/>
        <d v="1992-12-11T00:00:00"/>
        <d v="1998-11-20T00:00:00"/>
        <d v="2004-07-02T00:00:00"/>
        <d v="1961-03-16T00:00:00"/>
        <d v="2002-03-22T00:00:00"/>
        <d v="2002-09-27T00:00:00"/>
        <d v="2009-09-25T00:00:00"/>
        <d v="1990-11-16T00:00:00"/>
        <d v="1993-07-23T00:00:00"/>
        <d v="2007-05-24T00:00:00"/>
        <d v="2000-02-11T00:00:00"/>
        <d v="1989-04-14T00:00:00"/>
        <d v="2003-04-11T00:00:00"/>
        <d v="2005-06-10T00:00:00"/>
        <d v="1993-07-02T00:00:00"/>
        <d v="1994-08-12T00:00:00"/>
        <d v="1993-07-16T00:00:00"/>
        <d v="2006-01-13T00:00:00"/>
        <d v="2008-09-26T00:00:00"/>
        <d v="2016-11-23T00:00:00"/>
        <d v="2003-09-19T00:00:00"/>
        <d v="2005-03-04T00:00:00"/>
        <d v="1990-07-18T00:00:00"/>
        <d v="1997-03-28T00:00:00"/>
        <d v="1983-10-07T00:00:00"/>
        <d v="1990-08-03T00:00:00"/>
        <d v="1996-06-21T00:00:00"/>
        <d v="1998-07-29T00:00:00"/>
        <d v="2002-01-25T00:00:00"/>
        <d v="2011-05-20T00:00:00"/>
        <d v="1977-06-22T00:00:00"/>
        <d v="2006-02-17T00:00:00"/>
        <d v="1993-09-10T00:00:00"/>
        <d v="2000-12-22T00:00:00"/>
        <d v="2003-03-07T00:00:00"/>
        <d v="1981-01-01T00:00:00"/>
        <d v="2007-12-21T00:00:00"/>
        <d v="2001-10-05T00:00:00"/>
        <d v="2016-04-15T00:00:00"/>
        <d v="2013-11-08T00:00:00"/>
        <d v="2005-08-19T00:00:00"/>
        <d v="1987-08-14T00:00:00"/>
        <d v="2005-09-23T00:00:00"/>
        <d v="1996-07-05T00:00:00"/>
        <d v="1985-06-21T00:00:00"/>
        <d v="2016-01-29T00:00:00"/>
        <d v="2004-04-02T00:00:00"/>
        <d v="1996-02-23T00:00:00"/>
        <d v="1985-08-09T00:00:00"/>
        <d v="2001-11-02T00:00:00"/>
        <d v="2007-03-30T00:00:00"/>
        <d v="1961-12-14T00:00:00"/>
        <d v="2016-09-02T00:00:00"/>
        <d v="1993-08-27T00:00:00"/>
        <d v="1987-06-05T00:00:00"/>
        <d v="1996-04-12T00:00:00"/>
        <d v="1995-06-30T00:00:00"/>
        <d v="1995-12-22T00:00:00"/>
        <d v="2009-08-14T00:00:00"/>
        <d v="2007-04-27T00:00:00"/>
        <d v="1998-02-27T00:00:00"/>
        <d v="2005-09-30T00:00:00"/>
        <d v="2006-10-20T00:00:00"/>
        <d v="1997-07-16T00:00:00"/>
        <d v="1993-09-24T00:00:00"/>
        <d v="1991-07-24T00:00:00"/>
        <d v="1999-06-16T00:00:00"/>
        <d v="1963-12-25T00:00:00"/>
        <d v="2014-11-07T00:00:00"/>
        <d v="2007-11-21T00:00:00"/>
        <d v="2002-11-01T00:00:00"/>
        <d v="2010-04-22T00:00:00"/>
        <d v="2003-08-15T00:00:00"/>
        <d v="2003-12-19T00:00:00"/>
        <d v="1993-12-25T00:00:00"/>
        <d v="2005-03-18T00:00:00"/>
        <d v="1987-11-25T00:00:00"/>
        <d v="2003-10-17T00:00:00"/>
        <d v="1988-06-22T00:00:00"/>
        <d v="1998-05-15T00:00:00"/>
        <d v="1992-10-02T00:00:00"/>
        <d v="2011-08-10T00:00:00"/>
        <d v="2005-11-04T00:00:00"/>
        <d v="2014-04-18T00:00:00"/>
        <d v="2002-07-26T00:00:00"/>
        <d v="2001-06-08T00:00:00"/>
        <d v="2002-11-27T00:00:00"/>
        <d v="2009-04-22T00:00:00"/>
        <d v="2008-03-07T00:00:00"/>
        <d v="2015-11-25T00:00:00"/>
        <d v="1991-04-05T00:00:00"/>
        <d v="2014-08-01T00:00:00"/>
        <d v="1991-06-21T00:00:00"/>
        <d v="2006-03-24T00:00:00"/>
        <d v="2002-05-10T00:00:00"/>
        <d v="1996-12-25T00:00:00"/>
        <d v="1977-06-24T00:00:00"/>
        <d v="1996-02-02T00:00:00"/>
        <d v="1994-08-19T00:00:00"/>
        <d v="2007-06-29T00:00:00"/>
        <d v="1998-10-09T00:00:00"/>
        <d v="2001-11-21T00:00:00"/>
        <d v="2009-02-27T00:00:00"/>
        <d v="2010-03-26T00:00:00"/>
        <d v="1995-09-15T00:00:00"/>
        <d v="2013-06-21T00:00:00"/>
        <d v="2011-07-15T00:00:00"/>
        <d v="1997-10-17T00:00:00"/>
        <d v="2000-02-04T00:00:00"/>
        <d v="2002-01-18T00:00:00"/>
        <d v="2016-07-01T00:00:00"/>
        <d v="2012-08-15T00:00:00"/>
        <d v="2008-02-14T00:00:00"/>
        <d v="2003-04-18T00:00:00"/>
        <d v="2006-08-25T00:00:00"/>
        <d v="1997-01-24T00:00:00"/>
        <d v="1997-08-01T00:00:00"/>
        <d v="1994-03-09T00:00:00"/>
        <d v="1991-11-01T00:00:00"/>
        <d v="2004-03-26T00:00:00"/>
        <d v="2015-05-01T00:00:00"/>
        <d v="2003-12-25T00:00:00"/>
        <d v="1992-05-22T00:00:00"/>
        <d v="1998-07-01T00:00:00"/>
        <d v="2002-08-02T00:00:00"/>
        <d v="2002-06-07T00:00:00"/>
        <d v="1995-10-27T00:00:00"/>
        <d v="2004-02-06T00:00:00"/>
        <d v="1999-02-12T00:00:00"/>
        <d v="2011-02-11T00:00:00"/>
        <d v="1999-11-05T00:00:00"/>
        <d v="2012-05-04T00:00:00"/>
        <d v="1988-11-04T00:00:00"/>
        <d v="1995-07-28T00:00:00"/>
        <d v="2005-02-11T00:00:00"/>
        <d v="2001-08-03T00:00:00"/>
        <d v="2005-07-08T00:00:00"/>
        <d v="2006-12-08T00:00:00"/>
        <d v="2014-04-04T00:00:00"/>
        <d v="1999-12-24T00:00:00"/>
        <d v="1982-02-05T00:00:00"/>
        <d v="1994-04-08T00:00:00"/>
        <d v="2007-01-12T00:00:00"/>
        <d v="1950-02-15T00:00:00"/>
        <d v="1988-09-30T00:00:00"/>
        <d v="2000-06-09T00:00:00"/>
        <d v="1992-10-16T00:00:00"/>
        <d v="1992-12-04T00:00:00"/>
        <d v="1997-08-22T00:00:00"/>
        <d v="1994-09-23T00:00:00"/>
        <d v="2006-03-10T00:00:00"/>
        <d v="2009-10-02T00:00:00"/>
        <d v="1992-08-07T00:00:00"/>
        <d v="1992-01-10T00:00:00"/>
        <d v="1999-05-14T00:00:00"/>
        <d v="2001-12-14T00:00:00"/>
        <d v="2004-01-16T00:00:00"/>
        <d v="1997-03-07T00:00:00"/>
        <d v="2004-09-17T00:00:00"/>
        <d v="2008-11-21T00:00:00"/>
        <d v="2010-06-18T00:00:00"/>
        <d v="1994-11-11T00:00:00"/>
        <d v="2009-08-21T00:00:00"/>
        <d v="2014-05-30T00:00:00"/>
        <d v="1994-03-25T00:00:00"/>
        <d v="2015-05-22T00:00:00"/>
        <d v="1986-10-03T00:00:00"/>
        <d v="2004-07-30T00:00:00"/>
        <d v="1962-05-17T00:00:00"/>
        <d v="2006-09-29T00:00:00"/>
        <d v="1996-04-19T00:00:00"/>
        <d v="1994-11-23T00:00:00"/>
        <d v="1993-04-16T00:00:00"/>
        <d v="1999-12-17T00:00:00"/>
        <d v="2009-06-19T00:00:00"/>
        <d v="2014-05-10T00:00:00"/>
        <d v="1997-12-25T00:00:00"/>
        <d v="2014-08-08T00:00:00"/>
        <d v="2008-12-25T00:00:00"/>
        <d v="1996-03-15T00:00:00"/>
        <d v="2006-11-22T00:00:00"/>
        <d v="1994-12-25T00:00:00"/>
        <d v="1999-12-10T00:00:00"/>
        <d v="2012-10-05T00:00:00"/>
        <d v="2006-07-07T00:00:00"/>
        <d v="2014-07-18T00:00:00"/>
        <d v="1992-04-08T00:00:00"/>
        <d v="1993-03-26T00:00:00"/>
        <d v="1995-03-31T00:00:00"/>
        <d v="1999-08-06T00:00:00"/>
        <d v="1994-04-22T00:00:00"/>
        <d v="1998-09-11T00:00:00"/>
        <d v="2011-03-11T00:00:00"/>
        <d v="2013-08-09T00:00:00"/>
        <d v="1993-08-06T00:00:00"/>
        <d v="1997-10-10T00:00:00"/>
        <d v="1989-06-02T00:00:00"/>
        <d v="1993-01-15T00:00:00"/>
        <d v="1991-03-01T00:00:00"/>
        <d v="1983-04-29T00:00:00"/>
        <d v="1992-08-21T00:00:00"/>
        <d v="1999-11-19T00:00:00"/>
        <d v="1996-10-04T00:00:00"/>
        <d v="2014-12-25T00:00:00"/>
        <d v="1996-03-22T00:00:00"/>
        <d v="2013-10-18T00:00:00"/>
        <d v="1999-10-01T00:00:00"/>
        <d v="2005-01-28T00:00:00"/>
        <d v="1991-12-20T00:00:00"/>
        <d v="2011-10-07T00:00:00"/>
        <d v="2012-06-29T00:00:00"/>
        <d v="2012-11-02T00:00:00"/>
        <d v="1989-03-01T00:00:00"/>
        <d v="2006-11-03T00:00:00"/>
        <d v="1993-04-23T00:00:00"/>
        <d v="2010-01-29T00:00:00"/>
        <d v="1991-05-24T00:00:00"/>
        <d v="2000-06-16T00:00:00"/>
        <d v="1999-08-27T00:00:00"/>
        <d v="1988-03-18T00:00:00"/>
        <d v="2002-12-13T00:00:00"/>
        <d v="2008-08-29T00:00:00"/>
        <d v="1993-12-10T00:00:00"/>
        <d v="1995-02-03T00:00:00"/>
        <d v="1986-07-02T00:00:00"/>
        <d v="1996-08-30T00:00:00"/>
        <d v="2000-08-25T00:00:00"/>
        <d v="1990-05-24T00:00:00"/>
        <d v="1999-02-26T00:00:00"/>
        <d v="1986-01-31T00:00:00"/>
        <d v="1988-08-05T00:00:00"/>
        <d v="1999-07-23T00:00:00"/>
        <d v="2002-01-01T00:00:00"/>
        <d v="1996-03-01T00:00:00"/>
        <d v="1985-03-22T00:00:00"/>
        <d v="1991-04-26T00:00:00"/>
        <d v="1982-07-09T00:00:00"/>
        <d v="2004-04-09T00:00:00"/>
        <d v="1991-02-22T00:00:00"/>
        <d v="2015-06-19T00:00:00"/>
        <d v="2016-08-12T00:00:00"/>
        <d v="1996-05-31T00:00:00"/>
        <d v="1997-02-14T00:00:00"/>
        <d v="1988-04-15T00:00:00"/>
        <d v="1995-12-20T00:00:00"/>
        <d v="2004-11-05T00:00:00"/>
        <d v="1988-11-11T00:00:00"/>
        <d v="2008-06-27T00:00:00"/>
        <d v="2006-04-14T00:00:00"/>
        <d v="2008-10-17T00:00:00"/>
        <d v="2003-02-07T00:00:00"/>
        <d v="1998-11-06T00:00:00"/>
        <d v="2002-12-19T00:00:00"/>
        <d v="2013-03-08T00:00:00"/>
        <d v="2016-06-17T00:00:00"/>
        <d v="2007-04-06T00:00:00"/>
        <d v="1988-02-12T00:00:00"/>
        <d v="1995-03-28T00:00:00"/>
        <d v="2008-08-01T00:00:00"/>
        <d v="1993-10-13T00:00:00"/>
        <d v="2012-04-20T00:00:00"/>
        <d v="1954-12-23T00:00:00"/>
        <d v="1996-06-07T00:00:00"/>
        <d v="1990-04-06T00:00:00"/>
        <d v="1984-09-29T00:00:00"/>
        <d v="1992-03-06T00:00:00"/>
        <d v="2014-10-10T00:00:00"/>
        <d v="1994-01-14T00:00:00"/>
        <d v="2000-12-15T00:00:00"/>
        <d v="1987-01-30T00:00:00"/>
        <d v="1994-07-15T00:00:00"/>
        <d v="1992-02-07T00:00:00"/>
        <d v="1988-06-10T00:00:00"/>
        <d v="2015-04-17T00:00:00"/>
        <d v="2016-12-16T00:00:00"/>
        <d v="1992-11-11T00:00:00"/>
        <d v="1986-10-17T00:00:00"/>
        <d v="2008-10-24T00:00:00"/>
        <d v="1990-02-02T00:00:00"/>
        <d v="1961-01-25T00:00:00"/>
        <d v="1998-10-16T00:00:00"/>
        <d v="1992-09-25T00:00:00"/>
        <d v="1997-01-17T00:00:00"/>
        <d v="1996-10-25T00:00:00"/>
        <d v="1997-01-31T00:00:00"/>
        <d v="1955-06-22T00:00:00"/>
        <d v="1990-12-25T00:00:00"/>
        <d v="2003-09-26T00:00:00"/>
        <d v="1975-07-01T00:00:00"/>
        <d v="1987-12-23T00:00:00"/>
        <d v="2001-10-26T00:00:00"/>
        <d v="1980-06-25T00:00:00"/>
        <d v="2015-12-18T00:00:00"/>
        <d v="2001-10-12T00:00:00"/>
        <d v="2004-05-28T00:00:00"/>
        <d v="1996-11-20T00:00:00"/>
        <d v="1985-09-27T00:00:00"/>
        <d v="2000-03-31T00:00:00"/>
        <d v="1991-05-17T00:00:00"/>
        <d v="1991-10-11T00:00:00"/>
        <d v="1995-01-20T00:00:00"/>
        <d v="1989-11-15T00:00:00"/>
        <d v="2005-12-09T00:00:00"/>
        <d v="1996-07-17T00:00:00"/>
        <d v="1996-11-27T00:00:00"/>
        <d v="1995-02-17T00:00:00"/>
        <d v="2010-09-24T00:00:00"/>
        <d v="2004-08-11T00:00:00"/>
        <d v="1977-03-11T00:00:00"/>
        <d v="1995-01-06T00:00:00"/>
        <d v="1994-09-30T00:00:00"/>
        <d v="2011-04-29T00:00:00"/>
        <d v="2000-09-29T00:00:00"/>
        <d v="2003-05-02T00:00:00"/>
        <d v="1989-12-13T00:00:00"/>
        <d v="2016-09-23T00:00:00"/>
        <d v="2015-03-13T00:00:00"/>
        <d v="2014-03-14T00:00:00"/>
        <d v="2002-02-15T00:00:00"/>
        <d v="2000-03-10T00:00:00"/>
        <d v="1967-10-18T00:00:00"/>
        <d v="1993-09-08T00:00:00"/>
        <d v="1998-01-30T00:00:00"/>
        <d v="1989-10-20T00:00:00"/>
        <d v="1996-12-13T00:00:00"/>
        <d v="2007-02-16T00:00:00"/>
        <d v="1971-10-07T00:00:00"/>
        <d v="2000-05-19T00:00:00"/>
        <d v="2001-04-06T00:00:00"/>
        <d v="2002-02-19T00:00:00"/>
        <d v="1983-03-11T00:00:00"/>
        <d v="1997-06-13T00:00:00"/>
        <d v="1995-01-27T00:00:00"/>
        <d v="1998-11-13T00:00:00"/>
      </sharedItems>
    </cacheField>
    <cacheField name="Year" numFmtId="1">
      <sharedItems containsSemiMixedTypes="0" containsString="0" containsNumber="1" containsInteger="1" minValue="1937" maxValue="2016" count="54">
        <n v="2010"/>
        <n v="1970"/>
        <n v="1985"/>
        <n v="1994"/>
        <n v="2004"/>
        <n v="1993"/>
        <n v="1997"/>
        <n v="1989"/>
        <n v="2009"/>
        <n v="2006"/>
        <n v="1991"/>
        <n v="1990"/>
        <n v="2011"/>
        <n v="1999"/>
        <n v="1982"/>
        <n v="1998"/>
        <n v="1981"/>
        <n v="1995"/>
        <n v="2003"/>
        <n v="1977"/>
        <n v="1984"/>
        <n v="1996"/>
        <n v="1988"/>
        <n v="2012"/>
        <n v="2002"/>
        <n v="1946"/>
        <n v="2016"/>
        <n v="2005"/>
        <n v="1987"/>
        <n v="1940"/>
        <n v="1959"/>
        <n v="2000"/>
        <n v="1983"/>
        <n v="2007"/>
        <n v="2015"/>
        <n v="1986"/>
        <n v="1992"/>
        <n v="1968"/>
        <n v="2001"/>
        <n v="2013"/>
        <n v="1937"/>
        <n v="2008"/>
        <n v="1980"/>
        <n v="2014"/>
        <n v="1979"/>
        <n v="1961"/>
        <n v="1963"/>
        <n v="1950"/>
        <n v="1962"/>
        <n v="1954"/>
        <n v="1955"/>
        <n v="1975"/>
        <n v="1967"/>
        <n v="1971"/>
      </sharedItems>
    </cacheField>
    <cacheField name="Weekday Released" numFmtId="1">
      <sharedItems containsSemiMixedTypes="0" containsString="0" containsNumber="1" containsInteger="1" minValue="1" maxValue="7" count="6">
        <n v="6"/>
        <n v="4"/>
        <n v="3"/>
        <n v="7"/>
        <n v="5"/>
        <n v="1"/>
      </sharedItems>
    </cacheField>
    <cacheField name="Month" numFmtId="1">
      <sharedItems containsSemiMixedTypes="0" containsString="0" containsNumber="1" containsInteger="1" minValue="1" maxValue="12"/>
    </cacheField>
    <cacheField name="Season" numFmtId="0">
      <sharedItems count="4">
        <s v="Spring"/>
        <s v="Fall"/>
        <s v="Summer"/>
        <s v="Winter"/>
      </sharedItems>
    </cacheField>
    <cacheField name="Decade" numFmtId="1">
      <sharedItems/>
    </cacheField>
    <cacheField name="Genre" numFmtId="0">
      <sharedItems/>
    </cacheField>
    <cacheField name="Movie Title" numFmtId="0">
      <sharedItems count="575">
        <s v="Prince of Persia: Sands of Time"/>
        <s v="The Aristocats"/>
        <s v="One Magic Christmas"/>
        <s v="I Love Trouble"/>
        <s v="A Simple Twist of Fate"/>
        <s v="The Last Shot"/>
        <s v="A Far Off Place"/>
        <s v="Romy and Michele's High School Reunion"/>
        <s v="An Innocent Man"/>
        <s v="Up"/>
        <s v="Around the World in 80 Days"/>
        <s v="Goal! The Dream Begins"/>
        <s v="Paradise"/>
        <s v="Spaced Invaders"/>
        <s v="Honey,  I Shrunk the Kids"/>
        <s v="Fright Night"/>
        <s v="The Last Song"/>
        <s v="Ten Things I Hate About You"/>
        <s v="Tex"/>
        <s v="A Civil Action"/>
        <s v="Amy"/>
        <s v="Father of the Bride Part II"/>
        <s v="Tall Tale"/>
        <s v="Pirates of the Caribbean: The Curse of the Black Pearl"/>
        <s v="Swing Kids"/>
        <s v="Brother Bear"/>
        <s v="The Life Aquatic with Steve Zissou"/>
        <s v="Where the Heart Is"/>
        <s v="Freaky Friday"/>
        <s v="Cars 2"/>
        <s v="Splash"/>
        <s v="The Scarlet Letter"/>
        <s v="Cool Runnings"/>
        <s v="The Recruit"/>
        <s v="Feast of July"/>
        <s v="The Cemetery Club"/>
        <s v="Ransom"/>
        <s v="Hidalgo"/>
        <s v="Turner &amp; Hooch"/>
        <s v="Cocktail"/>
        <s v="Brave"/>
        <s v="Big Trouble"/>
        <s v="The Black Cauldron"/>
        <s v="The Rich Man's Wife"/>
        <s v="Old Dogs"/>
        <s v="Song of the South"/>
        <s v="Pocahontas"/>
        <s v="Dangerous Minds"/>
        <s v="Quiz Show"/>
        <s v="Captain America: Civil War"/>
        <s v="Step Up"/>
        <s v="Zokkomon"/>
        <s v="The Adventures of Huck Finn"/>
        <s v="Spy Hard"/>
        <s v="A Lot Like Love"/>
        <s v="Man of the House"/>
        <s v="Betsy's Wedding"/>
        <s v="The Air Up There"/>
        <s v="Disney's A Christmas Carol"/>
        <s v="Adventures in Babysitting"/>
        <s v="The Hitchhiker's Guide to the Galaxy"/>
        <s v="Pinocchio"/>
        <s v="Fantasia"/>
        <s v="Life With Mikey"/>
        <s v="Sleeping Beauty"/>
        <s v="Mad Love"/>
        <s v="Alice in Wonderland"/>
        <s v="102 Dalmatians"/>
        <s v="Running Brave"/>
        <s v="Lincoln"/>
        <s v="A Kid in King Arthur's Court"/>
        <s v="Casanova"/>
        <s v="The Tie That Binds"/>
        <s v="Underdog"/>
        <s v="Piglet's Big Movie"/>
        <s v="G-Force"/>
        <s v="Aspen Extreme"/>
        <s v="Rushmore"/>
        <s v="Homeward Bound II: Lost in San Franc‚Ä¶"/>
        <s v="Mighty Joe Young"/>
        <s v="McFarland, USA"/>
        <s v="Hello Again"/>
        <s v="Washington Square"/>
        <s v="Duets"/>
        <s v="Bridge of Spies"/>
        <s v="Off Beat"/>
        <s v="The Fox and the Hound"/>
        <s v="When a Man Loves a Woman"/>
        <s v="Blank Check"/>
        <s v="Mr. Wrong"/>
        <s v="Tron: Legacy"/>
        <s v="Doctor Strange"/>
        <s v="A Stranger Among Us"/>
        <s v="While You Were Sleeping"/>
        <s v="Ernest Goes to Camp"/>
        <s v="A Goofy Movie"/>
        <s v="Straight Talk"/>
        <s v="The Sorcerer's Apprentice"/>
        <s v="Noises Off..."/>
        <s v="Race to Witch Mountain"/>
        <s v="The Puppet Masters"/>
        <s v="Blackbeard's Ghost"/>
        <s v="A Thousand Acres"/>
        <s v="Pretty Woman"/>
        <s v="Gedo Senki (Tales from Earthsea)"/>
        <s v="Red Rock West"/>
        <s v="Jane Austen's Mafia"/>
        <s v="1492: Conquest of Paradise"/>
        <s v="Wild Hogs"/>
        <s v="One Good Cop"/>
        <s v="The Kid"/>
        <s v="Recess: School's Out"/>
        <s v="Bubble Boy"/>
        <s v="Deceived"/>
        <s v="Six Days, Seven Nights"/>
        <s v="Doug's 1st Movie"/>
        <s v="Crimson Tide"/>
        <s v="The Game Plan"/>
        <s v="Double Take"/>
        <s v="Cradle Will Rock"/>
        <s v="3 Men and a Little Lady"/>
        <s v="Breakfast of Champions"/>
        <s v="Saving Mr. Banks"/>
        <s v="A Beautiful Planet"/>
        <s v="The Boatniks"/>
        <s v="Snow White and the Seven Dwarfs"/>
        <s v="Squanto: A Warrior's Tale"/>
        <s v="The Big Green"/>
        <s v="War Horse"/>
        <s v="The Haunted Mansion"/>
        <s v="The Lone Ranger"/>
        <s v="The Rookie"/>
        <s v="Dead Presidents"/>
        <s v="Beauty and the Beast"/>
        <s v="The Muppets"/>
        <s v="Angie"/>
        <s v="Step Up 3D"/>
        <s v="Coyote Ugly"/>
        <s v="Zootopia"/>
        <s v="Nothing To Lose"/>
        <s v="King Arthur"/>
        <s v="Confessions of a Shopaholic"/>
        <s v="Flight of the Navigator"/>
        <s v="Strange Magic"/>
        <s v="Keeping the Faith"/>
        <s v="Hannah Montana the Movie"/>
        <s v="Con Air"/>
        <s v="Mr. Holland's Opus"/>
        <s v="crazy/beautiful"/>
        <s v="Camp Nowhere"/>
        <s v="Lilo &amp; Stitch"/>
        <s v="Boys"/>
        <s v="Dan in Real Life"/>
        <s v="Alice Through the Looking Glass"/>
        <s v="Tangled"/>
        <s v="Shopgirl"/>
        <s v="The Jungle Book 2"/>
        <s v="Jack"/>
        <s v="Taking Care of Business"/>
        <s v="Stakeout"/>
        <s v="White Fang 2: Myth of the White Wolf"/>
        <s v="National Treasure"/>
        <s v="Confessions of a Teenage Drama Queen"/>
        <s v="3 Ninjas Kick Back"/>
        <s v="Renaissance Man"/>
        <s v="White Fang"/>
        <s v="Mulan"/>
        <s v="The Lion King"/>
        <s v="The Secret World of Arietty"/>
        <s v="Sen to Chihiro no Kamikakushi"/>
        <s v="The Chronicles of Narnia: Prince Caspian"/>
        <s v="Ant-Man"/>
        <s v="Beverly Hills Chihuahua"/>
        <s v="Flubber"/>
        <s v="Captain Ron"/>
        <s v="Roving Mars"/>
        <s v="Tin Men"/>
        <s v="Three Fugitives"/>
        <s v="Stick It"/>
        <s v="Iron Man 3"/>
        <s v="Meet the Deedles"/>
        <s v="Finding Nemo"/>
        <s v="Shanghai Noon"/>
        <s v="Summer of Sam"/>
        <s v="Grosse Pointe Blank"/>
        <s v="Mumford"/>
        <s v="Dick Tracy"/>
        <s v="Pearl Harbor"/>
        <s v="Tuck Everlasting"/>
        <s v="What's Love Got to Do With It"/>
        <s v="Walt and El Grupo"/>
        <s v="Oliver &amp; Company"/>
        <s v="Cheetah"/>
        <s v="Hannah Montana/Miley Cyrus: Best of B‚Ä¶"/>
        <s v="Last Dance"/>
        <s v="John Carter"/>
        <s v="Instinct"/>
        <s v="I am Number Four"/>
        <s v="Herbie: Fully Loaded"/>
        <s v="The Three Musketeers"/>
        <s v="Beaches"/>
        <s v="Mr. Destiny"/>
        <s v="The Straight Story"/>
        <s v="Passed Away"/>
        <s v="Ladder 49"/>
        <s v="Fantasia 2000 (IMAX)"/>
        <s v="Toy Story"/>
        <s v="Gone Fishin'"/>
        <s v="Secretariat"/>
        <s v="Midnight Madness"/>
        <s v="Frozen"/>
        <s v="The Princess and the Frog"/>
        <s v="Sky High"/>
        <s v="He Got Game"/>
        <s v="Sister Act"/>
        <s v="Cars"/>
        <s v="Muppets Most Wanted"/>
        <s v="Super Mario Bros."/>
        <s v="Ruthless People"/>
        <s v="Condorman"/>
        <s v="The Black Hole"/>
        <s v="Firelight"/>
        <s v="The Muppet Christmas Carol"/>
        <s v="A Bug's Life"/>
        <s v="America's Heart and Soul"/>
        <s v="The Absent Minded Professor"/>
        <s v="Sorority Boys"/>
        <s v="Sweet Home Alabama"/>
        <s v="Surrogates"/>
        <s v="The Rescuers Down Under"/>
        <s v="Another Stakeout"/>
        <s v="Pirates of the Caribbean: At World's End"/>
        <s v="The Tigger Movie"/>
        <s v="Disorganized Crime"/>
        <s v="Ghosts of the Abyss"/>
        <s v="Hauru no ugoku shiro"/>
        <s v="Son in Law"/>
        <s v="In the Army Now"/>
        <s v="Hocus Pocus"/>
        <s v="Glory Road"/>
        <s v="Miracle at St. Anna"/>
        <s v="Moana"/>
        <s v="Cold Creek Manor"/>
        <s v="The Pacifier"/>
        <s v="Arachnophobia"/>
        <s v="The Sixth Man"/>
        <s v="Never Cry Wolf"/>
        <s v="DuckTales: The Movie - Treasure of the lost lamp"/>
        <s v="The Hunchback of Notre Dame"/>
        <s v="The Parent Trap"/>
        <s v="The Count of Monte Cristo"/>
        <s v="Pirates of the Caribbean: On Stranger's Tides"/>
        <s v="The Rescuers"/>
        <s v="Eight Below"/>
        <s v="Money for Nothing"/>
        <s v="O Brother,  Where Art Thou?"/>
        <s v="Bringing Down the House"/>
        <s v="The Devil and Max Devlin"/>
        <s v="National Treasure 2: Book of Secrets"/>
        <s v="Max Keeble's Big Move"/>
        <s v="The Jungle Book (2016)"/>
        <s v="Thor: The Dark World"/>
        <s v="Valiant"/>
        <s v="Can't Buy Me Love"/>
        <s v="Flightplan"/>
        <s v="Phenomenon"/>
        <s v="Return to Oz"/>
        <s v="Moonlight Mile"/>
        <s v="The Finest Hours"/>
        <s v="Home on the Range"/>
        <s v="Before and After"/>
        <s v="My Science Project"/>
        <s v="Monsters, Inc."/>
        <s v="Meet the Robinsons"/>
        <s v="Babes in Toyland"/>
        <s v="The Light Between Oceans"/>
        <s v="Father Hood"/>
        <s v="Benji the Hunted"/>
        <s v="James and the Giant Peach"/>
        <s v="Judge Dredd"/>
        <s v="Tom and Huck"/>
        <s v="Gake no ue no Ponyo"/>
        <s v="The Invisible"/>
        <s v="Krippendorf's Tribe"/>
        <s v="The Greatest Game Ever Played"/>
        <s v="The Prestige"/>
        <s v="George Of The Jungle"/>
        <s v="The Program"/>
        <s v="The Doctor"/>
        <s v="Tarzan"/>
        <s v="The Sword in the Stone"/>
        <s v="Big Hero 6"/>
        <s v="Enchanted"/>
        <s v="The Santa Clause 2"/>
        <s v="Oceans"/>
        <s v="Open Range"/>
        <s v="Calendar Girls"/>
        <s v="Tombstone"/>
        <s v="Ice Princess"/>
        <s v="3 Men and a Baby"/>
        <s v="Veronica Guerin"/>
        <s v="Who Framed Roger Rabbit?"/>
        <s v="The Horse Whisperer"/>
        <s v="The Mighty Ducks"/>
        <s v="The Help"/>
        <s v="Chicken Little"/>
        <s v="Bears"/>
        <s v="It's Pat"/>
        <s v="The Country Bears"/>
        <s v="Atlantis: The Lost Empire"/>
        <s v="Treasure Planet"/>
        <s v="Earth"/>
        <s v="College Road Trip"/>
        <s v="The Good Dinosaur"/>
        <s v="The Marrying Man"/>
        <s v="Guardians of the Galaxy"/>
        <s v="The Rocketeer"/>
        <s v="Stay Alive"/>
        <s v="ESPN's Ultimate X - The Movie"/>
        <s v="Evita"/>
        <s v="Herbie Goes to Monte Carlo"/>
        <s v="White Squall"/>
        <s v="Color of Night"/>
        <s v="Ratatouille"/>
        <s v="Holy Man"/>
        <s v="Out Cold"/>
        <s v="Jonas Brothers: The 3D Concert Experi‚Ä¶"/>
        <s v="Waking Sleeping Beauty"/>
        <s v="Unstrung Heroes"/>
        <s v="Monsters University"/>
        <s v="Winnie the Pooh"/>
        <s v="Annapolis"/>
        <s v="Playing God"/>
        <s v="Gun Shy"/>
        <s v="Snow Dogs"/>
        <s v="The BFG"/>
        <s v="The Odd Life of Timothy Green"/>
        <s v="Step Up 2 the Streets"/>
        <s v="Holes"/>
        <s v="Invincible"/>
        <s v="African Cats"/>
        <s v="Prefontaine"/>
        <s v="Air Bud"/>
        <s v="The Ref"/>
        <s v="Billy Bathgate"/>
        <s v="The Ladykillers"/>
        <s v="Avengers: Age of Ultron"/>
        <s v="Young Black Stallion"/>
        <s v="Encino Man"/>
        <s v="Armageddon"/>
        <s v="Signs"/>
        <s v="Bad Company"/>
        <s v="Powder"/>
        <s v="Miracle"/>
        <s v="My Favorite Martian"/>
        <s v="Gnomeo and Juliet"/>
        <s v="The Insider"/>
        <s v="The Avengers"/>
        <s v="The Good Mother"/>
        <s v="Operation Dumbo Drop"/>
        <s v="Pooh's Heffalump Movie"/>
        <s v="The Princess Diaries"/>
        <s v="Dark Water"/>
        <s v="Apocalypto"/>
        <s v="Captain America: The Winter Soldier"/>
        <s v="Play it to the Bone"/>
        <s v="Night Crossing"/>
        <s v="Holy Matrimony"/>
        <s v="Primeval"/>
        <s v="Cinderella"/>
        <s v="Heartbreak Hotel"/>
        <s v="Gone in 60 Seconds"/>
        <s v="Consenting Adults"/>
        <s v="The Distinguished Gentleman"/>
        <s v="G.I. Jane"/>
        <s v="Terminal Velocity"/>
        <s v="The Shaggy Dog"/>
        <s v="Toy Story 3D Double Feature"/>
        <s v="3 Ninjas"/>
        <s v="The Hand That Rocks the Cradle"/>
        <s v="Endurance"/>
        <s v="The Royal Tenenbaums"/>
        <s v="Teacher's Pet: The Movie"/>
        <s v="Jungle 2 Jungle"/>
        <s v="Mr. 3000"/>
        <s v="Bolt"/>
        <s v="Toy Story 3"/>
        <s v="The Santa Clause"/>
        <s v="X Games 3D: The Movie"/>
        <s v="Maleficent"/>
        <s v="D2: The Mighty Ducks"/>
        <s v="Tomorrowland"/>
        <s v="Tough Guys"/>
        <s v="The Lookout"/>
        <s v="The Village"/>
        <s v="Bon Voyage!"/>
        <s v="The Guardian"/>
        <s v="Celtic Pride"/>
        <s v="A Low Down Dirty Shame"/>
        <s v="Bound by Honor"/>
        <s v="Bicentennial Man"/>
        <s v="The Proposal"/>
        <s v="Million Dollar Arm"/>
        <s v="Mr. Magoo"/>
        <s v="The Hundred-Foot Journey"/>
        <s v="Bedtime Stories"/>
        <s v="Two Much"/>
        <s v="D√©j√† Vu"/>
        <s v="The Jungle Book (1994)"/>
        <s v="Homeward Bound: The Incredible Journey"/>
        <s v="Deuce Bigalow: Male Gigolo"/>
        <s v="Frankenweenie"/>
        <s v="Pirates of the Caribbean: Dead Man's Chest"/>
        <s v="Planes: Fire and Rescue"/>
        <s v="Newsies"/>
        <s v="Born Yesterday"/>
        <s v="Jefferson in Paris"/>
        <s v="The Sixth Sense"/>
        <s v="The Inkwell"/>
        <s v="Simon Birch"/>
        <s v="Mars Needs Moms"/>
        <s v="Disney Planes"/>
        <s v="Sarafina!"/>
        <s v="My Boyfriend's Back"/>
        <s v="Rocket Man"/>
        <s v="Dead Poets Society"/>
        <s v="Alive"/>
        <s v="Haakon Haakonsen"/>
        <s v="Something Wicked This Way Comes"/>
        <s v="A Gun in Betty Lou's Handbag"/>
        <s v="Toy Story 2"/>
        <s v="D3: The Mighty Ducks"/>
        <s v="Into the Woods"/>
        <s v="Un indien dans la ville"/>
        <s v="The Fifth Estate"/>
        <s v="Mystery, Alaska"/>
        <s v="Aliens of the Deep"/>
        <s v="Father of the Bride"/>
        <s v="Real Steel"/>
        <s v="People Like Us"/>
        <s v="Wreck-It Ralph"/>
        <s v="New York Stories"/>
        <s v="The Santa Clause 3: The Escape Clause"/>
        <s v="Indian Summer"/>
        <s v="An Alan Smithee Film: Burn Hollywood Burn"/>
        <s v="When in Rome"/>
        <s v="Wild Hearts Can't Be Broken"/>
        <s v="Fantasia 2000 (Theatrical Release)"/>
        <s v="The 13th Warrior"/>
        <s v="D.O.A."/>
        <s v="The Hot Chick"/>
        <s v="Goal! 2: Living the Dream..."/>
        <s v="Sister Act 2 Back in the Habit"/>
        <s v="The Jerky Boys"/>
        <s v="The Great Mouse Detective"/>
        <s v="First Kid"/>
        <s v="The Crew"/>
        <s v="Fire Birds"/>
        <s v="The Other Sister"/>
        <s v="Down and Out in Beverly Hills"/>
        <s v="The Rescue"/>
        <s v="Inspector Gadget"/>
        <s v="Frank McKlusky C.I."/>
        <s v="Muppet Treasure Island"/>
        <s v="Enemy of the State"/>
        <s v="Up Close &amp; Personal"/>
        <s v="Tim Burton's The Nightmare Before Chr‚Ä¶"/>
        <s v="Baby: Secret of the Lost Legend"/>
        <s v="Oscar"/>
        <s v="Tron"/>
        <s v="The Alamo"/>
        <s v="Scenes from a Mall"/>
        <s v="Inside Out"/>
        <s v="Pete‚Äôs Dragon"/>
        <s v="Eddie"/>
        <s v="That Darn Cat"/>
        <s v="Return to Snowy River"/>
        <s v="Nixon"/>
        <s v="The Incredibles"/>
        <s v="Ernest Saves Christmas"/>
        <s v="WALL-E"/>
        <s v="The Wild"/>
        <s v="Kundun"/>
        <s v="Delivery Man"/>
        <s v="Morning Light"/>
        <s v="Shanghai Knights"/>
        <s v="The Waterboy"/>
        <s v="25th Hour"/>
        <s v="Oz the Great and Powerful"/>
        <s v="Finding Dory"/>
        <s v="The Hoax"/>
        <s v="Shoot to Kill"/>
        <s v="A Pyromaniac's Love Story"/>
        <s v="Swing Vote"/>
        <s v="The Nightmare Before Christmas"/>
        <s v="Chimpanzee"/>
        <s v="20,000 Leagues Under the Sea"/>
        <s v="The Rock"/>
        <s v="Ernest Goes to Jail"/>
        <s v="Country"/>
        <s v="Blame it on the Bellboy"/>
        <s v="Alexander and the Terrible,  Horrible"/>
        <s v="Iron Will"/>
        <s v="The Emperor's New Groove"/>
        <s v="An American Werewolf in Paris"/>
        <s v="Outrageous Fortune"/>
        <s v="Angels in the Outfield"/>
        <s v="Medicine Man"/>
        <s v="Big Business"/>
        <s v="Monkey Kingdom"/>
        <s v="Rogue One: A Star Wars Story"/>
        <s v="Aladdin"/>
        <s v="The Color of Money"/>
        <s v="High School Musical 3: Senior Year"/>
        <s v="Stella"/>
        <s v="101 Dalmatians"/>
        <s v="Beloved"/>
        <s v="Innocent Blood"/>
        <s v="Metro"/>
        <s v="The Associate"/>
        <s v="Shadow Conspiracy"/>
        <s v="Lady and the Tramp"/>
        <s v="Green Card"/>
        <s v="Under the Tuscan Sun"/>
        <s v="Beauty and the Beast (IMAX)"/>
        <s v="The Apple Dumpling Gang"/>
        <s v="Good Morning Vietnam"/>
        <s v="High Heels and Low Lifes"/>
        <s v="The Last Flight of Noah's Ark"/>
        <s v="Kaze Tachinu"/>
        <s v="Funny Bones"/>
        <s v="Cabin Boy"/>
        <s v="Star Wars Ep. VII: The Force Awakens"/>
        <s v="Corky Romano"/>
        <s v="Raising Helen"/>
        <s v="The War at Home"/>
        <s v="The Journey of Natty Gann"/>
        <s v="Roommates"/>
        <s v="High Fidelity"/>
        <s v="What About Bob?"/>
        <s v="Ernest Scared Stupid"/>
        <s v="The Little Mermaid"/>
        <s v="The Chronicles of Narnia: The Lion"/>
        <s v="Kazaam"/>
        <s v="Heavy Weights"/>
        <s v="You Again"/>
        <s v="The Princess Diaries 2: Royal Engagement"/>
        <s v="The Many Adventures of Winnie the Pooh"/>
        <s v="Unbreakable"/>
        <s v="Houseguest"/>
        <s v="Ed Wood"/>
        <s v="Prom"/>
        <s v="Remember the Titans"/>
        <s v="The Lizzie McGuire Movie"/>
        <s v="Blaze"/>
        <s v="Queen of Katwe"/>
        <s v="Need for Speed"/>
        <s v="Peter Pan: Return to Neverland"/>
        <s v="Mission to Mars"/>
        <s v="The Jungle Book (1967)"/>
        <s v="The Joy Luck Club"/>
        <s v="Deep Rising"/>
        <s v="Gross Anatomy"/>
        <s v="The Preacher's Wife"/>
        <s v="Bridge to Terabithia"/>
        <s v="Bedknobs and Broomsticks"/>
        <s v="Guilty as Sin"/>
        <s v="Dinosaur"/>
        <s v="Just Visiting"/>
        <s v="Honey I Blew Up the Kid"/>
        <s v="Reign of Fire"/>
        <s v="Trenchcoat"/>
        <s v="Hercules"/>
        <s v="Miami Rhapsody"/>
        <s v="I'll Be Home For Christmas"/>
      </sharedItems>
    </cacheField>
    <cacheField name="MPAA Rating" numFmtId="0">
      <sharedItems/>
    </cacheField>
    <cacheField name="Inflation Adjusted Gross" numFmtId="164">
      <sharedItems containsSemiMixedTypes="0" containsString="0" containsNumber="1" containsInteger="1" minValue="0" maxValue="5228953251" count="576">
        <n v="96971361"/>
        <n v="255161499"/>
        <n v="31415432"/>
        <n v="63651027"/>
        <n v="7035189"/>
        <n v="629502"/>
        <n v="26248558"/>
        <n v="53693680"/>
        <n v="40983414"/>
        <n v="329336681"/>
        <n v="32585356"/>
        <n v="5512647"/>
        <n v="37313540"/>
        <n v="29964452"/>
        <n v="276191669"/>
        <n v="19452402"/>
        <n v="67258772"/>
        <n v="63354375"/>
        <n v="20643199"/>
        <n v="94139530"/>
        <n v="0"/>
        <n v="147658438"/>
        <n v="15983331"/>
        <n v="426967926"/>
        <n v="11468231"/>
        <n v="119218333"/>
        <n v="32198655"/>
        <n v="2210321"/>
        <n v="98067733"/>
        <n v="203522177"/>
        <n v="157057661"/>
        <n v="20075033"/>
        <n v="140392731"/>
        <n v="73793522"/>
        <n v="568342"/>
        <n v="11369541"/>
        <n v="259807820"/>
        <n v="91340921"/>
        <n v="150176361"/>
        <n v="160442289"/>
        <n v="251292441"/>
        <n v="10537188"/>
        <n v="50553142"/>
        <n v="16284619"/>
        <n v="55503929"/>
        <n v="1078510579"/>
        <n v="274370957"/>
        <n v="164552293"/>
        <n v="50840394"/>
        <n v="408084349"/>
        <n v="84078780"/>
        <n v="2984"/>
        <n v="49080505"/>
        <n v="51373912"/>
        <n v="28716947"/>
        <n v="77573459"/>
        <n v="39433357"/>
        <n v="42940186"/>
        <n v="154927105"/>
        <n v="72853569"/>
        <n v="67096891"/>
        <n v="2188229052"/>
        <n v="2187090808"/>
        <n v="25146538"/>
        <n v="21505832"/>
        <n v="29934306"/>
        <n v="357063499"/>
        <n v="104055039"/>
        <n v="3223725"/>
        <n v="192122330"/>
        <n v="25981285"/>
        <n v="14574087"/>
        <n v="11167895"/>
        <n v="53619462"/>
        <n v="32298812"/>
        <n v="134246932"/>
        <n v="15970955"/>
        <n v="28392518"/>
        <n v="62384706"/>
        <n v="87906042"/>
        <n v="44480275"/>
        <n v="44024529"/>
        <n v="3257546"/>
        <n v="7404372"/>
        <n v="72313754"/>
        <n v="11003932"/>
        <n v="133118889"/>
        <n v="103354194"/>
        <n v="63170804"/>
        <n v="24422334"/>
        <n v="183619259"/>
        <n v="232532923"/>
        <n v="24950752"/>
        <n v="157082900"/>
        <n v="50686462"/>
        <n v="68479579"/>
        <n v="43068356"/>
        <n v="67473105"/>
        <n v="4631720"/>
        <n v="75501997"/>
        <n v="17727017"/>
        <n v="138612686"/>
        <n v="14561324"/>
        <n v="356389765"/>
        <n v="51988"/>
        <n v="5170709"/>
        <n v="35668055"/>
        <n v="14421454"/>
        <n v="206110533"/>
        <n v="22580472"/>
        <n v="108993148"/>
        <n v="54656124"/>
        <n v="7450434"/>
        <n v="57544453"/>
        <n v="133620516"/>
        <n v="32228598"/>
        <n v="177102077"/>
        <n v="111010758"/>
        <n v="44418589"/>
        <n v="4609153"/>
        <n v="143108869"/>
        <n v="295851"/>
        <n v="86249969"/>
        <n v="7895708"/>
        <n v="101200742"/>
        <n v="5228953251"/>
        <n v="6858345"/>
        <n v="34372339"/>
        <n v="84762149"/>
        <n v="105775678"/>
        <n v="92597388"/>
        <n v="109691666"/>
        <n v="46741467"/>
        <n v="363017667"/>
        <n v="94189503"/>
        <n v="19116981"/>
        <n v="45302137"/>
        <n v="95070168"/>
        <n v="341268248"/>
        <n v="81692095"/>
        <n v="70423706"/>
        <n v="49767744"/>
        <n v="42183197"/>
        <n v="12429583"/>
        <n v="57925202"/>
        <n v="89443640"/>
        <n v="185712664"/>
        <n v="157508868"/>
        <n v="25214223"/>
        <n v="21576332"/>
        <n v="211506702"/>
        <n v="41826566"/>
        <n v="58350234"/>
        <n v="77042381"/>
        <n v="214388548"/>
        <n v="13519621"/>
        <n v="66966883"/>
        <n v="111792852"/>
        <n v="39963460"/>
        <n v="141592160"/>
        <n v="18083994"/>
        <n v="154090360"/>
        <n v="234069353"/>
        <n v="39816568"/>
        <n v="24267154"/>
        <n v="49945474"/>
        <n v="69540672"/>
        <n v="216807832"/>
        <n v="761640898"/>
        <n v="20325733"/>
        <n v="14338992"/>
        <n v="166277038"/>
        <n v="180202163"/>
        <n v="110932022"/>
        <n v="170406423"/>
        <n v="45741576"/>
        <n v="12948025"/>
        <n v="54787202"/>
        <n v="85757817"/>
        <n v="34634731"/>
        <n v="424084233"/>
        <n v="7829877"/>
        <n v="518148559"/>
        <n v="89042541"/>
        <n v="32007656"/>
        <n v="51579764"/>
        <n v="7566363"/>
        <n v="207231621"/>
        <n v="295705112"/>
        <n v="27789959"/>
        <n v="79618610"/>
        <n v="23064"/>
        <n v="102254492"/>
        <n v="16653473"/>
        <n v="76646993"/>
        <n v="11171714"/>
        <n v="77372445"/>
        <n v="56595842"/>
        <n v="58574607"/>
        <n v="86812798"/>
        <n v="109310377"/>
        <n v="120381757"/>
        <n v="30722056"/>
        <n v="10111144"/>
        <n v="8187848"/>
        <n v="101161045"/>
        <n v="94852354"/>
        <n v="370409631"/>
        <n v="36265379"/>
        <n v="63781920"/>
        <n v="9088096"/>
        <n v="414997174"/>
        <n v="116316457"/>
        <n v="84088854"/>
        <n v="38766948"/>
        <n v="283583472"/>
        <n v="314140384"/>
        <n v="52807594"/>
        <n v="42445058"/>
        <n v="162748712"/>
        <n v="120377374"/>
        <n v="1409943"/>
        <n v="55417615"/>
        <n v="288981698"/>
        <n v="426246"/>
        <n v="310094574"/>
        <n v="14797862"/>
        <n v="184521151"/>
        <n v="43361416"/>
        <n v="55796728"/>
        <n v="40943541"/>
        <n v="379129960"/>
        <n v="71228678"/>
        <n v="15233465"/>
        <n v="23803108"/>
        <n v="6194870"/>
        <n v="52921433"/>
        <n v="59673787"/>
        <n v="80147079"/>
        <n v="54888236"/>
        <n v="9295171"/>
        <n v="246082029"/>
        <n v="29895090"/>
        <n v="148619029"/>
        <n v="106290270"/>
        <n v="27117599"/>
        <n v="70669955"/>
        <n v="36107823"/>
        <n v="190988799"/>
        <n v="119185667"/>
        <n v="78682079"/>
        <n v="256263359"/>
        <n v="159743914"/>
        <n v="105037235"/>
        <n v="2127496"/>
        <n v="67922002"/>
        <n v="185481530"/>
        <n v="48517980"/>
        <n v="267003525"/>
        <n v="25749730"/>
        <n v="364001123"/>
        <n v="213962184"/>
        <n v="25616292"/>
        <n v="68181300"/>
        <n v="117960425"/>
        <n v="199559799"/>
        <n v="25215934"/>
        <n v="9909094"/>
        <n v="27569558"/>
        <n v="67910166"/>
        <n v="16482589"/>
        <n v="9736051"/>
        <n v="416073179"/>
        <n v="119860589"/>
        <n v="124841160"/>
        <n v="12545979"/>
        <n v="6654819"/>
        <n v="32798382"/>
        <n v="55159783"/>
        <n v="67222776"/>
        <n v="45911517"/>
        <n v="16961607"/>
        <n v="25202168"/>
        <n v="13608633"/>
        <n v="20162672"/>
        <n v="68289913"/>
        <n v="193326632"/>
        <n v="46919256"/>
        <n v="75084021"/>
        <n v="283900254"/>
        <n v="153870834"/>
        <n v="229249222"/>
        <n v="156074310"/>
        <n v="201959095"/>
        <n v="20751600"/>
        <n v="81547672"/>
        <n v="42379650"/>
        <n v="115781734"/>
        <n v="32064685"/>
        <n v="353334607"/>
        <n v="2194759"/>
        <n v="316250084"/>
        <n v="135497531"/>
        <n v="103120810"/>
        <n v="180404976"/>
        <n v="177954661"/>
        <n v="18346024"/>
        <n v="125666"/>
        <n v="24650121"/>
        <n v="125188122"/>
        <n v="55189145"/>
        <n v="35981010"/>
        <n v="53550960"/>
        <n v="123087120"/>
        <n v="24939118"/>
        <n v="343771168"/>
        <n v="93256673"/>
        <n v="29712825"/>
        <n v="6089874"/>
        <n v="92077628"/>
        <n v="105847527"/>
        <n v="19509726"/>
        <n v="40804816"/>
        <n v="252955933"/>
        <n v="21694605"/>
        <n v="20700691"/>
        <n v="38174685"/>
        <n v="86264"/>
        <n v="15365850"/>
        <n v="278395641"/>
        <n v="28375869"/>
        <n v="22044113"/>
        <n v="7652965"/>
        <n v="2562155"/>
        <n v="117745317"/>
        <n v="55483770"/>
        <n v="54914942"/>
        <n v="68118371"/>
        <n v="94203395"/>
        <n v="74398864"/>
        <n v="16401551"/>
        <n v="1085093"/>
        <n v="45266588"/>
        <n v="23401275"/>
        <n v="31167691"/>
        <n v="53881593"/>
        <n v="459005868"/>
        <n v="9254344"/>
        <n v="81369058"/>
        <n v="362324957"/>
        <n v="330754439"/>
        <n v="43756218"/>
        <n v="59727216"/>
        <n v="87392478"/>
        <n v="61150849"/>
        <n v="106270797"/>
        <n v="47794214"/>
        <n v="660081224"/>
        <n v="9772655"/>
        <n v="47809421"/>
        <n v="23801835"/>
        <n v="161218928"/>
        <n v="33500491"/>
        <n v="64959548"/>
        <n v="268013076"/>
        <n v="13180524"/>
        <n v="12903059"/>
        <n v="1473665"/>
        <n v="12985302"/>
        <n v="920608730"/>
        <n v="11300331"/>
        <n v="158970411"/>
        <n v="43859823"/>
        <n v="94349900"/>
        <n v="88467531"/>
        <n v="34048315"/>
        <n v="78667428"/>
        <n v="34509545"/>
        <n v="58965304"/>
        <n v="178831137"/>
        <n v="380218"/>
        <n v="76758193"/>
        <n v="8812764"/>
        <n v="110058379"/>
        <n v="29593641"/>
        <n v="133702498"/>
        <n v="443408255"/>
        <n v="298369717"/>
        <n v="1563976"/>
        <n v="249089809"/>
        <n v="94226333"/>
        <n v="93436322"/>
        <n v="48758184"/>
        <n v="5637048"/>
        <n v="155021748"/>
        <n v="109581646"/>
        <n v="70801353"/>
        <n v="17623615"/>
        <n v="60321919"/>
        <n v="9156084"/>
        <n v="94838225"/>
        <n v="184288829"/>
        <n v="37607865"/>
        <n v="39145784"/>
        <n v="55961409"/>
        <n v="128039679"/>
        <n v="2057055"/>
        <n v="82267038"/>
        <n v="88930321"/>
        <n v="85182343"/>
        <n v="106921374"/>
        <n v="37363513"/>
        <n v="544817142"/>
        <n v="61040349"/>
        <n v="5497481"/>
        <n v="36165012"/>
        <n v="4770461"/>
        <n v="485424724"/>
        <n v="18316030"/>
        <n v="32809442"/>
        <n v="22741603"/>
        <n v="93614037"/>
        <n v="14841352"/>
        <n v="6554384"/>
        <n v="28371890"/>
        <n v="202531517"/>
        <n v="73914543"/>
        <n v="30084149"/>
        <n v="15136765"/>
        <n v="7295423"/>
        <n v="404450426"/>
        <n v="43713554"/>
        <n v="130894237"/>
        <n v="1963937"/>
        <n v="3374251"/>
        <n v="14755189"/>
        <n v="11740942"/>
        <n v="179821881"/>
        <n v="90848019"/>
        <n v="13165822"/>
        <n v="200354959"/>
        <n v="22740861"/>
        <n v="108694869"/>
        <n v="29968953"/>
        <n v="82277"/>
        <n v="34917330"/>
        <n v="14617333"/>
        <n v="14238144"/>
        <n v="54262148"/>
        <n v="26062188"/>
        <n v="50624654"/>
        <n v="264247"/>
        <n v="116965668"/>
        <n v="14641561"/>
        <n v="53637367"/>
        <n v="50465108"/>
        <n v="20362201"/>
        <n v="29485923"/>
        <n v="46145331"/>
        <n v="141183693"/>
        <n v="12009960"/>
        <n v="161610341"/>
        <n v="65470567"/>
        <n v="198472008"/>
        <n v="97356578"/>
        <n v="30737517"/>
        <n v="33900697"/>
        <n v="47181395"/>
        <n v="77184895"/>
        <n v="30416359"/>
        <n v="19149495"/>
        <n v="356461711"/>
        <n v="76233151"/>
        <n v="59828966"/>
        <n v="33613158"/>
        <n v="28073384"/>
        <n v="26302005"/>
        <n v="354488708"/>
        <n v="57845202"/>
        <n v="262771918"/>
        <n v="48114115"/>
        <n v="10236836"/>
        <n v="31787136"/>
        <n v="322979"/>
        <n v="84537962"/>
        <n v="288691833"/>
        <n v="18325463"/>
        <n v="243434130"/>
        <n v="486295561"/>
        <n v="8779196"/>
        <n v="60097074"/>
        <n v="907414"/>
        <n v="19125841"/>
        <n v="100026637"/>
        <n v="30675725"/>
        <n v="528279994"/>
        <n v="255702705"/>
        <n v="49999822"/>
        <n v="21075000"/>
        <n v="5872667"/>
        <n v="69055550"/>
        <n v="42610902"/>
        <n v="136789252"/>
        <n v="48546161"/>
        <n v="113976921"/>
        <n v="103798152"/>
        <n v="91304495"/>
        <n v="82352451"/>
        <n v="16432322"/>
        <n v="529483936"/>
        <n v="441969178"/>
        <n v="117957323"/>
        <n v="106308538"/>
        <n v="40077147"/>
        <n v="1362870985"/>
        <n v="41062682"/>
        <n v="9907922"/>
        <n v="58804106"/>
        <n v="24333094"/>
        <n v="3957025"/>
        <n v="1236035515"/>
        <n v="59679131"/>
        <n v="60944053"/>
        <n v="36980311"/>
        <n v="131246872"/>
        <n v="254414837"/>
        <n v="337782"/>
        <n v="34472116"/>
        <n v="5367415"/>
        <n v="1025425"/>
        <n v="7168577"/>
        <n v="936662225"/>
        <n v="35705805"/>
        <n v="50886144"/>
        <n v="65543"/>
        <n v="22302956"/>
        <n v="23404369"/>
        <n v="42661516"/>
        <n v="127571325"/>
        <n v="28320147"/>
        <n v="6829092"/>
        <n v="223726012"/>
        <n v="381557539"/>
        <n v="36009655"/>
        <n v="258728898"/>
        <n v="34245779"/>
        <n v="27461121"/>
        <n v="129164207"/>
        <n v="148208901"/>
        <n v="51016522"/>
        <n v="12042634"/>
        <n v="10768946"/>
        <n v="180742479"/>
        <n v="59743191"/>
        <n v="39884640"/>
        <n v="8874389"/>
        <n v="201151353"/>
        <n v="44955015"/>
        <n v="70269715"/>
        <n v="95208344"/>
        <n v="789612346"/>
        <n v="66768171"/>
        <n v="20136775"/>
        <n v="23972012"/>
        <n v="91076877"/>
        <n v="100760721"/>
        <n v="91305448"/>
        <n v="46064723"/>
        <n v="215438985"/>
        <n v="7114869"/>
        <n v="119162518"/>
        <n v="62480631"/>
        <n v="11519089"/>
        <n v="182029412"/>
        <n v="9857435"/>
        <n v="21941840"/>
      </sharedItems>
    </cacheField>
    <cacheField name="Total Gross" numFmtId="164">
      <sharedItems containsSemiMixedTypes="0" containsString="0" containsNumber="1" containsInteger="1" minValue="0" maxValue="9366622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x v="0"/>
    <x v="0"/>
    <x v="0"/>
    <n v="5"/>
    <x v="0"/>
    <s v="2010s"/>
    <s v="Action"/>
    <x v="0"/>
    <s v="PG-13"/>
    <x v="0"/>
    <n v="90759676"/>
  </r>
  <r>
    <x v="1"/>
    <x v="1"/>
    <x v="0"/>
    <n v="4"/>
    <x v="0"/>
    <s v="1970s"/>
    <s v="Musical"/>
    <x v="1"/>
    <s v="G"/>
    <x v="1"/>
    <n v="55675257"/>
  </r>
  <r>
    <x v="2"/>
    <x v="2"/>
    <x v="0"/>
    <n v="11"/>
    <x v="1"/>
    <s v="1980s"/>
    <s v="Drama"/>
    <x v="2"/>
    <s v="Unknown"/>
    <x v="2"/>
    <n v="13229514"/>
  </r>
  <r>
    <x v="3"/>
    <x v="3"/>
    <x v="1"/>
    <n v="6"/>
    <x v="2"/>
    <s v="1990s"/>
    <s v="Romantic Comedy"/>
    <x v="3"/>
    <s v="PG"/>
    <x v="3"/>
    <n v="30806194"/>
  </r>
  <r>
    <x v="4"/>
    <x v="3"/>
    <x v="0"/>
    <n v="9"/>
    <x v="1"/>
    <s v="1990s"/>
    <s v="Drama"/>
    <x v="4"/>
    <s v="PG-13"/>
    <x v="4"/>
    <n v="3404935"/>
  </r>
  <r>
    <x v="5"/>
    <x v="4"/>
    <x v="0"/>
    <n v="9"/>
    <x v="1"/>
    <s v="2000s"/>
    <s v="Comedy"/>
    <x v="5"/>
    <s v="R"/>
    <x v="5"/>
    <n v="463730"/>
  </r>
  <r>
    <x v="6"/>
    <x v="5"/>
    <x v="0"/>
    <n v="3"/>
    <x v="0"/>
    <s v="1990s"/>
    <s v="Adventure"/>
    <x v="6"/>
    <s v="PG"/>
    <x v="6"/>
    <n v="12890752"/>
  </r>
  <r>
    <x v="7"/>
    <x v="6"/>
    <x v="0"/>
    <n v="4"/>
    <x v="0"/>
    <s v="1990s"/>
    <s v="Comedy"/>
    <x v="7"/>
    <s v="R"/>
    <x v="7"/>
    <n v="29235353"/>
  </r>
  <r>
    <x v="8"/>
    <x v="7"/>
    <x v="0"/>
    <n v="10"/>
    <x v="1"/>
    <s v="1980s"/>
    <s v="Drama"/>
    <x v="8"/>
    <s v="R"/>
    <x v="8"/>
    <n v="19397847"/>
  </r>
  <r>
    <x v="9"/>
    <x v="8"/>
    <x v="0"/>
    <n v="5"/>
    <x v="0"/>
    <s v="2000s"/>
    <s v="Adventure"/>
    <x v="9"/>
    <s v="PG"/>
    <x v="9"/>
    <n v="293004164"/>
  </r>
  <r>
    <x v="10"/>
    <x v="4"/>
    <x v="1"/>
    <n v="6"/>
    <x v="2"/>
    <s v="2000s"/>
    <s v="Adventure"/>
    <x v="10"/>
    <s v="PG"/>
    <x v="10"/>
    <n v="24004159"/>
  </r>
  <r>
    <x v="11"/>
    <x v="9"/>
    <x v="0"/>
    <n v="5"/>
    <x v="0"/>
    <s v="2000s"/>
    <s v="Drama"/>
    <x v="11"/>
    <s v="PG"/>
    <x v="11"/>
    <n v="4283255"/>
  </r>
  <r>
    <x v="12"/>
    <x v="10"/>
    <x v="1"/>
    <n v="9"/>
    <x v="1"/>
    <s v="1990s"/>
    <s v="Drama"/>
    <x v="12"/>
    <s v="PG-13"/>
    <x v="12"/>
    <n v="18634643"/>
  </r>
  <r>
    <x v="13"/>
    <x v="11"/>
    <x v="0"/>
    <n v="4"/>
    <x v="0"/>
    <s v="1990s"/>
    <s v="Comedy"/>
    <x v="13"/>
    <s v="PG"/>
    <x v="13"/>
    <n v="15000000"/>
  </r>
  <r>
    <x v="14"/>
    <x v="7"/>
    <x v="0"/>
    <n v="6"/>
    <x v="2"/>
    <s v="1980s"/>
    <s v="Adventure"/>
    <x v="14"/>
    <s v="PG"/>
    <x v="14"/>
    <n v="130724172"/>
  </r>
  <r>
    <x v="15"/>
    <x v="12"/>
    <x v="0"/>
    <n v="8"/>
    <x v="2"/>
    <s v="2010s"/>
    <s v="Horror"/>
    <x v="15"/>
    <s v="R"/>
    <x v="15"/>
    <n v="18298649"/>
  </r>
  <r>
    <x v="16"/>
    <x v="0"/>
    <x v="1"/>
    <n v="3"/>
    <x v="0"/>
    <s v="2010s"/>
    <s v="Drama"/>
    <x v="16"/>
    <s v="PG"/>
    <x v="16"/>
    <n v="62950384"/>
  </r>
  <r>
    <x v="17"/>
    <x v="13"/>
    <x v="1"/>
    <n v="3"/>
    <x v="0"/>
    <s v="1990s"/>
    <s v="Romantic Comedy"/>
    <x v="17"/>
    <s v="PG-13"/>
    <x v="17"/>
    <n v="38177966"/>
  </r>
  <r>
    <x v="18"/>
    <x v="14"/>
    <x v="0"/>
    <n v="11"/>
    <x v="1"/>
    <s v="1980s"/>
    <s v="Drama"/>
    <x v="18"/>
    <s v="Unknown"/>
    <x v="18"/>
    <n v="7199408"/>
  </r>
  <r>
    <x v="19"/>
    <x v="15"/>
    <x v="0"/>
    <n v="12"/>
    <x v="3"/>
    <s v="1990s"/>
    <s v="Drama"/>
    <x v="19"/>
    <s v="PG-13"/>
    <x v="19"/>
    <n v="56709981"/>
  </r>
  <r>
    <x v="20"/>
    <x v="16"/>
    <x v="0"/>
    <n v="3"/>
    <x v="0"/>
    <s v="1980s"/>
    <s v="Drama"/>
    <x v="20"/>
    <s v="Unknown"/>
    <x v="20"/>
    <n v="0"/>
  </r>
  <r>
    <x v="21"/>
    <x v="17"/>
    <x v="0"/>
    <n v="12"/>
    <x v="3"/>
    <s v="1990s"/>
    <s v="Comedy"/>
    <x v="21"/>
    <s v="PG"/>
    <x v="21"/>
    <n v="76578911"/>
  </r>
  <r>
    <x v="22"/>
    <x v="17"/>
    <x v="0"/>
    <n v="3"/>
    <x v="0"/>
    <s v="1990s"/>
    <s v="Western"/>
    <x v="22"/>
    <s v="PG"/>
    <x v="22"/>
    <n v="8247627"/>
  </r>
  <r>
    <x v="23"/>
    <x v="18"/>
    <x v="1"/>
    <n v="7"/>
    <x v="2"/>
    <s v="2000s"/>
    <s v="Adventure"/>
    <x v="23"/>
    <s v="PG-13"/>
    <x v="23"/>
    <n v="305411224"/>
  </r>
  <r>
    <x v="24"/>
    <x v="5"/>
    <x v="0"/>
    <n v="3"/>
    <x v="0"/>
    <s v="1990s"/>
    <s v="Musical"/>
    <x v="24"/>
    <s v="PG-13"/>
    <x v="24"/>
    <n v="5632086"/>
  </r>
  <r>
    <x v="25"/>
    <x v="18"/>
    <x v="0"/>
    <n v="10"/>
    <x v="1"/>
    <s v="2000s"/>
    <s v="Adventure"/>
    <x v="25"/>
    <s v="G"/>
    <x v="25"/>
    <n v="85336277"/>
  </r>
  <r>
    <x v="26"/>
    <x v="4"/>
    <x v="0"/>
    <n v="12"/>
    <x v="3"/>
    <s v="2000s"/>
    <s v="Comedy"/>
    <x v="26"/>
    <s v="R"/>
    <x v="26"/>
    <n v="24006726"/>
  </r>
  <r>
    <x v="27"/>
    <x v="11"/>
    <x v="0"/>
    <n v="2"/>
    <x v="3"/>
    <s v="1990s"/>
    <s v="Comedy"/>
    <x v="27"/>
    <s v="Unknown"/>
    <x v="27"/>
    <n v="1106475"/>
  </r>
  <r>
    <x v="28"/>
    <x v="19"/>
    <x v="0"/>
    <n v="1"/>
    <x v="3"/>
    <s v="1970s"/>
    <s v="Comedy"/>
    <x v="28"/>
    <s v="Unknown"/>
    <x v="28"/>
    <n v="25942000"/>
  </r>
  <r>
    <x v="29"/>
    <x v="12"/>
    <x v="0"/>
    <n v="6"/>
    <x v="2"/>
    <s v="2010s"/>
    <s v="Adventure"/>
    <x v="29"/>
    <s v="G"/>
    <x v="29"/>
    <n v="191450875"/>
  </r>
  <r>
    <x v="30"/>
    <x v="20"/>
    <x v="0"/>
    <n v="3"/>
    <x v="0"/>
    <s v="1980s"/>
    <s v="Comedy"/>
    <x v="30"/>
    <s v="PG"/>
    <x v="30"/>
    <n v="62599495"/>
  </r>
  <r>
    <x v="31"/>
    <x v="17"/>
    <x v="0"/>
    <n v="10"/>
    <x v="1"/>
    <s v="1990s"/>
    <s v="Drama"/>
    <x v="31"/>
    <s v="R"/>
    <x v="31"/>
    <n v="10359006"/>
  </r>
  <r>
    <x v="32"/>
    <x v="5"/>
    <x v="0"/>
    <n v="10"/>
    <x v="1"/>
    <s v="1990s"/>
    <s v="Comedy"/>
    <x v="32"/>
    <s v="PG"/>
    <x v="32"/>
    <n v="68856263"/>
  </r>
  <r>
    <x v="33"/>
    <x v="18"/>
    <x v="0"/>
    <n v="1"/>
    <x v="3"/>
    <s v="2000s"/>
    <s v="Thriller/Suspense"/>
    <x v="33"/>
    <s v="PG-13"/>
    <x v="33"/>
    <n v="52784696"/>
  </r>
  <r>
    <x v="31"/>
    <x v="17"/>
    <x v="0"/>
    <n v="10"/>
    <x v="1"/>
    <s v="1990s"/>
    <s v="Drama"/>
    <x v="34"/>
    <s v="R"/>
    <x v="34"/>
    <n v="293274"/>
  </r>
  <r>
    <x v="34"/>
    <x v="5"/>
    <x v="1"/>
    <n v="2"/>
    <x v="3"/>
    <s v="1990s"/>
    <s v="Comedy"/>
    <x v="35"/>
    <s v="PG-13"/>
    <x v="35"/>
    <n v="5583621"/>
  </r>
  <r>
    <x v="35"/>
    <x v="21"/>
    <x v="0"/>
    <n v="11"/>
    <x v="1"/>
    <s v="1990s"/>
    <s v="Action"/>
    <x v="36"/>
    <s v="R"/>
    <x v="36"/>
    <n v="136492681"/>
  </r>
  <r>
    <x v="36"/>
    <x v="4"/>
    <x v="0"/>
    <n v="3"/>
    <x v="0"/>
    <s v="2000s"/>
    <s v="Western"/>
    <x v="37"/>
    <s v="PG-13"/>
    <x v="37"/>
    <n v="67286731"/>
  </r>
  <r>
    <x v="37"/>
    <x v="7"/>
    <x v="0"/>
    <n v="7"/>
    <x v="2"/>
    <s v="1980s"/>
    <s v="Comedy"/>
    <x v="38"/>
    <s v="PG"/>
    <x v="38"/>
    <n v="71079915"/>
  </r>
  <r>
    <x v="38"/>
    <x v="22"/>
    <x v="0"/>
    <n v="7"/>
    <x v="2"/>
    <s v="1980s"/>
    <s v="Drama"/>
    <x v="39"/>
    <s v="R"/>
    <x v="39"/>
    <n v="78222753"/>
  </r>
  <r>
    <x v="39"/>
    <x v="23"/>
    <x v="0"/>
    <n v="6"/>
    <x v="2"/>
    <s v="2010s"/>
    <s v="Adventure"/>
    <x v="40"/>
    <s v="PG"/>
    <x v="40"/>
    <n v="237282182"/>
  </r>
  <r>
    <x v="40"/>
    <x v="24"/>
    <x v="0"/>
    <n v="4"/>
    <x v="0"/>
    <s v="2000s"/>
    <s v="Comedy"/>
    <x v="41"/>
    <s v="PG-13"/>
    <x v="41"/>
    <n v="7262288"/>
  </r>
  <r>
    <x v="41"/>
    <x v="2"/>
    <x v="1"/>
    <n v="7"/>
    <x v="2"/>
    <s v="1980s"/>
    <s v="Adventure"/>
    <x v="42"/>
    <s v="Unknown"/>
    <x v="42"/>
    <n v="21288692"/>
  </r>
  <r>
    <x v="42"/>
    <x v="21"/>
    <x v="0"/>
    <n v="9"/>
    <x v="1"/>
    <s v="1990s"/>
    <s v="Thriller/Suspense"/>
    <x v="43"/>
    <s v="R"/>
    <x v="43"/>
    <n v="8538318"/>
  </r>
  <r>
    <x v="43"/>
    <x v="8"/>
    <x v="1"/>
    <n v="11"/>
    <x v="1"/>
    <s v="2000s"/>
    <s v="Comedy"/>
    <x v="44"/>
    <s v="PG"/>
    <x v="44"/>
    <n v="49492060"/>
  </r>
  <r>
    <x v="44"/>
    <x v="25"/>
    <x v="2"/>
    <n v="11"/>
    <x v="1"/>
    <s v="1940s"/>
    <s v="Adventure"/>
    <x v="45"/>
    <s v="G"/>
    <x v="45"/>
    <n v="65000000"/>
  </r>
  <r>
    <x v="45"/>
    <x v="17"/>
    <x v="3"/>
    <n v="6"/>
    <x v="2"/>
    <s v="1990s"/>
    <s v="Adventure"/>
    <x v="46"/>
    <s v="G"/>
    <x v="46"/>
    <n v="141579773"/>
  </r>
  <r>
    <x v="46"/>
    <x v="17"/>
    <x v="0"/>
    <n v="8"/>
    <x v="2"/>
    <s v="1990s"/>
    <s v="Drama"/>
    <x v="47"/>
    <s v="R"/>
    <x v="47"/>
    <n v="84919401"/>
  </r>
  <r>
    <x v="47"/>
    <x v="3"/>
    <x v="1"/>
    <n v="9"/>
    <x v="1"/>
    <s v="1990s"/>
    <s v="Drama"/>
    <x v="48"/>
    <s v="PG-13"/>
    <x v="48"/>
    <n v="24787282"/>
  </r>
  <r>
    <x v="48"/>
    <x v="26"/>
    <x v="0"/>
    <n v="5"/>
    <x v="0"/>
    <s v="2010s"/>
    <s v="Action"/>
    <x v="49"/>
    <s v="PG-13"/>
    <x v="49"/>
    <n v="408084349"/>
  </r>
  <r>
    <x v="49"/>
    <x v="9"/>
    <x v="0"/>
    <n v="8"/>
    <x v="2"/>
    <s v="2000s"/>
    <s v="Drama"/>
    <x v="50"/>
    <s v="PG-13"/>
    <x v="50"/>
    <n v="65328121"/>
  </r>
  <r>
    <x v="50"/>
    <x v="12"/>
    <x v="0"/>
    <n v="4"/>
    <x v="0"/>
    <s v="2010s"/>
    <s v="Adventure"/>
    <x v="51"/>
    <s v="PG"/>
    <x v="51"/>
    <n v="2815"/>
  </r>
  <r>
    <x v="51"/>
    <x v="5"/>
    <x v="0"/>
    <n v="4"/>
    <x v="0"/>
    <s v="1990s"/>
    <s v="Adventure"/>
    <x v="52"/>
    <s v="PG"/>
    <x v="52"/>
    <n v="24103594"/>
  </r>
  <r>
    <x v="52"/>
    <x v="21"/>
    <x v="0"/>
    <n v="5"/>
    <x v="0"/>
    <s v="1990s"/>
    <s v="Comedy"/>
    <x v="53"/>
    <s v="PG-13"/>
    <x v="53"/>
    <n v="26936265"/>
  </r>
  <r>
    <x v="53"/>
    <x v="27"/>
    <x v="0"/>
    <n v="4"/>
    <x v="0"/>
    <s v="2000s"/>
    <s v="Comedy"/>
    <x v="54"/>
    <s v="PG-13"/>
    <x v="54"/>
    <n v="21835784"/>
  </r>
  <r>
    <x v="54"/>
    <x v="17"/>
    <x v="0"/>
    <n v="3"/>
    <x v="0"/>
    <s v="1990s"/>
    <s v="Comedy"/>
    <x v="55"/>
    <s v="PG"/>
    <x v="55"/>
    <n v="40029009"/>
  </r>
  <r>
    <x v="55"/>
    <x v="11"/>
    <x v="0"/>
    <n v="6"/>
    <x v="2"/>
    <s v="1990s"/>
    <s v="Comedy"/>
    <x v="56"/>
    <s v="R"/>
    <x v="56"/>
    <n v="19740070"/>
  </r>
  <r>
    <x v="56"/>
    <x v="3"/>
    <x v="0"/>
    <n v="1"/>
    <x v="3"/>
    <s v="1990s"/>
    <s v="Comedy"/>
    <x v="57"/>
    <s v="PG"/>
    <x v="57"/>
    <n v="20782439"/>
  </r>
  <r>
    <x v="57"/>
    <x v="8"/>
    <x v="0"/>
    <n v="11"/>
    <x v="1"/>
    <s v="2000s"/>
    <s v="Drama"/>
    <x v="58"/>
    <s v="PG"/>
    <x v="58"/>
    <n v="137855863"/>
  </r>
  <r>
    <x v="58"/>
    <x v="28"/>
    <x v="0"/>
    <n v="7"/>
    <x v="2"/>
    <s v="1980s"/>
    <s v="Comedy"/>
    <x v="59"/>
    <s v="Unknown"/>
    <x v="59"/>
    <n v="33790923"/>
  </r>
  <r>
    <x v="59"/>
    <x v="27"/>
    <x v="0"/>
    <n v="4"/>
    <x v="0"/>
    <s v="2000s"/>
    <s v="Comedy"/>
    <x v="60"/>
    <s v="PG"/>
    <x v="60"/>
    <n v="51019112"/>
  </r>
  <r>
    <x v="60"/>
    <x v="29"/>
    <x v="0"/>
    <n v="2"/>
    <x v="3"/>
    <s v="1940s"/>
    <s v="Adventure"/>
    <x v="61"/>
    <s v="G"/>
    <x v="61"/>
    <n v="84300000"/>
  </r>
  <r>
    <x v="61"/>
    <x v="29"/>
    <x v="1"/>
    <n v="11"/>
    <x v="1"/>
    <s v="1940s"/>
    <s v="Musical"/>
    <x v="62"/>
    <s v="G"/>
    <x v="62"/>
    <n v="83320000"/>
  </r>
  <r>
    <x v="62"/>
    <x v="5"/>
    <x v="0"/>
    <n v="6"/>
    <x v="2"/>
    <s v="1990s"/>
    <s v="Comedy"/>
    <x v="63"/>
    <s v="PG"/>
    <x v="63"/>
    <n v="12349549"/>
  </r>
  <r>
    <x v="63"/>
    <x v="30"/>
    <x v="4"/>
    <n v="1"/>
    <x v="3"/>
    <s v="1950s"/>
    <s v="Drama"/>
    <x v="64"/>
    <s v="Unknown"/>
    <x v="64"/>
    <n v="9464608"/>
  </r>
  <r>
    <x v="64"/>
    <x v="17"/>
    <x v="0"/>
    <n v="5"/>
    <x v="0"/>
    <s v="1990s"/>
    <s v="Drama"/>
    <x v="65"/>
    <s v="PG-13"/>
    <x v="65"/>
    <n v="15446532"/>
  </r>
  <r>
    <x v="65"/>
    <x v="0"/>
    <x v="0"/>
    <n v="3"/>
    <x v="0"/>
    <s v="2010s"/>
    <s v="Adventure"/>
    <x v="66"/>
    <s v="PG"/>
    <x v="66"/>
    <n v="334191110"/>
  </r>
  <r>
    <x v="66"/>
    <x v="31"/>
    <x v="1"/>
    <n v="11"/>
    <x v="1"/>
    <s v="2000s"/>
    <s v="Comedy"/>
    <x v="67"/>
    <s v="G"/>
    <x v="67"/>
    <n v="66941559"/>
  </r>
  <r>
    <x v="67"/>
    <x v="32"/>
    <x v="0"/>
    <n v="11"/>
    <x v="1"/>
    <s v="1980s"/>
    <s v="Drama"/>
    <x v="68"/>
    <s v="Unknown"/>
    <x v="68"/>
    <n v="1204595"/>
  </r>
  <r>
    <x v="68"/>
    <x v="23"/>
    <x v="0"/>
    <n v="11"/>
    <x v="1"/>
    <s v="2010s"/>
    <s v="Drama"/>
    <x v="69"/>
    <s v="PG-13"/>
    <x v="69"/>
    <n v="182207973"/>
  </r>
  <r>
    <x v="46"/>
    <x v="17"/>
    <x v="0"/>
    <n v="8"/>
    <x v="2"/>
    <s v="1990s"/>
    <s v="Adventure"/>
    <x v="70"/>
    <s v="PG"/>
    <x v="70"/>
    <n v="13406717"/>
  </r>
  <r>
    <x v="69"/>
    <x v="27"/>
    <x v="5"/>
    <n v="12"/>
    <x v="3"/>
    <s v="2000s"/>
    <s v="Drama"/>
    <x v="71"/>
    <s v="R"/>
    <x v="71"/>
    <n v="11304403"/>
  </r>
  <r>
    <x v="70"/>
    <x v="17"/>
    <x v="0"/>
    <n v="9"/>
    <x v="1"/>
    <s v="1990s"/>
    <s v="Thriller/Suspense"/>
    <x v="72"/>
    <s v="R"/>
    <x v="72"/>
    <n v="5762795"/>
  </r>
  <r>
    <x v="71"/>
    <x v="33"/>
    <x v="0"/>
    <n v="8"/>
    <x v="2"/>
    <s v="2000s"/>
    <s v="Adventure"/>
    <x v="73"/>
    <s v="PG"/>
    <x v="73"/>
    <n v="43760605"/>
  </r>
  <r>
    <x v="72"/>
    <x v="18"/>
    <x v="0"/>
    <n v="3"/>
    <x v="0"/>
    <s v="2000s"/>
    <s v="Comedy"/>
    <x v="74"/>
    <s v="G"/>
    <x v="74"/>
    <n v="23103423"/>
  </r>
  <r>
    <x v="73"/>
    <x v="8"/>
    <x v="0"/>
    <n v="7"/>
    <x v="2"/>
    <s v="2000s"/>
    <s v="Adventure"/>
    <x v="75"/>
    <s v="PG"/>
    <x v="75"/>
    <n v="119436770"/>
  </r>
  <r>
    <x v="74"/>
    <x v="5"/>
    <x v="0"/>
    <n v="1"/>
    <x v="3"/>
    <s v="1990s"/>
    <s v="Romantic Comedy"/>
    <x v="76"/>
    <s v="PG-13"/>
    <x v="76"/>
    <n v="7843388"/>
  </r>
  <r>
    <x v="75"/>
    <x v="15"/>
    <x v="0"/>
    <n v="12"/>
    <x v="3"/>
    <s v="1990s"/>
    <s v="Black Comedy"/>
    <x v="77"/>
    <s v="R"/>
    <x v="77"/>
    <n v="17105219"/>
  </r>
  <r>
    <x v="76"/>
    <x v="21"/>
    <x v="0"/>
    <n v="3"/>
    <x v="0"/>
    <s v="1990s"/>
    <s v="Adventure"/>
    <x v="78"/>
    <s v="G"/>
    <x v="78"/>
    <n v="32709423"/>
  </r>
  <r>
    <x v="19"/>
    <x v="15"/>
    <x v="0"/>
    <n v="12"/>
    <x v="3"/>
    <s v="1990s"/>
    <s v="Adventure"/>
    <x v="79"/>
    <s v="PG"/>
    <x v="79"/>
    <n v="50632037"/>
  </r>
  <r>
    <x v="77"/>
    <x v="34"/>
    <x v="0"/>
    <n v="2"/>
    <x v="3"/>
    <s v="2010s"/>
    <s v="Drama"/>
    <x v="80"/>
    <s v="PG"/>
    <x v="80"/>
    <n v="44480275"/>
  </r>
  <r>
    <x v="78"/>
    <x v="28"/>
    <x v="0"/>
    <n v="11"/>
    <x v="1"/>
    <s v="1980s"/>
    <s v="Comedy"/>
    <x v="81"/>
    <s v="Unknown"/>
    <x v="81"/>
    <n v="20419446"/>
  </r>
  <r>
    <x v="79"/>
    <x v="6"/>
    <x v="5"/>
    <n v="10"/>
    <x v="1"/>
    <s v="1990s"/>
    <s v="Drama"/>
    <x v="82"/>
    <s v="PG"/>
    <x v="82"/>
    <n v="1775644"/>
  </r>
  <r>
    <x v="80"/>
    <x v="31"/>
    <x v="0"/>
    <n v="9"/>
    <x v="1"/>
    <s v="2000s"/>
    <s v="Drama"/>
    <x v="83"/>
    <s v="R"/>
    <x v="83"/>
    <n v="4734235"/>
  </r>
  <r>
    <x v="81"/>
    <x v="34"/>
    <x v="0"/>
    <n v="10"/>
    <x v="1"/>
    <s v="2010s"/>
    <s v="Thriller/Suspense"/>
    <x v="84"/>
    <s v="PG-13"/>
    <x v="84"/>
    <n v="72313754"/>
  </r>
  <r>
    <x v="82"/>
    <x v="35"/>
    <x v="0"/>
    <n v="4"/>
    <x v="0"/>
    <s v="1980s"/>
    <s v="Comedy"/>
    <x v="85"/>
    <s v="Unknown"/>
    <x v="85"/>
    <n v="4842778"/>
  </r>
  <r>
    <x v="83"/>
    <x v="16"/>
    <x v="0"/>
    <n v="7"/>
    <x v="2"/>
    <s v="1980s"/>
    <s v="Comedy"/>
    <x v="86"/>
    <s v="Unknown"/>
    <x v="86"/>
    <n v="43899231"/>
  </r>
  <r>
    <x v="84"/>
    <x v="3"/>
    <x v="0"/>
    <n v="4"/>
    <x v="0"/>
    <s v="1990s"/>
    <s v="Drama"/>
    <x v="87"/>
    <s v="R"/>
    <x v="87"/>
    <n v="50021959"/>
  </r>
  <r>
    <x v="85"/>
    <x v="3"/>
    <x v="0"/>
    <n v="2"/>
    <x v="3"/>
    <s v="1990s"/>
    <s v="Comedy"/>
    <x v="88"/>
    <s v="PG"/>
    <x v="88"/>
    <n v="30573770"/>
  </r>
  <r>
    <x v="86"/>
    <x v="21"/>
    <x v="0"/>
    <n v="2"/>
    <x v="3"/>
    <s v="1990s"/>
    <s v="Romantic Comedy"/>
    <x v="89"/>
    <s v="PG-13"/>
    <x v="89"/>
    <n v="12805071"/>
  </r>
  <r>
    <x v="87"/>
    <x v="0"/>
    <x v="0"/>
    <n v="12"/>
    <x v="3"/>
    <s v="2010s"/>
    <s v="Adventure"/>
    <x v="90"/>
    <s v="PG"/>
    <x v="90"/>
    <n v="172062763"/>
  </r>
  <r>
    <x v="88"/>
    <x v="26"/>
    <x v="0"/>
    <n v="11"/>
    <x v="1"/>
    <s v="2010s"/>
    <s v="Adventure"/>
    <x v="91"/>
    <s v="PG-13"/>
    <x v="91"/>
    <n v="232532923"/>
  </r>
  <r>
    <x v="89"/>
    <x v="36"/>
    <x v="0"/>
    <n v="7"/>
    <x v="2"/>
    <s v="1990s"/>
    <s v="Drama"/>
    <x v="92"/>
    <s v="PG-13"/>
    <x v="92"/>
    <n v="12282994"/>
  </r>
  <r>
    <x v="90"/>
    <x v="17"/>
    <x v="0"/>
    <n v="4"/>
    <x v="0"/>
    <s v="1990s"/>
    <s v="Romantic Comedy"/>
    <x v="93"/>
    <s v="PG"/>
    <x v="93"/>
    <n v="81057016"/>
  </r>
  <r>
    <x v="91"/>
    <x v="28"/>
    <x v="0"/>
    <n v="5"/>
    <x v="0"/>
    <s v="1980s"/>
    <s v="Comedy"/>
    <x v="94"/>
    <s v="Unknown"/>
    <x v="94"/>
    <n v="23509382"/>
  </r>
  <r>
    <x v="92"/>
    <x v="17"/>
    <x v="0"/>
    <n v="4"/>
    <x v="0"/>
    <s v="1990s"/>
    <s v="Comedy"/>
    <x v="95"/>
    <s v="G"/>
    <x v="95"/>
    <n v="35336439"/>
  </r>
  <r>
    <x v="93"/>
    <x v="36"/>
    <x v="0"/>
    <n v="4"/>
    <x v="0"/>
    <s v="1990s"/>
    <s v="Comedy"/>
    <x v="96"/>
    <s v="PG"/>
    <x v="96"/>
    <n v="21202099"/>
  </r>
  <r>
    <x v="94"/>
    <x v="0"/>
    <x v="1"/>
    <n v="7"/>
    <x v="2"/>
    <s v="2010s"/>
    <s v="Adventure"/>
    <x v="97"/>
    <s v="PG"/>
    <x v="97"/>
    <n v="63150991"/>
  </r>
  <r>
    <x v="95"/>
    <x v="36"/>
    <x v="0"/>
    <n v="3"/>
    <x v="0"/>
    <s v="1990s"/>
    <s v="Comedy"/>
    <x v="98"/>
    <s v="PG-13"/>
    <x v="98"/>
    <n v="2280148"/>
  </r>
  <r>
    <x v="96"/>
    <x v="8"/>
    <x v="0"/>
    <n v="3"/>
    <x v="0"/>
    <s v="2000s"/>
    <s v="Adventure"/>
    <x v="99"/>
    <s v="PG"/>
    <x v="99"/>
    <n v="67172594"/>
  </r>
  <r>
    <x v="97"/>
    <x v="3"/>
    <x v="0"/>
    <n v="10"/>
    <x v="1"/>
    <s v="1990s"/>
    <s v="Horror"/>
    <x v="100"/>
    <s v="R"/>
    <x v="100"/>
    <n v="8579626"/>
  </r>
  <r>
    <x v="98"/>
    <x v="37"/>
    <x v="4"/>
    <n v="2"/>
    <x v="3"/>
    <s v="1960s"/>
    <s v="Comedy"/>
    <x v="101"/>
    <s v="Unknown"/>
    <x v="101"/>
    <n v="21540050"/>
  </r>
  <r>
    <x v="99"/>
    <x v="6"/>
    <x v="0"/>
    <n v="9"/>
    <x v="1"/>
    <s v="1990s"/>
    <s v="Drama"/>
    <x v="102"/>
    <s v="R"/>
    <x v="102"/>
    <n v="7928412"/>
  </r>
  <r>
    <x v="100"/>
    <x v="11"/>
    <x v="0"/>
    <n v="3"/>
    <x v="0"/>
    <s v="1990s"/>
    <s v="Romantic Comedy"/>
    <x v="103"/>
    <s v="R"/>
    <x v="103"/>
    <n v="178406268"/>
  </r>
  <r>
    <x v="101"/>
    <x v="0"/>
    <x v="0"/>
    <n v="8"/>
    <x v="2"/>
    <s v="2010s"/>
    <s v="Adventure"/>
    <x v="104"/>
    <s v="PG-13"/>
    <x v="104"/>
    <n v="48658"/>
  </r>
  <r>
    <x v="102"/>
    <x v="3"/>
    <x v="0"/>
    <n v="1"/>
    <x v="3"/>
    <s v="1990s"/>
    <s v="Unknown"/>
    <x v="105"/>
    <s v="R"/>
    <x v="105"/>
    <n v="2502551"/>
  </r>
  <r>
    <x v="103"/>
    <x v="15"/>
    <x v="0"/>
    <n v="7"/>
    <x v="2"/>
    <s v="1990s"/>
    <s v="Comedy"/>
    <x v="106"/>
    <s v="PG-13"/>
    <x v="106"/>
    <n v="19843795"/>
  </r>
  <r>
    <x v="104"/>
    <x v="36"/>
    <x v="0"/>
    <n v="10"/>
    <x v="1"/>
    <s v="1990s"/>
    <s v="Adventure"/>
    <x v="107"/>
    <s v="PG-13"/>
    <x v="107"/>
    <n v="7099531"/>
  </r>
  <r>
    <x v="105"/>
    <x v="33"/>
    <x v="0"/>
    <n v="3"/>
    <x v="0"/>
    <s v="2000s"/>
    <s v="Comedy"/>
    <x v="108"/>
    <s v="PG-13"/>
    <x v="108"/>
    <n v="168213584"/>
  </r>
  <r>
    <x v="106"/>
    <x v="10"/>
    <x v="0"/>
    <n v="5"/>
    <x v="0"/>
    <s v="1990s"/>
    <s v="Action"/>
    <x v="109"/>
    <s v="R"/>
    <x v="109"/>
    <n v="11276846"/>
  </r>
  <r>
    <x v="107"/>
    <x v="31"/>
    <x v="0"/>
    <n v="7"/>
    <x v="2"/>
    <s v="2000s"/>
    <s v="Comedy"/>
    <x v="110"/>
    <s v="PG"/>
    <x v="110"/>
    <n v="69688384"/>
  </r>
  <r>
    <x v="108"/>
    <x v="38"/>
    <x v="0"/>
    <n v="2"/>
    <x v="3"/>
    <s v="2000s"/>
    <s v="Comedy"/>
    <x v="111"/>
    <s v="G"/>
    <x v="111"/>
    <n v="36696761"/>
  </r>
  <r>
    <x v="109"/>
    <x v="38"/>
    <x v="0"/>
    <n v="8"/>
    <x v="2"/>
    <s v="2000s"/>
    <s v="Comedy"/>
    <x v="112"/>
    <s v="PG-13"/>
    <x v="112"/>
    <n v="5002310"/>
  </r>
  <r>
    <x v="110"/>
    <x v="10"/>
    <x v="0"/>
    <n v="9"/>
    <x v="1"/>
    <s v="1990s"/>
    <s v="Thriller/Suspense"/>
    <x v="113"/>
    <s v="PG-13"/>
    <x v="113"/>
    <n v="28738096"/>
  </r>
  <r>
    <x v="111"/>
    <x v="15"/>
    <x v="0"/>
    <n v="6"/>
    <x v="2"/>
    <s v="1990s"/>
    <s v="Romantic Comedy"/>
    <x v="114"/>
    <s v="PG-13"/>
    <x v="114"/>
    <n v="74339294"/>
  </r>
  <r>
    <x v="112"/>
    <x v="13"/>
    <x v="0"/>
    <n v="3"/>
    <x v="0"/>
    <s v="1990s"/>
    <s v="Adventure"/>
    <x v="115"/>
    <s v="G"/>
    <x v="115"/>
    <n v="19421271"/>
  </r>
  <r>
    <x v="113"/>
    <x v="17"/>
    <x v="0"/>
    <n v="5"/>
    <x v="0"/>
    <s v="1990s"/>
    <s v="Action"/>
    <x v="116"/>
    <s v="R"/>
    <x v="116"/>
    <n v="91387195"/>
  </r>
  <r>
    <x v="114"/>
    <x v="33"/>
    <x v="3"/>
    <n v="9"/>
    <x v="1"/>
    <s v="2000s"/>
    <s v="Comedy"/>
    <x v="117"/>
    <s v="PG"/>
    <x v="117"/>
    <n v="90648202"/>
  </r>
  <r>
    <x v="115"/>
    <x v="38"/>
    <x v="0"/>
    <n v="1"/>
    <x v="3"/>
    <s v="2000s"/>
    <s v="Action"/>
    <x v="118"/>
    <s v="PG-13"/>
    <x v="118"/>
    <n v="29823162"/>
  </r>
  <r>
    <x v="116"/>
    <x v="13"/>
    <x v="1"/>
    <n v="12"/>
    <x v="3"/>
    <s v="1990s"/>
    <s v="Drama"/>
    <x v="119"/>
    <s v="R"/>
    <x v="119"/>
    <n v="2899970"/>
  </r>
  <r>
    <x v="117"/>
    <x v="11"/>
    <x v="1"/>
    <n v="11"/>
    <x v="1"/>
    <s v="1990s"/>
    <s v="Comedy"/>
    <x v="120"/>
    <s v="PG"/>
    <x v="120"/>
    <n v="71609321"/>
  </r>
  <r>
    <x v="118"/>
    <x v="13"/>
    <x v="0"/>
    <n v="9"/>
    <x v="1"/>
    <s v="1990s"/>
    <s v="Comedy"/>
    <x v="121"/>
    <s v="R"/>
    <x v="121"/>
    <n v="178287"/>
  </r>
  <r>
    <x v="119"/>
    <x v="39"/>
    <x v="0"/>
    <n v="12"/>
    <x v="3"/>
    <s v="2010s"/>
    <s v="Drama"/>
    <x v="122"/>
    <s v="PG-13"/>
    <x v="122"/>
    <n v="83299761"/>
  </r>
  <r>
    <x v="120"/>
    <x v="26"/>
    <x v="0"/>
    <n v="4"/>
    <x v="0"/>
    <s v="2010s"/>
    <s v="Documentary"/>
    <x v="123"/>
    <s v="G"/>
    <x v="123"/>
    <n v="7895708"/>
  </r>
  <r>
    <x v="121"/>
    <x v="1"/>
    <x v="1"/>
    <n v="7"/>
    <x v="2"/>
    <s v="1970s"/>
    <s v="Comedy"/>
    <x v="124"/>
    <s v="Unknown"/>
    <x v="124"/>
    <n v="18607492"/>
  </r>
  <r>
    <x v="122"/>
    <x v="40"/>
    <x v="2"/>
    <n v="12"/>
    <x v="3"/>
    <s v="1930s"/>
    <s v="Musical"/>
    <x v="125"/>
    <s v="G"/>
    <x v="125"/>
    <n v="184925485"/>
  </r>
  <r>
    <x v="123"/>
    <x v="3"/>
    <x v="0"/>
    <n v="10"/>
    <x v="1"/>
    <s v="1990s"/>
    <s v="Drama"/>
    <x v="126"/>
    <s v="PG"/>
    <x v="126"/>
    <n v="3319344"/>
  </r>
  <r>
    <x v="124"/>
    <x v="17"/>
    <x v="0"/>
    <n v="9"/>
    <x v="1"/>
    <s v="1990s"/>
    <s v="Comedy"/>
    <x v="127"/>
    <s v="PG"/>
    <x v="127"/>
    <n v="17736619"/>
  </r>
  <r>
    <x v="125"/>
    <x v="12"/>
    <x v="5"/>
    <n v="12"/>
    <x v="3"/>
    <s v="2010s"/>
    <s v="Drama"/>
    <x v="128"/>
    <s v="PG-13"/>
    <x v="128"/>
    <n v="79883359"/>
  </r>
  <r>
    <x v="126"/>
    <x v="18"/>
    <x v="1"/>
    <n v="11"/>
    <x v="1"/>
    <s v="2000s"/>
    <s v="Comedy"/>
    <x v="129"/>
    <s v="PG"/>
    <x v="129"/>
    <n v="75817994"/>
  </r>
  <r>
    <x v="127"/>
    <x v="39"/>
    <x v="2"/>
    <n v="7"/>
    <x v="2"/>
    <s v="2010s"/>
    <s v="Western"/>
    <x v="130"/>
    <s v="PG-13"/>
    <x v="130"/>
    <n v="89302115"/>
  </r>
  <r>
    <x v="128"/>
    <x v="24"/>
    <x v="0"/>
    <n v="3"/>
    <x v="0"/>
    <s v="2000s"/>
    <s v="Drama"/>
    <x v="131"/>
    <s v="G"/>
    <x v="131"/>
    <n v="75600072"/>
  </r>
  <r>
    <x v="129"/>
    <x v="17"/>
    <x v="1"/>
    <n v="10"/>
    <x v="1"/>
    <s v="1990s"/>
    <s v="Drama"/>
    <x v="132"/>
    <s v="R"/>
    <x v="132"/>
    <n v="24120194"/>
  </r>
  <r>
    <x v="130"/>
    <x v="10"/>
    <x v="1"/>
    <n v="11"/>
    <x v="1"/>
    <s v="1990s"/>
    <s v="Musical"/>
    <x v="133"/>
    <s v="G"/>
    <x v="133"/>
    <n v="218951625"/>
  </r>
  <r>
    <x v="131"/>
    <x v="12"/>
    <x v="1"/>
    <n v="11"/>
    <x v="1"/>
    <s v="2010s"/>
    <s v="Comedy"/>
    <x v="134"/>
    <s v="PG"/>
    <x v="134"/>
    <n v="88625922"/>
  </r>
  <r>
    <x v="132"/>
    <x v="3"/>
    <x v="0"/>
    <n v="3"/>
    <x v="0"/>
    <s v="1990s"/>
    <s v="Comedy"/>
    <x v="135"/>
    <s v="R"/>
    <x v="135"/>
    <n v="9252349"/>
  </r>
  <r>
    <x v="133"/>
    <x v="0"/>
    <x v="0"/>
    <n v="8"/>
    <x v="2"/>
    <s v="2010s"/>
    <s v="Drama"/>
    <x v="136"/>
    <s v="PG-13"/>
    <x v="136"/>
    <n v="42400223"/>
  </r>
  <r>
    <x v="134"/>
    <x v="31"/>
    <x v="0"/>
    <n v="8"/>
    <x v="2"/>
    <s v="2000s"/>
    <s v="Drama"/>
    <x v="137"/>
    <s v="PG-13"/>
    <x v="137"/>
    <n v="60786269"/>
  </r>
  <r>
    <x v="135"/>
    <x v="26"/>
    <x v="0"/>
    <n v="3"/>
    <x v="0"/>
    <s v="2010s"/>
    <s v="Adventure"/>
    <x v="138"/>
    <s v="PG"/>
    <x v="138"/>
    <n v="341268248"/>
  </r>
  <r>
    <x v="136"/>
    <x v="6"/>
    <x v="0"/>
    <n v="7"/>
    <x v="2"/>
    <s v="1990s"/>
    <s v="Comedy"/>
    <x v="139"/>
    <s v="R"/>
    <x v="139"/>
    <n v="44480039"/>
  </r>
  <r>
    <x v="137"/>
    <x v="4"/>
    <x v="1"/>
    <n v="7"/>
    <x v="2"/>
    <s v="2000s"/>
    <s v="Adventure"/>
    <x v="140"/>
    <s v="PG-13"/>
    <x v="140"/>
    <n v="51877963"/>
  </r>
  <r>
    <x v="138"/>
    <x v="8"/>
    <x v="0"/>
    <n v="2"/>
    <x v="3"/>
    <s v="2000s"/>
    <s v="Romantic Comedy"/>
    <x v="141"/>
    <s v="PG"/>
    <x v="141"/>
    <n v="44277350"/>
  </r>
  <r>
    <x v="139"/>
    <x v="35"/>
    <x v="1"/>
    <n v="7"/>
    <x v="2"/>
    <s v="1980s"/>
    <s v="Adventure"/>
    <x v="142"/>
    <s v="Unknown"/>
    <x v="142"/>
    <n v="18564613"/>
  </r>
  <r>
    <x v="140"/>
    <x v="34"/>
    <x v="0"/>
    <n v="1"/>
    <x v="3"/>
    <s v="2010s"/>
    <s v="Adventure"/>
    <x v="143"/>
    <s v="PG"/>
    <x v="143"/>
    <n v="12429583"/>
  </r>
  <r>
    <x v="141"/>
    <x v="31"/>
    <x v="0"/>
    <n v="4"/>
    <x v="0"/>
    <s v="2000s"/>
    <s v="Romantic Comedy"/>
    <x v="144"/>
    <s v="PG-13"/>
    <x v="144"/>
    <n v="37036404"/>
  </r>
  <r>
    <x v="142"/>
    <x v="8"/>
    <x v="0"/>
    <n v="4"/>
    <x v="0"/>
    <s v="2000s"/>
    <s v="Drama"/>
    <x v="145"/>
    <s v="G"/>
    <x v="145"/>
    <n v="79576189"/>
  </r>
  <r>
    <x v="143"/>
    <x v="6"/>
    <x v="0"/>
    <n v="6"/>
    <x v="2"/>
    <s v="1990s"/>
    <s v="Action"/>
    <x v="146"/>
    <s v="R"/>
    <x v="146"/>
    <n v="101117573"/>
  </r>
  <r>
    <x v="144"/>
    <x v="17"/>
    <x v="0"/>
    <n v="12"/>
    <x v="3"/>
    <s v="1990s"/>
    <s v="Drama"/>
    <x v="147"/>
    <s v="PG"/>
    <x v="147"/>
    <n v="82582604"/>
  </r>
  <r>
    <x v="145"/>
    <x v="38"/>
    <x v="0"/>
    <n v="6"/>
    <x v="2"/>
    <s v="2000s"/>
    <s v="Drama"/>
    <x v="148"/>
    <s v="PG-13"/>
    <x v="148"/>
    <n v="16929123"/>
  </r>
  <r>
    <x v="146"/>
    <x v="3"/>
    <x v="0"/>
    <n v="8"/>
    <x v="2"/>
    <s v="1990s"/>
    <s v="Comedy"/>
    <x v="149"/>
    <s v="PG"/>
    <x v="149"/>
    <n v="10442641"/>
  </r>
  <r>
    <x v="147"/>
    <x v="24"/>
    <x v="0"/>
    <n v="6"/>
    <x v="2"/>
    <s v="2000s"/>
    <s v="Adventure"/>
    <x v="150"/>
    <s v="PG"/>
    <x v="150"/>
    <n v="145771527"/>
  </r>
  <r>
    <x v="148"/>
    <x v="21"/>
    <x v="0"/>
    <n v="5"/>
    <x v="0"/>
    <s v="1990s"/>
    <s v="Drama"/>
    <x v="151"/>
    <s v="PG-13"/>
    <x v="151"/>
    <n v="21930418"/>
  </r>
  <r>
    <x v="149"/>
    <x v="33"/>
    <x v="3"/>
    <n v="10"/>
    <x v="1"/>
    <s v="2000s"/>
    <s v="Romantic Comedy"/>
    <x v="152"/>
    <s v="PG-13"/>
    <x v="152"/>
    <n v="47642963"/>
  </r>
  <r>
    <x v="150"/>
    <x v="26"/>
    <x v="0"/>
    <n v="5"/>
    <x v="0"/>
    <s v="2010s"/>
    <s v="Adventure"/>
    <x v="153"/>
    <s v="PG"/>
    <x v="153"/>
    <n v="77042381"/>
  </r>
  <r>
    <x v="151"/>
    <x v="0"/>
    <x v="1"/>
    <n v="11"/>
    <x v="1"/>
    <s v="2010s"/>
    <s v="Adventure"/>
    <x v="154"/>
    <s v="PG"/>
    <x v="154"/>
    <n v="200821936"/>
  </r>
  <r>
    <x v="152"/>
    <x v="27"/>
    <x v="0"/>
    <n v="10"/>
    <x v="1"/>
    <s v="2000s"/>
    <s v="Drama"/>
    <x v="155"/>
    <s v="R"/>
    <x v="155"/>
    <n v="10284523"/>
  </r>
  <r>
    <x v="153"/>
    <x v="18"/>
    <x v="0"/>
    <n v="2"/>
    <x v="3"/>
    <s v="2000s"/>
    <s v="Adventure"/>
    <x v="156"/>
    <s v="G"/>
    <x v="156"/>
    <n v="47901582"/>
  </r>
  <r>
    <x v="154"/>
    <x v="21"/>
    <x v="0"/>
    <n v="8"/>
    <x v="2"/>
    <s v="1990s"/>
    <s v="Drama"/>
    <x v="157"/>
    <s v="PG-13"/>
    <x v="157"/>
    <n v="58617334"/>
  </r>
  <r>
    <x v="155"/>
    <x v="11"/>
    <x v="0"/>
    <n v="8"/>
    <x v="2"/>
    <s v="1990s"/>
    <s v="Comedy"/>
    <x v="158"/>
    <s v="R"/>
    <x v="158"/>
    <n v="20005435"/>
  </r>
  <r>
    <x v="156"/>
    <x v="28"/>
    <x v="1"/>
    <n v="8"/>
    <x v="2"/>
    <s v="1980s"/>
    <s v="Comedy"/>
    <x v="159"/>
    <s v="R"/>
    <x v="159"/>
    <n v="65673233"/>
  </r>
  <r>
    <x v="157"/>
    <x v="3"/>
    <x v="0"/>
    <n v="4"/>
    <x v="0"/>
    <s v="1990s"/>
    <s v="Adventure"/>
    <x v="160"/>
    <s v="PG"/>
    <x v="160"/>
    <n v="8752399"/>
  </r>
  <r>
    <x v="158"/>
    <x v="18"/>
    <x v="1"/>
    <n v="8"/>
    <x v="2"/>
    <s v="2000s"/>
    <s v="Comedy"/>
    <x v="28"/>
    <s v="PG"/>
    <x v="161"/>
    <n v="110222438"/>
  </r>
  <r>
    <x v="159"/>
    <x v="4"/>
    <x v="0"/>
    <n v="11"/>
    <x v="1"/>
    <s v="2000s"/>
    <s v="Adventure"/>
    <x v="161"/>
    <s v="PG"/>
    <x v="162"/>
    <n v="173005002"/>
  </r>
  <r>
    <x v="160"/>
    <x v="4"/>
    <x v="0"/>
    <n v="2"/>
    <x v="3"/>
    <s v="2000s"/>
    <s v="Comedy"/>
    <x v="162"/>
    <s v="PG"/>
    <x v="163"/>
    <n v="29331068"/>
  </r>
  <r>
    <x v="161"/>
    <x v="3"/>
    <x v="0"/>
    <n v="5"/>
    <x v="0"/>
    <s v="1990s"/>
    <s v="Action"/>
    <x v="163"/>
    <s v="PG"/>
    <x v="164"/>
    <n v="11744960"/>
  </r>
  <r>
    <x v="162"/>
    <x v="3"/>
    <x v="0"/>
    <n v="6"/>
    <x v="2"/>
    <s v="1990s"/>
    <s v="Comedy"/>
    <x v="164"/>
    <s v="PG-13"/>
    <x v="165"/>
    <n v="24172899"/>
  </r>
  <r>
    <x v="163"/>
    <x v="10"/>
    <x v="0"/>
    <n v="1"/>
    <x v="3"/>
    <s v="1990s"/>
    <s v="Adventure"/>
    <x v="165"/>
    <s v="PG"/>
    <x v="166"/>
    <n v="34729091"/>
  </r>
  <r>
    <x v="164"/>
    <x v="15"/>
    <x v="0"/>
    <n v="6"/>
    <x v="2"/>
    <s v="1990s"/>
    <s v="Adventure"/>
    <x v="166"/>
    <s v="G"/>
    <x v="167"/>
    <n v="120620254"/>
  </r>
  <r>
    <x v="165"/>
    <x v="3"/>
    <x v="1"/>
    <n v="6"/>
    <x v="2"/>
    <s v="1990s"/>
    <s v="Adventure"/>
    <x v="167"/>
    <s v="G"/>
    <x v="168"/>
    <n v="422780140"/>
  </r>
  <r>
    <x v="166"/>
    <x v="23"/>
    <x v="0"/>
    <n v="2"/>
    <x v="3"/>
    <s v="2010s"/>
    <s v="Adventure"/>
    <x v="168"/>
    <s v="G"/>
    <x v="169"/>
    <n v="19192510"/>
  </r>
  <r>
    <x v="167"/>
    <x v="24"/>
    <x v="0"/>
    <n v="9"/>
    <x v="1"/>
    <s v="2000s"/>
    <s v="Adventure"/>
    <x v="169"/>
    <s v="PG"/>
    <x v="170"/>
    <n v="10049886"/>
  </r>
  <r>
    <x v="168"/>
    <x v="41"/>
    <x v="0"/>
    <n v="5"/>
    <x v="0"/>
    <s v="2000s"/>
    <s v="Adventure"/>
    <x v="170"/>
    <s v="PG"/>
    <x v="171"/>
    <n v="141621490"/>
  </r>
  <r>
    <x v="169"/>
    <x v="34"/>
    <x v="0"/>
    <n v="7"/>
    <x v="2"/>
    <s v="2010s"/>
    <s v="Action"/>
    <x v="171"/>
    <s v="PG-13"/>
    <x v="172"/>
    <n v="180202163"/>
  </r>
  <r>
    <x v="170"/>
    <x v="41"/>
    <x v="0"/>
    <n v="10"/>
    <x v="1"/>
    <s v="2000s"/>
    <s v="Comedy"/>
    <x v="172"/>
    <s v="PG"/>
    <x v="173"/>
    <n v="94514402"/>
  </r>
  <r>
    <x v="171"/>
    <x v="6"/>
    <x v="1"/>
    <n v="11"/>
    <x v="1"/>
    <s v="1990s"/>
    <s v="Comedy"/>
    <x v="173"/>
    <s v="PG"/>
    <x v="174"/>
    <n v="92993801"/>
  </r>
  <r>
    <x v="172"/>
    <x v="36"/>
    <x v="0"/>
    <n v="9"/>
    <x v="1"/>
    <s v="1990s"/>
    <s v="Comedy"/>
    <x v="174"/>
    <s v="PG-13"/>
    <x v="175"/>
    <n v="22518097"/>
  </r>
  <r>
    <x v="173"/>
    <x v="9"/>
    <x v="0"/>
    <n v="1"/>
    <x v="3"/>
    <s v="2000s"/>
    <s v="Documentary"/>
    <x v="175"/>
    <s v="G"/>
    <x v="176"/>
    <n v="10407978"/>
  </r>
  <r>
    <x v="174"/>
    <x v="28"/>
    <x v="0"/>
    <n v="3"/>
    <x v="0"/>
    <s v="1980s"/>
    <s v="Comedy"/>
    <x v="176"/>
    <s v="Unknown"/>
    <x v="177"/>
    <n v="25411386"/>
  </r>
  <r>
    <x v="175"/>
    <x v="7"/>
    <x v="0"/>
    <n v="1"/>
    <x v="3"/>
    <s v="1980s"/>
    <s v="Comedy"/>
    <x v="177"/>
    <s v="PG-13"/>
    <x v="178"/>
    <n v="40590000"/>
  </r>
  <r>
    <x v="176"/>
    <x v="9"/>
    <x v="0"/>
    <n v="4"/>
    <x v="0"/>
    <s v="2000s"/>
    <s v="Comedy"/>
    <x v="178"/>
    <s v="PG-13"/>
    <x v="179"/>
    <n v="26910736"/>
  </r>
  <r>
    <x v="177"/>
    <x v="39"/>
    <x v="0"/>
    <n v="5"/>
    <x v="0"/>
    <s v="2010s"/>
    <s v="Action"/>
    <x v="179"/>
    <s v="PG-13"/>
    <x v="180"/>
    <n v="408992272"/>
  </r>
  <r>
    <x v="178"/>
    <x v="15"/>
    <x v="0"/>
    <n v="3"/>
    <x v="0"/>
    <s v="1990s"/>
    <s v="Comedy"/>
    <x v="180"/>
    <s v="PG"/>
    <x v="181"/>
    <n v="4356126"/>
  </r>
  <r>
    <x v="179"/>
    <x v="18"/>
    <x v="0"/>
    <n v="5"/>
    <x v="0"/>
    <s v="2000s"/>
    <s v="Adventure"/>
    <x v="181"/>
    <s v="G"/>
    <x v="182"/>
    <n v="380529370"/>
  </r>
  <r>
    <x v="180"/>
    <x v="31"/>
    <x v="0"/>
    <n v="5"/>
    <x v="0"/>
    <s v="2000s"/>
    <s v="Western"/>
    <x v="182"/>
    <s v="PG-13"/>
    <x v="183"/>
    <n v="56932305"/>
  </r>
  <r>
    <x v="181"/>
    <x v="13"/>
    <x v="0"/>
    <n v="7"/>
    <x v="2"/>
    <s v="1990s"/>
    <s v="Drama"/>
    <x v="183"/>
    <s v="R"/>
    <x v="184"/>
    <n v="19288130"/>
  </r>
  <r>
    <x v="182"/>
    <x v="6"/>
    <x v="0"/>
    <n v="4"/>
    <x v="0"/>
    <s v="1990s"/>
    <s v="Black Comedy"/>
    <x v="184"/>
    <s v="R"/>
    <x v="185"/>
    <n v="28084357"/>
  </r>
  <r>
    <x v="183"/>
    <x v="13"/>
    <x v="0"/>
    <n v="9"/>
    <x v="1"/>
    <s v="1990s"/>
    <s v="Comedy"/>
    <x v="185"/>
    <s v="R"/>
    <x v="186"/>
    <n v="4559569"/>
  </r>
  <r>
    <x v="184"/>
    <x v="11"/>
    <x v="0"/>
    <n v="6"/>
    <x v="2"/>
    <s v="1990s"/>
    <s v="Action"/>
    <x v="186"/>
    <s v="PG"/>
    <x v="187"/>
    <n v="103738726"/>
  </r>
  <r>
    <x v="185"/>
    <x v="38"/>
    <x v="0"/>
    <n v="5"/>
    <x v="0"/>
    <s v="2000s"/>
    <s v="Action"/>
    <x v="187"/>
    <s v="PG-13"/>
    <x v="188"/>
    <n v="198539855"/>
  </r>
  <r>
    <x v="186"/>
    <x v="24"/>
    <x v="0"/>
    <n v="10"/>
    <x v="1"/>
    <s v="2000s"/>
    <s v="Drama"/>
    <x v="188"/>
    <s v="PG"/>
    <x v="189"/>
    <n v="19161999"/>
  </r>
  <r>
    <x v="187"/>
    <x v="5"/>
    <x v="1"/>
    <n v="6"/>
    <x v="2"/>
    <s v="1990s"/>
    <s v="Drama"/>
    <x v="189"/>
    <s v="R"/>
    <x v="190"/>
    <n v="39100956"/>
  </r>
  <r>
    <x v="188"/>
    <x v="8"/>
    <x v="4"/>
    <n v="9"/>
    <x v="1"/>
    <s v="2000s"/>
    <s v="Documentary"/>
    <x v="190"/>
    <s v="PG"/>
    <x v="191"/>
    <n v="20521"/>
  </r>
  <r>
    <x v="189"/>
    <x v="22"/>
    <x v="0"/>
    <n v="11"/>
    <x v="1"/>
    <s v="1980s"/>
    <s v="Adventure"/>
    <x v="191"/>
    <s v="G"/>
    <x v="192"/>
    <n v="49576671"/>
  </r>
  <r>
    <x v="190"/>
    <x v="7"/>
    <x v="0"/>
    <n v="8"/>
    <x v="2"/>
    <s v="1980s"/>
    <s v="Adventure"/>
    <x v="192"/>
    <s v="Unknown"/>
    <x v="193"/>
    <n v="7882250"/>
  </r>
  <r>
    <x v="191"/>
    <x v="41"/>
    <x v="0"/>
    <n v="2"/>
    <x v="3"/>
    <s v="2000s"/>
    <s v="Concert/Performance"/>
    <x v="193"/>
    <s v="G"/>
    <x v="194"/>
    <n v="65281781"/>
  </r>
  <r>
    <x v="192"/>
    <x v="21"/>
    <x v="0"/>
    <n v="5"/>
    <x v="0"/>
    <s v="1990s"/>
    <s v="Drama"/>
    <x v="194"/>
    <s v="R"/>
    <x v="195"/>
    <n v="5857534"/>
  </r>
  <r>
    <x v="193"/>
    <x v="23"/>
    <x v="0"/>
    <n v="3"/>
    <x v="0"/>
    <s v="2010s"/>
    <s v="Adventure"/>
    <x v="195"/>
    <s v="PG-13"/>
    <x v="196"/>
    <n v="73058679"/>
  </r>
  <r>
    <x v="194"/>
    <x v="13"/>
    <x v="0"/>
    <n v="6"/>
    <x v="2"/>
    <s v="1990s"/>
    <s v="Drama"/>
    <x v="196"/>
    <s v="R"/>
    <x v="197"/>
    <n v="34105207"/>
  </r>
  <r>
    <x v="195"/>
    <x v="12"/>
    <x v="0"/>
    <n v="2"/>
    <x v="3"/>
    <s v="2010s"/>
    <s v="Adventure"/>
    <x v="197"/>
    <s v="PG-13"/>
    <x v="198"/>
    <n v="55100437"/>
  </r>
  <r>
    <x v="196"/>
    <x v="27"/>
    <x v="1"/>
    <n v="6"/>
    <x v="2"/>
    <s v="2000s"/>
    <s v="Comedy"/>
    <x v="198"/>
    <s v="G"/>
    <x v="199"/>
    <n v="66010682"/>
  </r>
  <r>
    <x v="197"/>
    <x v="5"/>
    <x v="0"/>
    <n v="11"/>
    <x v="1"/>
    <s v="1990s"/>
    <s v="Adventure"/>
    <x v="199"/>
    <s v="PG"/>
    <x v="200"/>
    <n v="53661805"/>
  </r>
  <r>
    <x v="198"/>
    <x v="22"/>
    <x v="1"/>
    <n v="12"/>
    <x v="3"/>
    <s v="1980s"/>
    <s v="Drama"/>
    <x v="200"/>
    <s v="PG-13"/>
    <x v="201"/>
    <n v="57041866"/>
  </r>
  <r>
    <x v="199"/>
    <x v="11"/>
    <x v="0"/>
    <n v="10"/>
    <x v="1"/>
    <s v="1990s"/>
    <s v="Comedy"/>
    <x v="201"/>
    <s v="PG-13"/>
    <x v="202"/>
    <n v="15379253"/>
  </r>
  <r>
    <x v="200"/>
    <x v="13"/>
    <x v="0"/>
    <n v="10"/>
    <x v="1"/>
    <s v="1990s"/>
    <s v="Drama"/>
    <x v="202"/>
    <s v="G"/>
    <x v="203"/>
    <n v="6197866"/>
  </r>
  <r>
    <x v="201"/>
    <x v="36"/>
    <x v="0"/>
    <n v="4"/>
    <x v="0"/>
    <s v="1990s"/>
    <s v="Unknown"/>
    <x v="203"/>
    <s v="PG-13"/>
    <x v="204"/>
    <n v="4030793"/>
  </r>
  <r>
    <x v="202"/>
    <x v="4"/>
    <x v="0"/>
    <n v="10"/>
    <x v="1"/>
    <s v="2000s"/>
    <s v="Action"/>
    <x v="204"/>
    <s v="PG-13"/>
    <x v="205"/>
    <n v="74541707"/>
  </r>
  <r>
    <x v="203"/>
    <x v="31"/>
    <x v="3"/>
    <n v="1"/>
    <x v="3"/>
    <s v="2000s"/>
    <s v="Musical"/>
    <x v="205"/>
    <s v="G"/>
    <x v="206"/>
    <n v="60507228"/>
  </r>
  <r>
    <x v="204"/>
    <x v="17"/>
    <x v="1"/>
    <n v="11"/>
    <x v="1"/>
    <s v="1990s"/>
    <s v="Adventure"/>
    <x v="206"/>
    <s v="G"/>
    <x v="207"/>
    <n v="191796233"/>
  </r>
  <r>
    <x v="205"/>
    <x v="6"/>
    <x v="0"/>
    <n v="5"/>
    <x v="0"/>
    <s v="1990s"/>
    <s v="Comedy"/>
    <x v="207"/>
    <s v="PG"/>
    <x v="208"/>
    <n v="19745922"/>
  </r>
  <r>
    <x v="206"/>
    <x v="0"/>
    <x v="0"/>
    <n v="10"/>
    <x v="1"/>
    <s v="2010s"/>
    <s v="Drama"/>
    <x v="208"/>
    <s v="PG"/>
    <x v="209"/>
    <n v="59699513"/>
  </r>
  <r>
    <x v="207"/>
    <x v="42"/>
    <x v="0"/>
    <n v="2"/>
    <x v="3"/>
    <s v="1980s"/>
    <s v="Unknown"/>
    <x v="209"/>
    <s v="Unknown"/>
    <x v="210"/>
    <n v="2900000"/>
  </r>
  <r>
    <x v="208"/>
    <x v="39"/>
    <x v="0"/>
    <n v="11"/>
    <x v="1"/>
    <s v="2010s"/>
    <s v="Adventure"/>
    <x v="210"/>
    <s v="PG"/>
    <x v="211"/>
    <n v="400738009"/>
  </r>
  <r>
    <x v="43"/>
    <x v="8"/>
    <x v="1"/>
    <n v="11"/>
    <x v="1"/>
    <s v="2000s"/>
    <s v="Adventure"/>
    <x v="211"/>
    <s v="G"/>
    <x v="212"/>
    <n v="104400899"/>
  </r>
  <r>
    <x v="209"/>
    <x v="27"/>
    <x v="0"/>
    <n v="7"/>
    <x v="2"/>
    <s v="2000s"/>
    <s v="Adventure"/>
    <x v="212"/>
    <s v="PG"/>
    <x v="213"/>
    <n v="63939454"/>
  </r>
  <r>
    <x v="210"/>
    <x v="15"/>
    <x v="0"/>
    <n v="5"/>
    <x v="0"/>
    <s v="1990s"/>
    <s v="Drama"/>
    <x v="213"/>
    <s v="R"/>
    <x v="214"/>
    <n v="21567853"/>
  </r>
  <r>
    <x v="211"/>
    <x v="36"/>
    <x v="0"/>
    <n v="5"/>
    <x v="0"/>
    <s v="1990s"/>
    <s v="Comedy"/>
    <x v="214"/>
    <s v="PG"/>
    <x v="215"/>
    <n v="139605150"/>
  </r>
  <r>
    <x v="212"/>
    <x v="9"/>
    <x v="0"/>
    <n v="6"/>
    <x v="2"/>
    <s v="2000s"/>
    <s v="Comedy"/>
    <x v="215"/>
    <s v="G"/>
    <x v="216"/>
    <n v="244082982"/>
  </r>
  <r>
    <x v="213"/>
    <x v="43"/>
    <x v="0"/>
    <n v="3"/>
    <x v="0"/>
    <s v="2010s"/>
    <s v="Comedy"/>
    <x v="216"/>
    <s v="PG"/>
    <x v="217"/>
    <n v="51178893"/>
  </r>
  <r>
    <x v="214"/>
    <x v="5"/>
    <x v="0"/>
    <n v="5"/>
    <x v="0"/>
    <s v="1990s"/>
    <s v="Action"/>
    <x v="217"/>
    <s v="PG"/>
    <x v="218"/>
    <n v="20844907"/>
  </r>
  <r>
    <x v="215"/>
    <x v="35"/>
    <x v="0"/>
    <n v="6"/>
    <x v="2"/>
    <s v="1980s"/>
    <s v="Comedy"/>
    <x v="218"/>
    <s v="R"/>
    <x v="219"/>
    <n v="71624879"/>
  </r>
  <r>
    <x v="216"/>
    <x v="16"/>
    <x v="0"/>
    <n v="8"/>
    <x v="2"/>
    <s v="1980s"/>
    <s v="Action"/>
    <x v="219"/>
    <s v="Unknown"/>
    <x v="20"/>
    <n v="0"/>
  </r>
  <r>
    <x v="217"/>
    <x v="44"/>
    <x v="0"/>
    <n v="12"/>
    <x v="3"/>
    <s v="1970s"/>
    <s v="Unknown"/>
    <x v="220"/>
    <s v="Unknown"/>
    <x v="220"/>
    <n v="35841901"/>
  </r>
  <r>
    <x v="218"/>
    <x v="15"/>
    <x v="0"/>
    <n v="9"/>
    <x v="1"/>
    <s v="1990s"/>
    <s v="Drama"/>
    <x v="221"/>
    <s v="R"/>
    <x v="221"/>
    <n v="784419"/>
  </r>
  <r>
    <x v="219"/>
    <x v="36"/>
    <x v="0"/>
    <n v="12"/>
    <x v="3"/>
    <s v="1990s"/>
    <s v="Comedy"/>
    <x v="222"/>
    <s v="G"/>
    <x v="222"/>
    <n v="27281507"/>
  </r>
  <r>
    <x v="220"/>
    <x v="15"/>
    <x v="0"/>
    <n v="11"/>
    <x v="1"/>
    <s v="1990s"/>
    <s v="Adventure"/>
    <x v="223"/>
    <s v="G"/>
    <x v="223"/>
    <n v="162798565"/>
  </r>
  <r>
    <x v="221"/>
    <x v="4"/>
    <x v="0"/>
    <n v="7"/>
    <x v="2"/>
    <s v="2000s"/>
    <s v="Documentary"/>
    <x v="224"/>
    <s v="Not Rated"/>
    <x v="224"/>
    <n v="314000"/>
  </r>
  <r>
    <x v="222"/>
    <x v="45"/>
    <x v="4"/>
    <n v="3"/>
    <x v="0"/>
    <s v="1960s"/>
    <s v="Comedy"/>
    <x v="225"/>
    <s v="Unknown"/>
    <x v="225"/>
    <n v="25381407"/>
  </r>
  <r>
    <x v="223"/>
    <x v="24"/>
    <x v="0"/>
    <n v="3"/>
    <x v="0"/>
    <s v="2000s"/>
    <s v="Comedy"/>
    <x v="226"/>
    <s v="R"/>
    <x v="226"/>
    <n v="10198766"/>
  </r>
  <r>
    <x v="224"/>
    <x v="24"/>
    <x v="0"/>
    <n v="9"/>
    <x v="1"/>
    <s v="2000s"/>
    <s v="Comedy"/>
    <x v="227"/>
    <s v="PG-13"/>
    <x v="227"/>
    <n v="127214072"/>
  </r>
  <r>
    <x v="225"/>
    <x v="8"/>
    <x v="0"/>
    <n v="9"/>
    <x v="1"/>
    <s v="2000s"/>
    <s v="Action"/>
    <x v="228"/>
    <s v="PG-13"/>
    <x v="228"/>
    <n v="38577772"/>
  </r>
  <r>
    <x v="226"/>
    <x v="11"/>
    <x v="0"/>
    <n v="11"/>
    <x v="1"/>
    <s v="1990s"/>
    <s v="Adventure"/>
    <x v="229"/>
    <s v="G"/>
    <x v="229"/>
    <n v="27931461"/>
  </r>
  <r>
    <x v="227"/>
    <x v="5"/>
    <x v="0"/>
    <n v="7"/>
    <x v="2"/>
    <s v="1990s"/>
    <s v="Comedy"/>
    <x v="230"/>
    <s v="PG-13"/>
    <x v="230"/>
    <n v="20107504"/>
  </r>
  <r>
    <x v="228"/>
    <x v="33"/>
    <x v="4"/>
    <n v="5"/>
    <x v="0"/>
    <s v="2000s"/>
    <s v="Adventure"/>
    <x v="231"/>
    <s v="PG-13"/>
    <x v="231"/>
    <n v="309420425"/>
  </r>
  <r>
    <x v="229"/>
    <x v="31"/>
    <x v="0"/>
    <n v="2"/>
    <x v="3"/>
    <s v="2000s"/>
    <s v="Adventure"/>
    <x v="232"/>
    <s v="G"/>
    <x v="232"/>
    <n v="45542421"/>
  </r>
  <r>
    <x v="230"/>
    <x v="7"/>
    <x v="0"/>
    <n v="4"/>
    <x v="0"/>
    <s v="1980s"/>
    <s v="Comedy"/>
    <x v="233"/>
    <s v="Unknown"/>
    <x v="233"/>
    <n v="7210149"/>
  </r>
  <r>
    <x v="231"/>
    <x v="18"/>
    <x v="0"/>
    <n v="4"/>
    <x v="0"/>
    <s v="2000s"/>
    <s v="Documentary"/>
    <x v="234"/>
    <s v="G"/>
    <x v="234"/>
    <n v="17093668"/>
  </r>
  <r>
    <x v="232"/>
    <x v="27"/>
    <x v="0"/>
    <n v="6"/>
    <x v="2"/>
    <s v="2000s"/>
    <s v="Adventure"/>
    <x v="235"/>
    <s v="PG"/>
    <x v="235"/>
    <n v="4710455"/>
  </r>
  <r>
    <x v="233"/>
    <x v="5"/>
    <x v="0"/>
    <n v="7"/>
    <x v="2"/>
    <s v="1990s"/>
    <s v="Comedy"/>
    <x v="236"/>
    <s v="PG-13"/>
    <x v="236"/>
    <n v="25989889"/>
  </r>
  <r>
    <x v="234"/>
    <x v="3"/>
    <x v="0"/>
    <n v="8"/>
    <x v="2"/>
    <s v="1990s"/>
    <s v="Comedy"/>
    <x v="237"/>
    <s v="PG"/>
    <x v="237"/>
    <n v="28881266"/>
  </r>
  <r>
    <x v="235"/>
    <x v="5"/>
    <x v="0"/>
    <n v="7"/>
    <x v="2"/>
    <s v="1990s"/>
    <s v="Comedy"/>
    <x v="238"/>
    <s v="PG"/>
    <x v="238"/>
    <n v="39360491"/>
  </r>
  <r>
    <x v="236"/>
    <x v="9"/>
    <x v="0"/>
    <n v="1"/>
    <x v="3"/>
    <s v="2000s"/>
    <s v="Drama"/>
    <x v="239"/>
    <s v="PG"/>
    <x v="239"/>
    <n v="42647449"/>
  </r>
  <r>
    <x v="237"/>
    <x v="41"/>
    <x v="0"/>
    <n v="9"/>
    <x v="1"/>
    <s v="2000s"/>
    <s v="Drama"/>
    <x v="240"/>
    <s v="R"/>
    <x v="240"/>
    <n v="7916887"/>
  </r>
  <r>
    <x v="238"/>
    <x v="26"/>
    <x v="1"/>
    <n v="11"/>
    <x v="1"/>
    <s v="2010s"/>
    <s v="Adventure"/>
    <x v="241"/>
    <s v="PG"/>
    <x v="241"/>
    <n v="246082029"/>
  </r>
  <r>
    <x v="239"/>
    <x v="18"/>
    <x v="0"/>
    <n v="9"/>
    <x v="1"/>
    <s v="2000s"/>
    <s v="Thriller/Suspense"/>
    <x v="242"/>
    <s v="R"/>
    <x v="242"/>
    <n v="21384035"/>
  </r>
  <r>
    <x v="240"/>
    <x v="27"/>
    <x v="0"/>
    <n v="3"/>
    <x v="0"/>
    <s v="2000s"/>
    <s v="Comedy"/>
    <x v="243"/>
    <s v="PG"/>
    <x v="243"/>
    <n v="113006880"/>
  </r>
  <r>
    <x v="241"/>
    <x v="11"/>
    <x v="1"/>
    <n v="7"/>
    <x v="2"/>
    <s v="1990s"/>
    <s v="Thriller/Suspense"/>
    <x v="244"/>
    <s v="PG-13"/>
    <x v="244"/>
    <n v="53208180"/>
  </r>
  <r>
    <x v="242"/>
    <x v="6"/>
    <x v="0"/>
    <n v="3"/>
    <x v="0"/>
    <s v="1990s"/>
    <s v="Comedy"/>
    <x v="245"/>
    <s v="PG-13"/>
    <x v="245"/>
    <n v="14765099"/>
  </r>
  <r>
    <x v="243"/>
    <x v="32"/>
    <x v="0"/>
    <n v="10"/>
    <x v="1"/>
    <s v="1980s"/>
    <s v="Drama"/>
    <x v="246"/>
    <s v="Unknown"/>
    <x v="246"/>
    <n v="27668764"/>
  </r>
  <r>
    <x v="244"/>
    <x v="11"/>
    <x v="0"/>
    <n v="8"/>
    <x v="2"/>
    <s v="1990s"/>
    <s v="Adventure"/>
    <x v="247"/>
    <s v="G"/>
    <x v="247"/>
    <n v="18075331"/>
  </r>
  <r>
    <x v="245"/>
    <x v="21"/>
    <x v="0"/>
    <n v="6"/>
    <x v="2"/>
    <s v="1990s"/>
    <s v="Adventure"/>
    <x v="248"/>
    <s v="G"/>
    <x v="248"/>
    <n v="100138851"/>
  </r>
  <r>
    <x v="246"/>
    <x v="15"/>
    <x v="1"/>
    <n v="7"/>
    <x v="2"/>
    <s v="1990s"/>
    <s v="Comedy"/>
    <x v="249"/>
    <s v="PG"/>
    <x v="249"/>
    <n v="66308518"/>
  </r>
  <r>
    <x v="247"/>
    <x v="24"/>
    <x v="0"/>
    <n v="1"/>
    <x v="3"/>
    <s v="2000s"/>
    <s v="Drama"/>
    <x v="250"/>
    <s v="PG-13"/>
    <x v="250"/>
    <n v="54228104"/>
  </r>
  <r>
    <x v="248"/>
    <x v="12"/>
    <x v="0"/>
    <n v="5"/>
    <x v="0"/>
    <s v="2010s"/>
    <s v="Adventure"/>
    <x v="251"/>
    <s v="PG-13"/>
    <x v="251"/>
    <n v="241063875"/>
  </r>
  <r>
    <x v="249"/>
    <x v="19"/>
    <x v="1"/>
    <n v="6"/>
    <x v="2"/>
    <s v="1970s"/>
    <s v="Adventure"/>
    <x v="252"/>
    <s v="Unknown"/>
    <x v="252"/>
    <n v="48775599"/>
  </r>
  <r>
    <x v="250"/>
    <x v="9"/>
    <x v="0"/>
    <n v="2"/>
    <x v="3"/>
    <s v="2000s"/>
    <s v="Adventure"/>
    <x v="253"/>
    <s v="PG"/>
    <x v="253"/>
    <n v="81612565"/>
  </r>
  <r>
    <x v="251"/>
    <x v="5"/>
    <x v="0"/>
    <n v="9"/>
    <x v="1"/>
    <s v="1990s"/>
    <s v="Comedy"/>
    <x v="254"/>
    <s v="R"/>
    <x v="254"/>
    <n v="1044824"/>
  </r>
  <r>
    <x v="252"/>
    <x v="31"/>
    <x v="0"/>
    <n v="12"/>
    <x v="3"/>
    <s v="2000s"/>
    <s v="Comedy"/>
    <x v="255"/>
    <s v="PG-13"/>
    <x v="255"/>
    <n v="45506619"/>
  </r>
  <r>
    <x v="253"/>
    <x v="18"/>
    <x v="0"/>
    <n v="3"/>
    <x v="0"/>
    <s v="2000s"/>
    <s v="Comedy"/>
    <x v="256"/>
    <s v="PG-13"/>
    <x v="256"/>
    <n v="132675402"/>
  </r>
  <r>
    <x v="254"/>
    <x v="16"/>
    <x v="4"/>
    <n v="1"/>
    <x v="3"/>
    <s v="1980s"/>
    <s v="Unknown"/>
    <x v="257"/>
    <s v="Unknown"/>
    <x v="257"/>
    <n v="16000000"/>
  </r>
  <r>
    <x v="255"/>
    <x v="33"/>
    <x v="0"/>
    <n v="12"/>
    <x v="3"/>
    <s v="2000s"/>
    <s v="Adventure"/>
    <x v="258"/>
    <s v="PG"/>
    <x v="258"/>
    <n v="219961501"/>
  </r>
  <r>
    <x v="256"/>
    <x v="38"/>
    <x v="0"/>
    <n v="10"/>
    <x v="1"/>
    <s v="2000s"/>
    <s v="Comedy"/>
    <x v="259"/>
    <s v="PG"/>
    <x v="259"/>
    <n v="17292381"/>
  </r>
  <r>
    <x v="257"/>
    <x v="26"/>
    <x v="0"/>
    <n v="4"/>
    <x v="0"/>
    <s v="2010s"/>
    <s v="Adventure"/>
    <x v="260"/>
    <s v="PG"/>
    <x v="260"/>
    <n v="364001123"/>
  </r>
  <r>
    <x v="258"/>
    <x v="39"/>
    <x v="0"/>
    <n v="11"/>
    <x v="1"/>
    <s v="2010s"/>
    <s v="Adventure"/>
    <x v="261"/>
    <s v="PG-13"/>
    <x v="261"/>
    <n v="206362140"/>
  </r>
  <r>
    <x v="259"/>
    <x v="27"/>
    <x v="0"/>
    <n v="8"/>
    <x v="2"/>
    <s v="2000s"/>
    <s v="Adventure"/>
    <x v="262"/>
    <s v="G"/>
    <x v="262"/>
    <n v="19478106"/>
  </r>
  <r>
    <x v="260"/>
    <x v="28"/>
    <x v="0"/>
    <n v="8"/>
    <x v="2"/>
    <s v="1980s"/>
    <s v="Romantic Comedy"/>
    <x v="263"/>
    <s v="Unknown"/>
    <x v="263"/>
    <n v="31623833"/>
  </r>
  <r>
    <x v="261"/>
    <x v="27"/>
    <x v="0"/>
    <n v="9"/>
    <x v="1"/>
    <s v="2000s"/>
    <s v="Thriller/Suspense"/>
    <x v="264"/>
    <s v="PG-13"/>
    <x v="264"/>
    <n v="89706988"/>
  </r>
  <r>
    <x v="262"/>
    <x v="21"/>
    <x v="0"/>
    <n v="7"/>
    <x v="2"/>
    <s v="1990s"/>
    <s v="Drama"/>
    <x v="265"/>
    <s v="PG"/>
    <x v="265"/>
    <n v="104636382"/>
  </r>
  <r>
    <x v="263"/>
    <x v="2"/>
    <x v="0"/>
    <n v="6"/>
    <x v="2"/>
    <s v="1980s"/>
    <s v="Adventure"/>
    <x v="266"/>
    <s v="Unknown"/>
    <x v="266"/>
    <n v="10618813"/>
  </r>
  <r>
    <x v="224"/>
    <x v="24"/>
    <x v="0"/>
    <n v="9"/>
    <x v="1"/>
    <s v="2000s"/>
    <s v="Drama"/>
    <x v="267"/>
    <s v="PG-13"/>
    <x v="267"/>
    <n v="6830957"/>
  </r>
  <r>
    <x v="264"/>
    <x v="26"/>
    <x v="0"/>
    <n v="1"/>
    <x v="3"/>
    <s v="2010s"/>
    <s v="Thriller/Suspense"/>
    <x v="268"/>
    <s v="PG"/>
    <x v="268"/>
    <n v="27569558"/>
  </r>
  <r>
    <x v="265"/>
    <x v="4"/>
    <x v="0"/>
    <n v="4"/>
    <x v="0"/>
    <s v="2000s"/>
    <s v="Comedy"/>
    <x v="269"/>
    <s v="PG"/>
    <x v="269"/>
    <n v="50026353"/>
  </r>
  <r>
    <x v="266"/>
    <x v="21"/>
    <x v="0"/>
    <n v="2"/>
    <x v="3"/>
    <s v="1990s"/>
    <s v="Drama"/>
    <x v="270"/>
    <s v="PG-13"/>
    <x v="270"/>
    <n v="8642118"/>
  </r>
  <r>
    <x v="267"/>
    <x v="2"/>
    <x v="0"/>
    <n v="8"/>
    <x v="2"/>
    <s v="1980s"/>
    <s v="Comedy"/>
    <x v="271"/>
    <s v="Unknown"/>
    <x v="271"/>
    <n v="4100000"/>
  </r>
  <r>
    <x v="268"/>
    <x v="38"/>
    <x v="0"/>
    <n v="11"/>
    <x v="1"/>
    <s v="2000s"/>
    <s v="Adventure"/>
    <x v="272"/>
    <s v="G"/>
    <x v="272"/>
    <n v="289423425"/>
  </r>
  <r>
    <x v="269"/>
    <x v="33"/>
    <x v="0"/>
    <n v="3"/>
    <x v="0"/>
    <s v="2000s"/>
    <s v="Adventure"/>
    <x v="273"/>
    <s v="G"/>
    <x v="273"/>
    <n v="97822171"/>
  </r>
  <r>
    <x v="270"/>
    <x v="45"/>
    <x v="4"/>
    <n v="12"/>
    <x v="3"/>
    <s v="1960s"/>
    <s v="Musical"/>
    <x v="274"/>
    <s v="G"/>
    <x v="274"/>
    <n v="10218316"/>
  </r>
  <r>
    <x v="271"/>
    <x v="26"/>
    <x v="0"/>
    <n v="9"/>
    <x v="1"/>
    <s v="2010s"/>
    <s v="Drama"/>
    <x v="275"/>
    <s v="PG-13"/>
    <x v="275"/>
    <n v="12545979"/>
  </r>
  <r>
    <x v="272"/>
    <x v="5"/>
    <x v="0"/>
    <n v="8"/>
    <x v="2"/>
    <s v="1990s"/>
    <s v="Unknown"/>
    <x v="276"/>
    <s v="PG-13"/>
    <x v="276"/>
    <n v="3268203"/>
  </r>
  <r>
    <x v="273"/>
    <x v="28"/>
    <x v="0"/>
    <n v="6"/>
    <x v="2"/>
    <s v="1980s"/>
    <s v="Adventure"/>
    <x v="277"/>
    <s v="Unknown"/>
    <x v="277"/>
    <n v="15212539"/>
  </r>
  <r>
    <x v="274"/>
    <x v="21"/>
    <x v="0"/>
    <n v="4"/>
    <x v="0"/>
    <s v="1990s"/>
    <s v="Adventure"/>
    <x v="278"/>
    <s v="PG"/>
    <x v="278"/>
    <n v="28921264"/>
  </r>
  <r>
    <x v="275"/>
    <x v="17"/>
    <x v="0"/>
    <n v="6"/>
    <x v="2"/>
    <s v="1990s"/>
    <s v="Action"/>
    <x v="279"/>
    <s v="R"/>
    <x v="279"/>
    <n v="34687912"/>
  </r>
  <r>
    <x v="276"/>
    <x v="17"/>
    <x v="0"/>
    <n v="12"/>
    <x v="3"/>
    <s v="1990s"/>
    <s v="Adventure"/>
    <x v="280"/>
    <s v="PG"/>
    <x v="280"/>
    <n v="23837227"/>
  </r>
  <r>
    <x v="277"/>
    <x v="8"/>
    <x v="0"/>
    <n v="8"/>
    <x v="2"/>
    <s v="2000s"/>
    <s v="Adventure"/>
    <x v="281"/>
    <s v="G"/>
    <x v="281"/>
    <n v="15090399"/>
  </r>
  <r>
    <x v="278"/>
    <x v="33"/>
    <x v="0"/>
    <n v="4"/>
    <x v="0"/>
    <s v="2000s"/>
    <s v="Thriller/Suspense"/>
    <x v="282"/>
    <s v="PG-13"/>
    <x v="282"/>
    <n v="20568319"/>
  </r>
  <r>
    <x v="279"/>
    <x v="15"/>
    <x v="0"/>
    <n v="2"/>
    <x v="3"/>
    <s v="1990s"/>
    <s v="Comedy"/>
    <x v="283"/>
    <s v="PG-13"/>
    <x v="283"/>
    <n v="7571115"/>
  </r>
  <r>
    <x v="280"/>
    <x v="27"/>
    <x v="0"/>
    <n v="9"/>
    <x v="1"/>
    <s v="2000s"/>
    <s v="Drama"/>
    <x v="284"/>
    <s v="PG"/>
    <x v="284"/>
    <n v="15331289"/>
  </r>
  <r>
    <x v="281"/>
    <x v="9"/>
    <x v="0"/>
    <n v="10"/>
    <x v="1"/>
    <s v="2000s"/>
    <s v="Thriller/Suspense"/>
    <x v="285"/>
    <s v="PG-13"/>
    <x v="285"/>
    <n v="53089891"/>
  </r>
  <r>
    <x v="282"/>
    <x v="6"/>
    <x v="1"/>
    <n v="7"/>
    <x v="2"/>
    <s v="1990s"/>
    <s v="Comedy"/>
    <x v="286"/>
    <s v="PG"/>
    <x v="286"/>
    <n v="105263257"/>
  </r>
  <r>
    <x v="283"/>
    <x v="5"/>
    <x v="0"/>
    <n v="9"/>
    <x v="1"/>
    <s v="1990s"/>
    <s v="Action"/>
    <x v="287"/>
    <s v="R"/>
    <x v="287"/>
    <n v="23042200"/>
  </r>
  <r>
    <x v="284"/>
    <x v="10"/>
    <x v="1"/>
    <n v="7"/>
    <x v="2"/>
    <s v="1990s"/>
    <s v="Drama"/>
    <x v="288"/>
    <s v="PG-13"/>
    <x v="288"/>
    <n v="37497480"/>
  </r>
  <r>
    <x v="285"/>
    <x v="13"/>
    <x v="1"/>
    <n v="6"/>
    <x v="2"/>
    <s v="1990s"/>
    <s v="Adventure"/>
    <x v="289"/>
    <s v="G"/>
    <x v="289"/>
    <n v="171091819"/>
  </r>
  <r>
    <x v="286"/>
    <x v="46"/>
    <x v="1"/>
    <n v="12"/>
    <x v="3"/>
    <s v="1960s"/>
    <s v="Adventure"/>
    <x v="290"/>
    <s v="Unknown"/>
    <x v="290"/>
    <n v="22182353"/>
  </r>
  <r>
    <x v="287"/>
    <x v="43"/>
    <x v="0"/>
    <n v="11"/>
    <x v="1"/>
    <s v="2010s"/>
    <s v="Adventure"/>
    <x v="291"/>
    <s v="PG"/>
    <x v="291"/>
    <n v="222527828"/>
  </r>
  <r>
    <x v="288"/>
    <x v="33"/>
    <x v="1"/>
    <n v="11"/>
    <x v="1"/>
    <s v="2000s"/>
    <s v="Romantic Comedy"/>
    <x v="292"/>
    <s v="PG"/>
    <x v="292"/>
    <n v="127706877"/>
  </r>
  <r>
    <x v="289"/>
    <x v="24"/>
    <x v="0"/>
    <n v="11"/>
    <x v="1"/>
    <s v="2000s"/>
    <s v="Comedy"/>
    <x v="293"/>
    <s v="G"/>
    <x v="293"/>
    <n v="139225854"/>
  </r>
  <r>
    <x v="290"/>
    <x v="0"/>
    <x v="4"/>
    <n v="4"/>
    <x v="0"/>
    <s v="2010s"/>
    <s v="Documentary"/>
    <x v="294"/>
    <s v="G"/>
    <x v="294"/>
    <n v="19422319"/>
  </r>
  <r>
    <x v="291"/>
    <x v="18"/>
    <x v="0"/>
    <n v="8"/>
    <x v="2"/>
    <s v="2000s"/>
    <s v="Western"/>
    <x v="295"/>
    <s v="R"/>
    <x v="295"/>
    <n v="58331254"/>
  </r>
  <r>
    <x v="292"/>
    <x v="18"/>
    <x v="0"/>
    <n v="12"/>
    <x v="3"/>
    <s v="2000s"/>
    <s v="Comedy"/>
    <x v="296"/>
    <s v="PG-13"/>
    <x v="296"/>
    <n v="31011616"/>
  </r>
  <r>
    <x v="293"/>
    <x v="5"/>
    <x v="3"/>
    <n v="12"/>
    <x v="3"/>
    <s v="1990s"/>
    <s v="Western"/>
    <x v="297"/>
    <s v="R"/>
    <x v="297"/>
    <n v="56505065"/>
  </r>
  <r>
    <x v="294"/>
    <x v="27"/>
    <x v="0"/>
    <n v="3"/>
    <x v="0"/>
    <s v="2000s"/>
    <s v="Comedy"/>
    <x v="298"/>
    <s v="G"/>
    <x v="298"/>
    <n v="24381334"/>
  </r>
  <r>
    <x v="295"/>
    <x v="28"/>
    <x v="1"/>
    <n v="11"/>
    <x v="1"/>
    <s v="1980s"/>
    <s v="Comedy"/>
    <x v="299"/>
    <s v="PG"/>
    <x v="299"/>
    <n v="167780960"/>
  </r>
  <r>
    <x v="296"/>
    <x v="18"/>
    <x v="0"/>
    <n v="10"/>
    <x v="1"/>
    <s v="2000s"/>
    <s v="Drama"/>
    <x v="300"/>
    <s v="R"/>
    <x v="300"/>
    <n v="1569918"/>
  </r>
  <r>
    <x v="297"/>
    <x v="22"/>
    <x v="1"/>
    <n v="6"/>
    <x v="2"/>
    <s v="1980s"/>
    <s v="Comedy"/>
    <x v="301"/>
    <s v="PG"/>
    <x v="301"/>
    <n v="154112492"/>
  </r>
  <r>
    <x v="298"/>
    <x v="15"/>
    <x v="0"/>
    <n v="5"/>
    <x v="0"/>
    <s v="1990s"/>
    <s v="Drama"/>
    <x v="302"/>
    <s v="PG-13"/>
    <x v="302"/>
    <n v="75383563"/>
  </r>
  <r>
    <x v="299"/>
    <x v="36"/>
    <x v="0"/>
    <n v="10"/>
    <x v="1"/>
    <s v="1990s"/>
    <s v="Comedy"/>
    <x v="303"/>
    <s v="PG"/>
    <x v="303"/>
    <n v="50752337"/>
  </r>
  <r>
    <x v="300"/>
    <x v="12"/>
    <x v="1"/>
    <n v="8"/>
    <x v="2"/>
    <s v="2010s"/>
    <s v="Drama"/>
    <x v="304"/>
    <s v="PG-13"/>
    <x v="304"/>
    <n v="169705587"/>
  </r>
  <r>
    <x v="301"/>
    <x v="27"/>
    <x v="0"/>
    <n v="11"/>
    <x v="1"/>
    <s v="2000s"/>
    <s v="Adventure"/>
    <x v="305"/>
    <s v="G"/>
    <x v="305"/>
    <n v="135386665"/>
  </r>
  <r>
    <x v="302"/>
    <x v="43"/>
    <x v="0"/>
    <n v="4"/>
    <x v="0"/>
    <s v="2010s"/>
    <s v="Documentary"/>
    <x v="306"/>
    <s v="G"/>
    <x v="306"/>
    <n v="17780194"/>
  </r>
  <r>
    <x v="146"/>
    <x v="3"/>
    <x v="0"/>
    <n v="8"/>
    <x v="2"/>
    <s v="1990s"/>
    <s v="Comedy"/>
    <x v="307"/>
    <s v="Unknown"/>
    <x v="307"/>
    <n v="60822"/>
  </r>
  <r>
    <x v="303"/>
    <x v="24"/>
    <x v="0"/>
    <n v="7"/>
    <x v="2"/>
    <s v="2000s"/>
    <s v="Adventure"/>
    <x v="308"/>
    <s v="G"/>
    <x v="308"/>
    <n v="16988996"/>
  </r>
  <r>
    <x v="304"/>
    <x v="38"/>
    <x v="0"/>
    <n v="6"/>
    <x v="2"/>
    <s v="2000s"/>
    <s v="Adventure"/>
    <x v="309"/>
    <s v="PG"/>
    <x v="309"/>
    <n v="84052762"/>
  </r>
  <r>
    <x v="305"/>
    <x v="24"/>
    <x v="1"/>
    <n v="11"/>
    <x v="1"/>
    <s v="2000s"/>
    <s v="Adventure"/>
    <x v="310"/>
    <s v="PG"/>
    <x v="310"/>
    <n v="38120554"/>
  </r>
  <r>
    <x v="306"/>
    <x v="8"/>
    <x v="1"/>
    <n v="4"/>
    <x v="0"/>
    <s v="2000s"/>
    <s v="Documentary"/>
    <x v="311"/>
    <s v="G"/>
    <x v="311"/>
    <n v="32011576"/>
  </r>
  <r>
    <x v="307"/>
    <x v="41"/>
    <x v="0"/>
    <n v="3"/>
    <x v="0"/>
    <s v="2000s"/>
    <s v="Comedy"/>
    <x v="312"/>
    <s v="G"/>
    <x v="312"/>
    <n v="45610425"/>
  </r>
  <r>
    <x v="308"/>
    <x v="34"/>
    <x v="1"/>
    <n v="11"/>
    <x v="1"/>
    <s v="2010s"/>
    <s v="Adventure"/>
    <x v="313"/>
    <s v="PG"/>
    <x v="313"/>
    <n v="123087120"/>
  </r>
  <r>
    <x v="309"/>
    <x v="10"/>
    <x v="0"/>
    <n v="4"/>
    <x v="0"/>
    <s v="1990s"/>
    <s v="Romantic Comedy"/>
    <x v="314"/>
    <s v="R"/>
    <x v="314"/>
    <n v="12454768"/>
  </r>
  <r>
    <x v="310"/>
    <x v="43"/>
    <x v="0"/>
    <n v="8"/>
    <x v="2"/>
    <s v="2010s"/>
    <s v="Adventure"/>
    <x v="315"/>
    <s v="PG-13"/>
    <x v="315"/>
    <n v="333172112"/>
  </r>
  <r>
    <x v="311"/>
    <x v="10"/>
    <x v="0"/>
    <n v="6"/>
    <x v="2"/>
    <s v="1990s"/>
    <s v="Action"/>
    <x v="316"/>
    <s v="PG"/>
    <x v="316"/>
    <n v="46573027"/>
  </r>
  <r>
    <x v="312"/>
    <x v="9"/>
    <x v="0"/>
    <n v="3"/>
    <x v="0"/>
    <s v="2000s"/>
    <s v="Horror"/>
    <x v="317"/>
    <s v="PG-13"/>
    <x v="317"/>
    <n v="23086480"/>
  </r>
  <r>
    <x v="313"/>
    <x v="24"/>
    <x v="0"/>
    <n v="5"/>
    <x v="0"/>
    <s v="2000s"/>
    <s v="Documentary"/>
    <x v="318"/>
    <s v="PG"/>
    <x v="318"/>
    <n v="4197175"/>
  </r>
  <r>
    <x v="314"/>
    <x v="21"/>
    <x v="1"/>
    <n v="12"/>
    <x v="3"/>
    <s v="1990s"/>
    <s v="Musical"/>
    <x v="319"/>
    <s v="PG"/>
    <x v="319"/>
    <n v="50047179"/>
  </r>
  <r>
    <x v="315"/>
    <x v="19"/>
    <x v="0"/>
    <n v="6"/>
    <x v="2"/>
    <s v="1970s"/>
    <s v="Unknown"/>
    <x v="320"/>
    <s v="Unknown"/>
    <x v="320"/>
    <n v="28000000"/>
  </r>
  <r>
    <x v="316"/>
    <x v="21"/>
    <x v="0"/>
    <n v="2"/>
    <x v="3"/>
    <s v="1990s"/>
    <s v="Adventure"/>
    <x v="321"/>
    <s v="PG-13"/>
    <x v="321"/>
    <n v="10229300"/>
  </r>
  <r>
    <x v="317"/>
    <x v="3"/>
    <x v="0"/>
    <n v="8"/>
    <x v="2"/>
    <s v="1990s"/>
    <s v="Thriller/Suspense"/>
    <x v="322"/>
    <s v="R"/>
    <x v="322"/>
    <n v="19750470"/>
  </r>
  <r>
    <x v="318"/>
    <x v="33"/>
    <x v="0"/>
    <n v="6"/>
    <x v="2"/>
    <s v="2000s"/>
    <s v="Comedy"/>
    <x v="323"/>
    <s v="G"/>
    <x v="323"/>
    <n v="206445654"/>
  </r>
  <r>
    <x v="319"/>
    <x v="15"/>
    <x v="0"/>
    <n v="10"/>
    <x v="1"/>
    <s v="1990s"/>
    <s v="Comedy"/>
    <x v="324"/>
    <s v="PG"/>
    <x v="324"/>
    <n v="12069719"/>
  </r>
  <r>
    <x v="320"/>
    <x v="38"/>
    <x v="1"/>
    <n v="11"/>
    <x v="1"/>
    <s v="2000s"/>
    <s v="Comedy"/>
    <x v="325"/>
    <s v="PG-13"/>
    <x v="325"/>
    <n v="13906394"/>
  </r>
  <r>
    <x v="321"/>
    <x v="8"/>
    <x v="0"/>
    <n v="2"/>
    <x v="3"/>
    <s v="2000s"/>
    <s v="Concert/Performance"/>
    <x v="326"/>
    <s v="G"/>
    <x v="326"/>
    <n v="38174685"/>
  </r>
  <r>
    <x v="322"/>
    <x v="0"/>
    <x v="0"/>
    <n v="3"/>
    <x v="0"/>
    <s v="2010s"/>
    <s v="Documentary"/>
    <x v="327"/>
    <s v="PG"/>
    <x v="327"/>
    <n v="80741"/>
  </r>
  <r>
    <x v="323"/>
    <x v="17"/>
    <x v="0"/>
    <n v="9"/>
    <x v="1"/>
    <s v="1990s"/>
    <s v="Drama"/>
    <x v="328"/>
    <s v="PG"/>
    <x v="328"/>
    <n v="7929000"/>
  </r>
  <r>
    <x v="324"/>
    <x v="39"/>
    <x v="0"/>
    <n v="6"/>
    <x v="2"/>
    <s v="2010s"/>
    <s v="Adventure"/>
    <x v="329"/>
    <s v="G"/>
    <x v="329"/>
    <n v="268488329"/>
  </r>
  <r>
    <x v="325"/>
    <x v="12"/>
    <x v="0"/>
    <n v="7"/>
    <x v="2"/>
    <s v="2010s"/>
    <s v="Adventure"/>
    <x v="330"/>
    <s v="G"/>
    <x v="330"/>
    <n v="26692846"/>
  </r>
  <r>
    <x v="173"/>
    <x v="9"/>
    <x v="0"/>
    <n v="1"/>
    <x v="3"/>
    <s v="2000s"/>
    <s v="Drama"/>
    <x v="331"/>
    <s v="PG-13"/>
    <x v="331"/>
    <n v="17127992"/>
  </r>
  <r>
    <x v="326"/>
    <x v="6"/>
    <x v="0"/>
    <n v="10"/>
    <x v="1"/>
    <s v="1990s"/>
    <s v="Thriller/Suspense"/>
    <x v="332"/>
    <s v="R"/>
    <x v="332"/>
    <n v="4166918"/>
  </r>
  <r>
    <x v="327"/>
    <x v="31"/>
    <x v="0"/>
    <n v="2"/>
    <x v="3"/>
    <s v="2000s"/>
    <s v="Comedy"/>
    <x v="333"/>
    <s v="R"/>
    <x v="333"/>
    <n v="1638202"/>
  </r>
  <r>
    <x v="328"/>
    <x v="24"/>
    <x v="0"/>
    <n v="1"/>
    <x v="3"/>
    <s v="2000s"/>
    <s v="Comedy"/>
    <x v="334"/>
    <s v="PG"/>
    <x v="334"/>
    <n v="81150692"/>
  </r>
  <r>
    <x v="329"/>
    <x v="26"/>
    <x v="0"/>
    <n v="7"/>
    <x v="2"/>
    <s v="2010s"/>
    <s v="Adventure"/>
    <x v="335"/>
    <s v="PG"/>
    <x v="335"/>
    <n v="55483770"/>
  </r>
  <r>
    <x v="330"/>
    <x v="23"/>
    <x v="1"/>
    <n v="8"/>
    <x v="2"/>
    <s v="2010s"/>
    <s v="Drama"/>
    <x v="336"/>
    <s v="PG"/>
    <x v="336"/>
    <n v="51853450"/>
  </r>
  <r>
    <x v="331"/>
    <x v="41"/>
    <x v="4"/>
    <n v="2"/>
    <x v="3"/>
    <s v="2000s"/>
    <s v="Drama"/>
    <x v="337"/>
    <s v="PG-13"/>
    <x v="337"/>
    <n v="58017783"/>
  </r>
  <r>
    <x v="332"/>
    <x v="18"/>
    <x v="0"/>
    <n v="4"/>
    <x v="0"/>
    <s v="2000s"/>
    <s v="Drama"/>
    <x v="338"/>
    <s v="PG"/>
    <x v="338"/>
    <n v="67383924"/>
  </r>
  <r>
    <x v="333"/>
    <x v="9"/>
    <x v="0"/>
    <n v="8"/>
    <x v="2"/>
    <s v="2000s"/>
    <s v="Drama"/>
    <x v="339"/>
    <s v="PG"/>
    <x v="339"/>
    <n v="57806952"/>
  </r>
  <r>
    <x v="50"/>
    <x v="12"/>
    <x v="0"/>
    <n v="4"/>
    <x v="0"/>
    <s v="2010s"/>
    <s v="Documentary"/>
    <x v="340"/>
    <s v="G"/>
    <x v="340"/>
    <n v="15428747"/>
  </r>
  <r>
    <x v="334"/>
    <x v="6"/>
    <x v="0"/>
    <n v="1"/>
    <x v="3"/>
    <s v="1990s"/>
    <s v="Drama"/>
    <x v="341"/>
    <s v="PG-13"/>
    <x v="341"/>
    <n v="590817"/>
  </r>
  <r>
    <x v="335"/>
    <x v="6"/>
    <x v="0"/>
    <n v="8"/>
    <x v="2"/>
    <s v="1990s"/>
    <s v="Comedy"/>
    <x v="342"/>
    <s v="PG"/>
    <x v="342"/>
    <n v="24646936"/>
  </r>
  <r>
    <x v="336"/>
    <x v="3"/>
    <x v="1"/>
    <n v="3"/>
    <x v="0"/>
    <s v="1990s"/>
    <s v="Comedy"/>
    <x v="343"/>
    <s v="R"/>
    <x v="343"/>
    <n v="11325885"/>
  </r>
  <r>
    <x v="337"/>
    <x v="10"/>
    <x v="0"/>
    <n v="11"/>
    <x v="1"/>
    <s v="1990s"/>
    <s v="Drama"/>
    <x v="344"/>
    <s v="R"/>
    <x v="344"/>
    <n v="15565363"/>
  </r>
  <r>
    <x v="338"/>
    <x v="4"/>
    <x v="0"/>
    <n v="3"/>
    <x v="0"/>
    <s v="2000s"/>
    <s v="Comedy"/>
    <x v="345"/>
    <s v="R"/>
    <x v="345"/>
    <n v="39692139"/>
  </r>
  <r>
    <x v="339"/>
    <x v="34"/>
    <x v="0"/>
    <n v="5"/>
    <x v="0"/>
    <s v="2010s"/>
    <s v="Action"/>
    <x v="346"/>
    <s v="PG-13"/>
    <x v="346"/>
    <n v="459005868"/>
  </r>
  <r>
    <x v="340"/>
    <x v="18"/>
    <x v="4"/>
    <n v="12"/>
    <x v="3"/>
    <s v="2000s"/>
    <s v="Adventure"/>
    <x v="347"/>
    <s v="G"/>
    <x v="347"/>
    <n v="6751389"/>
  </r>
  <r>
    <x v="341"/>
    <x v="36"/>
    <x v="0"/>
    <n v="5"/>
    <x v="0"/>
    <s v="1990s"/>
    <s v="Comedy"/>
    <x v="348"/>
    <s v="PG"/>
    <x v="348"/>
    <n v="40057130"/>
  </r>
  <r>
    <x v="342"/>
    <x v="15"/>
    <x v="1"/>
    <n v="7"/>
    <x v="2"/>
    <s v="1990s"/>
    <s v="Adventure"/>
    <x v="349"/>
    <s v="PG-13"/>
    <x v="349"/>
    <n v="201578182"/>
  </r>
  <r>
    <x v="343"/>
    <x v="24"/>
    <x v="0"/>
    <n v="8"/>
    <x v="2"/>
    <s v="2000s"/>
    <s v="Thriller/Suspense"/>
    <x v="350"/>
    <s v="PG-13"/>
    <x v="350"/>
    <n v="227965690"/>
  </r>
  <r>
    <x v="344"/>
    <x v="24"/>
    <x v="0"/>
    <n v="6"/>
    <x v="2"/>
    <s v="2000s"/>
    <s v="Action"/>
    <x v="351"/>
    <s v="PG-13"/>
    <x v="351"/>
    <n v="30157016"/>
  </r>
  <r>
    <x v="345"/>
    <x v="17"/>
    <x v="0"/>
    <n v="10"/>
    <x v="1"/>
    <s v="1990s"/>
    <s v="Drama"/>
    <x v="352"/>
    <s v="PG-13"/>
    <x v="352"/>
    <n v="30833914"/>
  </r>
  <r>
    <x v="346"/>
    <x v="4"/>
    <x v="0"/>
    <n v="2"/>
    <x v="3"/>
    <s v="2000s"/>
    <s v="Drama"/>
    <x v="353"/>
    <s v="PG"/>
    <x v="353"/>
    <n v="64378093"/>
  </r>
  <r>
    <x v="347"/>
    <x v="13"/>
    <x v="0"/>
    <n v="2"/>
    <x v="3"/>
    <s v="1990s"/>
    <s v="Comedy"/>
    <x v="354"/>
    <s v="PG"/>
    <x v="354"/>
    <n v="36850101"/>
  </r>
  <r>
    <x v="348"/>
    <x v="12"/>
    <x v="0"/>
    <n v="2"/>
    <x v="3"/>
    <s v="2010s"/>
    <s v="Comedy"/>
    <x v="355"/>
    <s v="G"/>
    <x v="355"/>
    <n v="99967670"/>
  </r>
  <r>
    <x v="349"/>
    <x v="13"/>
    <x v="0"/>
    <n v="11"/>
    <x v="1"/>
    <s v="1990s"/>
    <s v="Drama"/>
    <x v="356"/>
    <s v="R"/>
    <x v="356"/>
    <n v="28965197"/>
  </r>
  <r>
    <x v="350"/>
    <x v="23"/>
    <x v="0"/>
    <n v="5"/>
    <x v="0"/>
    <s v="2010s"/>
    <s v="Action"/>
    <x v="357"/>
    <s v="PG-13"/>
    <x v="357"/>
    <n v="623279547"/>
  </r>
  <r>
    <x v="351"/>
    <x v="22"/>
    <x v="0"/>
    <n v="11"/>
    <x v="1"/>
    <s v="1980s"/>
    <s v="Drama"/>
    <x v="358"/>
    <s v="Unknown"/>
    <x v="358"/>
    <n v="4764606"/>
  </r>
  <r>
    <x v="352"/>
    <x v="17"/>
    <x v="0"/>
    <n v="7"/>
    <x v="2"/>
    <s v="1990s"/>
    <s v="Adventure"/>
    <x v="359"/>
    <s v="PG"/>
    <x v="359"/>
    <n v="24670346"/>
  </r>
  <r>
    <x v="353"/>
    <x v="27"/>
    <x v="0"/>
    <n v="2"/>
    <x v="3"/>
    <s v="2000s"/>
    <s v="Adventure"/>
    <x v="360"/>
    <s v="G"/>
    <x v="360"/>
    <n v="18098433"/>
  </r>
  <r>
    <x v="354"/>
    <x v="38"/>
    <x v="0"/>
    <n v="8"/>
    <x v="2"/>
    <s v="2000s"/>
    <s v="Comedy"/>
    <x v="361"/>
    <s v="G"/>
    <x v="361"/>
    <n v="108244774"/>
  </r>
  <r>
    <x v="355"/>
    <x v="27"/>
    <x v="0"/>
    <n v="7"/>
    <x v="2"/>
    <s v="2000s"/>
    <s v="Thriller/Suspense"/>
    <x v="362"/>
    <s v="PG-13"/>
    <x v="362"/>
    <n v="25473093"/>
  </r>
  <r>
    <x v="356"/>
    <x v="9"/>
    <x v="0"/>
    <n v="12"/>
    <x v="3"/>
    <s v="2000s"/>
    <s v="Adventure"/>
    <x v="363"/>
    <s v="R"/>
    <x v="363"/>
    <n v="50866635"/>
  </r>
  <r>
    <x v="357"/>
    <x v="43"/>
    <x v="0"/>
    <n v="4"/>
    <x v="0"/>
    <s v="2010s"/>
    <s v="Action"/>
    <x v="364"/>
    <s v="PG-13"/>
    <x v="364"/>
    <n v="259746958"/>
  </r>
  <r>
    <x v="358"/>
    <x v="13"/>
    <x v="0"/>
    <n v="12"/>
    <x v="3"/>
    <s v="1990s"/>
    <s v="Comedy"/>
    <x v="365"/>
    <s v="R"/>
    <x v="365"/>
    <n v="8427204"/>
  </r>
  <r>
    <x v="359"/>
    <x v="14"/>
    <x v="0"/>
    <n v="2"/>
    <x v="3"/>
    <s v="1980s"/>
    <s v="Drama"/>
    <x v="366"/>
    <s v="Unknown"/>
    <x v="366"/>
    <n v="4500000"/>
  </r>
  <r>
    <x v="360"/>
    <x v="3"/>
    <x v="0"/>
    <n v="4"/>
    <x v="0"/>
    <s v="1990s"/>
    <s v="Comedy"/>
    <x v="367"/>
    <s v="Unknown"/>
    <x v="367"/>
    <n v="713234"/>
  </r>
  <r>
    <x v="361"/>
    <x v="33"/>
    <x v="0"/>
    <n v="1"/>
    <x v="3"/>
    <s v="2000s"/>
    <s v="Adventure"/>
    <x v="368"/>
    <s v="R"/>
    <x v="368"/>
    <n v="10597734"/>
  </r>
  <r>
    <x v="362"/>
    <x v="47"/>
    <x v="1"/>
    <n v="2"/>
    <x v="3"/>
    <s v="1950s"/>
    <s v="Drama"/>
    <x v="369"/>
    <s v="G"/>
    <x v="369"/>
    <n v="85000000"/>
  </r>
  <r>
    <x v="363"/>
    <x v="22"/>
    <x v="0"/>
    <n v="9"/>
    <x v="1"/>
    <s v="1980s"/>
    <s v="Comedy"/>
    <x v="370"/>
    <s v="Unknown"/>
    <x v="370"/>
    <n v="5509417"/>
  </r>
  <r>
    <x v="364"/>
    <x v="31"/>
    <x v="0"/>
    <n v="6"/>
    <x v="2"/>
    <s v="2000s"/>
    <s v="Action"/>
    <x v="371"/>
    <s v="PG-13"/>
    <x v="371"/>
    <n v="101643008"/>
  </r>
  <r>
    <x v="365"/>
    <x v="36"/>
    <x v="0"/>
    <n v="10"/>
    <x v="1"/>
    <s v="1990s"/>
    <s v="Drama"/>
    <x v="372"/>
    <s v="R"/>
    <x v="372"/>
    <n v="21591728"/>
  </r>
  <r>
    <x v="366"/>
    <x v="36"/>
    <x v="0"/>
    <n v="12"/>
    <x v="3"/>
    <s v="1990s"/>
    <s v="Comedy"/>
    <x v="373"/>
    <s v="R"/>
    <x v="373"/>
    <n v="46434570"/>
  </r>
  <r>
    <x v="367"/>
    <x v="6"/>
    <x v="0"/>
    <n v="8"/>
    <x v="2"/>
    <s v="1990s"/>
    <s v="Drama"/>
    <x v="374"/>
    <s v="R"/>
    <x v="374"/>
    <n v="48169156"/>
  </r>
  <r>
    <x v="368"/>
    <x v="3"/>
    <x v="0"/>
    <n v="9"/>
    <x v="1"/>
    <s v="1990s"/>
    <s v="Action"/>
    <x v="375"/>
    <s v="PG-13"/>
    <x v="375"/>
    <n v="16478900"/>
  </r>
  <r>
    <x v="369"/>
    <x v="9"/>
    <x v="0"/>
    <n v="3"/>
    <x v="0"/>
    <s v="2000s"/>
    <s v="Comedy"/>
    <x v="376"/>
    <s v="PG"/>
    <x v="376"/>
    <n v="61123569"/>
  </r>
  <r>
    <x v="370"/>
    <x v="8"/>
    <x v="0"/>
    <n v="10"/>
    <x v="1"/>
    <s v="2000s"/>
    <s v="Adventure"/>
    <x v="377"/>
    <s v="G"/>
    <x v="377"/>
    <n v="30702446"/>
  </r>
  <r>
    <x v="371"/>
    <x v="36"/>
    <x v="0"/>
    <n v="8"/>
    <x v="2"/>
    <s v="1990s"/>
    <s v="Action"/>
    <x v="378"/>
    <s v="PG"/>
    <x v="378"/>
    <n v="29028000"/>
  </r>
  <r>
    <x v="372"/>
    <x v="36"/>
    <x v="0"/>
    <n v="1"/>
    <x v="3"/>
    <s v="1990s"/>
    <s v="Thriller/Suspense"/>
    <x v="379"/>
    <s v="R"/>
    <x v="379"/>
    <n v="88036683"/>
  </r>
  <r>
    <x v="373"/>
    <x v="13"/>
    <x v="0"/>
    <n v="5"/>
    <x v="0"/>
    <s v="1990s"/>
    <s v="Unknown"/>
    <x v="380"/>
    <s v="PG"/>
    <x v="380"/>
    <n v="229128"/>
  </r>
  <r>
    <x v="374"/>
    <x v="38"/>
    <x v="0"/>
    <n v="12"/>
    <x v="3"/>
    <s v="2000s"/>
    <s v="Black Comedy"/>
    <x v="381"/>
    <s v="R"/>
    <x v="381"/>
    <n v="52353636"/>
  </r>
  <r>
    <x v="375"/>
    <x v="4"/>
    <x v="0"/>
    <n v="1"/>
    <x v="3"/>
    <s v="2000s"/>
    <s v="Comedy"/>
    <x v="382"/>
    <s v="PG"/>
    <x v="382"/>
    <n v="6491969"/>
  </r>
  <r>
    <x v="376"/>
    <x v="6"/>
    <x v="0"/>
    <n v="3"/>
    <x v="0"/>
    <s v="1990s"/>
    <s v="Comedy"/>
    <x v="383"/>
    <s v="PG"/>
    <x v="383"/>
    <n v="59925026"/>
  </r>
  <r>
    <x v="377"/>
    <x v="4"/>
    <x v="0"/>
    <n v="9"/>
    <x v="1"/>
    <s v="2000s"/>
    <s v="Comedy"/>
    <x v="384"/>
    <s v="PG-13"/>
    <x v="384"/>
    <n v="21800302"/>
  </r>
  <r>
    <x v="378"/>
    <x v="41"/>
    <x v="0"/>
    <n v="11"/>
    <x v="1"/>
    <s v="2000s"/>
    <s v="Comedy"/>
    <x v="385"/>
    <s v="PG"/>
    <x v="385"/>
    <n v="114053759"/>
  </r>
  <r>
    <x v="379"/>
    <x v="0"/>
    <x v="0"/>
    <n v="6"/>
    <x v="2"/>
    <s v="2010s"/>
    <s v="Adventure"/>
    <x v="386"/>
    <s v="G"/>
    <x v="386"/>
    <n v="415004880"/>
  </r>
  <r>
    <x v="380"/>
    <x v="3"/>
    <x v="0"/>
    <n v="11"/>
    <x v="1"/>
    <s v="1990s"/>
    <s v="Comedy"/>
    <x v="387"/>
    <s v="PG"/>
    <x v="387"/>
    <n v="144833357"/>
  </r>
  <r>
    <x v="381"/>
    <x v="8"/>
    <x v="0"/>
    <n v="8"/>
    <x v="2"/>
    <s v="2000s"/>
    <s v="Documentary"/>
    <x v="388"/>
    <s v="PG"/>
    <x v="388"/>
    <n v="1391434"/>
  </r>
  <r>
    <x v="382"/>
    <x v="43"/>
    <x v="0"/>
    <n v="5"/>
    <x v="0"/>
    <s v="2010s"/>
    <s v="Adventure"/>
    <x v="389"/>
    <s v="PG"/>
    <x v="389"/>
    <n v="241407328"/>
  </r>
  <r>
    <x v="383"/>
    <x v="3"/>
    <x v="0"/>
    <n v="3"/>
    <x v="0"/>
    <s v="1990s"/>
    <s v="Comedy"/>
    <x v="390"/>
    <s v="PG"/>
    <x v="390"/>
    <n v="45604206"/>
  </r>
  <r>
    <x v="384"/>
    <x v="34"/>
    <x v="0"/>
    <n v="5"/>
    <x v="0"/>
    <s v="2010s"/>
    <s v="Adventure"/>
    <x v="391"/>
    <s v="PG"/>
    <x v="391"/>
    <n v="93436322"/>
  </r>
  <r>
    <x v="385"/>
    <x v="35"/>
    <x v="0"/>
    <n v="10"/>
    <x v="1"/>
    <s v="1980s"/>
    <s v="Comedy"/>
    <x v="392"/>
    <s v="Unknown"/>
    <x v="392"/>
    <n v="21458229"/>
  </r>
  <r>
    <x v="269"/>
    <x v="33"/>
    <x v="0"/>
    <n v="3"/>
    <x v="0"/>
    <s v="2000s"/>
    <s v="Drama"/>
    <x v="393"/>
    <s v="R"/>
    <x v="393"/>
    <n v="4600585"/>
  </r>
  <r>
    <x v="386"/>
    <x v="4"/>
    <x v="0"/>
    <n v="7"/>
    <x v="2"/>
    <s v="2000s"/>
    <s v="Thriller/Suspense"/>
    <x v="394"/>
    <s v="PG-13"/>
    <x v="394"/>
    <n v="114197520"/>
  </r>
  <r>
    <x v="387"/>
    <x v="48"/>
    <x v="4"/>
    <n v="5"/>
    <x v="0"/>
    <s v="1960s"/>
    <s v="Comedy"/>
    <x v="395"/>
    <s v="Not Rated"/>
    <x v="395"/>
    <n v="9230769"/>
  </r>
  <r>
    <x v="388"/>
    <x v="9"/>
    <x v="0"/>
    <n v="9"/>
    <x v="1"/>
    <s v="2000s"/>
    <s v="Action"/>
    <x v="396"/>
    <s v="PG-13"/>
    <x v="396"/>
    <n v="55011732"/>
  </r>
  <r>
    <x v="389"/>
    <x v="21"/>
    <x v="0"/>
    <n v="4"/>
    <x v="0"/>
    <s v="1990s"/>
    <s v="Comedy"/>
    <x v="397"/>
    <s v="PG-13"/>
    <x v="397"/>
    <n v="9240378"/>
  </r>
  <r>
    <x v="390"/>
    <x v="3"/>
    <x v="1"/>
    <n v="11"/>
    <x v="1"/>
    <s v="1990s"/>
    <s v="Action"/>
    <x v="398"/>
    <s v="R"/>
    <x v="398"/>
    <n v="29317886"/>
  </r>
  <r>
    <x v="391"/>
    <x v="5"/>
    <x v="0"/>
    <n v="4"/>
    <x v="0"/>
    <s v="1990s"/>
    <s v="Unknown"/>
    <x v="399"/>
    <s v="R"/>
    <x v="399"/>
    <n v="4496583"/>
  </r>
  <r>
    <x v="392"/>
    <x v="13"/>
    <x v="0"/>
    <n v="12"/>
    <x v="3"/>
    <s v="1990s"/>
    <s v="Drama"/>
    <x v="400"/>
    <s v="PG"/>
    <x v="400"/>
    <n v="58220776"/>
  </r>
  <r>
    <x v="393"/>
    <x v="8"/>
    <x v="0"/>
    <n v="6"/>
    <x v="2"/>
    <s v="2000s"/>
    <s v="Romantic Comedy"/>
    <x v="401"/>
    <s v="PG-13"/>
    <x v="401"/>
    <n v="163958031"/>
  </r>
  <r>
    <x v="394"/>
    <x v="43"/>
    <x v="3"/>
    <n v="5"/>
    <x v="0"/>
    <s v="2010s"/>
    <s v="Drama"/>
    <x v="402"/>
    <s v="PG"/>
    <x v="402"/>
    <n v="36447959"/>
  </r>
  <r>
    <x v="395"/>
    <x v="6"/>
    <x v="4"/>
    <n v="12"/>
    <x v="3"/>
    <s v="1990s"/>
    <s v="Comedy"/>
    <x v="403"/>
    <s v="PG"/>
    <x v="403"/>
    <n v="21437192"/>
  </r>
  <r>
    <x v="396"/>
    <x v="43"/>
    <x v="0"/>
    <n v="8"/>
    <x v="2"/>
    <s v="2010s"/>
    <s v="Romantic Comedy"/>
    <x v="404"/>
    <s v="PG"/>
    <x v="404"/>
    <n v="54235441"/>
  </r>
  <r>
    <x v="397"/>
    <x v="41"/>
    <x v="4"/>
    <n v="12"/>
    <x v="3"/>
    <s v="2000s"/>
    <s v="Comedy"/>
    <x v="405"/>
    <s v="PG"/>
    <x v="405"/>
    <n v="110101975"/>
  </r>
  <r>
    <x v="398"/>
    <x v="21"/>
    <x v="0"/>
    <n v="3"/>
    <x v="0"/>
    <s v="1990s"/>
    <s v="Romantic Comedy"/>
    <x v="406"/>
    <s v="PG-13"/>
    <x v="406"/>
    <n v="1078555"/>
  </r>
  <r>
    <x v="399"/>
    <x v="9"/>
    <x v="1"/>
    <n v="11"/>
    <x v="1"/>
    <s v="2000s"/>
    <s v="Thriller/Suspense"/>
    <x v="407"/>
    <s v="PG-13"/>
    <x v="407"/>
    <n v="64038616"/>
  </r>
  <r>
    <x v="400"/>
    <x v="3"/>
    <x v="5"/>
    <n v="12"/>
    <x v="3"/>
    <s v="1990s"/>
    <s v="Adventure"/>
    <x v="408"/>
    <s v="PG"/>
    <x v="408"/>
    <n v="44342956"/>
  </r>
  <r>
    <x v="34"/>
    <x v="5"/>
    <x v="1"/>
    <n v="2"/>
    <x v="3"/>
    <s v="1990s"/>
    <s v="Adventure"/>
    <x v="409"/>
    <s v="G"/>
    <x v="409"/>
    <n v="41833324"/>
  </r>
  <r>
    <x v="401"/>
    <x v="13"/>
    <x v="0"/>
    <n v="12"/>
    <x v="3"/>
    <s v="1990s"/>
    <s v="Comedy"/>
    <x v="410"/>
    <s v="R"/>
    <x v="410"/>
    <n v="65535067"/>
  </r>
  <r>
    <x v="402"/>
    <x v="23"/>
    <x v="0"/>
    <n v="10"/>
    <x v="1"/>
    <s v="2010s"/>
    <s v="Comedy"/>
    <x v="411"/>
    <s v="PG"/>
    <x v="411"/>
    <n v="35287788"/>
  </r>
  <r>
    <x v="403"/>
    <x v="9"/>
    <x v="0"/>
    <n v="7"/>
    <x v="2"/>
    <s v="2000s"/>
    <s v="Adventure"/>
    <x v="412"/>
    <s v="PG-13"/>
    <x v="412"/>
    <n v="423315812"/>
  </r>
  <r>
    <x v="404"/>
    <x v="43"/>
    <x v="0"/>
    <n v="7"/>
    <x v="2"/>
    <s v="2010s"/>
    <s v="Adventure"/>
    <x v="413"/>
    <s v="PG"/>
    <x v="413"/>
    <n v="59157732"/>
  </r>
  <r>
    <x v="405"/>
    <x v="36"/>
    <x v="1"/>
    <n v="4"/>
    <x v="0"/>
    <s v="1990s"/>
    <s v="Unknown"/>
    <x v="414"/>
    <s v="PG"/>
    <x v="414"/>
    <n v="2706352"/>
  </r>
  <r>
    <x v="406"/>
    <x v="5"/>
    <x v="0"/>
    <n v="3"/>
    <x v="0"/>
    <s v="1990s"/>
    <s v="Romantic Comedy"/>
    <x v="415"/>
    <s v="PG"/>
    <x v="415"/>
    <n v="17760754"/>
  </r>
  <r>
    <x v="407"/>
    <x v="17"/>
    <x v="0"/>
    <n v="3"/>
    <x v="0"/>
    <s v="1990s"/>
    <s v="Drama"/>
    <x v="416"/>
    <s v="PG-13"/>
    <x v="416"/>
    <n v="2461628"/>
  </r>
  <r>
    <x v="408"/>
    <x v="13"/>
    <x v="0"/>
    <n v="8"/>
    <x v="2"/>
    <s v="1990s"/>
    <s v="Thriller/Suspense"/>
    <x v="417"/>
    <s v="PG-13"/>
    <x v="417"/>
    <n v="293506292"/>
  </r>
  <r>
    <x v="409"/>
    <x v="3"/>
    <x v="0"/>
    <n v="4"/>
    <x v="0"/>
    <s v="1990s"/>
    <s v="Comedy"/>
    <x v="418"/>
    <s v="R"/>
    <x v="418"/>
    <n v="8864699"/>
  </r>
  <r>
    <x v="410"/>
    <x v="15"/>
    <x v="0"/>
    <n v="9"/>
    <x v="1"/>
    <s v="1990s"/>
    <s v="Drama"/>
    <x v="419"/>
    <s v="PG"/>
    <x v="419"/>
    <n v="18253415"/>
  </r>
  <r>
    <x v="411"/>
    <x v="12"/>
    <x v="0"/>
    <n v="3"/>
    <x v="0"/>
    <s v="2010s"/>
    <s v="Adventure"/>
    <x v="420"/>
    <s v="PG"/>
    <x v="420"/>
    <n v="21392758"/>
  </r>
  <r>
    <x v="412"/>
    <x v="39"/>
    <x v="0"/>
    <n v="8"/>
    <x v="2"/>
    <s v="2010s"/>
    <s v="Comedy"/>
    <x v="421"/>
    <s v="PG"/>
    <x v="421"/>
    <n v="90282580"/>
  </r>
  <r>
    <x v="172"/>
    <x v="36"/>
    <x v="0"/>
    <n v="9"/>
    <x v="1"/>
    <s v="1990s"/>
    <s v="Drama"/>
    <x v="422"/>
    <s v="PG-13"/>
    <x v="422"/>
    <n v="7306242"/>
  </r>
  <r>
    <x v="413"/>
    <x v="5"/>
    <x v="0"/>
    <n v="8"/>
    <x v="2"/>
    <s v="1990s"/>
    <s v="Unknown"/>
    <x v="423"/>
    <s v="PG-13"/>
    <x v="423"/>
    <n v="3218882"/>
  </r>
  <r>
    <x v="414"/>
    <x v="6"/>
    <x v="0"/>
    <n v="10"/>
    <x v="1"/>
    <s v="1990s"/>
    <s v="Comedy"/>
    <x v="424"/>
    <s v="PG"/>
    <x v="424"/>
    <n v="15448043"/>
  </r>
  <r>
    <x v="415"/>
    <x v="7"/>
    <x v="0"/>
    <n v="6"/>
    <x v="2"/>
    <s v="1980s"/>
    <s v="Drama"/>
    <x v="425"/>
    <s v="PG"/>
    <x v="425"/>
    <n v="95860116"/>
  </r>
  <r>
    <x v="416"/>
    <x v="5"/>
    <x v="0"/>
    <n v="1"/>
    <x v="3"/>
    <s v="1990s"/>
    <s v="Adventure"/>
    <x v="426"/>
    <s v="R"/>
    <x v="426"/>
    <n v="36299670"/>
  </r>
  <r>
    <x v="417"/>
    <x v="10"/>
    <x v="0"/>
    <n v="3"/>
    <x v="0"/>
    <s v="1990s"/>
    <s v="Adventure"/>
    <x v="427"/>
    <s v="PG"/>
    <x v="427"/>
    <n v="15024232"/>
  </r>
  <r>
    <x v="418"/>
    <x v="32"/>
    <x v="0"/>
    <n v="4"/>
    <x v="0"/>
    <s v="1980s"/>
    <s v="Horror"/>
    <x v="428"/>
    <s v="Unknown"/>
    <x v="428"/>
    <n v="5656087"/>
  </r>
  <r>
    <x v="419"/>
    <x v="36"/>
    <x v="0"/>
    <n v="8"/>
    <x v="2"/>
    <s v="1990s"/>
    <s v="Unknown"/>
    <x v="429"/>
    <s v="PG-13"/>
    <x v="429"/>
    <n v="3591460"/>
  </r>
  <r>
    <x v="420"/>
    <x v="13"/>
    <x v="0"/>
    <n v="11"/>
    <x v="1"/>
    <s v="1990s"/>
    <s v="Adventure"/>
    <x v="430"/>
    <s v="G"/>
    <x v="430"/>
    <n v="245852179"/>
  </r>
  <r>
    <x v="421"/>
    <x v="21"/>
    <x v="0"/>
    <n v="10"/>
    <x v="1"/>
    <s v="1990s"/>
    <s v="Comedy"/>
    <x v="431"/>
    <s v="PG"/>
    <x v="431"/>
    <n v="22936273"/>
  </r>
  <r>
    <x v="422"/>
    <x v="43"/>
    <x v="4"/>
    <n v="12"/>
    <x v="3"/>
    <s v="2010s"/>
    <s v="Musical"/>
    <x v="432"/>
    <s v="PG"/>
    <x v="432"/>
    <n v="128002372"/>
  </r>
  <r>
    <x v="423"/>
    <x v="21"/>
    <x v="0"/>
    <n v="3"/>
    <x v="0"/>
    <s v="1990s"/>
    <s v="Comedy"/>
    <x v="433"/>
    <s v="PG"/>
    <x v="433"/>
    <n v="1029731"/>
  </r>
  <r>
    <x v="424"/>
    <x v="39"/>
    <x v="0"/>
    <n v="10"/>
    <x v="1"/>
    <s v="2010s"/>
    <s v="Drama"/>
    <x v="434"/>
    <s v="R"/>
    <x v="434"/>
    <n v="3254172"/>
  </r>
  <r>
    <x v="425"/>
    <x v="13"/>
    <x v="0"/>
    <n v="10"/>
    <x v="1"/>
    <s v="1990s"/>
    <s v="Comedy"/>
    <x v="435"/>
    <s v="R"/>
    <x v="435"/>
    <n v="8891623"/>
  </r>
  <r>
    <x v="426"/>
    <x v="27"/>
    <x v="0"/>
    <n v="1"/>
    <x v="3"/>
    <s v="2000s"/>
    <s v="Documentary"/>
    <x v="436"/>
    <s v="G"/>
    <x v="436"/>
    <n v="8968684"/>
  </r>
  <r>
    <x v="427"/>
    <x v="10"/>
    <x v="0"/>
    <n v="12"/>
    <x v="3"/>
    <s v="1990s"/>
    <s v="Comedy"/>
    <x v="437"/>
    <s v="PG"/>
    <x v="437"/>
    <n v="89325780"/>
  </r>
  <r>
    <x v="428"/>
    <x v="12"/>
    <x v="0"/>
    <n v="10"/>
    <x v="1"/>
    <s v="2010s"/>
    <s v="Action"/>
    <x v="438"/>
    <s v="PG-13"/>
    <x v="438"/>
    <n v="85463309"/>
  </r>
  <r>
    <x v="429"/>
    <x v="23"/>
    <x v="0"/>
    <n v="6"/>
    <x v="2"/>
    <s v="2010s"/>
    <s v="Drama"/>
    <x v="439"/>
    <s v="PG-13"/>
    <x v="439"/>
    <n v="12431792"/>
  </r>
  <r>
    <x v="430"/>
    <x v="23"/>
    <x v="0"/>
    <n v="11"/>
    <x v="1"/>
    <s v="2010s"/>
    <s v="Adventure"/>
    <x v="440"/>
    <s v="PG"/>
    <x v="440"/>
    <n v="189412677"/>
  </r>
  <r>
    <x v="431"/>
    <x v="7"/>
    <x v="1"/>
    <n v="3"/>
    <x v="0"/>
    <s v="1980s"/>
    <s v="Drama"/>
    <x v="441"/>
    <s v="PG"/>
    <x v="441"/>
    <n v="10763469"/>
  </r>
  <r>
    <x v="432"/>
    <x v="9"/>
    <x v="0"/>
    <n v="11"/>
    <x v="1"/>
    <s v="2000s"/>
    <s v="Comedy"/>
    <x v="442"/>
    <s v="G"/>
    <x v="442"/>
    <n v="84500122"/>
  </r>
  <r>
    <x v="433"/>
    <x v="5"/>
    <x v="0"/>
    <n v="4"/>
    <x v="0"/>
    <s v="1990s"/>
    <s v="Comedy"/>
    <x v="443"/>
    <s v="R"/>
    <x v="443"/>
    <n v="14717851"/>
  </r>
  <r>
    <x v="279"/>
    <x v="15"/>
    <x v="0"/>
    <n v="2"/>
    <x v="3"/>
    <s v="1990s"/>
    <s v="Comedy"/>
    <x v="444"/>
    <s v="R"/>
    <x v="444"/>
    <n v="45779"/>
  </r>
  <r>
    <x v="434"/>
    <x v="0"/>
    <x v="0"/>
    <n v="1"/>
    <x v="3"/>
    <s v="2010s"/>
    <s v="Romantic Comedy"/>
    <x v="445"/>
    <s v="PG-13"/>
    <x v="445"/>
    <n v="32680633"/>
  </r>
  <r>
    <x v="435"/>
    <x v="10"/>
    <x v="0"/>
    <n v="5"/>
    <x v="0"/>
    <s v="1990s"/>
    <s v="Drama"/>
    <x v="446"/>
    <s v="Unknown"/>
    <x v="446"/>
    <n v="7300000"/>
  </r>
  <r>
    <x v="436"/>
    <x v="31"/>
    <x v="0"/>
    <n v="6"/>
    <x v="2"/>
    <s v="2000s"/>
    <s v="Musical"/>
    <x v="447"/>
    <s v="G"/>
    <x v="447"/>
    <n v="9103630"/>
  </r>
  <r>
    <x v="437"/>
    <x v="13"/>
    <x v="0"/>
    <n v="8"/>
    <x v="2"/>
    <s v="1990s"/>
    <s v="Action"/>
    <x v="448"/>
    <s v="R"/>
    <x v="448"/>
    <n v="32698899"/>
  </r>
  <r>
    <x v="438"/>
    <x v="22"/>
    <x v="0"/>
    <n v="3"/>
    <x v="0"/>
    <s v="1980s"/>
    <s v="Thriller/Suspense"/>
    <x v="449"/>
    <s v="Unknown"/>
    <x v="449"/>
    <n v="12706478"/>
  </r>
  <r>
    <x v="439"/>
    <x v="24"/>
    <x v="0"/>
    <n v="12"/>
    <x v="3"/>
    <s v="2000s"/>
    <s v="Comedy"/>
    <x v="450"/>
    <s v="PG-13"/>
    <x v="450"/>
    <n v="35081550"/>
  </r>
  <r>
    <x v="440"/>
    <x v="41"/>
    <x v="0"/>
    <n v="8"/>
    <x v="2"/>
    <s v="2000s"/>
    <s v="Drama"/>
    <x v="451"/>
    <s v="PG-13"/>
    <x v="451"/>
    <n v="225067"/>
  </r>
  <r>
    <x v="441"/>
    <x v="5"/>
    <x v="0"/>
    <n v="12"/>
    <x v="3"/>
    <s v="1990s"/>
    <s v="Comedy"/>
    <x v="452"/>
    <s v="PG"/>
    <x v="452"/>
    <n v="57319029"/>
  </r>
  <r>
    <x v="442"/>
    <x v="17"/>
    <x v="0"/>
    <n v="2"/>
    <x v="3"/>
    <s v="1990s"/>
    <s v="Comedy"/>
    <x v="453"/>
    <s v="R"/>
    <x v="453"/>
    <n v="7555256"/>
  </r>
  <r>
    <x v="443"/>
    <x v="35"/>
    <x v="1"/>
    <n v="7"/>
    <x v="2"/>
    <s v="1980s"/>
    <s v="Adventure"/>
    <x v="454"/>
    <s v="Unknown"/>
    <x v="454"/>
    <n v="23605534"/>
  </r>
  <r>
    <x v="444"/>
    <x v="21"/>
    <x v="0"/>
    <n v="8"/>
    <x v="2"/>
    <s v="1990s"/>
    <s v="Comedy"/>
    <x v="455"/>
    <s v="PG"/>
    <x v="455"/>
    <n v="26465920"/>
  </r>
  <r>
    <x v="445"/>
    <x v="31"/>
    <x v="0"/>
    <n v="8"/>
    <x v="2"/>
    <s v="2000s"/>
    <s v="Comedy"/>
    <x v="456"/>
    <s v="PG-13"/>
    <x v="456"/>
    <n v="13019253"/>
  </r>
  <r>
    <x v="446"/>
    <x v="11"/>
    <x v="4"/>
    <n v="5"/>
    <x v="0"/>
    <s v="1990s"/>
    <s v="Action"/>
    <x v="457"/>
    <s v="PG-13"/>
    <x v="457"/>
    <n v="14760451"/>
  </r>
  <r>
    <x v="447"/>
    <x v="13"/>
    <x v="0"/>
    <n v="2"/>
    <x v="3"/>
    <s v="1990s"/>
    <s v="Romantic Comedy"/>
    <x v="458"/>
    <s v="PG-13"/>
    <x v="458"/>
    <n v="27807627"/>
  </r>
  <r>
    <x v="448"/>
    <x v="35"/>
    <x v="0"/>
    <n v="1"/>
    <x v="3"/>
    <s v="1980s"/>
    <s v="Comedy"/>
    <x v="459"/>
    <s v="R"/>
    <x v="459"/>
    <n v="62134225"/>
  </r>
  <r>
    <x v="449"/>
    <x v="22"/>
    <x v="0"/>
    <n v="8"/>
    <x v="2"/>
    <s v="1980s"/>
    <s v="Action"/>
    <x v="460"/>
    <s v="Unknown"/>
    <x v="460"/>
    <n v="5855392"/>
  </r>
  <r>
    <x v="450"/>
    <x v="13"/>
    <x v="0"/>
    <n v="7"/>
    <x v="2"/>
    <s v="1990s"/>
    <s v="Comedy"/>
    <x v="461"/>
    <s v="PG"/>
    <x v="461"/>
    <n v="97387965"/>
  </r>
  <r>
    <x v="451"/>
    <x v="24"/>
    <x v="2"/>
    <n v="1"/>
    <x v="3"/>
    <s v="2000s"/>
    <s v="Unknown"/>
    <x v="462"/>
    <s v="Unknown"/>
    <x v="20"/>
    <n v="0"/>
  </r>
  <r>
    <x v="86"/>
    <x v="21"/>
    <x v="0"/>
    <n v="2"/>
    <x v="3"/>
    <s v="1990s"/>
    <s v="Adventure"/>
    <x v="463"/>
    <s v="G"/>
    <x v="462"/>
    <n v="34327391"/>
  </r>
  <r>
    <x v="220"/>
    <x v="15"/>
    <x v="0"/>
    <n v="11"/>
    <x v="1"/>
    <s v="1990s"/>
    <s v="Action"/>
    <x v="464"/>
    <s v="R"/>
    <x v="463"/>
    <n v="111549836"/>
  </r>
  <r>
    <x v="452"/>
    <x v="21"/>
    <x v="0"/>
    <n v="3"/>
    <x v="0"/>
    <s v="1990s"/>
    <s v="Drama"/>
    <x v="465"/>
    <s v="PG-13"/>
    <x v="464"/>
    <n v="51045801"/>
  </r>
  <r>
    <x v="281"/>
    <x v="9"/>
    <x v="0"/>
    <n v="10"/>
    <x v="1"/>
    <s v="2000s"/>
    <s v="Musical"/>
    <x v="466"/>
    <s v="PG"/>
    <x v="465"/>
    <n v="24732041"/>
  </r>
  <r>
    <x v="453"/>
    <x v="2"/>
    <x v="0"/>
    <n v="3"/>
    <x v="0"/>
    <s v="1980s"/>
    <s v="Adventure"/>
    <x v="467"/>
    <s v="Unknown"/>
    <x v="466"/>
    <n v="14276095"/>
  </r>
  <r>
    <x v="454"/>
    <x v="10"/>
    <x v="0"/>
    <n v="4"/>
    <x v="0"/>
    <s v="1990s"/>
    <s v="Comedy"/>
    <x v="468"/>
    <s v="PG"/>
    <x v="467"/>
    <n v="23562716"/>
  </r>
  <r>
    <x v="455"/>
    <x v="14"/>
    <x v="0"/>
    <n v="7"/>
    <x v="2"/>
    <s v="1980s"/>
    <s v="Action"/>
    <x v="469"/>
    <s v="Unknown"/>
    <x v="468"/>
    <n v="26918576"/>
  </r>
  <r>
    <x v="456"/>
    <x v="4"/>
    <x v="0"/>
    <n v="4"/>
    <x v="0"/>
    <s v="2000s"/>
    <s v="Western"/>
    <x v="470"/>
    <s v="PG-13"/>
    <x v="469"/>
    <n v="22406362"/>
  </r>
  <r>
    <x v="457"/>
    <x v="10"/>
    <x v="0"/>
    <n v="2"/>
    <x v="3"/>
    <s v="1990s"/>
    <s v="Comedy"/>
    <x v="471"/>
    <s v="Unknown"/>
    <x v="470"/>
    <n v="9563393"/>
  </r>
  <r>
    <x v="458"/>
    <x v="34"/>
    <x v="0"/>
    <n v="6"/>
    <x v="2"/>
    <s v="2010s"/>
    <s v="Adventure"/>
    <x v="472"/>
    <s v="PG"/>
    <x v="471"/>
    <n v="356461711"/>
  </r>
  <r>
    <x v="459"/>
    <x v="26"/>
    <x v="0"/>
    <n v="8"/>
    <x v="2"/>
    <s v="2010s"/>
    <s v="Adventure"/>
    <x v="473"/>
    <s v="PG"/>
    <x v="472"/>
    <n v="76233151"/>
  </r>
  <r>
    <x v="460"/>
    <x v="21"/>
    <x v="0"/>
    <n v="5"/>
    <x v="0"/>
    <s v="1990s"/>
    <s v="Comedy"/>
    <x v="474"/>
    <s v="PG-13"/>
    <x v="473"/>
    <n v="31369401"/>
  </r>
  <r>
    <x v="461"/>
    <x v="6"/>
    <x v="0"/>
    <n v="2"/>
    <x v="3"/>
    <s v="1990s"/>
    <s v="Comedy"/>
    <x v="475"/>
    <s v="PG"/>
    <x v="474"/>
    <n v="18301828"/>
  </r>
  <r>
    <x v="462"/>
    <x v="22"/>
    <x v="0"/>
    <n v="4"/>
    <x v="0"/>
    <s v="1980s"/>
    <s v="Adventure"/>
    <x v="476"/>
    <s v="PG"/>
    <x v="475"/>
    <n v="13687027"/>
  </r>
  <r>
    <x v="463"/>
    <x v="17"/>
    <x v="1"/>
    <n v="12"/>
    <x v="3"/>
    <s v="1990s"/>
    <s v="Drama"/>
    <x v="477"/>
    <s v="R"/>
    <x v="476"/>
    <n v="13668249"/>
  </r>
  <r>
    <x v="464"/>
    <x v="4"/>
    <x v="0"/>
    <n v="11"/>
    <x v="1"/>
    <s v="2000s"/>
    <s v="Adventure"/>
    <x v="478"/>
    <s v="PG"/>
    <x v="477"/>
    <n v="261441092"/>
  </r>
  <r>
    <x v="465"/>
    <x v="22"/>
    <x v="0"/>
    <n v="11"/>
    <x v="1"/>
    <s v="1980s"/>
    <s v="Comedy"/>
    <x v="479"/>
    <s v="PG"/>
    <x v="478"/>
    <n v="28202109"/>
  </r>
  <r>
    <x v="466"/>
    <x v="41"/>
    <x v="0"/>
    <n v="6"/>
    <x v="2"/>
    <s v="2000s"/>
    <s v="Adventure"/>
    <x v="480"/>
    <s v="G"/>
    <x v="479"/>
    <n v="223808164"/>
  </r>
  <r>
    <x v="467"/>
    <x v="9"/>
    <x v="0"/>
    <n v="4"/>
    <x v="0"/>
    <s v="2000s"/>
    <s v="Adventure"/>
    <x v="481"/>
    <s v="G"/>
    <x v="480"/>
    <n v="37384046"/>
  </r>
  <r>
    <x v="395"/>
    <x v="6"/>
    <x v="4"/>
    <n v="12"/>
    <x v="3"/>
    <s v="1990s"/>
    <s v="Drama"/>
    <x v="482"/>
    <s v="PG-13"/>
    <x v="481"/>
    <n v="5686694"/>
  </r>
  <r>
    <x v="208"/>
    <x v="39"/>
    <x v="0"/>
    <n v="11"/>
    <x v="1"/>
    <s v="2010s"/>
    <s v="Comedy"/>
    <x v="483"/>
    <s v="PG-13"/>
    <x v="482"/>
    <n v="30659817"/>
  </r>
  <r>
    <x v="468"/>
    <x v="41"/>
    <x v="0"/>
    <n v="10"/>
    <x v="1"/>
    <s v="2000s"/>
    <s v="Documentary"/>
    <x v="484"/>
    <s v="PG"/>
    <x v="483"/>
    <n v="275093"/>
  </r>
  <r>
    <x v="469"/>
    <x v="18"/>
    <x v="0"/>
    <n v="2"/>
    <x v="3"/>
    <s v="2000s"/>
    <s v="Adventure"/>
    <x v="485"/>
    <s v="PG-13"/>
    <x v="484"/>
    <n v="60470220"/>
  </r>
  <r>
    <x v="470"/>
    <x v="15"/>
    <x v="0"/>
    <n v="11"/>
    <x v="1"/>
    <s v="1990s"/>
    <s v="Comedy"/>
    <x v="486"/>
    <s v="PG-13"/>
    <x v="485"/>
    <n v="161491646"/>
  </r>
  <r>
    <x v="471"/>
    <x v="24"/>
    <x v="4"/>
    <n v="12"/>
    <x v="3"/>
    <s v="2000s"/>
    <s v="Drama"/>
    <x v="487"/>
    <s v="R"/>
    <x v="486"/>
    <n v="13084595"/>
  </r>
  <r>
    <x v="472"/>
    <x v="39"/>
    <x v="0"/>
    <n v="3"/>
    <x v="0"/>
    <s v="2010s"/>
    <s v="Adventure"/>
    <x v="488"/>
    <s v="PG"/>
    <x v="487"/>
    <n v="234770996"/>
  </r>
  <r>
    <x v="473"/>
    <x v="26"/>
    <x v="0"/>
    <n v="6"/>
    <x v="2"/>
    <s v="2010s"/>
    <s v="Adventure"/>
    <x v="489"/>
    <s v="PG"/>
    <x v="488"/>
    <n v="486295561"/>
  </r>
  <r>
    <x v="474"/>
    <x v="33"/>
    <x v="0"/>
    <n v="4"/>
    <x v="0"/>
    <s v="2000s"/>
    <s v="Drama"/>
    <x v="490"/>
    <s v="R"/>
    <x v="489"/>
    <n v="7164995"/>
  </r>
  <r>
    <x v="475"/>
    <x v="22"/>
    <x v="0"/>
    <n v="2"/>
    <x v="3"/>
    <s v="1980s"/>
    <s v="Action"/>
    <x v="491"/>
    <s v="Unknown"/>
    <x v="490"/>
    <n v="29300000"/>
  </r>
  <r>
    <x v="476"/>
    <x v="17"/>
    <x v="2"/>
    <n v="3"/>
    <x v="0"/>
    <s v="1990s"/>
    <s v="Romantic Comedy"/>
    <x v="492"/>
    <s v="PG"/>
    <x v="491"/>
    <n v="468240"/>
  </r>
  <r>
    <x v="477"/>
    <x v="41"/>
    <x v="0"/>
    <n v="8"/>
    <x v="2"/>
    <s v="2000s"/>
    <s v="Comedy"/>
    <x v="493"/>
    <s v="PG-13"/>
    <x v="492"/>
    <n v="16289867"/>
  </r>
  <r>
    <x v="478"/>
    <x v="5"/>
    <x v="1"/>
    <n v="10"/>
    <x v="1"/>
    <s v="1990s"/>
    <s v="Musical"/>
    <x v="494"/>
    <s v="PG"/>
    <x v="493"/>
    <n v="50408318"/>
  </r>
  <r>
    <x v="479"/>
    <x v="23"/>
    <x v="0"/>
    <n v="4"/>
    <x v="0"/>
    <s v="2010s"/>
    <s v="Documentary"/>
    <x v="495"/>
    <s v="G"/>
    <x v="494"/>
    <n v="28965459"/>
  </r>
  <r>
    <x v="480"/>
    <x v="49"/>
    <x v="4"/>
    <n v="12"/>
    <x v="3"/>
    <s v="1950s"/>
    <s v="Adventure"/>
    <x v="496"/>
    <s v="Unknown"/>
    <x v="495"/>
    <n v="28200000"/>
  </r>
  <r>
    <x v="481"/>
    <x v="21"/>
    <x v="0"/>
    <n v="6"/>
    <x v="2"/>
    <s v="1990s"/>
    <s v="Action"/>
    <x v="497"/>
    <s v="R"/>
    <x v="496"/>
    <n v="134069511"/>
  </r>
  <r>
    <x v="482"/>
    <x v="11"/>
    <x v="0"/>
    <n v="4"/>
    <x v="0"/>
    <s v="1990s"/>
    <s v="Comedy"/>
    <x v="498"/>
    <s v="PG"/>
    <x v="497"/>
    <n v="25029569"/>
  </r>
  <r>
    <x v="483"/>
    <x v="20"/>
    <x v="3"/>
    <n v="9"/>
    <x v="1"/>
    <s v="1980s"/>
    <s v="Drama"/>
    <x v="499"/>
    <s v="Unknown"/>
    <x v="498"/>
    <n v="8400000"/>
  </r>
  <r>
    <x v="484"/>
    <x v="36"/>
    <x v="0"/>
    <n v="3"/>
    <x v="0"/>
    <s v="1990s"/>
    <s v="Comedy"/>
    <x v="500"/>
    <s v="PG-13"/>
    <x v="499"/>
    <n v="2891055"/>
  </r>
  <r>
    <x v="485"/>
    <x v="43"/>
    <x v="0"/>
    <n v="10"/>
    <x v="1"/>
    <s v="2010s"/>
    <s v="Comedy"/>
    <x v="501"/>
    <s v="PG"/>
    <x v="500"/>
    <n v="66954149"/>
  </r>
  <r>
    <x v="486"/>
    <x v="3"/>
    <x v="0"/>
    <n v="1"/>
    <x v="3"/>
    <s v="1990s"/>
    <s v="Drama"/>
    <x v="502"/>
    <s v="PG"/>
    <x v="501"/>
    <n v="20623071"/>
  </r>
  <r>
    <x v="487"/>
    <x v="31"/>
    <x v="0"/>
    <n v="12"/>
    <x v="3"/>
    <s v="2000s"/>
    <s v="Adventure"/>
    <x v="503"/>
    <s v="G"/>
    <x v="502"/>
    <n v="89296573"/>
  </r>
  <r>
    <x v="395"/>
    <x v="6"/>
    <x v="4"/>
    <n v="12"/>
    <x v="3"/>
    <s v="1990s"/>
    <s v="Horror"/>
    <x v="504"/>
    <s v="R"/>
    <x v="503"/>
    <n v="26570463"/>
  </r>
  <r>
    <x v="488"/>
    <x v="28"/>
    <x v="0"/>
    <n v="1"/>
    <x v="3"/>
    <s v="1980s"/>
    <s v="Comedy"/>
    <x v="505"/>
    <s v="R"/>
    <x v="504"/>
    <n v="52864741"/>
  </r>
  <r>
    <x v="489"/>
    <x v="3"/>
    <x v="0"/>
    <n v="7"/>
    <x v="2"/>
    <s v="1990s"/>
    <s v="Comedy"/>
    <x v="506"/>
    <s v="PG"/>
    <x v="505"/>
    <n v="50236831"/>
  </r>
  <r>
    <x v="490"/>
    <x v="36"/>
    <x v="0"/>
    <n v="2"/>
    <x v="3"/>
    <s v="1990s"/>
    <s v="Drama"/>
    <x v="507"/>
    <s v="PG-13"/>
    <x v="506"/>
    <n v="44948240"/>
  </r>
  <r>
    <x v="491"/>
    <x v="22"/>
    <x v="0"/>
    <n v="6"/>
    <x v="2"/>
    <s v="1980s"/>
    <s v="Comedy"/>
    <x v="508"/>
    <s v="PG"/>
    <x v="507"/>
    <n v="40150487"/>
  </r>
  <r>
    <x v="492"/>
    <x v="34"/>
    <x v="0"/>
    <n v="4"/>
    <x v="0"/>
    <s v="2010s"/>
    <s v="Documentary"/>
    <x v="509"/>
    <s v="G"/>
    <x v="508"/>
    <n v="16432322"/>
  </r>
  <r>
    <x v="493"/>
    <x v="26"/>
    <x v="0"/>
    <n v="12"/>
    <x v="3"/>
    <s v="2010s"/>
    <s v="Adventure"/>
    <x v="510"/>
    <s v="PG-13"/>
    <x v="509"/>
    <n v="529483936"/>
  </r>
  <r>
    <x v="494"/>
    <x v="36"/>
    <x v="1"/>
    <n v="11"/>
    <x v="1"/>
    <s v="1990s"/>
    <s v="Comedy"/>
    <x v="511"/>
    <s v="G"/>
    <x v="510"/>
    <n v="217350219"/>
  </r>
  <r>
    <x v="495"/>
    <x v="35"/>
    <x v="0"/>
    <n v="10"/>
    <x v="1"/>
    <s v="1980s"/>
    <s v="Drama"/>
    <x v="512"/>
    <s v="R"/>
    <x v="511"/>
    <n v="52293000"/>
  </r>
  <r>
    <x v="496"/>
    <x v="41"/>
    <x v="0"/>
    <n v="10"/>
    <x v="1"/>
    <s v="2000s"/>
    <s v="Musical"/>
    <x v="513"/>
    <s v="G"/>
    <x v="512"/>
    <n v="90559416"/>
  </r>
  <r>
    <x v="497"/>
    <x v="11"/>
    <x v="0"/>
    <n v="2"/>
    <x v="3"/>
    <s v="1990s"/>
    <s v="Drama"/>
    <x v="514"/>
    <s v="PG-13"/>
    <x v="513"/>
    <n v="20062347"/>
  </r>
  <r>
    <x v="498"/>
    <x v="45"/>
    <x v="1"/>
    <n v="1"/>
    <x v="3"/>
    <s v="1960s"/>
    <s v="Comedy"/>
    <x v="515"/>
    <s v="G"/>
    <x v="514"/>
    <n v="153000000"/>
  </r>
  <r>
    <x v="499"/>
    <x v="15"/>
    <x v="0"/>
    <n v="10"/>
    <x v="1"/>
    <s v="1990s"/>
    <s v="Drama"/>
    <x v="516"/>
    <s v="R"/>
    <x v="515"/>
    <n v="22852487"/>
  </r>
  <r>
    <x v="500"/>
    <x v="36"/>
    <x v="0"/>
    <n v="9"/>
    <x v="1"/>
    <s v="1990s"/>
    <s v="Horror"/>
    <x v="517"/>
    <s v="R"/>
    <x v="516"/>
    <n v="4877567"/>
  </r>
  <r>
    <x v="501"/>
    <x v="6"/>
    <x v="0"/>
    <n v="1"/>
    <x v="3"/>
    <s v="1990s"/>
    <s v="Action"/>
    <x v="518"/>
    <s v="R"/>
    <x v="517"/>
    <n v="32017895"/>
  </r>
  <r>
    <x v="502"/>
    <x v="21"/>
    <x v="0"/>
    <n v="10"/>
    <x v="1"/>
    <s v="1990s"/>
    <s v="Comedy"/>
    <x v="519"/>
    <s v="PG-13"/>
    <x v="518"/>
    <n v="12772657"/>
  </r>
  <r>
    <x v="503"/>
    <x v="6"/>
    <x v="0"/>
    <n v="1"/>
    <x v="3"/>
    <s v="1990s"/>
    <s v="Thriller/Suspense"/>
    <x v="520"/>
    <s v="R"/>
    <x v="519"/>
    <n v="2154540"/>
  </r>
  <r>
    <x v="504"/>
    <x v="50"/>
    <x v="1"/>
    <n v="6"/>
    <x v="2"/>
    <s v="1950s"/>
    <s v="Drama"/>
    <x v="521"/>
    <s v="G"/>
    <x v="520"/>
    <n v="93600000"/>
  </r>
  <r>
    <x v="505"/>
    <x v="11"/>
    <x v="2"/>
    <n v="12"/>
    <x v="3"/>
    <s v="1990s"/>
    <s v="Romantic Comedy"/>
    <x v="522"/>
    <s v="PG-13"/>
    <x v="521"/>
    <n v="29804169"/>
  </r>
  <r>
    <x v="506"/>
    <x v="18"/>
    <x v="0"/>
    <n v="9"/>
    <x v="1"/>
    <s v="2000s"/>
    <s v="Comedy"/>
    <x v="523"/>
    <s v="PG-13"/>
    <x v="522"/>
    <n v="43601508"/>
  </r>
  <r>
    <x v="451"/>
    <x v="24"/>
    <x v="2"/>
    <n v="1"/>
    <x v="3"/>
    <s v="2000s"/>
    <s v="Musical"/>
    <x v="524"/>
    <s v="G"/>
    <x v="523"/>
    <n v="25487028"/>
  </r>
  <r>
    <x v="507"/>
    <x v="51"/>
    <x v="2"/>
    <n v="7"/>
    <x v="2"/>
    <s v="1970s"/>
    <s v="Comedy"/>
    <x v="525"/>
    <s v="Unknown"/>
    <x v="524"/>
    <n v="31916500"/>
  </r>
  <r>
    <x v="508"/>
    <x v="28"/>
    <x v="1"/>
    <n v="12"/>
    <x v="3"/>
    <s v="1980s"/>
    <s v="Comedy"/>
    <x v="526"/>
    <s v="R"/>
    <x v="525"/>
    <n v="123922370"/>
  </r>
  <r>
    <x v="509"/>
    <x v="38"/>
    <x v="0"/>
    <n v="10"/>
    <x v="1"/>
    <s v="2000s"/>
    <s v="Unknown"/>
    <x v="527"/>
    <s v="R"/>
    <x v="526"/>
    <n v="226792"/>
  </r>
  <r>
    <x v="510"/>
    <x v="42"/>
    <x v="1"/>
    <n v="6"/>
    <x v="2"/>
    <s v="1980s"/>
    <s v="Unknown"/>
    <x v="528"/>
    <s v="Unknown"/>
    <x v="527"/>
    <n v="11000000"/>
  </r>
  <r>
    <x v="258"/>
    <x v="39"/>
    <x v="0"/>
    <n v="11"/>
    <x v="1"/>
    <s v="2010s"/>
    <s v="Drama"/>
    <x v="529"/>
    <s v="PG-13"/>
    <x v="528"/>
    <n v="5201879"/>
  </r>
  <r>
    <x v="407"/>
    <x v="17"/>
    <x v="0"/>
    <n v="3"/>
    <x v="0"/>
    <s v="1990s"/>
    <s v="Comedy"/>
    <x v="530"/>
    <s v="R"/>
    <x v="529"/>
    <n v="529135"/>
  </r>
  <r>
    <x v="56"/>
    <x v="3"/>
    <x v="0"/>
    <n v="1"/>
    <x v="3"/>
    <s v="1990s"/>
    <s v="Comedy"/>
    <x v="531"/>
    <s v="PG-13"/>
    <x v="530"/>
    <n v="3469493"/>
  </r>
  <r>
    <x v="511"/>
    <x v="34"/>
    <x v="0"/>
    <n v="12"/>
    <x v="3"/>
    <s v="2010s"/>
    <s v="Adventure"/>
    <x v="532"/>
    <s v="PG-13"/>
    <x v="531"/>
    <n v="936662225"/>
  </r>
  <r>
    <x v="512"/>
    <x v="38"/>
    <x v="0"/>
    <n v="10"/>
    <x v="1"/>
    <s v="2000s"/>
    <s v="Comedy"/>
    <x v="533"/>
    <s v="PG-13"/>
    <x v="532"/>
    <n v="23978402"/>
  </r>
  <r>
    <x v="513"/>
    <x v="4"/>
    <x v="0"/>
    <n v="5"/>
    <x v="0"/>
    <s v="2000s"/>
    <s v="Comedy"/>
    <x v="534"/>
    <s v="PG-13"/>
    <x v="533"/>
    <n v="37485528"/>
  </r>
  <r>
    <x v="514"/>
    <x v="21"/>
    <x v="1"/>
    <n v="11"/>
    <x v="1"/>
    <s v="1990s"/>
    <s v="Unknown"/>
    <x v="535"/>
    <s v="R"/>
    <x v="534"/>
    <n v="34368"/>
  </r>
  <r>
    <x v="515"/>
    <x v="2"/>
    <x v="0"/>
    <n v="9"/>
    <x v="1"/>
    <s v="1980s"/>
    <s v="Drama"/>
    <x v="536"/>
    <s v="Unknown"/>
    <x v="535"/>
    <n v="9468512"/>
  </r>
  <r>
    <x v="54"/>
    <x v="17"/>
    <x v="0"/>
    <n v="3"/>
    <x v="0"/>
    <s v="1990s"/>
    <s v="Comedy"/>
    <x v="537"/>
    <s v="PG"/>
    <x v="536"/>
    <n v="12076989"/>
  </r>
  <r>
    <x v="516"/>
    <x v="31"/>
    <x v="0"/>
    <n v="3"/>
    <x v="0"/>
    <s v="2000s"/>
    <s v="Comedy"/>
    <x v="538"/>
    <s v="R"/>
    <x v="537"/>
    <n v="27277055"/>
  </r>
  <r>
    <x v="517"/>
    <x v="10"/>
    <x v="0"/>
    <n v="5"/>
    <x v="0"/>
    <s v="1990s"/>
    <s v="Comedy"/>
    <x v="539"/>
    <s v="PG"/>
    <x v="538"/>
    <n v="63710000"/>
  </r>
  <r>
    <x v="518"/>
    <x v="10"/>
    <x v="0"/>
    <n v="10"/>
    <x v="1"/>
    <s v="1990s"/>
    <s v="Comedy"/>
    <x v="540"/>
    <s v="PG"/>
    <x v="539"/>
    <n v="14143280"/>
  </r>
  <r>
    <x v="519"/>
    <x v="17"/>
    <x v="0"/>
    <n v="1"/>
    <x v="3"/>
    <s v="1990s"/>
    <s v="Thriller/Suspense"/>
    <x v="351"/>
    <s v="R"/>
    <x v="540"/>
    <n v="3523909"/>
  </r>
  <r>
    <x v="520"/>
    <x v="7"/>
    <x v="1"/>
    <n v="11"/>
    <x v="1"/>
    <s v="1980s"/>
    <s v="Adventure"/>
    <x v="541"/>
    <s v="G"/>
    <x v="541"/>
    <n v="111543479"/>
  </r>
  <r>
    <x v="521"/>
    <x v="27"/>
    <x v="0"/>
    <n v="12"/>
    <x v="3"/>
    <s v="2000s"/>
    <s v="Adventure"/>
    <x v="542"/>
    <s v="PG"/>
    <x v="542"/>
    <n v="291710957"/>
  </r>
  <r>
    <x v="522"/>
    <x v="21"/>
    <x v="1"/>
    <n v="7"/>
    <x v="2"/>
    <s v="1990s"/>
    <s v="Comedy"/>
    <x v="543"/>
    <s v="PG"/>
    <x v="543"/>
    <n v="18880508"/>
  </r>
  <r>
    <x v="523"/>
    <x v="21"/>
    <x v="1"/>
    <n v="11"/>
    <x v="1"/>
    <s v="1990s"/>
    <s v="Comedy"/>
    <x v="515"/>
    <s v="G"/>
    <x v="544"/>
    <n v="136189294"/>
  </r>
  <r>
    <x v="524"/>
    <x v="17"/>
    <x v="0"/>
    <n v="2"/>
    <x v="3"/>
    <s v="1990s"/>
    <s v="Comedy"/>
    <x v="544"/>
    <s v="PG"/>
    <x v="545"/>
    <n v="17671310"/>
  </r>
  <r>
    <x v="525"/>
    <x v="0"/>
    <x v="0"/>
    <n v="9"/>
    <x v="1"/>
    <s v="2010s"/>
    <s v="Comedy"/>
    <x v="545"/>
    <s v="PG"/>
    <x v="546"/>
    <n v="25702053"/>
  </r>
  <r>
    <x v="526"/>
    <x v="4"/>
    <x v="1"/>
    <n v="8"/>
    <x v="2"/>
    <s v="2000s"/>
    <s v="Romantic Comedy"/>
    <x v="546"/>
    <s v="G"/>
    <x v="547"/>
    <n v="95149435"/>
  </r>
  <r>
    <x v="527"/>
    <x v="19"/>
    <x v="0"/>
    <n v="3"/>
    <x v="0"/>
    <s v="1970s"/>
    <s v="Unknown"/>
    <x v="547"/>
    <s v="Unknown"/>
    <x v="20"/>
    <n v="0"/>
  </r>
  <r>
    <x v="66"/>
    <x v="31"/>
    <x v="1"/>
    <n v="11"/>
    <x v="1"/>
    <s v="2000s"/>
    <s v="Thriller/Suspense"/>
    <x v="548"/>
    <s v="PG-13"/>
    <x v="548"/>
    <n v="94999143"/>
  </r>
  <r>
    <x v="528"/>
    <x v="17"/>
    <x v="0"/>
    <n v="1"/>
    <x v="3"/>
    <s v="1990s"/>
    <s v="Comedy"/>
    <x v="549"/>
    <s v="PG"/>
    <x v="549"/>
    <n v="26325256"/>
  </r>
  <r>
    <x v="529"/>
    <x v="3"/>
    <x v="0"/>
    <n v="9"/>
    <x v="1"/>
    <s v="1990s"/>
    <s v="Comedy"/>
    <x v="550"/>
    <s v="R"/>
    <x v="550"/>
    <n v="5828466"/>
  </r>
  <r>
    <x v="530"/>
    <x v="12"/>
    <x v="0"/>
    <n v="4"/>
    <x v="0"/>
    <s v="2010s"/>
    <s v="Comedy"/>
    <x v="551"/>
    <s v="PG"/>
    <x v="551"/>
    <n v="10130219"/>
  </r>
  <r>
    <x v="531"/>
    <x v="31"/>
    <x v="0"/>
    <n v="9"/>
    <x v="1"/>
    <s v="2000s"/>
    <s v="Drama"/>
    <x v="552"/>
    <s v="PG"/>
    <x v="552"/>
    <n v="115654751"/>
  </r>
  <r>
    <x v="532"/>
    <x v="18"/>
    <x v="0"/>
    <n v="5"/>
    <x v="0"/>
    <s v="2000s"/>
    <s v="Comedy"/>
    <x v="553"/>
    <s v="PG"/>
    <x v="553"/>
    <n v="42734455"/>
  </r>
  <r>
    <x v="533"/>
    <x v="7"/>
    <x v="1"/>
    <n v="12"/>
    <x v="3"/>
    <s v="1980s"/>
    <s v="Drama"/>
    <x v="554"/>
    <s v="R"/>
    <x v="554"/>
    <n v="19049727"/>
  </r>
  <r>
    <x v="534"/>
    <x v="26"/>
    <x v="0"/>
    <n v="9"/>
    <x v="1"/>
    <s v="2010s"/>
    <s v="Drama"/>
    <x v="555"/>
    <s v="PG"/>
    <x v="555"/>
    <n v="8874389"/>
  </r>
  <r>
    <x v="535"/>
    <x v="34"/>
    <x v="0"/>
    <n v="3"/>
    <x v="0"/>
    <s v="2010s"/>
    <s v="Drama"/>
    <x v="369"/>
    <s v="PG"/>
    <x v="556"/>
    <n v="201151353"/>
  </r>
  <r>
    <x v="536"/>
    <x v="43"/>
    <x v="0"/>
    <n v="3"/>
    <x v="0"/>
    <s v="2010s"/>
    <s v="Action"/>
    <x v="556"/>
    <s v="PG-13"/>
    <x v="557"/>
    <n v="43568507"/>
  </r>
  <r>
    <x v="537"/>
    <x v="24"/>
    <x v="0"/>
    <n v="2"/>
    <x v="3"/>
    <s v="2000s"/>
    <s v="Adventure"/>
    <x v="557"/>
    <s v="G"/>
    <x v="558"/>
    <n v="48430258"/>
  </r>
  <r>
    <x v="538"/>
    <x v="31"/>
    <x v="0"/>
    <n v="3"/>
    <x v="0"/>
    <s v="2000s"/>
    <s v="Adventure"/>
    <x v="558"/>
    <s v="PG"/>
    <x v="559"/>
    <n v="60874615"/>
  </r>
  <r>
    <x v="539"/>
    <x v="52"/>
    <x v="1"/>
    <n v="10"/>
    <x v="1"/>
    <s v="1960s"/>
    <s v="Musical"/>
    <x v="559"/>
    <s v="Not Rated"/>
    <x v="560"/>
    <n v="141843000"/>
  </r>
  <r>
    <x v="540"/>
    <x v="5"/>
    <x v="1"/>
    <n v="9"/>
    <x v="1"/>
    <s v="1990s"/>
    <s v="Drama"/>
    <x v="560"/>
    <s v="R"/>
    <x v="561"/>
    <n v="32790064"/>
  </r>
  <r>
    <x v="541"/>
    <x v="15"/>
    <x v="0"/>
    <n v="1"/>
    <x v="3"/>
    <s v="1990s"/>
    <s v="Action"/>
    <x v="561"/>
    <s v="R"/>
    <x v="562"/>
    <n v="11203026"/>
  </r>
  <r>
    <x v="542"/>
    <x v="7"/>
    <x v="0"/>
    <n v="10"/>
    <x v="1"/>
    <s v="1980s"/>
    <s v="Drama"/>
    <x v="562"/>
    <s v="PG-13"/>
    <x v="563"/>
    <n v="11346186"/>
  </r>
  <r>
    <x v="543"/>
    <x v="21"/>
    <x v="0"/>
    <n v="12"/>
    <x v="3"/>
    <s v="1990s"/>
    <s v="Drama"/>
    <x v="563"/>
    <s v="PG"/>
    <x v="564"/>
    <n v="48102795"/>
  </r>
  <r>
    <x v="544"/>
    <x v="33"/>
    <x v="0"/>
    <n v="2"/>
    <x v="3"/>
    <s v="2000s"/>
    <s v="Drama"/>
    <x v="564"/>
    <s v="PG"/>
    <x v="565"/>
    <n v="82234139"/>
  </r>
  <r>
    <x v="545"/>
    <x v="53"/>
    <x v="4"/>
    <n v="10"/>
    <x v="1"/>
    <s v="1970s"/>
    <s v="Musical"/>
    <x v="565"/>
    <s v="Unknown"/>
    <x v="566"/>
    <n v="17871174"/>
  </r>
  <r>
    <x v="62"/>
    <x v="5"/>
    <x v="0"/>
    <n v="6"/>
    <x v="2"/>
    <s v="1990s"/>
    <s v="Thriller/Suspense"/>
    <x v="566"/>
    <s v="R"/>
    <x v="567"/>
    <n v="22622537"/>
  </r>
  <r>
    <x v="546"/>
    <x v="31"/>
    <x v="0"/>
    <n v="5"/>
    <x v="0"/>
    <s v="2000s"/>
    <s v="Adventure"/>
    <x v="567"/>
    <s v="PG"/>
    <x v="568"/>
    <n v="137748063"/>
  </r>
  <r>
    <x v="547"/>
    <x v="38"/>
    <x v="0"/>
    <n v="4"/>
    <x v="0"/>
    <s v="2000s"/>
    <s v="Comedy"/>
    <x v="568"/>
    <s v="PG-13"/>
    <x v="569"/>
    <n v="4777007"/>
  </r>
  <r>
    <x v="89"/>
    <x v="36"/>
    <x v="0"/>
    <n v="7"/>
    <x v="2"/>
    <s v="1990s"/>
    <s v="Comedy"/>
    <x v="569"/>
    <s v="PG"/>
    <x v="570"/>
    <n v="58662452"/>
  </r>
  <r>
    <x v="548"/>
    <x v="24"/>
    <x v="2"/>
    <n v="2"/>
    <x v="3"/>
    <s v="2000s"/>
    <s v="Action"/>
    <x v="570"/>
    <s v="PG-13"/>
    <x v="571"/>
    <n v="43061982"/>
  </r>
  <r>
    <x v="549"/>
    <x v="32"/>
    <x v="0"/>
    <n v="3"/>
    <x v="0"/>
    <s v="1980s"/>
    <s v="Comedy"/>
    <x v="571"/>
    <s v="Unknown"/>
    <x v="572"/>
    <n v="4304286"/>
  </r>
  <r>
    <x v="550"/>
    <x v="6"/>
    <x v="0"/>
    <n v="6"/>
    <x v="2"/>
    <s v="1990s"/>
    <s v="Adventure"/>
    <x v="572"/>
    <s v="G"/>
    <x v="573"/>
    <n v="99112101"/>
  </r>
  <r>
    <x v="551"/>
    <x v="17"/>
    <x v="0"/>
    <n v="1"/>
    <x v="3"/>
    <s v="1990s"/>
    <s v="Romantic Comedy"/>
    <x v="573"/>
    <s v="PG-13"/>
    <x v="574"/>
    <n v="5086578"/>
  </r>
  <r>
    <x v="552"/>
    <x v="15"/>
    <x v="0"/>
    <n v="11"/>
    <x v="1"/>
    <s v="1990s"/>
    <s v="Comedy"/>
    <x v="574"/>
    <s v="PG"/>
    <x v="575"/>
    <n v="122143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EC899A-BE16-0E4D-BC12-5A01E9310E35}" name="PivotTable6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5:L581" firstHeaderRow="1" firstDataRow="1" firstDataCol="1"/>
  <pivotFields count="11">
    <pivotField numFmtId="14" showAll="0"/>
    <pivotField numFmtId="1" showAll="0"/>
    <pivotField numFmtId="1" showAll="0"/>
    <pivotField numFmtId="1" showAll="0"/>
    <pivotField showAll="0"/>
    <pivotField showAll="0"/>
    <pivotField showAll="0"/>
    <pivotField axis="axisRow" showAll="0" sortType="descending">
      <items count="576">
        <item x="138"/>
        <item x="51"/>
        <item x="347"/>
        <item x="545"/>
        <item x="388"/>
        <item x="440"/>
        <item x="330"/>
        <item x="108"/>
        <item x="446"/>
        <item x="301"/>
        <item x="321"/>
        <item x="160"/>
        <item x="165"/>
        <item x="93"/>
        <item x="27"/>
        <item x="445"/>
        <item x="87"/>
        <item x="189"/>
        <item x="539"/>
        <item x="82"/>
        <item x="128"/>
        <item x="190"/>
        <item x="480"/>
        <item x="327"/>
        <item x="300"/>
        <item x="262"/>
        <item x="465"/>
        <item x="9"/>
        <item x="328"/>
        <item x="73"/>
        <item x="523"/>
        <item x="548"/>
        <item x="433"/>
        <item x="406"/>
        <item x="38"/>
        <item x="188"/>
        <item x="90"/>
        <item x="469"/>
        <item x="571"/>
        <item x="310"/>
        <item x="377"/>
        <item x="386"/>
        <item x="430"/>
        <item x="206"/>
        <item x="392"/>
        <item x="391"/>
        <item x="297"/>
        <item x="280"/>
        <item x="176"/>
        <item x="466"/>
        <item x="177"/>
        <item x="261"/>
        <item x="481"/>
        <item x="486"/>
        <item x="535"/>
        <item x="394"/>
        <item x="232"/>
        <item x="72"/>
        <item x="199"/>
        <item x="290"/>
        <item x="202"/>
        <item x="97"/>
        <item x="417"/>
        <item x="245"/>
        <item x="376"/>
        <item x="168"/>
        <item x="31"/>
        <item x="442"/>
        <item x="293"/>
        <item x="387"/>
        <item x="381"/>
        <item x="131"/>
        <item x="316"/>
        <item x="497"/>
        <item x="43"/>
        <item x="229"/>
        <item x="252"/>
        <item x="460"/>
        <item x="343"/>
        <item x="33"/>
        <item x="100"/>
        <item x="401"/>
        <item x="287"/>
        <item x="546"/>
        <item x="361"/>
        <item x="211"/>
        <item x="285"/>
        <item x="563"/>
        <item x="249"/>
        <item x="243"/>
        <item x="458"/>
        <item x="336"/>
        <item x="494"/>
        <item x="134"/>
        <item x="222"/>
        <item x="303"/>
        <item x="314"/>
        <item x="547"/>
        <item x="393"/>
        <item x="130"/>
        <item x="553"/>
        <item x="541"/>
        <item x="167"/>
        <item x="275"/>
        <item x="26"/>
        <item x="16"/>
        <item x="5"/>
        <item x="528"/>
        <item x="345"/>
        <item x="110"/>
        <item x="156"/>
        <item x="260"/>
        <item x="408"/>
        <item x="559"/>
        <item x="560"/>
        <item x="536"/>
        <item x="453"/>
        <item x="282"/>
        <item x="356"/>
        <item x="418"/>
        <item x="478"/>
        <item x="404"/>
        <item x="248"/>
        <item x="450"/>
        <item x="302"/>
        <item x="490"/>
        <item x="60"/>
        <item x="304"/>
        <item x="129"/>
        <item x="379"/>
        <item x="396"/>
        <item x="284"/>
        <item x="454"/>
        <item x="358"/>
        <item x="313"/>
        <item x="117"/>
        <item x="86"/>
        <item x="268"/>
        <item x="434"/>
        <item x="503"/>
        <item x="288"/>
        <item x="373"/>
        <item x="257"/>
        <item x="456"/>
        <item x="308"/>
        <item x="250"/>
        <item x="512"/>
        <item x="542"/>
        <item x="170"/>
        <item x="35"/>
        <item x="124"/>
        <item x="220"/>
        <item x="42"/>
        <item x="127"/>
        <item x="335"/>
        <item x="357"/>
        <item x="519"/>
        <item x="1"/>
        <item x="525"/>
        <item x="470"/>
        <item x="57"/>
        <item x="52"/>
        <item x="225"/>
        <item x="448"/>
        <item x="475"/>
        <item x="18"/>
        <item x="375"/>
        <item x="17"/>
        <item x="382"/>
        <item x="289"/>
        <item x="154"/>
        <item x="22"/>
        <item x="158"/>
        <item x="493"/>
        <item x="24"/>
        <item x="227"/>
        <item x="228"/>
        <item x="217"/>
        <item x="183"/>
        <item x="143"/>
        <item x="96"/>
        <item x="178"/>
        <item x="136"/>
        <item x="337"/>
        <item x="50"/>
        <item x="514"/>
        <item x="317"/>
        <item x="532"/>
        <item x="159"/>
        <item x="126"/>
        <item x="53"/>
        <item x="30"/>
        <item x="13"/>
        <item x="226"/>
        <item x="45"/>
        <item x="236"/>
        <item x="428"/>
        <item x="125"/>
        <item x="334"/>
        <item x="64"/>
        <item x="212"/>
        <item x="114"/>
        <item x="452"/>
        <item x="214"/>
        <item x="419"/>
        <item x="350"/>
        <item x="155"/>
        <item x="491"/>
        <item x="182"/>
        <item x="485"/>
        <item x="520"/>
        <item x="169"/>
        <item x="208"/>
        <item x="471"/>
        <item x="122"/>
        <item x="422"/>
        <item x="218"/>
        <item x="77"/>
        <item x="68"/>
        <item x="175"/>
        <item x="537"/>
        <item x="7"/>
        <item x="510"/>
        <item x="424"/>
        <item x="476"/>
        <item x="266"/>
        <item x="164"/>
        <item x="552"/>
        <item x="570"/>
        <item x="105"/>
        <item x="111"/>
        <item x="438"/>
        <item x="323"/>
        <item x="36"/>
        <item x="534"/>
        <item x="99"/>
        <item x="48"/>
        <item x="555"/>
        <item x="551"/>
        <item x="0"/>
        <item x="368"/>
        <item x="103"/>
        <item x="341"/>
        <item x="352"/>
        <item x="360"/>
        <item x="46"/>
        <item x="332"/>
        <item x="365"/>
        <item x="413"/>
        <item x="23"/>
        <item x="251"/>
        <item x="412"/>
        <item x="231"/>
        <item x="61"/>
        <item x="74"/>
        <item x="265"/>
        <item x="557"/>
        <item x="473"/>
        <item x="439"/>
        <item x="187"/>
        <item x="203"/>
        <item x="12"/>
        <item x="488"/>
        <item x="505"/>
        <item x="325"/>
        <item x="468"/>
        <item x="359"/>
        <item x="295"/>
        <item x="2"/>
        <item x="109"/>
        <item x="191"/>
        <item x="44"/>
        <item x="85"/>
        <item x="294"/>
        <item x="255"/>
        <item x="139"/>
        <item x="98"/>
        <item x="477"/>
        <item x="366"/>
        <item x="414"/>
        <item x="441"/>
        <item x="246"/>
        <item x="556"/>
        <item x="258"/>
        <item x="161"/>
        <item x="435"/>
        <item x="271"/>
        <item x="354"/>
        <item x="423"/>
        <item x="216"/>
        <item x="463"/>
        <item x="185"/>
        <item x="166"/>
        <item x="89"/>
        <item x="403"/>
        <item x="147"/>
        <item x="201"/>
        <item x="384"/>
        <item x="484"/>
        <item x="267"/>
        <item x="272"/>
        <item x="329"/>
        <item x="509"/>
        <item x="254"/>
        <item x="241"/>
        <item x="558"/>
        <item x="240"/>
        <item x="353"/>
        <item x="402"/>
        <item x="79"/>
        <item x="209"/>
        <item x="573"/>
        <item x="518"/>
        <item x="273"/>
        <item x="180"/>
        <item x="507"/>
        <item x="80"/>
        <item x="259"/>
        <item x="420"/>
        <item x="55"/>
        <item x="389"/>
        <item x="65"/>
        <item x="69"/>
        <item x="150"/>
        <item x="63"/>
        <item x="194"/>
        <item x="521"/>
        <item x="204"/>
        <item x="482"/>
        <item x="283"/>
        <item x="140"/>
        <item x="144"/>
        <item x="529"/>
        <item x="543"/>
        <item x="568"/>
        <item x="383"/>
        <item x="279"/>
        <item x="326"/>
        <item x="195"/>
        <item x="416"/>
        <item x="106"/>
        <item x="278"/>
        <item x="157"/>
        <item x="307"/>
        <item x="502"/>
        <item x="179"/>
        <item x="339"/>
        <item x="432"/>
        <item x="196"/>
        <item x="461"/>
        <item x="472"/>
        <item x="517"/>
        <item x="443"/>
        <item x="237"/>
        <item x="298"/>
        <item x="574"/>
        <item x="3"/>
        <item x="197"/>
        <item x="549"/>
        <item x="14"/>
        <item x="569"/>
        <item x="409"/>
        <item x="78"/>
        <item x="269"/>
        <item x="367"/>
        <item x="324"/>
        <item x="338"/>
        <item x="238"/>
        <item x="513"/>
        <item x="527"/>
        <item x="538"/>
        <item x="37"/>
        <item x="572"/>
        <item x="198"/>
        <item x="320"/>
        <item x="81"/>
        <item x="544"/>
        <item x="370"/>
        <item x="213"/>
        <item x="235"/>
        <item x="193"/>
        <item x="145"/>
        <item x="427"/>
        <item x="333"/>
        <item x="566"/>
        <item x="315"/>
        <item x="184"/>
        <item x="562"/>
        <item x="522"/>
        <item x="526"/>
        <item x="371"/>
        <item x="207"/>
        <item x="11"/>
        <item x="451"/>
        <item x="355"/>
        <item x="239"/>
        <item x="234"/>
        <item x="286"/>
        <item x="104"/>
        <item x="281"/>
        <item x="374"/>
        <item x="75"/>
        <item x="530"/>
        <item x="210"/>
        <item x="15"/>
        <item x="28"/>
        <item x="411"/>
        <item x="462"/>
        <item x="173"/>
        <item x="264"/>
        <item x="142"/>
        <item x="455"/>
        <item x="221"/>
        <item x="457"/>
        <item x="181"/>
        <item x="489"/>
        <item x="34"/>
        <item x="21"/>
        <item x="437"/>
        <item x="276"/>
        <item x="447"/>
        <item x="205"/>
        <item x="62"/>
        <item x="319"/>
        <item x="318"/>
        <item x="540"/>
        <item x="479"/>
        <item x="498"/>
        <item x="94"/>
        <item x="464"/>
        <item x="380"/>
        <item x="348"/>
        <item x="292"/>
        <item x="253"/>
        <item x="474"/>
        <item x="550"/>
        <item x="311"/>
        <item x="83"/>
        <item x="247"/>
        <item x="459"/>
        <item x="115"/>
        <item x="118"/>
        <item x="91"/>
        <item x="233"/>
        <item x="58"/>
        <item x="421"/>
        <item x="567"/>
        <item x="186"/>
        <item x="410"/>
        <item x="483"/>
        <item x="561"/>
        <item x="113"/>
        <item x="132"/>
        <item x="425"/>
        <item x="362"/>
        <item x="47"/>
        <item x="152"/>
        <item x="431"/>
        <item x="390"/>
        <item x="407"/>
        <item x="449"/>
        <item x="116"/>
        <item x="148"/>
        <item x="119"/>
        <item x="137"/>
        <item x="499"/>
        <item x="533"/>
        <item x="32"/>
        <item x="372"/>
        <item x="162"/>
        <item x="141"/>
        <item x="219"/>
        <item x="146"/>
        <item x="322"/>
        <item x="312"/>
        <item x="242"/>
        <item x="39"/>
        <item x="369"/>
        <item x="495"/>
        <item x="305"/>
        <item x="192"/>
        <item x="397"/>
        <item x="71"/>
        <item x="29"/>
        <item x="215"/>
        <item x="174"/>
        <item x="364"/>
        <item x="49"/>
        <item x="263"/>
        <item x="149"/>
        <item x="296"/>
        <item x="531"/>
        <item x="112"/>
        <item x="25"/>
        <item x="256"/>
        <item x="564"/>
        <item x="84"/>
        <item x="121"/>
        <item x="40"/>
        <item x="151"/>
        <item x="399"/>
        <item x="415"/>
        <item x="395"/>
        <item x="385"/>
        <item x="554"/>
        <item x="88"/>
        <item x="500"/>
        <item x="101"/>
        <item x="344"/>
        <item x="41"/>
        <item x="291"/>
        <item x="508"/>
        <item x="400"/>
        <item x="172"/>
        <item x="56"/>
        <item x="277"/>
        <item x="516"/>
        <item x="270"/>
        <item x="405"/>
        <item x="565"/>
        <item x="524"/>
        <item x="133"/>
        <item x="306"/>
        <item x="200"/>
        <item x="351"/>
        <item x="467"/>
        <item x="274"/>
        <item x="346"/>
        <item x="309"/>
        <item x="76"/>
        <item x="10"/>
        <item x="349"/>
        <item x="244"/>
        <item x="363"/>
        <item x="171"/>
        <item x="230"/>
        <item x="331"/>
        <item x="135"/>
        <item x="506"/>
        <item x="8"/>
        <item x="504"/>
        <item x="444"/>
        <item x="20"/>
        <item x="224"/>
        <item x="426"/>
        <item x="436"/>
        <item x="153"/>
        <item x="66"/>
        <item x="501"/>
        <item x="511"/>
        <item x="342"/>
        <item x="340"/>
        <item x="59"/>
        <item x="102"/>
        <item x="92"/>
        <item x="4"/>
        <item x="492"/>
        <item x="398"/>
        <item x="54"/>
        <item x="70"/>
        <item x="429"/>
        <item x="95"/>
        <item x="6"/>
        <item x="19"/>
        <item x="223"/>
        <item x="123"/>
        <item x="163"/>
        <item x="378"/>
        <item x="120"/>
        <item x="299"/>
        <item x="487"/>
        <item x="496"/>
        <item x="107"/>
        <item x="67"/>
        <item x="5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>
      <items count="577">
        <item x="20"/>
        <item x="51"/>
        <item x="191"/>
        <item x="104"/>
        <item x="534"/>
        <item x="444"/>
        <item x="327"/>
        <item x="307"/>
        <item x="451"/>
        <item x="121"/>
        <item x="483"/>
        <item x="526"/>
        <item x="380"/>
        <item x="224"/>
        <item x="34"/>
        <item x="5"/>
        <item x="491"/>
        <item x="529"/>
        <item x="341"/>
        <item x="221"/>
        <item x="367"/>
        <item x="388"/>
        <item x="433"/>
        <item x="406"/>
        <item x="254"/>
        <item x="300"/>
        <item x="27"/>
        <item x="333"/>
        <item x="68"/>
        <item x="82"/>
        <item x="434"/>
        <item x="519"/>
        <item x="119"/>
        <item x="98"/>
        <item x="416"/>
        <item x="105"/>
        <item x="528"/>
        <item x="414"/>
        <item x="11"/>
        <item x="393"/>
        <item x="499"/>
        <item x="318"/>
        <item x="235"/>
        <item x="423"/>
        <item x="276"/>
        <item x="540"/>
        <item x="126"/>
        <item x="4"/>
        <item x="569"/>
        <item x="530"/>
        <item x="429"/>
        <item x="83"/>
        <item x="112"/>
        <item x="186"/>
        <item x="332"/>
        <item x="181"/>
        <item x="123"/>
        <item x="204"/>
        <item x="489"/>
        <item x="382"/>
        <item x="555"/>
        <item x="210"/>
        <item x="399"/>
        <item x="347"/>
        <item x="240"/>
        <item x="271"/>
        <item x="358"/>
        <item x="574"/>
        <item x="516"/>
        <item x="267"/>
        <item x="203"/>
        <item x="481"/>
        <item x="41"/>
        <item x="551"/>
        <item x="85"/>
        <item x="72"/>
        <item x="195"/>
        <item x="370"/>
        <item x="35"/>
        <item x="24"/>
        <item x="572"/>
        <item x="436"/>
        <item x="460"/>
        <item x="550"/>
        <item x="143"/>
        <item x="275"/>
        <item x="366"/>
        <item x="176"/>
        <item x="368"/>
        <item x="439"/>
        <item x="365"/>
        <item x="155"/>
        <item x="283"/>
        <item x="447"/>
        <item x="170"/>
        <item x="107"/>
        <item x="102"/>
        <item x="71"/>
        <item x="446"/>
        <item x="453"/>
        <item x="435"/>
        <item x="226"/>
        <item x="422"/>
        <item x="428"/>
        <item x="233"/>
        <item x="328"/>
        <item x="76"/>
        <item x="22"/>
        <item x="43"/>
        <item x="340"/>
        <item x="508"/>
        <item x="270"/>
        <item x="193"/>
        <item x="281"/>
        <item x="397"/>
        <item x="100"/>
        <item x="160"/>
        <item x="418"/>
        <item x="486"/>
        <item x="306"/>
        <item x="135"/>
        <item x="492"/>
        <item x="470"/>
        <item x="15"/>
        <item x="321"/>
        <item x="31"/>
        <item x="562"/>
        <item x="284"/>
        <item x="169"/>
        <item x="456"/>
        <item x="18"/>
        <item x="325"/>
        <item x="294"/>
        <item x="498"/>
        <item x="64"/>
        <item x="149"/>
        <item x="324"/>
        <item x="575"/>
        <item x="331"/>
        <item x="535"/>
        <item x="109"/>
        <item x="441"/>
        <item x="420"/>
        <item x="343"/>
        <item x="536"/>
        <item x="360"/>
        <item x="234"/>
        <item x="563"/>
        <item x="164"/>
        <item x="518"/>
        <item x="89"/>
        <item x="308"/>
        <item x="314"/>
        <item x="92"/>
        <item x="63"/>
        <item x="282"/>
        <item x="148"/>
        <item x="266"/>
        <item x="262"/>
        <item x="259"/>
        <item x="70"/>
        <item x="449"/>
        <item x="6"/>
        <item x="476"/>
        <item x="245"/>
        <item x="546"/>
        <item x="268"/>
        <item x="189"/>
        <item x="475"/>
        <item x="539"/>
        <item x="424"/>
        <item x="330"/>
        <item x="77"/>
        <item x="54"/>
        <item x="457"/>
        <item x="384"/>
        <item x="317"/>
        <item x="242"/>
        <item x="65"/>
        <item x="13"/>
        <item x="443"/>
        <item x="427"/>
        <item x="469"/>
        <item x="494"/>
        <item x="202"/>
        <item x="465"/>
        <item x="344"/>
        <item x="2"/>
        <item x="482"/>
        <item x="184"/>
        <item x="298"/>
        <item x="26"/>
        <item x="115"/>
        <item x="74"/>
        <item x="10"/>
        <item x="277"/>
        <item x="419"/>
        <item x="362"/>
        <item x="474"/>
        <item x="466"/>
        <item x="375"/>
        <item x="545"/>
        <item x="127"/>
        <item x="527"/>
        <item x="377"/>
        <item x="179"/>
        <item x="445"/>
        <item x="106"/>
        <item x="532"/>
        <item x="311"/>
        <item x="543"/>
        <item x="247"/>
        <item x="415"/>
        <item x="208"/>
        <item x="523"/>
        <item x="12"/>
        <item x="411"/>
        <item x="402"/>
        <item x="326"/>
        <item x="214"/>
        <item x="403"/>
        <item x="56"/>
        <item x="163"/>
        <item x="554"/>
        <item x="158"/>
        <item x="513"/>
        <item x="322"/>
        <item x="230"/>
        <item x="8"/>
        <item x="515"/>
        <item x="151"/>
        <item x="142"/>
        <item x="296"/>
        <item x="218"/>
        <item x="501"/>
        <item x="537"/>
        <item x="57"/>
        <item x="96"/>
        <item x="228"/>
        <item x="431"/>
        <item x="351"/>
        <item x="372"/>
        <item x="81"/>
        <item x="118"/>
        <item x="80"/>
        <item x="557"/>
        <item x="342"/>
        <item x="136"/>
        <item x="175"/>
        <item x="280"/>
        <item x="567"/>
        <item x="458"/>
        <item x="132"/>
        <item x="287"/>
        <item x="467"/>
        <item x="356"/>
        <item x="359"/>
        <item x="480"/>
        <item x="257"/>
        <item x="503"/>
        <item x="392"/>
        <item x="52"/>
        <item x="141"/>
        <item x="165"/>
        <item x="497"/>
        <item x="455"/>
        <item x="42"/>
        <item x="450"/>
        <item x="94"/>
        <item x="48"/>
        <item x="533"/>
        <item x="549"/>
        <item x="53"/>
        <item x="185"/>
        <item x="217"/>
        <item x="236"/>
        <item x="312"/>
        <item x="73"/>
        <item x="454"/>
        <item x="7"/>
        <item x="345"/>
        <item x="448"/>
        <item x="111"/>
        <item x="177"/>
        <item x="239"/>
        <item x="336"/>
        <item x="278"/>
        <item x="310"/>
        <item x="222"/>
        <item x="335"/>
        <item x="44"/>
        <item x="229"/>
        <item x="404"/>
        <item x="197"/>
        <item x="113"/>
        <item x="478"/>
        <item x="144"/>
        <item x="152"/>
        <item x="198"/>
        <item x="517"/>
        <item x="378"/>
        <item x="237"/>
        <item x="521"/>
        <item x="352"/>
        <item x="553"/>
        <item x="473"/>
        <item x="490"/>
        <item x="398"/>
        <item x="522"/>
        <item x="413"/>
        <item x="354"/>
        <item x="78"/>
        <item x="571"/>
        <item x="88"/>
        <item x="17"/>
        <item x="3"/>
        <item x="209"/>
        <item x="363"/>
        <item x="462"/>
        <item x="561"/>
        <item x="156"/>
        <item x="60"/>
        <item x="279"/>
        <item x="16"/>
        <item x="97"/>
        <item x="269"/>
        <item x="255"/>
        <item x="337"/>
        <item x="263"/>
        <item x="285"/>
        <item x="95"/>
        <item x="500"/>
        <item x="166"/>
        <item x="558"/>
        <item x="140"/>
        <item x="246"/>
        <item x="396"/>
        <item x="232"/>
        <item x="84"/>
        <item x="59"/>
        <item x="33"/>
        <item x="426"/>
        <item x="339"/>
        <item x="288"/>
        <item x="99"/>
        <item x="472"/>
        <item x="194"/>
        <item x="381"/>
        <item x="153"/>
        <item x="468"/>
        <item x="196"/>
        <item x="55"/>
        <item x="376"/>
        <item x="250"/>
        <item x="190"/>
        <item x="238"/>
        <item x="348"/>
        <item x="295"/>
        <item x="139"/>
        <item x="407"/>
        <item x="507"/>
        <item x="50"/>
        <item x="213"/>
        <item x="484"/>
        <item x="128"/>
        <item x="409"/>
        <item x="178"/>
        <item x="122"/>
        <item x="199"/>
        <item x="353"/>
        <item x="79"/>
        <item x="374"/>
        <item x="408"/>
        <item x="183"/>
        <item x="145"/>
        <item x="438"/>
        <item x="564"/>
        <item x="506"/>
        <item x="566"/>
        <item x="37"/>
        <item x="319"/>
        <item x="130"/>
        <item x="316"/>
        <item x="391"/>
        <item x="421"/>
        <item x="19"/>
        <item x="134"/>
        <item x="338"/>
        <item x="390"/>
        <item x="373"/>
        <item x="400"/>
        <item x="206"/>
        <item x="137"/>
        <item x="559"/>
        <item x="0"/>
        <item x="464"/>
        <item x="28"/>
        <item x="493"/>
        <item x="565"/>
        <item x="205"/>
        <item x="124"/>
        <item x="192"/>
        <item x="303"/>
        <item x="87"/>
        <item x="505"/>
        <item x="67"/>
        <item x="253"/>
        <item x="129"/>
        <item x="320"/>
        <item x="355"/>
        <item x="244"/>
        <item x="512"/>
        <item x="410"/>
        <item x="442"/>
        <item x="110"/>
        <item x="200"/>
        <item x="395"/>
        <item x="131"/>
        <item x="383"/>
        <item x="173"/>
        <item x="117"/>
        <item x="157"/>
        <item x="504"/>
        <item x="297"/>
        <item x="212"/>
        <item x="452"/>
        <item x="334"/>
        <item x="511"/>
        <item x="264"/>
        <item x="570"/>
        <item x="249"/>
        <item x="25"/>
        <item x="273"/>
        <item x="220"/>
        <item x="201"/>
        <item x="313"/>
        <item x="274"/>
        <item x="309"/>
        <item x="538"/>
        <item x="405"/>
        <item x="547"/>
        <item x="432"/>
        <item x="524"/>
        <item x="86"/>
        <item x="114"/>
        <item x="385"/>
        <item x="75"/>
        <item x="302"/>
        <item x="502"/>
        <item x="101"/>
        <item x="32"/>
        <item x="459"/>
        <item x="159"/>
        <item x="120"/>
        <item x="21"/>
        <item x="548"/>
        <item x="243"/>
        <item x="38"/>
        <item x="290"/>
        <item x="161"/>
        <item x="58"/>
        <item x="394"/>
        <item x="292"/>
        <item x="30"/>
        <item x="93"/>
        <item x="147"/>
        <item x="371"/>
        <item x="252"/>
        <item x="39"/>
        <item x="361"/>
        <item x="461"/>
        <item x="219"/>
        <item x="47"/>
        <item x="171"/>
        <item x="174"/>
        <item x="116"/>
        <item x="305"/>
        <item x="379"/>
        <item x="437"/>
        <item x="172"/>
        <item x="304"/>
        <item x="552"/>
        <item x="573"/>
        <item x="90"/>
        <item x="401"/>
        <item x="227"/>
        <item x="256"/>
        <item x="146"/>
        <item x="248"/>
        <item x="69"/>
        <item x="286"/>
        <item x="463"/>
        <item x="265"/>
        <item x="440"/>
        <item x="556"/>
        <item x="293"/>
        <item x="425"/>
        <item x="29"/>
        <item x="108"/>
        <item x="187"/>
        <item x="150"/>
        <item x="261"/>
        <item x="154"/>
        <item x="568"/>
        <item x="167"/>
        <item x="541"/>
        <item x="291"/>
        <item x="91"/>
        <item x="162"/>
        <item x="487"/>
        <item x="241"/>
        <item x="389"/>
        <item x="40"/>
        <item x="323"/>
        <item x="525"/>
        <item x="1"/>
        <item x="496"/>
        <item x="251"/>
        <item x="544"/>
        <item x="36"/>
        <item x="479"/>
        <item x="258"/>
        <item x="364"/>
        <item x="46"/>
        <item x="14"/>
        <item x="329"/>
        <item x="215"/>
        <item x="289"/>
        <item x="485"/>
        <item x="223"/>
        <item x="188"/>
        <item x="387"/>
        <item x="225"/>
        <item x="216"/>
        <item x="301"/>
        <item x="9"/>
        <item x="350"/>
        <item x="138"/>
        <item x="315"/>
        <item x="299"/>
        <item x="477"/>
        <item x="103"/>
        <item x="471"/>
        <item x="66"/>
        <item x="349"/>
        <item x="133"/>
        <item x="260"/>
        <item x="207"/>
        <item x="231"/>
        <item x="542"/>
        <item x="430"/>
        <item x="49"/>
        <item x="211"/>
        <item x="272"/>
        <item x="180"/>
        <item x="23"/>
        <item x="510"/>
        <item x="386"/>
        <item x="346"/>
        <item x="417"/>
        <item x="488"/>
        <item x="182"/>
        <item x="495"/>
        <item x="509"/>
        <item x="412"/>
        <item x="357"/>
        <item x="168"/>
        <item x="560"/>
        <item x="369"/>
        <item x="531"/>
        <item x="45"/>
        <item x="520"/>
        <item x="514"/>
        <item x="62"/>
        <item x="61"/>
        <item x="125"/>
        <item t="default"/>
      </items>
    </pivotField>
    <pivotField numFmtId="164" showAll="0"/>
  </pivotFields>
  <rowFields count="1">
    <field x="7"/>
  </rowFields>
  <rowItems count="576">
    <i>
      <x v="197"/>
    </i>
    <i>
      <x v="253"/>
    </i>
    <i>
      <x v="422"/>
    </i>
    <i>
      <x v="574"/>
    </i>
    <i>
      <x v="326"/>
    </i>
    <i>
      <x v="194"/>
    </i>
    <i>
      <x v="187"/>
    </i>
    <i>
      <x v="477"/>
    </i>
    <i>
      <x v="113"/>
    </i>
    <i>
      <x v="102"/>
    </i>
    <i>
      <x v="155"/>
    </i>
    <i>
      <x v="251"/>
    </i>
    <i>
      <x v="222"/>
    </i>
    <i>
      <x v="571"/>
    </i>
    <i>
      <x v="414"/>
    </i>
    <i>
      <x v="415"/>
    </i>
    <i>
      <x v="62"/>
    </i>
    <i>
      <x v="527"/>
    </i>
    <i>
      <x v="41"/>
    </i>
    <i>
      <x v="549"/>
    </i>
    <i>
      <x v="249"/>
    </i>
    <i>
      <x v="345"/>
    </i>
    <i>
      <x v="300"/>
    </i>
    <i>
      <x v="403"/>
    </i>
    <i>
      <x v="487"/>
    </i>
    <i>
      <x v="42"/>
    </i>
    <i>
      <x v="147"/>
    </i>
    <i>
      <x v="252"/>
    </i>
    <i>
      <x v="43"/>
    </i>
    <i>
      <x v="111"/>
    </i>
    <i>
      <x v="521"/>
    </i>
    <i>
      <x v="531"/>
    </i>
    <i>
      <x v="547"/>
    </i>
    <i>
      <x v="350"/>
    </i>
    <i>
      <x v="241"/>
    </i>
    <i>
      <x v="120"/>
    </i>
    <i>
      <x v="569"/>
    </i>
    <i>
      <x v="385"/>
    </i>
    <i>
      <x/>
    </i>
    <i>
      <x v="205"/>
    </i>
    <i>
      <x v="27"/>
    </i>
    <i>
      <x v="9"/>
    </i>
    <i>
      <x v="484"/>
    </i>
    <i>
      <x v="162"/>
    </i>
    <i>
      <x v="69"/>
    </i>
    <i>
      <x v="259"/>
    </i>
    <i>
      <x v="564"/>
    </i>
    <i>
      <x v="53"/>
    </i>
    <i>
      <x v="169"/>
    </i>
    <i>
      <x v="203"/>
    </i>
    <i>
      <x v="301"/>
    </i>
    <i>
      <x v="359"/>
    </i>
    <i>
      <x v="245"/>
    </i>
    <i>
      <x v="486"/>
    </i>
    <i>
      <x v="283"/>
    </i>
    <i>
      <x v="22"/>
    </i>
    <i>
      <x v="233"/>
    </i>
    <i>
      <x v="250"/>
    </i>
    <i>
      <x v="73"/>
    </i>
    <i>
      <x v="157"/>
    </i>
    <i>
      <x v="389"/>
    </i>
    <i>
      <x v="232"/>
    </i>
    <i>
      <x v="498"/>
    </i>
    <i>
      <x v="320"/>
    </i>
    <i>
      <x v="304"/>
    </i>
    <i>
      <x v="262"/>
    </i>
    <i>
      <x v="284"/>
    </i>
    <i>
      <x v="442"/>
    </i>
    <i>
      <x v="510"/>
    </i>
    <i>
      <x v="101"/>
    </i>
    <i>
      <x v="292"/>
    </i>
    <i>
      <x v="446"/>
    </i>
    <i>
      <x v="170"/>
    </i>
    <i>
      <x v="51"/>
    </i>
    <i>
      <x v="323"/>
    </i>
    <i>
      <x v="447"/>
    </i>
    <i>
      <x v="7"/>
    </i>
    <i>
      <x v="483"/>
    </i>
    <i>
      <x v="453"/>
    </i>
    <i>
      <x v="68"/>
    </i>
    <i>
      <x v="5"/>
    </i>
    <i>
      <x v="255"/>
    </i>
    <i>
      <x v="429"/>
    </i>
    <i>
      <x v="397"/>
    </i>
    <i>
      <x v="322"/>
    </i>
    <i>
      <x v="122"/>
    </i>
    <i>
      <x v="472"/>
    </i>
    <i>
      <x v="494"/>
    </i>
    <i>
      <x v="175"/>
    </i>
    <i>
      <x v="81"/>
    </i>
    <i>
      <x v="36"/>
    </i>
    <i>
      <x v="372"/>
    </i>
    <i>
      <x v="227"/>
    </i>
    <i>
      <x v="127"/>
    </i>
    <i>
      <x v="534"/>
    </i>
    <i>
      <x v="418"/>
    </i>
    <i>
      <x v="129"/>
    </i>
    <i>
      <x v="479"/>
    </i>
    <i>
      <x v="461"/>
    </i>
    <i>
      <x v="408"/>
    </i>
    <i>
      <x v="148"/>
    </i>
    <i>
      <x v="455"/>
    </i>
    <i>
      <x v="216"/>
    </i>
    <i>
      <x v="349"/>
    </i>
    <i>
      <x v="84"/>
    </i>
    <i>
      <x v="476"/>
    </i>
    <i>
      <x v="76"/>
    </i>
    <i>
      <x v="390"/>
    </i>
    <i>
      <x v="295"/>
    </i>
    <i>
      <x v="13"/>
    </i>
    <i>
      <x v="191"/>
    </i>
    <i>
      <x v="432"/>
    </i>
    <i>
      <x v="55"/>
    </i>
    <i>
      <x v="444"/>
    </i>
    <i>
      <x v="405"/>
    </i>
    <i>
      <x v="59"/>
    </i>
    <i>
      <x v="34"/>
    </i>
    <i>
      <x v="89"/>
    </i>
    <i>
      <x v="31"/>
    </i>
    <i>
      <x v="417"/>
    </i>
    <i>
      <x v="568"/>
    </i>
    <i>
      <x v="188"/>
    </i>
    <i>
      <x v="439"/>
    </i>
    <i>
      <x v="467"/>
    </i>
    <i>
      <x v="507"/>
    </i>
    <i>
      <x v="139"/>
    </i>
    <i>
      <x v="124"/>
    </i>
    <i>
      <x v="401"/>
    </i>
    <i>
      <x v="503"/>
    </i>
    <i>
      <x v="201"/>
    </i>
    <i>
      <x v="136"/>
    </i>
    <i>
      <x v="158"/>
    </i>
    <i>
      <x v="347"/>
    </i>
    <i>
      <x v="83"/>
    </i>
    <i>
      <x v="518"/>
    </i>
    <i>
      <x v="18"/>
    </i>
    <i>
      <x v="528"/>
    </i>
    <i>
      <x v="526"/>
    </i>
    <i>
      <x v="134"/>
    </i>
    <i>
      <x v="523"/>
    </i>
    <i>
      <x v="151"/>
    </i>
    <i>
      <x v="313"/>
    </i>
    <i>
      <x v="493"/>
    </i>
    <i>
      <x v="88"/>
    </i>
    <i>
      <x v="360"/>
    </i>
    <i>
      <x v="409"/>
    </i>
    <i>
      <x v="146"/>
    </i>
    <i>
      <x v="198"/>
    </i>
    <i>
      <x v="202"/>
    </i>
    <i>
      <x v="85"/>
    </i>
    <i>
      <x v="46"/>
    </i>
    <i>
      <x v="263"/>
    </i>
    <i>
      <x v="342"/>
    </i>
    <i>
      <x v="135"/>
    </i>
    <i>
      <x v="513"/>
    </i>
    <i>
      <x v="335"/>
    </i>
    <i>
      <x v="71"/>
    </i>
    <i>
      <x v="502"/>
    </i>
    <i>
      <x v="58"/>
    </i>
    <i>
      <x v="109"/>
    </i>
    <i>
      <x v="67"/>
    </i>
    <i>
      <x v="448"/>
    </i>
    <i>
      <x v="368"/>
    </i>
    <i>
      <x v="532"/>
    </i>
    <i>
      <x v="394"/>
    </i>
    <i>
      <x v="374"/>
    </i>
    <i>
      <x v="128"/>
    </i>
    <i>
      <x v="433"/>
    </i>
    <i>
      <x v="573"/>
    </i>
    <i>
      <x v="538"/>
    </i>
    <i>
      <x v="16"/>
    </i>
    <i>
      <x v="95"/>
    </i>
    <i>
      <x v="270"/>
    </i>
    <i>
      <x v="150"/>
    </i>
    <i>
      <x v="327"/>
    </i>
    <i>
      <x v="495"/>
    </i>
    <i>
      <x v="92"/>
    </i>
    <i>
      <x v="26"/>
    </i>
    <i>
      <x v="239"/>
    </i>
    <i>
      <x v="305"/>
    </i>
    <i>
      <x v="464"/>
    </i>
    <i>
      <x v="421"/>
    </i>
    <i>
      <x v="512"/>
    </i>
    <i>
      <x v="141"/>
    </i>
    <i>
      <x v="458"/>
    </i>
    <i>
      <x v="366"/>
    </i>
    <i>
      <x v="93"/>
    </i>
    <i>
      <x v="563"/>
    </i>
    <i>
      <x v="445"/>
    </i>
    <i>
      <x v="45"/>
    </i>
    <i>
      <x v="72"/>
    </i>
    <i>
      <x v="99"/>
    </i>
    <i>
      <x v="423"/>
    </i>
    <i>
      <x v="371"/>
    </i>
    <i>
      <x v="519"/>
    </i>
    <i>
      <x v="315"/>
    </i>
    <i>
      <x v="87"/>
    </i>
    <i>
      <x v="231"/>
    </i>
    <i>
      <x v="381"/>
    </i>
    <i>
      <x v="208"/>
    </i>
    <i>
      <x v="112"/>
    </i>
    <i>
      <x v="400"/>
    </i>
    <i>
      <x v="309"/>
    </i>
    <i>
      <x v="307"/>
    </i>
    <i>
      <x v="373"/>
    </i>
    <i>
      <x v="214"/>
    </i>
    <i>
      <x v="50"/>
    </i>
    <i>
      <x v="361"/>
    </i>
    <i>
      <x v="20"/>
    </i>
    <i>
      <x v="209"/>
    </i>
    <i>
      <x v="200"/>
    </i>
    <i>
      <x v="184"/>
    </i>
    <i>
      <x v="511"/>
    </i>
    <i>
      <x v="459"/>
    </i>
    <i>
      <x v="275"/>
    </i>
    <i>
      <x v="267"/>
    </i>
    <i>
      <x v="431"/>
    </i>
    <i>
      <x v="367"/>
    </i>
    <i>
      <x v="17"/>
    </i>
    <i>
      <x v="145"/>
    </i>
    <i>
      <x v="64"/>
    </i>
    <i>
      <x v="319"/>
    </i>
    <i>
      <x v="338"/>
    </i>
    <i>
      <x v="37"/>
    </i>
    <i>
      <x v="546"/>
    </i>
    <i>
      <x v="70"/>
    </i>
    <i>
      <x v="380"/>
    </i>
    <i>
      <x v="257"/>
    </i>
    <i>
      <x v="235"/>
    </i>
    <i>
      <x v="140"/>
    </i>
    <i>
      <x v="346"/>
    </i>
    <i>
      <x v="544"/>
    </i>
    <i>
      <x v="79"/>
    </i>
    <i>
      <x v="552"/>
    </i>
    <i>
      <x v="496"/>
    </i>
    <i>
      <x v="56"/>
    </i>
    <i>
      <x v="130"/>
    </i>
    <i>
      <x v="281"/>
    </i>
    <i>
      <x v="330"/>
    </i>
    <i>
      <x v="256"/>
    </i>
    <i>
      <x v="12"/>
    </i>
    <i>
      <x v="548"/>
    </i>
    <i>
      <x v="561"/>
    </i>
    <i>
      <x v="86"/>
    </i>
    <i>
      <x v="488"/>
    </i>
    <i>
      <x v="183"/>
    </i>
    <i>
      <x v="274"/>
    </i>
    <i>
      <x v="363"/>
    </i>
    <i>
      <x v="61"/>
    </i>
    <i>
      <x v="105"/>
    </i>
    <i>
      <x v="336"/>
    </i>
    <i>
      <x v="126"/>
    </i>
    <i>
      <x v="110"/>
    </i>
    <i>
      <x v="114"/>
    </i>
    <i>
      <x v="290"/>
    </i>
    <i>
      <x v="533"/>
    </i>
    <i>
      <x v="212"/>
    </i>
    <i>
      <x v="356"/>
    </i>
    <i>
      <x v="167"/>
    </i>
    <i>
      <x v="505"/>
    </i>
    <i>
      <x v="228"/>
    </i>
    <i>
      <x v="362"/>
    </i>
    <i>
      <x v="287"/>
    </i>
    <i>
      <x v="248"/>
    </i>
    <i>
      <x v="30"/>
    </i>
    <i>
      <x v="557"/>
    </i>
    <i>
      <x v="207"/>
    </i>
    <i>
      <x v="434"/>
    </i>
    <i>
      <x v="100"/>
    </i>
    <i>
      <x v="243"/>
    </i>
    <i>
      <x v="388"/>
    </i>
    <i>
      <x v="353"/>
    </i>
    <i>
      <x v="567"/>
    </i>
    <i>
      <x v="312"/>
    </i>
    <i>
      <x v="357"/>
    </i>
    <i>
      <x v="456"/>
    </i>
    <i>
      <x v="331"/>
    </i>
    <i>
      <x v="426"/>
    </i>
    <i>
      <x v="451"/>
    </i>
    <i>
      <x v="348"/>
    </i>
    <i>
      <x v="121"/>
    </i>
    <i>
      <x v="75"/>
    </i>
    <i>
      <x v="271"/>
    </i>
    <i>
      <x v="154"/>
    </i>
    <i>
      <x v="94"/>
    </i>
    <i>
      <x v="39"/>
    </i>
    <i>
      <x v="341"/>
    </i>
    <i>
      <x v="91"/>
    </i>
    <i>
      <x v="395"/>
    </i>
    <i>
      <x v="48"/>
    </i>
    <i>
      <x v="230"/>
    </i>
    <i>
      <x v="163"/>
    </i>
    <i>
      <x v="108"/>
    </i>
    <i>
      <x v="221"/>
    </i>
    <i>
      <x v="132"/>
    </i>
    <i>
      <x v="29"/>
    </i>
    <i>
      <x v="474"/>
    </i>
    <i>
      <x v="195"/>
    </i>
    <i>
      <x v="289"/>
    </i>
    <i>
      <x v="386"/>
    </i>
    <i>
      <x v="190"/>
    </i>
    <i>
      <x v="358"/>
    </i>
    <i>
      <x v="234"/>
    </i>
    <i>
      <x v="236"/>
    </i>
    <i>
      <x v="428"/>
    </i>
    <i>
      <x v="123"/>
    </i>
    <i>
      <x v="152"/>
    </i>
    <i>
      <x v="411"/>
    </i>
    <i>
      <x v="427"/>
    </i>
    <i>
      <x v="226"/>
    </i>
    <i>
      <x v="470"/>
    </i>
    <i>
      <x v="161"/>
    </i>
    <i>
      <x v="44"/>
    </i>
    <i>
      <x v="540"/>
    </i>
    <i>
      <x v="142"/>
    </i>
    <i>
      <x v="52"/>
    </i>
    <i>
      <x v="266"/>
    </i>
    <i>
      <x v="118"/>
    </i>
    <i>
      <x v="265"/>
    </i>
    <i>
      <x v="82"/>
    </i>
    <i>
      <x v="452"/>
    </i>
    <i>
      <x v="90"/>
    </i>
    <i>
      <x v="384"/>
    </i>
    <i>
      <x v="47"/>
    </i>
    <i>
      <x v="485"/>
    </i>
    <i>
      <x v="182"/>
    </i>
    <i>
      <x v="550"/>
    </i>
    <i>
      <x v="282"/>
    </i>
    <i>
      <x v="316"/>
    </i>
    <i>
      <x v="441"/>
    </i>
    <i>
      <x v="375"/>
    </i>
    <i>
      <x v="468"/>
    </i>
    <i>
      <x v="524"/>
    </i>
    <i>
      <x v="457"/>
    </i>
    <i>
      <x v="176"/>
    </i>
    <i>
      <x v="180"/>
    </i>
    <i>
      <x v="160"/>
    </i>
    <i>
      <x v="370"/>
    </i>
    <i>
      <x v="344"/>
    </i>
    <i>
      <x v="177"/>
    </i>
    <i>
      <x v="490"/>
    </i>
    <i>
      <x v="410"/>
    </i>
    <i>
      <x v="499"/>
    </i>
    <i>
      <x v="516"/>
    </i>
    <i>
      <x v="539"/>
    </i>
    <i>
      <x v="535"/>
    </i>
    <i>
      <x v="473"/>
    </i>
    <i>
      <x v="185"/>
    </i>
    <i>
      <x v="172"/>
    </i>
    <i>
      <x v="504"/>
    </i>
    <i>
      <x v="469"/>
    </i>
    <i>
      <x v="514"/>
    </i>
    <i>
      <x v="294"/>
    </i>
    <i>
      <x v="378"/>
    </i>
    <i>
      <x v="337"/>
    </i>
    <i>
      <x v="308"/>
    </i>
    <i>
      <x v="406"/>
    </i>
    <i>
      <x v="261"/>
    </i>
    <i>
      <x v="520"/>
    </i>
    <i>
      <x v="391"/>
    </i>
    <i>
      <x v="501"/>
    </i>
    <i>
      <x v="438"/>
    </i>
    <i>
      <x v="333"/>
    </i>
    <i>
      <x v="436"/>
    </i>
    <i>
      <x v="466"/>
    </i>
    <i>
      <x v="340"/>
    </i>
    <i>
      <x v="15"/>
    </i>
    <i>
      <x v="181"/>
    </i>
    <i>
      <x v="40"/>
    </i>
    <i>
      <x v="107"/>
    </i>
    <i>
      <x v="153"/>
    </i>
    <i>
      <x v="376"/>
    </i>
    <i>
      <x v="166"/>
    </i>
    <i>
      <x v="525"/>
    </i>
    <i>
      <x v="164"/>
    </i>
    <i>
      <x v="454"/>
    </i>
    <i>
      <x v="204"/>
    </i>
    <i>
      <x v="515"/>
    </i>
    <i>
      <x v="530"/>
    </i>
    <i>
      <x v="254"/>
    </i>
    <i>
      <x v="440"/>
    </i>
    <i>
      <x v="104"/>
    </i>
    <i>
      <x v="354"/>
    </i>
    <i>
      <x v="178"/>
    </i>
    <i>
      <x v="449"/>
    </i>
    <i>
      <x v="268"/>
    </i>
    <i>
      <x v="508"/>
    </i>
    <i>
      <x v="49"/>
    </i>
    <i>
      <x v="296"/>
    </i>
    <i>
      <x v="478"/>
    </i>
    <i>
      <x v="159"/>
    </i>
    <i>
      <x v="382"/>
    </i>
    <i>
      <x v="352"/>
    </i>
    <i>
      <x v="192"/>
    </i>
    <i>
      <x v="321"/>
    </i>
    <i>
      <x v="475"/>
    </i>
    <i>
      <x v="186"/>
    </i>
    <i>
      <x v="297"/>
    </i>
    <i>
      <x v="413"/>
    </i>
    <i>
      <x v="558"/>
    </i>
    <i>
      <x v="217"/>
    </i>
    <i>
      <x v="6"/>
    </i>
    <i>
      <x v="223"/>
    </i>
    <i>
      <x v="425"/>
    </i>
    <i>
      <x v="224"/>
    </i>
    <i>
      <x v="35"/>
    </i>
    <i>
      <x v="137"/>
    </i>
    <i>
      <x v="3"/>
    </i>
    <i>
      <x v="63"/>
    </i>
    <i>
      <x v="277"/>
    </i>
    <i>
      <x v="562"/>
    </i>
    <i>
      <x v="460"/>
    </i>
    <i>
      <x v="559"/>
    </i>
    <i>
      <x v="317"/>
    </i>
    <i>
      <x v="25"/>
    </i>
    <i>
      <x v="225"/>
    </i>
    <i>
      <x v="462"/>
    </i>
    <i>
      <x v="117"/>
    </i>
    <i>
      <x v="324"/>
    </i>
    <i>
      <x v="554"/>
    </i>
    <i>
      <x v="96"/>
    </i>
    <i>
      <x v="144"/>
    </i>
    <i>
      <x v="293"/>
    </i>
    <i>
      <x v="156"/>
    </i>
    <i>
      <x v="566"/>
    </i>
    <i>
      <x v="387"/>
    </i>
    <i>
      <x v="396"/>
    </i>
    <i>
      <x v="244"/>
    </i>
    <i>
      <x v="220"/>
    </i>
    <i>
      <x v="78"/>
    </i>
    <i>
      <x v="318"/>
    </i>
    <i>
      <x v="280"/>
    </i>
    <i>
      <x v="269"/>
    </i>
    <i>
      <x v="115"/>
    </i>
    <i>
      <x v="536"/>
    </i>
    <i>
      <x v="355"/>
    </i>
    <i>
      <x v="365"/>
    </i>
    <i>
      <x v="489"/>
    </i>
    <i>
      <x v="199"/>
    </i>
    <i>
      <x v="465"/>
    </i>
    <i>
      <x v="273"/>
    </i>
    <i>
      <x v="264"/>
    </i>
    <i>
      <x v="165"/>
    </i>
    <i>
      <x v="143"/>
    </i>
    <i>
      <x v="65"/>
    </i>
    <i>
      <x v="131"/>
    </i>
    <i>
      <x v="450"/>
    </i>
    <i>
      <x v="66"/>
    </i>
    <i>
      <x v="10"/>
    </i>
    <i>
      <x v="404"/>
    </i>
    <i>
      <x v="213"/>
    </i>
    <i>
      <x v="173"/>
    </i>
    <i>
      <x v="537"/>
    </i>
    <i>
      <x v="522"/>
    </i>
    <i>
      <x v="570"/>
    </i>
    <i>
      <x v="119"/>
    </i>
    <i>
      <x v="11"/>
    </i>
    <i>
      <x v="80"/>
    </i>
    <i>
      <x v="481"/>
    </i>
    <i>
      <x v="399"/>
    </i>
    <i>
      <x v="480"/>
    </i>
    <i>
      <x v="517"/>
    </i>
    <i>
      <x v="302"/>
    </i>
    <i>
      <x v="551"/>
    </i>
    <i>
      <x v="74"/>
    </i>
    <i>
      <x v="171"/>
    </i>
    <i>
      <x v="529"/>
    </i>
    <i>
      <x v="28"/>
    </i>
    <i>
      <x v="443"/>
    </i>
    <i>
      <x v="196"/>
    </i>
    <i>
      <x v="215"/>
    </i>
    <i>
      <x v="193"/>
    </i>
    <i>
      <x v="285"/>
    </i>
    <i>
      <x v="116"/>
    </i>
    <i>
      <x v="8"/>
    </i>
    <i>
      <x v="482"/>
    </i>
    <i>
      <x v="553"/>
    </i>
    <i>
      <x v="572"/>
    </i>
    <i>
      <x v="211"/>
    </i>
    <i>
      <x v="420"/>
    </i>
    <i>
      <x v="329"/>
    </i>
    <i>
      <x v="206"/>
    </i>
    <i>
      <x v="247"/>
    </i>
    <i>
      <x v="258"/>
    </i>
    <i>
      <x v="240"/>
    </i>
    <i>
      <x v="219"/>
    </i>
    <i>
      <x v="278"/>
    </i>
    <i>
      <x v="103"/>
    </i>
    <i>
      <x v="179"/>
    </i>
    <i>
      <x v="435"/>
    </i>
    <i>
      <x v="77"/>
    </i>
    <i>
      <x v="545"/>
    </i>
    <i>
      <x v="38"/>
    </i>
    <i>
      <x v="174"/>
    </i>
    <i>
      <x v="149"/>
    </i>
    <i>
      <x v="377"/>
    </i>
    <i>
      <x v="325"/>
    </i>
    <i>
      <x v="57"/>
    </i>
    <i>
      <x v="272"/>
    </i>
    <i>
      <x v="238"/>
    </i>
    <i>
      <x v="509"/>
    </i>
    <i>
      <x v="328"/>
    </i>
    <i>
      <x v="60"/>
    </i>
    <i>
      <x v="299"/>
    </i>
    <i>
      <x v="351"/>
    </i>
    <i>
      <x v="311"/>
    </i>
    <i>
      <x v="133"/>
    </i>
    <i>
      <x v="286"/>
    </i>
    <i>
      <x v="306"/>
    </i>
    <i>
      <x v="2"/>
    </i>
    <i>
      <x v="500"/>
    </i>
    <i>
      <x v="310"/>
    </i>
    <i>
      <x v="237"/>
    </i>
    <i>
      <x v="168"/>
    </i>
    <i>
      <x v="125"/>
    </i>
    <i>
      <x v="260"/>
    </i>
    <i>
      <x v="565"/>
    </i>
    <i>
      <x v="314"/>
    </i>
    <i>
      <x v="246"/>
    </i>
    <i>
      <x v="291"/>
    </i>
    <i>
      <x v="492"/>
    </i>
    <i>
      <x v="437"/>
    </i>
    <i>
      <x v="560"/>
    </i>
    <i>
      <x v="491"/>
    </i>
    <i>
      <x v="334"/>
    </i>
    <i>
      <x v="555"/>
    </i>
    <i>
      <x v="189"/>
    </i>
    <i>
      <x v="419"/>
    </i>
    <i>
      <x v="288"/>
    </i>
    <i>
      <x v="379"/>
    </i>
    <i>
      <x v="424"/>
    </i>
    <i>
      <x v="506"/>
    </i>
    <i>
      <x v="98"/>
    </i>
    <i>
      <x v="392"/>
    </i>
    <i>
      <x v="279"/>
    </i>
    <i>
      <x v="332"/>
    </i>
    <i>
      <x v="229"/>
    </i>
    <i>
      <x v="339"/>
    </i>
    <i>
      <x v="276"/>
    </i>
    <i>
      <x v="463"/>
    </i>
    <i>
      <x v="210"/>
    </i>
    <i>
      <x v="138"/>
    </i>
    <i>
      <x v="19"/>
    </i>
    <i>
      <x v="218"/>
    </i>
    <i>
      <x v="383"/>
    </i>
    <i>
      <x v="14"/>
    </i>
    <i>
      <x v="24"/>
    </i>
    <i>
      <x v="303"/>
    </i>
    <i>
      <x v="33"/>
    </i>
    <i>
      <x v="32"/>
    </i>
    <i>
      <x v="4"/>
    </i>
    <i>
      <x v="364"/>
    </i>
    <i>
      <x v="412"/>
    </i>
    <i>
      <x v="242"/>
    </i>
    <i>
      <x v="402"/>
    </i>
    <i>
      <x v="556"/>
    </i>
    <i>
      <x v="106"/>
    </i>
    <i>
      <x v="416"/>
    </i>
    <i>
      <x v="543"/>
    </i>
    <i>
      <x v="430"/>
    </i>
    <i>
      <x v="369"/>
    </i>
    <i>
      <x v="298"/>
    </i>
    <i>
      <x v="497"/>
    </i>
    <i>
      <x v="393"/>
    </i>
    <i>
      <x v="343"/>
    </i>
    <i>
      <x v="23"/>
    </i>
    <i>
      <x v="541"/>
    </i>
    <i>
      <x v="54"/>
    </i>
    <i>
      <x v="398"/>
    </i>
    <i>
      <x v="21"/>
    </i>
    <i>
      <x v="1"/>
    </i>
    <i>
      <x v="407"/>
    </i>
    <i>
      <x v="471"/>
    </i>
    <i>
      <x v="542"/>
    </i>
    <i>
      <x v="97"/>
    </i>
    <i t="grand">
      <x/>
    </i>
  </rowItems>
  <colItems count="1">
    <i/>
  </colItems>
  <dataFields count="1">
    <dataField name="Max of Inflation Adjusted Gross" fld="9" subtotal="max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C60D2E-E5EA-6644-AF24-774245D4AC26}" name="PivotTable5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6:H11" firstHeaderRow="0" firstDataRow="1" firstDataCol="1"/>
  <pivotFields count="11">
    <pivotField dataField="1" numFmtId="14" showAll="0"/>
    <pivotField numFmtId="1" showAll="0"/>
    <pivotField numFmtId="1" showAll="0"/>
    <pivotField numFmtId="1"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dataField="1" numFmtId="164" showAll="0"/>
    <pivotField numFmtId="164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ate Released" fld="0" subtotal="count" baseField="0" baseItem="0"/>
    <dataField name="Average of Inflation Adjusted Gross" fld="9" subtotal="average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3479F3-F774-1542-80C3-07CDD01D8976}" name="PivotTable4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12" firstHeaderRow="1" firstDataRow="1" firstDataCol="1"/>
  <pivotFields count="11">
    <pivotField dataField="1" numFmtId="14" showAll="0">
      <items count="554">
        <item x="122"/>
        <item x="60"/>
        <item x="61"/>
        <item x="44"/>
        <item x="362"/>
        <item x="480"/>
        <item x="504"/>
        <item x="63"/>
        <item x="498"/>
        <item x="222"/>
        <item x="270"/>
        <item x="387"/>
        <item x="286"/>
        <item x="539"/>
        <item x="98"/>
        <item x="1"/>
        <item x="121"/>
        <item x="545"/>
        <item x="507"/>
        <item x="28"/>
        <item x="527"/>
        <item x="249"/>
        <item x="315"/>
        <item x="217"/>
        <item x="207"/>
        <item x="510"/>
        <item x="254"/>
        <item x="20"/>
        <item x="83"/>
        <item x="216"/>
        <item x="359"/>
        <item x="455"/>
        <item x="18"/>
        <item x="549"/>
        <item x="418"/>
        <item x="243"/>
        <item x="67"/>
        <item x="30"/>
        <item x="483"/>
        <item x="453"/>
        <item x="263"/>
        <item x="41"/>
        <item x="267"/>
        <item x="515"/>
        <item x="2"/>
        <item x="448"/>
        <item x="82"/>
        <item x="215"/>
        <item x="443"/>
        <item x="139"/>
        <item x="385"/>
        <item x="495"/>
        <item x="488"/>
        <item x="174"/>
        <item x="91"/>
        <item x="273"/>
        <item x="58"/>
        <item x="156"/>
        <item x="260"/>
        <item x="78"/>
        <item x="295"/>
        <item x="508"/>
        <item x="475"/>
        <item x="438"/>
        <item x="462"/>
        <item x="491"/>
        <item x="297"/>
        <item x="38"/>
        <item x="449"/>
        <item x="363"/>
        <item x="351"/>
        <item x="465"/>
        <item x="189"/>
        <item x="198"/>
        <item x="175"/>
        <item x="431"/>
        <item x="230"/>
        <item x="415"/>
        <item x="14"/>
        <item x="37"/>
        <item x="190"/>
        <item x="8"/>
        <item x="542"/>
        <item x="520"/>
        <item x="533"/>
        <item x="497"/>
        <item x="27"/>
        <item x="100"/>
        <item x="482"/>
        <item x="13"/>
        <item x="446"/>
        <item x="184"/>
        <item x="55"/>
        <item x="241"/>
        <item x="244"/>
        <item x="155"/>
        <item x="199"/>
        <item x="226"/>
        <item x="117"/>
        <item x="505"/>
        <item x="163"/>
        <item x="457"/>
        <item x="417"/>
        <item x="309"/>
        <item x="454"/>
        <item x="106"/>
        <item x="517"/>
        <item x="435"/>
        <item x="311"/>
        <item x="284"/>
        <item x="12"/>
        <item x="110"/>
        <item x="518"/>
        <item x="337"/>
        <item x="130"/>
        <item x="427"/>
        <item x="372"/>
        <item x="490"/>
        <item x="484"/>
        <item x="95"/>
        <item x="93"/>
        <item x="405"/>
        <item x="201"/>
        <item x="341"/>
        <item x="211"/>
        <item x="89"/>
        <item x="371"/>
        <item x="419"/>
        <item x="172"/>
        <item x="500"/>
        <item x="299"/>
        <item x="104"/>
        <item x="365"/>
        <item x="494"/>
        <item x="366"/>
        <item x="219"/>
        <item x="416"/>
        <item x="74"/>
        <item x="34"/>
        <item x="24"/>
        <item x="6"/>
        <item x="406"/>
        <item x="51"/>
        <item x="391"/>
        <item x="433"/>
        <item x="214"/>
        <item x="62"/>
        <item x="187"/>
        <item x="233"/>
        <item x="235"/>
        <item x="227"/>
        <item x="413"/>
        <item x="272"/>
        <item x="540"/>
        <item x="251"/>
        <item x="283"/>
        <item x="32"/>
        <item x="478"/>
        <item x="197"/>
        <item x="441"/>
        <item x="293"/>
        <item x="56"/>
        <item x="486"/>
        <item x="102"/>
        <item x="85"/>
        <item x="132"/>
        <item x="336"/>
        <item x="383"/>
        <item x="360"/>
        <item x="157"/>
        <item x="409"/>
        <item x="84"/>
        <item x="161"/>
        <item x="162"/>
        <item x="165"/>
        <item x="3"/>
        <item x="489"/>
        <item x="234"/>
        <item x="317"/>
        <item x="146"/>
        <item x="4"/>
        <item x="47"/>
        <item x="368"/>
        <item x="529"/>
        <item x="97"/>
        <item x="123"/>
        <item x="380"/>
        <item x="390"/>
        <item x="400"/>
        <item x="528"/>
        <item x="519"/>
        <item x="551"/>
        <item x="442"/>
        <item x="524"/>
        <item x="54"/>
        <item x="22"/>
        <item x="476"/>
        <item x="407"/>
        <item x="92"/>
        <item x="90"/>
        <item x="113"/>
        <item x="64"/>
        <item x="45"/>
        <item x="275"/>
        <item x="352"/>
        <item x="46"/>
        <item x="70"/>
        <item x="323"/>
        <item x="124"/>
        <item x="129"/>
        <item x="31"/>
        <item x="345"/>
        <item x="204"/>
        <item x="21"/>
        <item x="463"/>
        <item x="276"/>
        <item x="144"/>
        <item x="316"/>
        <item x="86"/>
        <item x="266"/>
        <item x="452"/>
        <item x="76"/>
        <item x="398"/>
        <item x="423"/>
        <item x="274"/>
        <item x="389"/>
        <item x="192"/>
        <item x="148"/>
        <item x="52"/>
        <item x="460"/>
        <item x="481"/>
        <item x="245"/>
        <item x="262"/>
        <item x="522"/>
        <item x="154"/>
        <item x="444"/>
        <item x="42"/>
        <item x="421"/>
        <item x="502"/>
        <item x="35"/>
        <item x="514"/>
        <item x="523"/>
        <item x="543"/>
        <item x="314"/>
        <item x="501"/>
        <item x="334"/>
        <item x="503"/>
        <item x="461"/>
        <item x="376"/>
        <item x="242"/>
        <item x="182"/>
        <item x="7"/>
        <item x="205"/>
        <item x="143"/>
        <item x="550"/>
        <item x="282"/>
        <item x="136"/>
        <item x="335"/>
        <item x="367"/>
        <item x="99"/>
        <item x="79"/>
        <item x="414"/>
        <item x="326"/>
        <item x="171"/>
        <item x="395"/>
        <item x="541"/>
        <item x="279"/>
        <item x="178"/>
        <item x="210"/>
        <item x="298"/>
        <item x="111"/>
        <item x="164"/>
        <item x="342"/>
        <item x="103"/>
        <item x="246"/>
        <item x="218"/>
        <item x="410"/>
        <item x="319"/>
        <item x="499"/>
        <item x="470"/>
        <item x="552"/>
        <item x="220"/>
        <item x="75"/>
        <item x="19"/>
        <item x="347"/>
        <item x="447"/>
        <item x="112"/>
        <item x="17"/>
        <item x="373"/>
        <item x="194"/>
        <item x="285"/>
        <item x="181"/>
        <item x="450"/>
        <item x="408"/>
        <item x="437"/>
        <item x="118"/>
        <item x="183"/>
        <item x="425"/>
        <item x="200"/>
        <item x="349"/>
        <item x="420"/>
        <item x="116"/>
        <item x="401"/>
        <item x="392"/>
        <item x="358"/>
        <item x="203"/>
        <item x="327"/>
        <item x="229"/>
        <item x="538"/>
        <item x="516"/>
        <item x="141"/>
        <item x="546"/>
        <item x="180"/>
        <item x="364"/>
        <item x="436"/>
        <item x="107"/>
        <item x="134"/>
        <item x="445"/>
        <item x="80"/>
        <item x="531"/>
        <item x="66"/>
        <item x="487"/>
        <item x="252"/>
        <item x="115"/>
        <item x="108"/>
        <item x="547"/>
        <item x="185"/>
        <item x="304"/>
        <item x="145"/>
        <item x="354"/>
        <item x="109"/>
        <item x="256"/>
        <item x="512"/>
        <item x="509"/>
        <item x="268"/>
        <item x="320"/>
        <item x="374"/>
        <item x="451"/>
        <item x="328"/>
        <item x="247"/>
        <item x="537"/>
        <item x="548"/>
        <item x="223"/>
        <item x="128"/>
        <item x="40"/>
        <item x="313"/>
        <item x="344"/>
        <item x="147"/>
        <item x="303"/>
        <item x="343"/>
        <item x="167"/>
        <item x="224"/>
        <item x="186"/>
        <item x="289"/>
        <item x="305"/>
        <item x="439"/>
        <item x="471"/>
        <item x="33"/>
        <item x="469"/>
        <item x="153"/>
        <item x="253"/>
        <item x="72"/>
        <item x="231"/>
        <item x="332"/>
        <item x="532"/>
        <item x="179"/>
        <item x="23"/>
        <item x="158"/>
        <item x="291"/>
        <item x="239"/>
        <item x="506"/>
        <item x="296"/>
        <item x="25"/>
        <item x="126"/>
        <item x="292"/>
        <item x="340"/>
        <item x="375"/>
        <item x="346"/>
        <item x="160"/>
        <item x="36"/>
        <item x="338"/>
        <item x="265"/>
        <item x="456"/>
        <item x="513"/>
        <item x="10"/>
        <item x="221"/>
        <item x="137"/>
        <item x="386"/>
        <item x="526"/>
        <item x="377"/>
        <item x="5"/>
        <item x="202"/>
        <item x="464"/>
        <item x="159"/>
        <item x="26"/>
        <item x="426"/>
        <item x="353"/>
        <item x="240"/>
        <item x="294"/>
        <item x="53"/>
        <item x="59"/>
        <item x="232"/>
        <item x="196"/>
        <item x="355"/>
        <item x="209"/>
        <item x="259"/>
        <item x="261"/>
        <item x="280"/>
        <item x="152"/>
        <item x="301"/>
        <item x="521"/>
        <item x="69"/>
        <item x="236"/>
        <item x="173"/>
        <item x="250"/>
        <item x="369"/>
        <item x="312"/>
        <item x="467"/>
        <item x="176"/>
        <item x="11"/>
        <item x="212"/>
        <item x="403"/>
        <item x="49"/>
        <item x="333"/>
        <item x="388"/>
        <item x="281"/>
        <item x="432"/>
        <item x="399"/>
        <item x="356"/>
        <item x="361"/>
        <item x="544"/>
        <item x="105"/>
        <item x="269"/>
        <item x="474"/>
        <item x="278"/>
        <item x="228"/>
        <item x="318"/>
        <item x="71"/>
        <item x="114"/>
        <item x="149"/>
        <item x="288"/>
        <item x="255"/>
        <item x="191"/>
        <item x="331"/>
        <item x="307"/>
        <item x="168"/>
        <item x="466"/>
        <item x="477"/>
        <item x="440"/>
        <item x="237"/>
        <item x="170"/>
        <item x="468"/>
        <item x="496"/>
        <item x="378"/>
        <item x="397"/>
        <item x="138"/>
        <item x="321"/>
        <item x="96"/>
        <item x="142"/>
        <item x="306"/>
        <item x="9"/>
        <item x="393"/>
        <item x="73"/>
        <item x="277"/>
        <item x="381"/>
        <item x="188"/>
        <item x="225"/>
        <item x="370"/>
        <item x="57"/>
        <item x="43"/>
        <item x="434"/>
        <item x="65"/>
        <item x="322"/>
        <item x="16"/>
        <item x="290"/>
        <item x="0"/>
        <item x="379"/>
        <item x="94"/>
        <item x="133"/>
        <item x="101"/>
        <item x="525"/>
        <item x="206"/>
        <item x="151"/>
        <item x="87"/>
        <item x="348"/>
        <item x="195"/>
        <item x="411"/>
        <item x="50"/>
        <item x="530"/>
        <item x="248"/>
        <item x="29"/>
        <item x="325"/>
        <item x="300"/>
        <item x="15"/>
        <item x="428"/>
        <item x="131"/>
        <item x="125"/>
        <item x="166"/>
        <item x="193"/>
        <item x="479"/>
        <item x="350"/>
        <item x="39"/>
        <item x="429"/>
        <item x="330"/>
        <item x="402"/>
        <item x="430"/>
        <item x="68"/>
        <item x="472"/>
        <item x="177"/>
        <item x="324"/>
        <item x="127"/>
        <item x="412"/>
        <item x="424"/>
        <item x="258"/>
        <item x="208"/>
        <item x="119"/>
        <item x="536"/>
        <item x="213"/>
        <item x="357"/>
        <item x="302"/>
        <item x="394"/>
        <item x="382"/>
        <item x="404"/>
        <item x="310"/>
        <item x="396"/>
        <item x="485"/>
        <item x="287"/>
        <item x="422"/>
        <item x="140"/>
        <item x="77"/>
        <item x="535"/>
        <item x="492"/>
        <item x="339"/>
        <item x="384"/>
        <item x="458"/>
        <item x="169"/>
        <item x="81"/>
        <item x="308"/>
        <item x="511"/>
        <item x="264"/>
        <item x="135"/>
        <item x="257"/>
        <item x="120"/>
        <item x="48"/>
        <item x="150"/>
        <item x="473"/>
        <item x="329"/>
        <item x="459"/>
        <item x="271"/>
        <item x="534"/>
        <item x="88"/>
        <item x="238"/>
        <item x="493"/>
        <item t="default"/>
      </items>
    </pivotField>
    <pivotField numFmtId="1" showAll="0">
      <items count="55">
        <item x="40"/>
        <item x="29"/>
        <item x="25"/>
        <item x="47"/>
        <item x="49"/>
        <item x="50"/>
        <item x="30"/>
        <item x="45"/>
        <item x="48"/>
        <item x="46"/>
        <item x="52"/>
        <item x="37"/>
        <item x="1"/>
        <item x="53"/>
        <item x="51"/>
        <item x="19"/>
        <item x="44"/>
        <item x="42"/>
        <item x="16"/>
        <item x="14"/>
        <item x="32"/>
        <item x="20"/>
        <item x="2"/>
        <item x="35"/>
        <item x="28"/>
        <item x="22"/>
        <item x="7"/>
        <item x="11"/>
        <item x="10"/>
        <item x="36"/>
        <item x="5"/>
        <item x="3"/>
        <item x="17"/>
        <item x="21"/>
        <item x="6"/>
        <item x="15"/>
        <item x="13"/>
        <item x="31"/>
        <item x="38"/>
        <item x="24"/>
        <item x="18"/>
        <item x="4"/>
        <item x="27"/>
        <item x="9"/>
        <item x="33"/>
        <item x="41"/>
        <item x="8"/>
        <item x="0"/>
        <item x="12"/>
        <item x="23"/>
        <item x="39"/>
        <item x="43"/>
        <item x="34"/>
        <item x="26"/>
        <item t="default"/>
      </items>
    </pivotField>
    <pivotField axis="axisRow" numFmtId="1" showAll="0" countASubtotal="1">
      <items count="7">
        <item x="5"/>
        <item x="2"/>
        <item x="1"/>
        <item x="4"/>
        <item x="0"/>
        <item x="3"/>
        <item t="countA"/>
      </items>
    </pivotField>
    <pivotField numFmtId="1" showAll="0"/>
    <pivotField showAll="0"/>
    <pivotField showAll="0"/>
    <pivotField showAll="0"/>
    <pivotField showAll="0"/>
    <pivotField showAll="0"/>
    <pivotField numFmtId="164" showAll="0"/>
    <pivotField numFmtId="164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e Released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05352-9BF5-B84E-8F0E-ACA1979CEEEC}" name="Movies" displayName="Movies" ref="G1:Q580" totalsRowShown="0">
  <autoFilter ref="G1:Q580" xr:uid="{FA205352-9BF5-B84E-8F0E-ACA1979CEEEC}"/>
  <tableColumns count="11">
    <tableColumn id="5" xr3:uid="{36135928-4E39-734A-B012-0F58DCFE2D87}" name="Date Released"/>
    <tableColumn id="3" xr3:uid="{60D6BA02-4593-C84F-90E3-3928F921B638}" name="Year" dataDxfId="6">
      <calculatedColumnFormula>YEAR(Movies[[#This Row],[Date Released]])</calculatedColumnFormula>
    </tableColumn>
    <tableColumn id="15" xr3:uid="{8177A866-57B3-C447-8CC9-77CF6C267EAA}" name="Weekday Released" dataDxfId="2">
      <calculatedColumnFormula>WEEKDAY(Movies[[#This Row],[Date Released]])</calculatedColumnFormula>
    </tableColumn>
    <tableColumn id="11" xr3:uid="{2C336137-74F0-7040-A184-419CF2FE00E7}" name="Month" dataDxfId="1">
      <calculatedColumnFormula>MONTH(Movies[[#This Row],[Date Released]])</calculatedColumnFormula>
    </tableColumn>
    <tableColumn id="13" xr3:uid="{95BBC603-6918-B54B-A736-F518D2CBE9B9}" name="Season" dataDxfId="0">
      <calculatedColumnFormula>IF(Movies[[#This Row],[Month]]&lt;=2,"Winter",IF(Movies[[#This Row],[Month]]&lt;=5,"Spring",IF(Movies[[#This Row],[Month]]&lt;=8,"Summer",IF(Movies[[#This Row],[Month]]&lt;=11,"Fall",IF(Movies[[#This Row],[Month]]=12,"Winter","NA")))))</calculatedColumnFormula>
    </tableColumn>
    <tableColumn id="10" xr3:uid="{5476A1EF-E312-2241-95D5-0BB5AB7F61F5}" name="Decade" dataDxfId="5">
      <calculatedColumnFormula array="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calculatedColumnFormula>
    </tableColumn>
    <tableColumn id="6" xr3:uid="{8FDABA67-2BC3-0748-B208-44D25415CD87}" name="Genre"/>
    <tableColumn id="8" xr3:uid="{54412A39-8A4B-B64D-B137-73D71E5C04AC}" name="Movie Title"/>
    <tableColumn id="9" xr3:uid="{8C7943D3-FFD8-C749-B435-BD54A1DEE692}" name="MPAA Rating"/>
    <tableColumn id="12" xr3:uid="{63B276F4-87F8-1146-A3A6-468140EA9ACF}" name="Inflation Adjusted Gross" dataDxfId="4" dataCellStyle="Currency"/>
    <tableColumn id="14" xr3:uid="{CDD70C76-1BE6-1E49-9467-55F1918006A6}" name="Total Gross" dataDxfId="3" dataCellStyle="Curr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A156-BE93-8F48-A6F9-6B144036C916}">
  <dimension ref="A1:Q580"/>
  <sheetViews>
    <sheetView topLeftCell="J1" zoomScale="130" zoomScaleNormal="130" workbookViewId="0">
      <selection activeCell="A36" sqref="A36:C39"/>
    </sheetView>
  </sheetViews>
  <sheetFormatPr baseColWidth="10" defaultRowHeight="16" x14ac:dyDescent="0.2"/>
  <cols>
    <col min="2" max="2" width="79.6640625" customWidth="1"/>
    <col min="3" max="3" width="18.1640625" bestFit="1" customWidth="1"/>
    <col min="4" max="4" width="4.83203125" customWidth="1"/>
    <col min="5" max="5" width="8.6640625" customWidth="1"/>
    <col min="6" max="6" width="5" customWidth="1"/>
    <col min="9" max="9" width="19.6640625" bestFit="1" customWidth="1"/>
    <col min="14" max="14" width="45.6640625" bestFit="1" customWidth="1"/>
    <col min="15" max="15" width="14.5" bestFit="1" customWidth="1"/>
    <col min="16" max="16" width="25" bestFit="1" customWidth="1"/>
    <col min="17" max="17" width="14.33203125" bestFit="1" customWidth="1"/>
  </cols>
  <sheetData>
    <row r="1" spans="1:17" ht="20" thickBot="1" x14ac:dyDescent="0.25">
      <c r="A1" s="14" t="s">
        <v>604</v>
      </c>
      <c r="B1" s="15"/>
      <c r="C1" s="16"/>
      <c r="G1" t="s">
        <v>0</v>
      </c>
      <c r="H1" s="1" t="s">
        <v>1</v>
      </c>
      <c r="I1" s="2" t="s">
        <v>2</v>
      </c>
      <c r="J1" s="3" t="s">
        <v>3</v>
      </c>
      <c r="K1" s="4" t="s">
        <v>4</v>
      </c>
      <c r="L1" s="1" t="s">
        <v>5</v>
      </c>
      <c r="M1" t="s">
        <v>6</v>
      </c>
      <c r="N1" t="s">
        <v>7</v>
      </c>
      <c r="O1" t="s">
        <v>8</v>
      </c>
      <c r="P1" s="5" t="s">
        <v>9</v>
      </c>
      <c r="Q1" s="5" t="s">
        <v>10</v>
      </c>
    </row>
    <row r="2" spans="1:17" ht="17" thickBot="1" x14ac:dyDescent="0.25">
      <c r="A2" s="17" t="s">
        <v>634</v>
      </c>
      <c r="B2" s="18"/>
      <c r="C2" s="19"/>
      <c r="G2" s="6">
        <v>40326</v>
      </c>
      <c r="H2" s="1">
        <f>YEAR(Movies[[#This Row],[Date Released]])</f>
        <v>2010</v>
      </c>
      <c r="I2" s="1">
        <f>WEEKDAY(Movies[[#This Row],[Date Released]])</f>
        <v>6</v>
      </c>
      <c r="J2" s="1">
        <f>MONTH(Movies[[#This Row],[Date Released]])</f>
        <v>5</v>
      </c>
      <c r="K2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" s="1" t="str" cm="1">
        <f t="array" ref="L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" t="s">
        <v>11</v>
      </c>
      <c r="N2" t="s">
        <v>12</v>
      </c>
      <c r="O2" t="s">
        <v>13</v>
      </c>
      <c r="P2" s="5">
        <v>96971361</v>
      </c>
      <c r="Q2" s="5">
        <v>90759676</v>
      </c>
    </row>
    <row r="3" spans="1:17" ht="17" thickBot="1" x14ac:dyDescent="0.25">
      <c r="A3" s="17"/>
      <c r="B3" s="18"/>
      <c r="C3" s="19"/>
      <c r="G3" s="6">
        <v>25682</v>
      </c>
      <c r="H3" s="1">
        <f>YEAR(Movies[[#This Row],[Date Released]])</f>
        <v>1970</v>
      </c>
      <c r="I3" s="1">
        <f>WEEKDAY(Movies[[#This Row],[Date Released]])</f>
        <v>6</v>
      </c>
      <c r="J3" s="1">
        <f>MONTH(Movies[[#This Row],[Date Released]])</f>
        <v>4</v>
      </c>
      <c r="K3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" s="1" t="str" cm="1">
        <f t="array" ref="L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1970s</v>
      </c>
      <c r="M3" t="s">
        <v>14</v>
      </c>
      <c r="N3" t="s">
        <v>15</v>
      </c>
      <c r="O3" t="s">
        <v>16</v>
      </c>
      <c r="P3" s="5">
        <v>255161499</v>
      </c>
      <c r="Q3" s="5">
        <v>55675257</v>
      </c>
    </row>
    <row r="4" spans="1:17" ht="17" thickBot="1" x14ac:dyDescent="0.25">
      <c r="A4" s="17" t="s">
        <v>605</v>
      </c>
      <c r="B4" s="18"/>
      <c r="C4" s="19"/>
      <c r="G4" s="6">
        <v>31373</v>
      </c>
      <c r="H4" s="1">
        <f>YEAR(Movies[[#This Row],[Date Released]])</f>
        <v>1985</v>
      </c>
      <c r="I4" s="1">
        <f>WEEKDAY(Movies[[#This Row],[Date Released]])</f>
        <v>6</v>
      </c>
      <c r="J4" s="1">
        <f>MONTH(Movies[[#This Row],[Date Released]])</f>
        <v>11</v>
      </c>
      <c r="K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" s="1" t="str" cm="1">
        <f t="array" ref="L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" t="s">
        <v>17</v>
      </c>
      <c r="N4" t="s">
        <v>18</v>
      </c>
      <c r="O4" t="s">
        <v>19</v>
      </c>
      <c r="P4" s="5">
        <v>31415432</v>
      </c>
      <c r="Q4" s="5">
        <v>13229514</v>
      </c>
    </row>
    <row r="5" spans="1:17" ht="17" thickBot="1" x14ac:dyDescent="0.25">
      <c r="A5" s="17"/>
      <c r="B5" s="18"/>
      <c r="C5" s="19"/>
      <c r="G5" s="6">
        <v>34514</v>
      </c>
      <c r="H5" s="1">
        <f>YEAR(Movies[[#This Row],[Date Released]])</f>
        <v>1994</v>
      </c>
      <c r="I5" s="1">
        <f>WEEKDAY(Movies[[#This Row],[Date Released]])</f>
        <v>4</v>
      </c>
      <c r="J5" s="1">
        <f>MONTH(Movies[[#This Row],[Date Released]])</f>
        <v>6</v>
      </c>
      <c r="K5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5" s="1" t="str" cm="1">
        <f t="array" ref="L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" t="s">
        <v>20</v>
      </c>
      <c r="N5" t="s">
        <v>21</v>
      </c>
      <c r="O5" t="s">
        <v>22</v>
      </c>
      <c r="P5" s="5">
        <v>63651027</v>
      </c>
      <c r="Q5" s="5">
        <v>30806194</v>
      </c>
    </row>
    <row r="6" spans="1:17" ht="17" thickBot="1" x14ac:dyDescent="0.25">
      <c r="A6" s="7" t="s">
        <v>606</v>
      </c>
      <c r="B6" s="20" t="s">
        <v>635</v>
      </c>
      <c r="C6" s="21"/>
      <c r="G6" s="6">
        <v>34579</v>
      </c>
      <c r="H6" s="1">
        <f>YEAR(Movies[[#This Row],[Date Released]])</f>
        <v>1994</v>
      </c>
      <c r="I6" s="1">
        <f>WEEKDAY(Movies[[#This Row],[Date Released]])</f>
        <v>6</v>
      </c>
      <c r="J6" s="1">
        <f>MONTH(Movies[[#This Row],[Date Released]])</f>
        <v>9</v>
      </c>
      <c r="K6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6" s="1" t="str" cm="1">
        <f t="array" ref="L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6" t="s">
        <v>17</v>
      </c>
      <c r="N6" t="s">
        <v>23</v>
      </c>
      <c r="O6" t="s">
        <v>13</v>
      </c>
      <c r="P6" s="5">
        <v>7035189</v>
      </c>
      <c r="Q6" s="5">
        <v>3404935</v>
      </c>
    </row>
    <row r="7" spans="1:17" ht="17" thickBot="1" x14ac:dyDescent="0.25">
      <c r="A7" s="22" t="s">
        <v>607</v>
      </c>
      <c r="B7" s="23" t="s">
        <v>627</v>
      </c>
      <c r="C7" s="24"/>
      <c r="G7" s="6">
        <v>38254</v>
      </c>
      <c r="H7" s="1">
        <f>YEAR(Movies[[#This Row],[Date Released]])</f>
        <v>2004</v>
      </c>
      <c r="I7" s="1">
        <f>WEEKDAY(Movies[[#This Row],[Date Released]])</f>
        <v>6</v>
      </c>
      <c r="J7" s="1">
        <f>MONTH(Movies[[#This Row],[Date Released]])</f>
        <v>9</v>
      </c>
      <c r="K7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7" s="1" t="str" cm="1">
        <f t="array" ref="L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7" t="s">
        <v>24</v>
      </c>
      <c r="N7" t="s">
        <v>25</v>
      </c>
      <c r="O7" t="s">
        <v>26</v>
      </c>
      <c r="P7" s="5">
        <v>629502</v>
      </c>
      <c r="Q7" s="5">
        <v>463730</v>
      </c>
    </row>
    <row r="8" spans="1:17" ht="17" thickBot="1" x14ac:dyDescent="0.25">
      <c r="A8" s="22"/>
      <c r="B8" s="23"/>
      <c r="C8" s="24"/>
      <c r="G8" s="6">
        <v>34040</v>
      </c>
      <c r="H8" s="1">
        <f>YEAR(Movies[[#This Row],[Date Released]])</f>
        <v>1993</v>
      </c>
      <c r="I8" s="1">
        <f>WEEKDAY(Movies[[#This Row],[Date Released]])</f>
        <v>6</v>
      </c>
      <c r="J8" s="1">
        <f>MONTH(Movies[[#This Row],[Date Released]])</f>
        <v>3</v>
      </c>
      <c r="K8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8" s="1" t="str" cm="1">
        <f t="array" ref="L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8" t="s">
        <v>27</v>
      </c>
      <c r="N8" t="s">
        <v>28</v>
      </c>
      <c r="O8" t="s">
        <v>22</v>
      </c>
      <c r="P8" s="5">
        <v>26248558</v>
      </c>
      <c r="Q8" s="5">
        <v>12890752</v>
      </c>
    </row>
    <row r="9" spans="1:17" ht="17" thickBot="1" x14ac:dyDescent="0.25">
      <c r="A9" s="22">
        <v>2</v>
      </c>
      <c r="B9" s="27" t="s">
        <v>636</v>
      </c>
      <c r="C9" s="28"/>
      <c r="G9" s="6">
        <v>35545</v>
      </c>
      <c r="H9" s="1">
        <f>YEAR(Movies[[#This Row],[Date Released]])</f>
        <v>1997</v>
      </c>
      <c r="I9" s="1">
        <f>WEEKDAY(Movies[[#This Row],[Date Released]])</f>
        <v>6</v>
      </c>
      <c r="J9" s="1">
        <f>MONTH(Movies[[#This Row],[Date Released]])</f>
        <v>4</v>
      </c>
      <c r="K9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9" s="1" t="str" cm="1">
        <f t="array" ref="L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9" t="s">
        <v>24</v>
      </c>
      <c r="N9" t="s">
        <v>29</v>
      </c>
      <c r="O9" t="s">
        <v>26</v>
      </c>
      <c r="P9" s="5">
        <v>53693680</v>
      </c>
      <c r="Q9" s="5">
        <v>29235353</v>
      </c>
    </row>
    <row r="10" spans="1:17" ht="16" customHeight="1" thickBot="1" x14ac:dyDescent="0.25">
      <c r="A10" s="22"/>
      <c r="B10" s="29"/>
      <c r="C10" s="28"/>
      <c r="G10" s="6">
        <v>32787</v>
      </c>
      <c r="H10" s="1">
        <f>YEAR(Movies[[#This Row],[Date Released]])</f>
        <v>1989</v>
      </c>
      <c r="I10" s="1">
        <f>WEEKDAY(Movies[[#This Row],[Date Released]])</f>
        <v>6</v>
      </c>
      <c r="J10" s="1">
        <f>MONTH(Movies[[#This Row],[Date Released]])</f>
        <v>10</v>
      </c>
      <c r="K10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0" s="1" t="str" cm="1">
        <f t="array" ref="L1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10" t="s">
        <v>17</v>
      </c>
      <c r="N10" t="s">
        <v>30</v>
      </c>
      <c r="O10" t="s">
        <v>26</v>
      </c>
      <c r="P10" s="5">
        <v>40983414</v>
      </c>
      <c r="Q10" s="5">
        <v>19397847</v>
      </c>
    </row>
    <row r="11" spans="1:17" ht="17" thickBot="1" x14ac:dyDescent="0.25">
      <c r="A11" s="22" t="s">
        <v>615</v>
      </c>
      <c r="B11" s="30" t="s">
        <v>614</v>
      </c>
      <c r="C11" s="31"/>
      <c r="G11" s="6">
        <v>39962</v>
      </c>
      <c r="H11" s="1">
        <f>YEAR(Movies[[#This Row],[Date Released]])</f>
        <v>2009</v>
      </c>
      <c r="I11" s="1">
        <f>WEEKDAY(Movies[[#This Row],[Date Released]])</f>
        <v>6</v>
      </c>
      <c r="J11" s="1">
        <f>MONTH(Movies[[#This Row],[Date Released]])</f>
        <v>5</v>
      </c>
      <c r="K11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1" s="1" t="str" cm="1">
        <f t="array" ref="L1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1" t="s">
        <v>27</v>
      </c>
      <c r="N11" t="s">
        <v>31</v>
      </c>
      <c r="O11" t="s">
        <v>22</v>
      </c>
      <c r="P11" s="5">
        <v>329336681</v>
      </c>
      <c r="Q11" s="5">
        <v>293004164</v>
      </c>
    </row>
    <row r="12" spans="1:17" ht="16" customHeight="1" thickBot="1" x14ac:dyDescent="0.25">
      <c r="A12" s="22"/>
      <c r="B12" s="30"/>
      <c r="C12" s="31"/>
      <c r="G12" s="6">
        <v>38154</v>
      </c>
      <c r="H12" s="1">
        <f>YEAR(Movies[[#This Row],[Date Released]])</f>
        <v>2004</v>
      </c>
      <c r="I12" s="1">
        <f>WEEKDAY(Movies[[#This Row],[Date Released]])</f>
        <v>4</v>
      </c>
      <c r="J12" s="1">
        <f>MONTH(Movies[[#This Row],[Date Released]])</f>
        <v>6</v>
      </c>
      <c r="K1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2" s="1" t="str" cm="1">
        <f t="array" ref="L1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2" t="s">
        <v>27</v>
      </c>
      <c r="N12" t="s">
        <v>32</v>
      </c>
      <c r="O12" t="s">
        <v>22</v>
      </c>
      <c r="P12" s="5">
        <v>32585356</v>
      </c>
      <c r="Q12" s="5">
        <v>24004159</v>
      </c>
    </row>
    <row r="13" spans="1:17" ht="17" thickBot="1" x14ac:dyDescent="0.25">
      <c r="A13" s="7" t="s">
        <v>616</v>
      </c>
      <c r="B13" s="9" t="s">
        <v>608</v>
      </c>
      <c r="C13" s="10">
        <f>COUNTIF(Movies[Weekday Released],6)</f>
        <v>464</v>
      </c>
      <c r="G13" s="6">
        <v>38849</v>
      </c>
      <c r="H13" s="1">
        <f>YEAR(Movies[[#This Row],[Date Released]])</f>
        <v>2006</v>
      </c>
      <c r="I13" s="1">
        <f>WEEKDAY(Movies[[#This Row],[Date Released]])</f>
        <v>6</v>
      </c>
      <c r="J13" s="1">
        <f>MONTH(Movies[[#This Row],[Date Released]])</f>
        <v>5</v>
      </c>
      <c r="K13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3" s="1" t="str" cm="1">
        <f t="array" ref="L1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3" t="s">
        <v>17</v>
      </c>
      <c r="N13" t="s">
        <v>33</v>
      </c>
      <c r="O13" t="s">
        <v>22</v>
      </c>
      <c r="P13" s="5">
        <v>5512647</v>
      </c>
      <c r="Q13" s="5">
        <v>4283255</v>
      </c>
    </row>
    <row r="14" spans="1:17" ht="17" thickBot="1" x14ac:dyDescent="0.25">
      <c r="A14" s="7" t="s">
        <v>617</v>
      </c>
      <c r="B14" s="9" t="s">
        <v>609</v>
      </c>
      <c r="C14" s="11">
        <f>C13/COUNT(Movies[Weekday Released])</f>
        <v>0.80138169257340242</v>
      </c>
      <c r="E14" s="12" t="s">
        <v>613</v>
      </c>
      <c r="G14" s="6">
        <v>33499</v>
      </c>
      <c r="H14" s="1">
        <f>YEAR(Movies[[#This Row],[Date Released]])</f>
        <v>1991</v>
      </c>
      <c r="I14" s="1">
        <f>WEEKDAY(Movies[[#This Row],[Date Released]])</f>
        <v>4</v>
      </c>
      <c r="J14" s="1">
        <f>MONTH(Movies[[#This Row],[Date Released]])</f>
        <v>9</v>
      </c>
      <c r="K1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4" s="1" t="str" cm="1">
        <f t="array" ref="L1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4" t="s">
        <v>17</v>
      </c>
      <c r="N14" t="s">
        <v>34</v>
      </c>
      <c r="O14" t="s">
        <v>13</v>
      </c>
      <c r="P14" s="5">
        <v>37313540</v>
      </c>
      <c r="Q14" s="5">
        <v>18634643</v>
      </c>
    </row>
    <row r="15" spans="1:17" ht="17" thickBot="1" x14ac:dyDescent="0.25">
      <c r="A15" s="7" t="s">
        <v>618</v>
      </c>
      <c r="B15" s="32" t="s">
        <v>610</v>
      </c>
      <c r="C15" s="26"/>
      <c r="G15" s="6">
        <v>32990</v>
      </c>
      <c r="H15" s="1">
        <f>YEAR(Movies[[#This Row],[Date Released]])</f>
        <v>1990</v>
      </c>
      <c r="I15" s="1">
        <f>WEEKDAY(Movies[[#This Row],[Date Released]])</f>
        <v>6</v>
      </c>
      <c r="J15" s="1">
        <f>MONTH(Movies[[#This Row],[Date Released]])</f>
        <v>4</v>
      </c>
      <c r="K15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5" s="1" t="str" cm="1">
        <f t="array" ref="L1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5" t="s">
        <v>24</v>
      </c>
      <c r="N15" t="s">
        <v>35</v>
      </c>
      <c r="O15" t="s">
        <v>22</v>
      </c>
      <c r="P15" s="5">
        <v>29964452</v>
      </c>
      <c r="Q15" s="5">
        <v>15000000</v>
      </c>
    </row>
    <row r="16" spans="1:17" ht="17" thickBot="1" x14ac:dyDescent="0.25">
      <c r="A16" s="22" t="s">
        <v>619</v>
      </c>
      <c r="B16" s="30" t="s">
        <v>633</v>
      </c>
      <c r="C16" s="31"/>
      <c r="E16" s="12" t="s">
        <v>613</v>
      </c>
      <c r="G16" s="6">
        <v>32682</v>
      </c>
      <c r="H16" s="1">
        <f>YEAR(Movies[[#This Row],[Date Released]])</f>
        <v>1989</v>
      </c>
      <c r="I16" s="1">
        <f>WEEKDAY(Movies[[#This Row],[Date Released]])</f>
        <v>6</v>
      </c>
      <c r="J16" s="1">
        <f>MONTH(Movies[[#This Row],[Date Released]])</f>
        <v>6</v>
      </c>
      <c r="K16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6" s="1" t="str" cm="1">
        <f t="array" ref="L1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16" t="s">
        <v>27</v>
      </c>
      <c r="N16" t="s">
        <v>36</v>
      </c>
      <c r="O16" t="s">
        <v>22</v>
      </c>
      <c r="P16" s="5">
        <v>276191669</v>
      </c>
      <c r="Q16" s="5">
        <v>130724172</v>
      </c>
    </row>
    <row r="17" spans="1:17" ht="16" customHeight="1" thickBot="1" x14ac:dyDescent="0.25">
      <c r="A17" s="22"/>
      <c r="B17" s="30"/>
      <c r="C17" s="31"/>
      <c r="G17" s="6">
        <v>40774</v>
      </c>
      <c r="H17" s="1">
        <f>YEAR(Movies[[#This Row],[Date Released]])</f>
        <v>2011</v>
      </c>
      <c r="I17" s="1">
        <f>WEEKDAY(Movies[[#This Row],[Date Released]])</f>
        <v>6</v>
      </c>
      <c r="J17" s="1">
        <f>MONTH(Movies[[#This Row],[Date Released]])</f>
        <v>8</v>
      </c>
      <c r="K17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7" s="1" t="str" cm="1">
        <f t="array" ref="L1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7" t="s">
        <v>37</v>
      </c>
      <c r="N17" t="s">
        <v>38</v>
      </c>
      <c r="O17" t="s">
        <v>26</v>
      </c>
      <c r="P17" s="5">
        <v>19452402</v>
      </c>
      <c r="Q17" s="5">
        <v>18298649</v>
      </c>
    </row>
    <row r="18" spans="1:17" ht="17" thickBot="1" x14ac:dyDescent="0.25">
      <c r="A18" s="22"/>
      <c r="B18" s="30"/>
      <c r="C18" s="31"/>
      <c r="G18" s="6">
        <v>40268</v>
      </c>
      <c r="H18" s="1">
        <f>YEAR(Movies[[#This Row],[Date Released]])</f>
        <v>2010</v>
      </c>
      <c r="I18" s="1">
        <f>WEEKDAY(Movies[[#This Row],[Date Released]])</f>
        <v>4</v>
      </c>
      <c r="J18" s="1">
        <f>MONTH(Movies[[#This Row],[Date Released]])</f>
        <v>3</v>
      </c>
      <c r="K18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8" s="1" t="str" cm="1">
        <f t="array" ref="L1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8" t="s">
        <v>17</v>
      </c>
      <c r="N18" t="s">
        <v>39</v>
      </c>
      <c r="O18" t="s">
        <v>22</v>
      </c>
      <c r="P18" s="5">
        <v>67258772</v>
      </c>
      <c r="Q18" s="5">
        <v>62950384</v>
      </c>
    </row>
    <row r="19" spans="1:17" ht="17" thickBot="1" x14ac:dyDescent="0.25">
      <c r="A19" s="22"/>
      <c r="B19" s="30"/>
      <c r="C19" s="31"/>
      <c r="G19" s="6">
        <v>36250</v>
      </c>
      <c r="H19" s="1">
        <f>YEAR(Movies[[#This Row],[Date Released]])</f>
        <v>1999</v>
      </c>
      <c r="I19" s="1">
        <f>WEEKDAY(Movies[[#This Row],[Date Released]])</f>
        <v>4</v>
      </c>
      <c r="J19" s="1">
        <f>MONTH(Movies[[#This Row],[Date Released]])</f>
        <v>3</v>
      </c>
      <c r="K19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9" s="1" t="str" cm="1">
        <f t="array" ref="L1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9" t="s">
        <v>20</v>
      </c>
      <c r="N19" t="s">
        <v>40</v>
      </c>
      <c r="O19" t="s">
        <v>13</v>
      </c>
      <c r="P19" s="5">
        <v>63354375</v>
      </c>
      <c r="Q19" s="5">
        <v>38177966</v>
      </c>
    </row>
    <row r="20" spans="1:17" ht="17" thickBot="1" x14ac:dyDescent="0.25">
      <c r="A20" s="22"/>
      <c r="B20" s="30"/>
      <c r="C20" s="31"/>
      <c r="G20" s="6">
        <v>30274</v>
      </c>
      <c r="H20" s="1">
        <f>YEAR(Movies[[#This Row],[Date Released]])</f>
        <v>1982</v>
      </c>
      <c r="I20" s="1">
        <f>WEEKDAY(Movies[[#This Row],[Date Released]])</f>
        <v>6</v>
      </c>
      <c r="J20" s="1">
        <f>MONTH(Movies[[#This Row],[Date Released]])</f>
        <v>11</v>
      </c>
      <c r="K20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0" s="1" t="str" cm="1">
        <f t="array" ref="L2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0" t="s">
        <v>17</v>
      </c>
      <c r="N20" t="s">
        <v>41</v>
      </c>
      <c r="O20" t="s">
        <v>19</v>
      </c>
      <c r="P20" s="5">
        <v>20643199</v>
      </c>
      <c r="Q20" s="5">
        <v>7199408</v>
      </c>
    </row>
    <row r="21" spans="1:17" ht="17" thickBot="1" x14ac:dyDescent="0.25">
      <c r="A21" s="22"/>
      <c r="B21" s="30"/>
      <c r="C21" s="31"/>
      <c r="G21" s="6">
        <v>36154</v>
      </c>
      <c r="H21" s="1">
        <f>YEAR(Movies[[#This Row],[Date Released]])</f>
        <v>1998</v>
      </c>
      <c r="I21" s="1">
        <f>WEEKDAY(Movies[[#This Row],[Date Released]])</f>
        <v>6</v>
      </c>
      <c r="J21" s="1">
        <f>MONTH(Movies[[#This Row],[Date Released]])</f>
        <v>12</v>
      </c>
      <c r="K21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1" s="1" t="str" cm="1">
        <f t="array" ref="L2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1" t="s">
        <v>17</v>
      </c>
      <c r="N21" t="s">
        <v>42</v>
      </c>
      <c r="O21" t="s">
        <v>13</v>
      </c>
      <c r="P21" s="5">
        <v>94139530</v>
      </c>
      <c r="Q21" s="5">
        <v>56709981</v>
      </c>
    </row>
    <row r="22" spans="1:17" ht="17" thickBot="1" x14ac:dyDescent="0.25">
      <c r="A22" s="22" t="s">
        <v>620</v>
      </c>
      <c r="B22" s="29" t="s">
        <v>639</v>
      </c>
      <c r="C22" s="28"/>
      <c r="G22" s="6">
        <v>29665</v>
      </c>
      <c r="H22" s="1">
        <f>YEAR(Movies[[#This Row],[Date Released]])</f>
        <v>1981</v>
      </c>
      <c r="I22" s="1">
        <f>WEEKDAY(Movies[[#This Row],[Date Released]])</f>
        <v>6</v>
      </c>
      <c r="J22" s="1">
        <f>MONTH(Movies[[#This Row],[Date Released]])</f>
        <v>3</v>
      </c>
      <c r="K22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2" s="1" t="str" cm="1">
        <f t="array" ref="L2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2" t="s">
        <v>17</v>
      </c>
      <c r="N22" t="s">
        <v>43</v>
      </c>
      <c r="O22" t="s">
        <v>19</v>
      </c>
      <c r="P22" s="5">
        <v>0</v>
      </c>
      <c r="Q22" s="5">
        <v>0</v>
      </c>
    </row>
    <row r="23" spans="1:17" ht="17" thickBot="1" x14ac:dyDescent="0.25">
      <c r="A23" s="22"/>
      <c r="B23" s="29"/>
      <c r="C23" s="28"/>
      <c r="G23" s="6">
        <v>35041</v>
      </c>
      <c r="H23" s="1">
        <f>YEAR(Movies[[#This Row],[Date Released]])</f>
        <v>1995</v>
      </c>
      <c r="I23" s="1">
        <f>WEEKDAY(Movies[[#This Row],[Date Released]])</f>
        <v>6</v>
      </c>
      <c r="J23" s="1">
        <f>MONTH(Movies[[#This Row],[Date Released]])</f>
        <v>12</v>
      </c>
      <c r="K23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3" s="1" t="str" cm="1">
        <f t="array" ref="L2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3" t="s">
        <v>24</v>
      </c>
      <c r="N23" t="s">
        <v>44</v>
      </c>
      <c r="O23" t="s">
        <v>22</v>
      </c>
      <c r="P23" s="5">
        <v>147658438</v>
      </c>
      <c r="Q23" s="5">
        <v>76578911</v>
      </c>
    </row>
    <row r="24" spans="1:17" ht="17" thickBot="1" x14ac:dyDescent="0.25">
      <c r="A24" s="7" t="s">
        <v>621</v>
      </c>
      <c r="B24" s="9" t="s">
        <v>611</v>
      </c>
      <c r="C24" s="10"/>
      <c r="G24" s="6">
        <v>34782</v>
      </c>
      <c r="H24" s="1">
        <f>YEAR(Movies[[#This Row],[Date Released]])</f>
        <v>1995</v>
      </c>
      <c r="I24" s="1">
        <f>WEEKDAY(Movies[[#This Row],[Date Released]])</f>
        <v>6</v>
      </c>
      <c r="J24" s="1">
        <f>MONTH(Movies[[#This Row],[Date Released]])</f>
        <v>3</v>
      </c>
      <c r="K24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4" s="1" t="str" cm="1">
        <f t="array" ref="L2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4" t="s">
        <v>45</v>
      </c>
      <c r="N24" t="s">
        <v>46</v>
      </c>
      <c r="O24" t="s">
        <v>22</v>
      </c>
      <c r="P24" s="5">
        <v>15983331</v>
      </c>
      <c r="Q24" s="5">
        <v>8247627</v>
      </c>
    </row>
    <row r="25" spans="1:17" ht="17" thickBot="1" x14ac:dyDescent="0.25">
      <c r="A25" s="7" t="s">
        <v>622</v>
      </c>
      <c r="B25" s="25" t="s">
        <v>638</v>
      </c>
      <c r="C25" s="26"/>
      <c r="G25" s="6">
        <v>37811</v>
      </c>
      <c r="H25" s="1">
        <f>YEAR(Movies[[#This Row],[Date Released]])</f>
        <v>2003</v>
      </c>
      <c r="I25" s="1">
        <f>WEEKDAY(Movies[[#This Row],[Date Released]])</f>
        <v>4</v>
      </c>
      <c r="J25" s="1">
        <f>MONTH(Movies[[#This Row],[Date Released]])</f>
        <v>7</v>
      </c>
      <c r="K25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5" s="1" t="str" cm="1">
        <f t="array" ref="L2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5" t="s">
        <v>27</v>
      </c>
      <c r="N25" t="s">
        <v>47</v>
      </c>
      <c r="O25" t="s">
        <v>13</v>
      </c>
      <c r="P25" s="5">
        <v>426967926</v>
      </c>
      <c r="Q25" s="5">
        <v>305411224</v>
      </c>
    </row>
    <row r="26" spans="1:17" ht="17" thickBot="1" x14ac:dyDescent="0.25">
      <c r="A26" s="7" t="s">
        <v>623</v>
      </c>
      <c r="B26" s="9" t="s">
        <v>631</v>
      </c>
      <c r="C26" s="13">
        <f>SUMIF(Movies[Season],"Winter",Movies[Inflation Adjusted Gross])</f>
        <v>19920228495</v>
      </c>
      <c r="G26" s="6">
        <v>34033</v>
      </c>
      <c r="H26" s="1">
        <f>YEAR(Movies[[#This Row],[Date Released]])</f>
        <v>1993</v>
      </c>
      <c r="I26" s="1">
        <f>WEEKDAY(Movies[[#This Row],[Date Released]])</f>
        <v>6</v>
      </c>
      <c r="J26" s="1">
        <f>MONTH(Movies[[#This Row],[Date Released]])</f>
        <v>3</v>
      </c>
      <c r="K26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6" s="1" t="str" cm="1">
        <f t="array" ref="L2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6" t="s">
        <v>14</v>
      </c>
      <c r="N26" t="s">
        <v>48</v>
      </c>
      <c r="O26" t="s">
        <v>13</v>
      </c>
      <c r="P26" s="5">
        <v>11468231</v>
      </c>
      <c r="Q26" s="5">
        <v>5632086</v>
      </c>
    </row>
    <row r="27" spans="1:17" ht="17" thickBot="1" x14ac:dyDescent="0.25">
      <c r="A27" s="22" t="s">
        <v>624</v>
      </c>
      <c r="B27" s="30" t="s">
        <v>632</v>
      </c>
      <c r="C27" s="31"/>
      <c r="G27" s="6">
        <v>37918</v>
      </c>
      <c r="H27" s="1">
        <f>YEAR(Movies[[#This Row],[Date Released]])</f>
        <v>2003</v>
      </c>
      <c r="I27" s="1">
        <f>WEEKDAY(Movies[[#This Row],[Date Released]])</f>
        <v>6</v>
      </c>
      <c r="J27" s="1">
        <f>MONTH(Movies[[#This Row],[Date Released]])</f>
        <v>10</v>
      </c>
      <c r="K27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7" s="1" t="str" cm="1">
        <f t="array" ref="L2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7" t="s">
        <v>27</v>
      </c>
      <c r="N27" t="s">
        <v>49</v>
      </c>
      <c r="O27" t="s">
        <v>16</v>
      </c>
      <c r="P27" s="5">
        <v>119218333</v>
      </c>
      <c r="Q27" s="5">
        <v>85336277</v>
      </c>
    </row>
    <row r="28" spans="1:17" ht="17" thickBot="1" x14ac:dyDescent="0.25">
      <c r="A28" s="22"/>
      <c r="B28" s="30"/>
      <c r="C28" s="31"/>
      <c r="G28" s="6">
        <v>38331</v>
      </c>
      <c r="H28" s="1">
        <f>YEAR(Movies[[#This Row],[Date Released]])</f>
        <v>2004</v>
      </c>
      <c r="I28" s="1">
        <f>WEEKDAY(Movies[[#This Row],[Date Released]])</f>
        <v>6</v>
      </c>
      <c r="J28" s="1">
        <f>MONTH(Movies[[#This Row],[Date Released]])</f>
        <v>12</v>
      </c>
      <c r="K28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8" s="1" t="str" cm="1">
        <f t="array" ref="L2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8" t="s">
        <v>24</v>
      </c>
      <c r="N28" t="s">
        <v>50</v>
      </c>
      <c r="O28" t="s">
        <v>26</v>
      </c>
      <c r="P28" s="5">
        <v>32198655</v>
      </c>
      <c r="Q28" s="5">
        <v>24006726</v>
      </c>
    </row>
    <row r="29" spans="1:17" ht="17" thickBot="1" x14ac:dyDescent="0.25">
      <c r="A29" s="33" t="s">
        <v>649</v>
      </c>
      <c r="B29" s="34"/>
      <c r="C29" s="35"/>
      <c r="G29" s="6">
        <v>32927</v>
      </c>
      <c r="H29" s="1">
        <f>YEAR(Movies[[#This Row],[Date Released]])</f>
        <v>1990</v>
      </c>
      <c r="I29" s="1">
        <f>WEEKDAY(Movies[[#This Row],[Date Released]])</f>
        <v>6</v>
      </c>
      <c r="J29" s="1">
        <f>MONTH(Movies[[#This Row],[Date Released]])</f>
        <v>2</v>
      </c>
      <c r="K29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9" s="1" t="str" cm="1">
        <f t="array" ref="L2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9" t="s">
        <v>24</v>
      </c>
      <c r="N29" t="s">
        <v>51</v>
      </c>
      <c r="O29" t="s">
        <v>19</v>
      </c>
      <c r="P29" s="5">
        <v>2210321</v>
      </c>
      <c r="Q29" s="5">
        <v>1106475</v>
      </c>
    </row>
    <row r="30" spans="1:17" ht="17" thickBot="1" x14ac:dyDescent="0.25">
      <c r="A30" s="33"/>
      <c r="B30" s="34"/>
      <c r="C30" s="35"/>
      <c r="G30" s="6">
        <v>28146</v>
      </c>
      <c r="H30" s="1">
        <f>YEAR(Movies[[#This Row],[Date Released]])</f>
        <v>1977</v>
      </c>
      <c r="I30" s="1">
        <f>WEEKDAY(Movies[[#This Row],[Date Released]])</f>
        <v>6</v>
      </c>
      <c r="J30" s="1">
        <f>MONTH(Movies[[#This Row],[Date Released]])</f>
        <v>1</v>
      </c>
      <c r="K30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0" s="1" t="str" cm="1">
        <f t="array" ref="L3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1970s</v>
      </c>
      <c r="M30" t="s">
        <v>24</v>
      </c>
      <c r="N30" t="s">
        <v>52</v>
      </c>
      <c r="O30" t="s">
        <v>19</v>
      </c>
      <c r="P30" s="5">
        <v>98067733</v>
      </c>
      <c r="Q30" s="5">
        <v>25942000</v>
      </c>
    </row>
    <row r="31" spans="1:17" ht="17" thickBot="1" x14ac:dyDescent="0.25">
      <c r="A31" s="33"/>
      <c r="B31" s="34"/>
      <c r="C31" s="35"/>
      <c r="G31" s="6">
        <v>40718</v>
      </c>
      <c r="H31" s="1">
        <f>YEAR(Movies[[#This Row],[Date Released]])</f>
        <v>2011</v>
      </c>
      <c r="I31" s="1">
        <f>WEEKDAY(Movies[[#This Row],[Date Released]])</f>
        <v>6</v>
      </c>
      <c r="J31" s="1">
        <f>MONTH(Movies[[#This Row],[Date Released]])</f>
        <v>6</v>
      </c>
      <c r="K31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1" s="1" t="str" cm="1">
        <f t="array" ref="L3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1" t="s">
        <v>27</v>
      </c>
      <c r="N31" t="s">
        <v>53</v>
      </c>
      <c r="O31" t="s">
        <v>16</v>
      </c>
      <c r="P31" s="5">
        <v>203522177</v>
      </c>
      <c r="Q31" s="5">
        <v>191450875</v>
      </c>
    </row>
    <row r="32" spans="1:17" ht="17" thickBot="1" x14ac:dyDescent="0.25">
      <c r="A32" s="33"/>
      <c r="B32" s="34"/>
      <c r="C32" s="35"/>
      <c r="G32" s="6">
        <v>30750</v>
      </c>
      <c r="H32" s="1">
        <f>YEAR(Movies[[#This Row],[Date Released]])</f>
        <v>1984</v>
      </c>
      <c r="I32" s="1">
        <f>WEEKDAY(Movies[[#This Row],[Date Released]])</f>
        <v>6</v>
      </c>
      <c r="J32" s="1">
        <f>MONTH(Movies[[#This Row],[Date Released]])</f>
        <v>3</v>
      </c>
      <c r="K32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2" s="1" t="str" cm="1">
        <f t="array" ref="L3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32" t="s">
        <v>24</v>
      </c>
      <c r="N32" t="s">
        <v>54</v>
      </c>
      <c r="O32" t="s">
        <v>22</v>
      </c>
      <c r="P32" s="5">
        <v>157057661</v>
      </c>
      <c r="Q32" s="5">
        <v>62599495</v>
      </c>
    </row>
    <row r="33" spans="1:17" ht="17" thickBot="1" x14ac:dyDescent="0.25">
      <c r="A33" s="22" t="s">
        <v>625</v>
      </c>
      <c r="B33" s="30" t="s">
        <v>637</v>
      </c>
      <c r="C33" s="31"/>
      <c r="G33" s="6">
        <v>34985</v>
      </c>
      <c r="H33" s="1">
        <f>YEAR(Movies[[#This Row],[Date Released]])</f>
        <v>1995</v>
      </c>
      <c r="I33" s="1">
        <f>WEEKDAY(Movies[[#This Row],[Date Released]])</f>
        <v>6</v>
      </c>
      <c r="J33" s="1">
        <f>MONTH(Movies[[#This Row],[Date Released]])</f>
        <v>10</v>
      </c>
      <c r="K33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3" s="1" t="str" cm="1">
        <f t="array" ref="L3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3" t="s">
        <v>17</v>
      </c>
      <c r="N33" t="s">
        <v>55</v>
      </c>
      <c r="O33" t="s">
        <v>26</v>
      </c>
      <c r="P33" s="5">
        <v>20075033</v>
      </c>
      <c r="Q33" s="5">
        <v>10359006</v>
      </c>
    </row>
    <row r="34" spans="1:17" ht="17" thickBot="1" x14ac:dyDescent="0.25">
      <c r="A34" s="22"/>
      <c r="B34" s="30"/>
      <c r="C34" s="31"/>
      <c r="G34" s="6">
        <v>34243</v>
      </c>
      <c r="H34" s="1">
        <f>YEAR(Movies[[#This Row],[Date Released]])</f>
        <v>1993</v>
      </c>
      <c r="I34" s="1">
        <f>WEEKDAY(Movies[[#This Row],[Date Released]])</f>
        <v>6</v>
      </c>
      <c r="J34" s="1">
        <f>MONTH(Movies[[#This Row],[Date Released]])</f>
        <v>10</v>
      </c>
      <c r="K3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4" s="1" t="str" cm="1">
        <f t="array" ref="L3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4" t="s">
        <v>24</v>
      </c>
      <c r="N34" t="s">
        <v>56</v>
      </c>
      <c r="O34" t="s">
        <v>22</v>
      </c>
      <c r="P34" s="5">
        <v>140392731</v>
      </c>
      <c r="Q34" s="5">
        <v>68856263</v>
      </c>
    </row>
    <row r="35" spans="1:17" ht="17" thickBot="1" x14ac:dyDescent="0.25">
      <c r="A35" s="8" t="s">
        <v>626</v>
      </c>
      <c r="B35" s="32" t="s">
        <v>612</v>
      </c>
      <c r="C35" s="26"/>
      <c r="G35" s="6">
        <v>37652</v>
      </c>
      <c r="H35" s="1">
        <f>YEAR(Movies[[#This Row],[Date Released]])</f>
        <v>2003</v>
      </c>
      <c r="I35" s="1">
        <f>WEEKDAY(Movies[[#This Row],[Date Released]])</f>
        <v>6</v>
      </c>
      <c r="J35" s="1">
        <f>MONTH(Movies[[#This Row],[Date Released]])</f>
        <v>1</v>
      </c>
      <c r="K35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5" s="1" t="str" cm="1">
        <f t="array" ref="L3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5" t="s">
        <v>57</v>
      </c>
      <c r="N35" t="s">
        <v>58</v>
      </c>
      <c r="O35" t="s">
        <v>13</v>
      </c>
      <c r="P35" s="5">
        <v>73793522</v>
      </c>
      <c r="Q35" s="5">
        <v>52784696</v>
      </c>
    </row>
    <row r="36" spans="1:17" ht="17" thickBot="1" x14ac:dyDescent="0.25">
      <c r="A36" s="33"/>
      <c r="B36" s="34"/>
      <c r="C36" s="35"/>
      <c r="G36" s="6">
        <v>34985</v>
      </c>
      <c r="H36" s="1">
        <f>YEAR(Movies[[#This Row],[Date Released]])</f>
        <v>1995</v>
      </c>
      <c r="I36" s="1">
        <f>WEEKDAY(Movies[[#This Row],[Date Released]])</f>
        <v>6</v>
      </c>
      <c r="J36" s="1">
        <f>MONTH(Movies[[#This Row],[Date Released]])</f>
        <v>10</v>
      </c>
      <c r="K36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6" s="1" t="str" cm="1">
        <f t="array" ref="L3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6" t="s">
        <v>17</v>
      </c>
      <c r="N36" t="s">
        <v>59</v>
      </c>
      <c r="O36" t="s">
        <v>26</v>
      </c>
      <c r="P36" s="5">
        <v>568342</v>
      </c>
      <c r="Q36" s="5">
        <v>293274</v>
      </c>
    </row>
    <row r="37" spans="1:17" ht="17" thickBot="1" x14ac:dyDescent="0.25">
      <c r="A37" s="33"/>
      <c r="B37" s="34"/>
      <c r="C37" s="35"/>
      <c r="G37" s="6">
        <v>34003</v>
      </c>
      <c r="H37" s="1">
        <f>YEAR(Movies[[#This Row],[Date Released]])</f>
        <v>1993</v>
      </c>
      <c r="I37" s="1">
        <f>WEEKDAY(Movies[[#This Row],[Date Released]])</f>
        <v>4</v>
      </c>
      <c r="J37" s="1">
        <f>MONTH(Movies[[#This Row],[Date Released]])</f>
        <v>2</v>
      </c>
      <c r="K37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7" s="1" t="str" cm="1">
        <f t="array" ref="L3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7" t="s">
        <v>24</v>
      </c>
      <c r="N37" t="s">
        <v>60</v>
      </c>
      <c r="O37" t="s">
        <v>13</v>
      </c>
      <c r="P37" s="5">
        <v>11369541</v>
      </c>
      <c r="Q37" s="5">
        <v>5583621</v>
      </c>
    </row>
    <row r="38" spans="1:17" ht="17" thickBot="1" x14ac:dyDescent="0.25">
      <c r="A38" s="33"/>
      <c r="B38" s="34"/>
      <c r="C38" s="35"/>
      <c r="G38" s="6">
        <v>35377</v>
      </c>
      <c r="H38" s="1">
        <f>YEAR(Movies[[#This Row],[Date Released]])</f>
        <v>1996</v>
      </c>
      <c r="I38" s="1">
        <f>WEEKDAY(Movies[[#This Row],[Date Released]])</f>
        <v>6</v>
      </c>
      <c r="J38" s="1">
        <f>MONTH(Movies[[#This Row],[Date Released]])</f>
        <v>11</v>
      </c>
      <c r="K38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8" s="1" t="str" cm="1">
        <f t="array" ref="L3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8" t="s">
        <v>11</v>
      </c>
      <c r="N38" t="s">
        <v>61</v>
      </c>
      <c r="O38" t="s">
        <v>26</v>
      </c>
      <c r="P38" s="5">
        <v>259807820</v>
      </c>
      <c r="Q38" s="5">
        <v>136492681</v>
      </c>
    </row>
    <row r="39" spans="1:17" x14ac:dyDescent="0.2">
      <c r="A39" s="36"/>
      <c r="B39" s="37"/>
      <c r="C39" s="38"/>
      <c r="G39" s="6">
        <v>38051</v>
      </c>
      <c r="H39" s="1">
        <f>YEAR(Movies[[#This Row],[Date Released]])</f>
        <v>2004</v>
      </c>
      <c r="I39" s="1">
        <f>WEEKDAY(Movies[[#This Row],[Date Released]])</f>
        <v>6</v>
      </c>
      <c r="J39" s="1">
        <f>MONTH(Movies[[#This Row],[Date Released]])</f>
        <v>3</v>
      </c>
      <c r="K39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9" s="1" t="str" cm="1">
        <f t="array" ref="L3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9" t="s">
        <v>45</v>
      </c>
      <c r="N39" t="s">
        <v>62</v>
      </c>
      <c r="O39" t="s">
        <v>13</v>
      </c>
      <c r="P39" s="5">
        <v>91340921</v>
      </c>
      <c r="Q39" s="5">
        <v>67286731</v>
      </c>
    </row>
    <row r="40" spans="1:17" x14ac:dyDescent="0.2">
      <c r="G40" s="6">
        <v>32717</v>
      </c>
      <c r="H40" s="1">
        <f>YEAR(Movies[[#This Row],[Date Released]])</f>
        <v>1989</v>
      </c>
      <c r="I40" s="1">
        <f>WEEKDAY(Movies[[#This Row],[Date Released]])</f>
        <v>6</v>
      </c>
      <c r="J40" s="1">
        <f>MONTH(Movies[[#This Row],[Date Released]])</f>
        <v>7</v>
      </c>
      <c r="K40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0" s="1" t="str" cm="1">
        <f t="array" ref="L4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0" t="s">
        <v>24</v>
      </c>
      <c r="N40" t="s">
        <v>63</v>
      </c>
      <c r="O40" t="s">
        <v>22</v>
      </c>
      <c r="P40" s="5">
        <v>150176361</v>
      </c>
      <c r="Q40" s="5">
        <v>71079915</v>
      </c>
    </row>
    <row r="41" spans="1:17" x14ac:dyDescent="0.2">
      <c r="G41" s="6">
        <v>32353</v>
      </c>
      <c r="H41" s="1">
        <f>YEAR(Movies[[#This Row],[Date Released]])</f>
        <v>1988</v>
      </c>
      <c r="I41" s="1">
        <f>WEEKDAY(Movies[[#This Row],[Date Released]])</f>
        <v>6</v>
      </c>
      <c r="J41" s="1">
        <f>MONTH(Movies[[#This Row],[Date Released]])</f>
        <v>7</v>
      </c>
      <c r="K41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1" s="1" t="str" cm="1">
        <f t="array" ref="L4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1" t="s">
        <v>17</v>
      </c>
      <c r="N41" t="s">
        <v>64</v>
      </c>
      <c r="O41" t="s">
        <v>26</v>
      </c>
      <c r="P41" s="5">
        <v>160442289</v>
      </c>
      <c r="Q41" s="5">
        <v>78222753</v>
      </c>
    </row>
    <row r="42" spans="1:17" x14ac:dyDescent="0.2">
      <c r="G42" s="6">
        <v>41082</v>
      </c>
      <c r="H42" s="1">
        <f>YEAR(Movies[[#This Row],[Date Released]])</f>
        <v>2012</v>
      </c>
      <c r="I42" s="1">
        <f>WEEKDAY(Movies[[#This Row],[Date Released]])</f>
        <v>6</v>
      </c>
      <c r="J42" s="1">
        <f>MONTH(Movies[[#This Row],[Date Released]])</f>
        <v>6</v>
      </c>
      <c r="K4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2" s="1" t="str" cm="1">
        <f t="array" ref="L4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2" t="s">
        <v>27</v>
      </c>
      <c r="N42" t="s">
        <v>65</v>
      </c>
      <c r="O42" t="s">
        <v>22</v>
      </c>
      <c r="P42" s="5">
        <v>251292441</v>
      </c>
      <c r="Q42" s="5">
        <v>237282182</v>
      </c>
    </row>
    <row r="43" spans="1:17" x14ac:dyDescent="0.2">
      <c r="G43" s="6">
        <v>37351</v>
      </c>
      <c r="H43" s="1">
        <f>YEAR(Movies[[#This Row],[Date Released]])</f>
        <v>2002</v>
      </c>
      <c r="I43" s="1">
        <f>WEEKDAY(Movies[[#This Row],[Date Released]])</f>
        <v>6</v>
      </c>
      <c r="J43" s="1">
        <f>MONTH(Movies[[#This Row],[Date Released]])</f>
        <v>4</v>
      </c>
      <c r="K43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3" s="1" t="str" cm="1">
        <f t="array" ref="L4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3" t="s">
        <v>24</v>
      </c>
      <c r="N43" t="s">
        <v>66</v>
      </c>
      <c r="O43" t="s">
        <v>13</v>
      </c>
      <c r="P43" s="5">
        <v>10537188</v>
      </c>
      <c r="Q43" s="5">
        <v>7262288</v>
      </c>
    </row>
    <row r="44" spans="1:17" x14ac:dyDescent="0.2">
      <c r="G44" s="6">
        <v>31252</v>
      </c>
      <c r="H44" s="1">
        <f>YEAR(Movies[[#This Row],[Date Released]])</f>
        <v>1985</v>
      </c>
      <c r="I44" s="1">
        <f>WEEKDAY(Movies[[#This Row],[Date Released]])</f>
        <v>4</v>
      </c>
      <c r="J44" s="1">
        <f>MONTH(Movies[[#This Row],[Date Released]])</f>
        <v>7</v>
      </c>
      <c r="K44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4" s="1" t="str" cm="1">
        <f t="array" ref="L4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4" t="s">
        <v>27</v>
      </c>
      <c r="N44" t="s">
        <v>67</v>
      </c>
      <c r="O44" t="s">
        <v>19</v>
      </c>
      <c r="P44" s="5">
        <v>50553142</v>
      </c>
      <c r="Q44" s="5">
        <v>21288692</v>
      </c>
    </row>
    <row r="45" spans="1:17" x14ac:dyDescent="0.2">
      <c r="G45" s="6">
        <v>35321</v>
      </c>
      <c r="H45" s="1">
        <f>YEAR(Movies[[#This Row],[Date Released]])</f>
        <v>1996</v>
      </c>
      <c r="I45" s="1">
        <f>WEEKDAY(Movies[[#This Row],[Date Released]])</f>
        <v>6</v>
      </c>
      <c r="J45" s="1">
        <f>MONTH(Movies[[#This Row],[Date Released]])</f>
        <v>9</v>
      </c>
      <c r="K45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5" s="1" t="str" cm="1">
        <f t="array" ref="L4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5" t="s">
        <v>57</v>
      </c>
      <c r="N45" t="s">
        <v>68</v>
      </c>
      <c r="O45" t="s">
        <v>26</v>
      </c>
      <c r="P45" s="5">
        <v>16284619</v>
      </c>
      <c r="Q45" s="5">
        <v>8538318</v>
      </c>
    </row>
    <row r="46" spans="1:17" x14ac:dyDescent="0.2">
      <c r="G46" s="6">
        <v>40142</v>
      </c>
      <c r="H46" s="1">
        <f>YEAR(Movies[[#This Row],[Date Released]])</f>
        <v>2009</v>
      </c>
      <c r="I46" s="1">
        <f>WEEKDAY(Movies[[#This Row],[Date Released]])</f>
        <v>4</v>
      </c>
      <c r="J46" s="1">
        <f>MONTH(Movies[[#This Row],[Date Released]])</f>
        <v>11</v>
      </c>
      <c r="K46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6" s="1" t="str" cm="1">
        <f t="array" ref="L4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6" t="s">
        <v>24</v>
      </c>
      <c r="N46" t="s">
        <v>69</v>
      </c>
      <c r="O46" t="s">
        <v>22</v>
      </c>
      <c r="P46" s="5">
        <v>55503929</v>
      </c>
      <c r="Q46" s="5">
        <v>49492060</v>
      </c>
    </row>
    <row r="47" spans="1:17" x14ac:dyDescent="0.2">
      <c r="G47" s="6">
        <v>17118</v>
      </c>
      <c r="H47" s="1">
        <f>YEAR(Movies[[#This Row],[Date Released]])</f>
        <v>1946</v>
      </c>
      <c r="I47" s="1">
        <f>WEEKDAY(Movies[[#This Row],[Date Released]])</f>
        <v>3</v>
      </c>
      <c r="J47" s="1">
        <f>MONTH(Movies[[#This Row],[Date Released]])</f>
        <v>11</v>
      </c>
      <c r="K47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7" s="1" t="str" cm="1">
        <f t="array" ref="L4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1940s</v>
      </c>
      <c r="M47" t="s">
        <v>27</v>
      </c>
      <c r="N47" t="s">
        <v>70</v>
      </c>
      <c r="O47" t="s">
        <v>16</v>
      </c>
      <c r="P47" s="5">
        <v>1078510579</v>
      </c>
      <c r="Q47" s="5">
        <v>65000000</v>
      </c>
    </row>
    <row r="48" spans="1:17" x14ac:dyDescent="0.2">
      <c r="G48" s="6">
        <v>34860</v>
      </c>
      <c r="H48" s="1">
        <f>YEAR(Movies[[#This Row],[Date Released]])</f>
        <v>1995</v>
      </c>
      <c r="I48" s="1">
        <f>WEEKDAY(Movies[[#This Row],[Date Released]])</f>
        <v>7</v>
      </c>
      <c r="J48" s="1">
        <f>MONTH(Movies[[#This Row],[Date Released]])</f>
        <v>6</v>
      </c>
      <c r="K48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8" s="1" t="str" cm="1">
        <f t="array" ref="L4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8" t="s">
        <v>27</v>
      </c>
      <c r="N48" t="s">
        <v>71</v>
      </c>
      <c r="O48" t="s">
        <v>16</v>
      </c>
      <c r="P48" s="5">
        <v>274370957</v>
      </c>
      <c r="Q48" s="5">
        <v>141579773</v>
      </c>
    </row>
    <row r="49" spans="7:17" x14ac:dyDescent="0.2">
      <c r="G49" s="6">
        <v>34922</v>
      </c>
      <c r="H49" s="1">
        <f>YEAR(Movies[[#This Row],[Date Released]])</f>
        <v>1995</v>
      </c>
      <c r="I49" s="1">
        <f>WEEKDAY(Movies[[#This Row],[Date Released]])</f>
        <v>6</v>
      </c>
      <c r="J49" s="1">
        <f>MONTH(Movies[[#This Row],[Date Released]])</f>
        <v>8</v>
      </c>
      <c r="K49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9" s="1" t="str" cm="1">
        <f t="array" ref="L4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9" t="s">
        <v>17</v>
      </c>
      <c r="N49" t="s">
        <v>72</v>
      </c>
      <c r="O49" t="s">
        <v>26</v>
      </c>
      <c r="P49" s="5">
        <v>164552293</v>
      </c>
      <c r="Q49" s="5">
        <v>84919401</v>
      </c>
    </row>
    <row r="50" spans="7:17" x14ac:dyDescent="0.2">
      <c r="G50" s="6">
        <v>34591</v>
      </c>
      <c r="H50" s="1">
        <f>YEAR(Movies[[#This Row],[Date Released]])</f>
        <v>1994</v>
      </c>
      <c r="I50" s="1">
        <f>WEEKDAY(Movies[[#This Row],[Date Released]])</f>
        <v>4</v>
      </c>
      <c r="J50" s="1">
        <f>MONTH(Movies[[#This Row],[Date Released]])</f>
        <v>9</v>
      </c>
      <c r="K50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0" s="1" t="str" cm="1">
        <f t="array" ref="L5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0" t="s">
        <v>17</v>
      </c>
      <c r="N50" t="s">
        <v>73</v>
      </c>
      <c r="O50" t="s">
        <v>13</v>
      </c>
      <c r="P50" s="5">
        <v>50840394</v>
      </c>
      <c r="Q50" s="5">
        <v>24787282</v>
      </c>
    </row>
    <row r="51" spans="7:17" x14ac:dyDescent="0.2">
      <c r="G51" s="6">
        <v>42496</v>
      </c>
      <c r="H51" s="1">
        <f>YEAR(Movies[[#This Row],[Date Released]])</f>
        <v>2016</v>
      </c>
      <c r="I51" s="1">
        <f>WEEKDAY(Movies[[#This Row],[Date Released]])</f>
        <v>6</v>
      </c>
      <c r="J51" s="1">
        <f>MONTH(Movies[[#This Row],[Date Released]])</f>
        <v>5</v>
      </c>
      <c r="K51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1" s="1" t="str" cm="1">
        <f t="array" ref="L5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1" t="s">
        <v>11</v>
      </c>
      <c r="N51" t="s">
        <v>74</v>
      </c>
      <c r="O51" t="s">
        <v>13</v>
      </c>
      <c r="P51" s="5">
        <v>408084349</v>
      </c>
      <c r="Q51" s="5">
        <v>408084349</v>
      </c>
    </row>
    <row r="52" spans="7:17" x14ac:dyDescent="0.2">
      <c r="G52" s="6">
        <v>38940</v>
      </c>
      <c r="H52" s="1">
        <f>YEAR(Movies[[#This Row],[Date Released]])</f>
        <v>2006</v>
      </c>
      <c r="I52" s="1">
        <f>WEEKDAY(Movies[[#This Row],[Date Released]])</f>
        <v>6</v>
      </c>
      <c r="J52" s="1">
        <f>MONTH(Movies[[#This Row],[Date Released]])</f>
        <v>8</v>
      </c>
      <c r="K5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52" s="1" t="str" cm="1">
        <f t="array" ref="L5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2" t="s">
        <v>17</v>
      </c>
      <c r="N52" t="s">
        <v>75</v>
      </c>
      <c r="O52" t="s">
        <v>13</v>
      </c>
      <c r="P52" s="5">
        <v>84078780</v>
      </c>
      <c r="Q52" s="5">
        <v>65328121</v>
      </c>
    </row>
    <row r="53" spans="7:17" x14ac:dyDescent="0.2">
      <c r="G53" s="6">
        <v>40655</v>
      </c>
      <c r="H53" s="1">
        <f>YEAR(Movies[[#This Row],[Date Released]])</f>
        <v>2011</v>
      </c>
      <c r="I53" s="1">
        <f>WEEKDAY(Movies[[#This Row],[Date Released]])</f>
        <v>6</v>
      </c>
      <c r="J53" s="1">
        <f>MONTH(Movies[[#This Row],[Date Released]])</f>
        <v>4</v>
      </c>
      <c r="K53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3" s="1" t="str" cm="1">
        <f t="array" ref="L5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3" t="s">
        <v>27</v>
      </c>
      <c r="N53" t="s">
        <v>76</v>
      </c>
      <c r="O53" t="s">
        <v>22</v>
      </c>
      <c r="P53" s="5">
        <v>2984</v>
      </c>
      <c r="Q53" s="5">
        <v>2815</v>
      </c>
    </row>
    <row r="54" spans="7:17" x14ac:dyDescent="0.2">
      <c r="G54" s="6">
        <v>34061</v>
      </c>
      <c r="H54" s="1">
        <f>YEAR(Movies[[#This Row],[Date Released]])</f>
        <v>1993</v>
      </c>
      <c r="I54" s="1">
        <f>WEEKDAY(Movies[[#This Row],[Date Released]])</f>
        <v>6</v>
      </c>
      <c r="J54" s="1">
        <f>MONTH(Movies[[#This Row],[Date Released]])</f>
        <v>4</v>
      </c>
      <c r="K54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4" s="1" t="str" cm="1">
        <f t="array" ref="L5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4" t="s">
        <v>27</v>
      </c>
      <c r="N54" t="s">
        <v>77</v>
      </c>
      <c r="O54" t="s">
        <v>22</v>
      </c>
      <c r="P54" s="5">
        <v>49080505</v>
      </c>
      <c r="Q54" s="5">
        <v>24103594</v>
      </c>
    </row>
    <row r="55" spans="7:17" x14ac:dyDescent="0.2">
      <c r="G55" s="6">
        <v>35209</v>
      </c>
      <c r="H55" s="1">
        <f>YEAR(Movies[[#This Row],[Date Released]])</f>
        <v>1996</v>
      </c>
      <c r="I55" s="1">
        <f>WEEKDAY(Movies[[#This Row],[Date Released]])</f>
        <v>6</v>
      </c>
      <c r="J55" s="1">
        <f>MONTH(Movies[[#This Row],[Date Released]])</f>
        <v>5</v>
      </c>
      <c r="K55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5" s="1" t="str" cm="1">
        <f t="array" ref="L5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5" t="s">
        <v>24</v>
      </c>
      <c r="N55" t="s">
        <v>78</v>
      </c>
      <c r="O55" t="s">
        <v>13</v>
      </c>
      <c r="P55" s="5">
        <v>51373912</v>
      </c>
      <c r="Q55" s="5">
        <v>26936265</v>
      </c>
    </row>
    <row r="56" spans="7:17" x14ac:dyDescent="0.2">
      <c r="G56" s="6">
        <v>38464</v>
      </c>
      <c r="H56" s="1">
        <f>YEAR(Movies[[#This Row],[Date Released]])</f>
        <v>2005</v>
      </c>
      <c r="I56" s="1">
        <f>WEEKDAY(Movies[[#This Row],[Date Released]])</f>
        <v>6</v>
      </c>
      <c r="J56" s="1">
        <f>MONTH(Movies[[#This Row],[Date Released]])</f>
        <v>4</v>
      </c>
      <c r="K56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6" s="1" t="str" cm="1">
        <f t="array" ref="L5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6" t="s">
        <v>24</v>
      </c>
      <c r="N56" t="s">
        <v>79</v>
      </c>
      <c r="O56" t="s">
        <v>13</v>
      </c>
      <c r="P56" s="5">
        <v>28716947</v>
      </c>
      <c r="Q56" s="5">
        <v>21835784</v>
      </c>
    </row>
    <row r="57" spans="7:17" x14ac:dyDescent="0.2">
      <c r="G57" s="6">
        <v>34761</v>
      </c>
      <c r="H57" s="1">
        <f>YEAR(Movies[[#This Row],[Date Released]])</f>
        <v>1995</v>
      </c>
      <c r="I57" s="1">
        <f>WEEKDAY(Movies[[#This Row],[Date Released]])</f>
        <v>6</v>
      </c>
      <c r="J57" s="1">
        <f>MONTH(Movies[[#This Row],[Date Released]])</f>
        <v>3</v>
      </c>
      <c r="K57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7" s="1" t="str" cm="1">
        <f t="array" ref="L5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7" t="s">
        <v>24</v>
      </c>
      <c r="N57" t="s">
        <v>80</v>
      </c>
      <c r="O57" t="s">
        <v>22</v>
      </c>
      <c r="P57" s="5">
        <v>77573459</v>
      </c>
      <c r="Q57" s="5">
        <v>40029009</v>
      </c>
    </row>
    <row r="58" spans="7:17" x14ac:dyDescent="0.2">
      <c r="G58" s="6">
        <v>33046</v>
      </c>
      <c r="H58" s="1">
        <f>YEAR(Movies[[#This Row],[Date Released]])</f>
        <v>1990</v>
      </c>
      <c r="I58" s="1">
        <f>WEEKDAY(Movies[[#This Row],[Date Released]])</f>
        <v>6</v>
      </c>
      <c r="J58" s="1">
        <f>MONTH(Movies[[#This Row],[Date Released]])</f>
        <v>6</v>
      </c>
      <c r="K58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58" s="1" t="str" cm="1">
        <f t="array" ref="L5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8" t="s">
        <v>24</v>
      </c>
      <c r="N58" t="s">
        <v>81</v>
      </c>
      <c r="O58" t="s">
        <v>26</v>
      </c>
      <c r="P58" s="5">
        <v>39433357</v>
      </c>
      <c r="Q58" s="5">
        <v>19740070</v>
      </c>
    </row>
    <row r="59" spans="7:17" x14ac:dyDescent="0.2">
      <c r="G59" s="6">
        <v>34341</v>
      </c>
      <c r="H59" s="1">
        <f>YEAR(Movies[[#This Row],[Date Released]])</f>
        <v>1994</v>
      </c>
      <c r="I59" s="1">
        <f>WEEKDAY(Movies[[#This Row],[Date Released]])</f>
        <v>6</v>
      </c>
      <c r="J59" s="1">
        <f>MONTH(Movies[[#This Row],[Date Released]])</f>
        <v>1</v>
      </c>
      <c r="K59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9" s="1" t="str" cm="1">
        <f t="array" ref="L5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9" t="s">
        <v>24</v>
      </c>
      <c r="N59" t="s">
        <v>82</v>
      </c>
      <c r="O59" t="s">
        <v>22</v>
      </c>
      <c r="P59" s="5">
        <v>42940186</v>
      </c>
      <c r="Q59" s="5">
        <v>20782439</v>
      </c>
    </row>
    <row r="60" spans="7:17" x14ac:dyDescent="0.2">
      <c r="G60" s="6">
        <v>40123</v>
      </c>
      <c r="H60" s="1">
        <f>YEAR(Movies[[#This Row],[Date Released]])</f>
        <v>2009</v>
      </c>
      <c r="I60" s="1">
        <f>WEEKDAY(Movies[[#This Row],[Date Released]])</f>
        <v>6</v>
      </c>
      <c r="J60" s="1">
        <f>MONTH(Movies[[#This Row],[Date Released]])</f>
        <v>11</v>
      </c>
      <c r="K60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60" s="1" t="str" cm="1">
        <f t="array" ref="L6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60" t="s">
        <v>17</v>
      </c>
      <c r="N60" t="s">
        <v>83</v>
      </c>
      <c r="O60" t="s">
        <v>22</v>
      </c>
      <c r="P60" s="5">
        <v>154927105</v>
      </c>
      <c r="Q60" s="5">
        <v>137855863</v>
      </c>
    </row>
    <row r="61" spans="7:17" x14ac:dyDescent="0.2">
      <c r="G61" s="6">
        <v>31961</v>
      </c>
      <c r="H61" s="1">
        <f>YEAR(Movies[[#This Row],[Date Released]])</f>
        <v>1987</v>
      </c>
      <c r="I61" s="1">
        <f>WEEKDAY(Movies[[#This Row],[Date Released]])</f>
        <v>6</v>
      </c>
      <c r="J61" s="1">
        <f>MONTH(Movies[[#This Row],[Date Released]])</f>
        <v>7</v>
      </c>
      <c r="K61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61" s="1" t="str" cm="1">
        <f t="array" ref="L6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61" t="s">
        <v>24</v>
      </c>
      <c r="N61" t="s">
        <v>84</v>
      </c>
      <c r="O61" t="s">
        <v>19</v>
      </c>
      <c r="P61" s="5">
        <v>72853569</v>
      </c>
      <c r="Q61" s="5">
        <v>33790923</v>
      </c>
    </row>
    <row r="62" spans="7:17" x14ac:dyDescent="0.2">
      <c r="G62" s="6">
        <v>38471</v>
      </c>
      <c r="H62" s="1">
        <f>YEAR(Movies[[#This Row],[Date Released]])</f>
        <v>2005</v>
      </c>
      <c r="I62" s="1">
        <f>WEEKDAY(Movies[[#This Row],[Date Released]])</f>
        <v>6</v>
      </c>
      <c r="J62" s="1">
        <f>MONTH(Movies[[#This Row],[Date Released]])</f>
        <v>4</v>
      </c>
      <c r="K62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62" s="1" t="str" cm="1">
        <f t="array" ref="L6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62" t="s">
        <v>24</v>
      </c>
      <c r="N62" t="s">
        <v>85</v>
      </c>
      <c r="O62" t="s">
        <v>22</v>
      </c>
      <c r="P62" s="5">
        <v>67096891</v>
      </c>
      <c r="Q62" s="5">
        <v>51019112</v>
      </c>
    </row>
    <row r="63" spans="7:17" x14ac:dyDescent="0.2">
      <c r="G63" s="6">
        <v>14650</v>
      </c>
      <c r="H63" s="1">
        <f>YEAR(Movies[[#This Row],[Date Released]])</f>
        <v>1940</v>
      </c>
      <c r="I63" s="1">
        <f>WEEKDAY(Movies[[#This Row],[Date Released]])</f>
        <v>6</v>
      </c>
      <c r="J63" s="1">
        <f>MONTH(Movies[[#This Row],[Date Released]])</f>
        <v>2</v>
      </c>
      <c r="K63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63" s="1" t="str" cm="1">
        <f t="array" ref="L6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1940s</v>
      </c>
      <c r="M63" t="s">
        <v>27</v>
      </c>
      <c r="N63" t="s">
        <v>86</v>
      </c>
      <c r="O63" t="s">
        <v>16</v>
      </c>
      <c r="P63" s="5">
        <v>2188229052</v>
      </c>
      <c r="Q63" s="5">
        <v>84300000</v>
      </c>
    </row>
    <row r="64" spans="7:17" x14ac:dyDescent="0.2">
      <c r="G64" s="6">
        <v>14928</v>
      </c>
      <c r="H64" s="1">
        <f>YEAR(Movies[[#This Row],[Date Released]])</f>
        <v>1940</v>
      </c>
      <c r="I64" s="1">
        <f>WEEKDAY(Movies[[#This Row],[Date Released]])</f>
        <v>4</v>
      </c>
      <c r="J64" s="1">
        <f>MONTH(Movies[[#This Row],[Date Released]])</f>
        <v>11</v>
      </c>
      <c r="K6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64" s="1" t="str" cm="1">
        <f t="array" ref="L6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1940s</v>
      </c>
      <c r="M64" t="s">
        <v>14</v>
      </c>
      <c r="N64" t="s">
        <v>87</v>
      </c>
      <c r="O64" t="s">
        <v>16</v>
      </c>
      <c r="P64" s="5">
        <v>2187090808</v>
      </c>
      <c r="Q64" s="5">
        <v>83320000</v>
      </c>
    </row>
    <row r="65" spans="7:17" x14ac:dyDescent="0.2">
      <c r="G65" s="6">
        <v>34124</v>
      </c>
      <c r="H65" s="1">
        <f>YEAR(Movies[[#This Row],[Date Released]])</f>
        <v>1993</v>
      </c>
      <c r="I65" s="1">
        <f>WEEKDAY(Movies[[#This Row],[Date Released]])</f>
        <v>6</v>
      </c>
      <c r="J65" s="1">
        <f>MONTH(Movies[[#This Row],[Date Released]])</f>
        <v>6</v>
      </c>
      <c r="K65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65" s="1" t="str" cm="1">
        <f t="array" ref="L6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65" t="s">
        <v>24</v>
      </c>
      <c r="N65" t="s">
        <v>88</v>
      </c>
      <c r="O65" t="s">
        <v>22</v>
      </c>
      <c r="P65" s="5">
        <v>25146538</v>
      </c>
      <c r="Q65" s="5">
        <v>12349549</v>
      </c>
    </row>
    <row r="66" spans="7:17" x14ac:dyDescent="0.2">
      <c r="G66" s="6">
        <v>21579</v>
      </c>
      <c r="H66" s="1">
        <f>YEAR(Movies[[#This Row],[Date Released]])</f>
        <v>1959</v>
      </c>
      <c r="I66" s="1">
        <f>WEEKDAY(Movies[[#This Row],[Date Released]])</f>
        <v>5</v>
      </c>
      <c r="J66" s="1">
        <f>MONTH(Movies[[#This Row],[Date Released]])</f>
        <v>1</v>
      </c>
      <c r="K66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66" s="1" t="str" cm="1">
        <f t="array" ref="L6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1950s</v>
      </c>
      <c r="M66" t="s">
        <v>17</v>
      </c>
      <c r="N66" t="s">
        <v>89</v>
      </c>
      <c r="O66" t="s">
        <v>19</v>
      </c>
      <c r="P66" s="5">
        <v>21505832</v>
      </c>
      <c r="Q66" s="5">
        <v>9464608</v>
      </c>
    </row>
    <row r="67" spans="7:17" x14ac:dyDescent="0.2">
      <c r="G67" s="6">
        <v>34845</v>
      </c>
      <c r="H67" s="1">
        <f>YEAR(Movies[[#This Row],[Date Released]])</f>
        <v>1995</v>
      </c>
      <c r="I67" s="1">
        <f>WEEKDAY(Movies[[#This Row],[Date Released]])</f>
        <v>6</v>
      </c>
      <c r="J67" s="1">
        <f>MONTH(Movies[[#This Row],[Date Released]])</f>
        <v>5</v>
      </c>
      <c r="K67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67" s="1" t="str" cm="1">
        <f t="array" ref="L6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67" t="s">
        <v>17</v>
      </c>
      <c r="N67" t="s">
        <v>90</v>
      </c>
      <c r="O67" t="s">
        <v>13</v>
      </c>
      <c r="P67" s="5">
        <v>29934306</v>
      </c>
      <c r="Q67" s="5">
        <v>15446532</v>
      </c>
    </row>
    <row r="68" spans="7:17" x14ac:dyDescent="0.2">
      <c r="G68" s="6">
        <v>40242</v>
      </c>
      <c r="H68" s="1">
        <f>YEAR(Movies[[#This Row],[Date Released]])</f>
        <v>2010</v>
      </c>
      <c r="I68" s="1">
        <f>WEEKDAY(Movies[[#This Row],[Date Released]])</f>
        <v>6</v>
      </c>
      <c r="J68" s="1">
        <f>MONTH(Movies[[#This Row],[Date Released]])</f>
        <v>3</v>
      </c>
      <c r="K68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68" s="1" t="str" cm="1">
        <f t="array" ref="L6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68" t="s">
        <v>27</v>
      </c>
      <c r="N68" t="s">
        <v>91</v>
      </c>
      <c r="O68" t="s">
        <v>22</v>
      </c>
      <c r="P68" s="5">
        <v>357063499</v>
      </c>
      <c r="Q68" s="5">
        <v>334191110</v>
      </c>
    </row>
    <row r="69" spans="7:17" x14ac:dyDescent="0.2">
      <c r="G69" s="6">
        <v>36852</v>
      </c>
      <c r="H69" s="1">
        <f>YEAR(Movies[[#This Row],[Date Released]])</f>
        <v>2000</v>
      </c>
      <c r="I69" s="1">
        <f>WEEKDAY(Movies[[#This Row],[Date Released]])</f>
        <v>4</v>
      </c>
      <c r="J69" s="1">
        <f>MONTH(Movies[[#This Row],[Date Released]])</f>
        <v>11</v>
      </c>
      <c r="K69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69" s="1" t="str" cm="1">
        <f t="array" ref="L6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69" t="s">
        <v>24</v>
      </c>
      <c r="N69" t="s">
        <v>92</v>
      </c>
      <c r="O69" t="s">
        <v>16</v>
      </c>
      <c r="P69" s="5">
        <v>104055039</v>
      </c>
      <c r="Q69" s="5">
        <v>66941559</v>
      </c>
    </row>
    <row r="70" spans="7:17" x14ac:dyDescent="0.2">
      <c r="G70" s="6">
        <v>30624</v>
      </c>
      <c r="H70" s="1">
        <f>YEAR(Movies[[#This Row],[Date Released]])</f>
        <v>1983</v>
      </c>
      <c r="I70" s="1">
        <f>WEEKDAY(Movies[[#This Row],[Date Released]])</f>
        <v>6</v>
      </c>
      <c r="J70" s="1">
        <f>MONTH(Movies[[#This Row],[Date Released]])</f>
        <v>11</v>
      </c>
      <c r="K70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70" s="1" t="str" cm="1">
        <f t="array" ref="L7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70" t="s">
        <v>17</v>
      </c>
      <c r="N70" t="s">
        <v>93</v>
      </c>
      <c r="O70" t="s">
        <v>19</v>
      </c>
      <c r="P70" s="5">
        <v>3223725</v>
      </c>
      <c r="Q70" s="5">
        <v>1204595</v>
      </c>
    </row>
    <row r="71" spans="7:17" x14ac:dyDescent="0.2">
      <c r="G71" s="6">
        <v>41222</v>
      </c>
      <c r="H71" s="1">
        <f>YEAR(Movies[[#This Row],[Date Released]])</f>
        <v>2012</v>
      </c>
      <c r="I71" s="1">
        <f>WEEKDAY(Movies[[#This Row],[Date Released]])</f>
        <v>6</v>
      </c>
      <c r="J71" s="1">
        <f>MONTH(Movies[[#This Row],[Date Released]])</f>
        <v>11</v>
      </c>
      <c r="K71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71" s="1" t="str" cm="1">
        <f t="array" ref="L7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71" t="s">
        <v>17</v>
      </c>
      <c r="N71" t="s">
        <v>94</v>
      </c>
      <c r="O71" t="s">
        <v>13</v>
      </c>
      <c r="P71" s="5">
        <v>192122330</v>
      </c>
      <c r="Q71" s="5">
        <v>182207973</v>
      </c>
    </row>
    <row r="72" spans="7:17" x14ac:dyDescent="0.2">
      <c r="G72" s="6">
        <v>34922</v>
      </c>
      <c r="H72" s="1">
        <f>YEAR(Movies[[#This Row],[Date Released]])</f>
        <v>1995</v>
      </c>
      <c r="I72" s="1">
        <f>WEEKDAY(Movies[[#This Row],[Date Released]])</f>
        <v>6</v>
      </c>
      <c r="J72" s="1">
        <f>MONTH(Movies[[#This Row],[Date Released]])</f>
        <v>8</v>
      </c>
      <c r="K7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72" s="1" t="str" cm="1">
        <f t="array" ref="L7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72" t="s">
        <v>27</v>
      </c>
      <c r="N72" t="s">
        <v>95</v>
      </c>
      <c r="O72" t="s">
        <v>22</v>
      </c>
      <c r="P72" s="5">
        <v>25981285</v>
      </c>
      <c r="Q72" s="5">
        <v>13406717</v>
      </c>
    </row>
    <row r="73" spans="7:17" x14ac:dyDescent="0.2">
      <c r="G73" s="6">
        <v>38711</v>
      </c>
      <c r="H73" s="1">
        <f>YEAR(Movies[[#This Row],[Date Released]])</f>
        <v>2005</v>
      </c>
      <c r="I73" s="1">
        <f>WEEKDAY(Movies[[#This Row],[Date Released]])</f>
        <v>1</v>
      </c>
      <c r="J73" s="1">
        <f>MONTH(Movies[[#This Row],[Date Released]])</f>
        <v>12</v>
      </c>
      <c r="K73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73" s="1" t="str" cm="1">
        <f t="array" ref="L7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73" t="s">
        <v>17</v>
      </c>
      <c r="N73" t="s">
        <v>96</v>
      </c>
      <c r="O73" t="s">
        <v>26</v>
      </c>
      <c r="P73" s="5">
        <v>14574087</v>
      </c>
      <c r="Q73" s="5">
        <v>11304403</v>
      </c>
    </row>
    <row r="74" spans="7:17" x14ac:dyDescent="0.2">
      <c r="G74" s="6">
        <v>34950</v>
      </c>
      <c r="H74" s="1">
        <f>YEAR(Movies[[#This Row],[Date Released]])</f>
        <v>1995</v>
      </c>
      <c r="I74" s="1">
        <f>WEEKDAY(Movies[[#This Row],[Date Released]])</f>
        <v>6</v>
      </c>
      <c r="J74" s="1">
        <f>MONTH(Movies[[#This Row],[Date Released]])</f>
        <v>9</v>
      </c>
      <c r="K7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74" s="1" t="str" cm="1">
        <f t="array" ref="L7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74" t="s">
        <v>57</v>
      </c>
      <c r="N74" t="s">
        <v>97</v>
      </c>
      <c r="O74" t="s">
        <v>26</v>
      </c>
      <c r="P74" s="5">
        <v>11167895</v>
      </c>
      <c r="Q74" s="5">
        <v>5762795</v>
      </c>
    </row>
    <row r="75" spans="7:17" x14ac:dyDescent="0.2">
      <c r="G75" s="6">
        <v>39297</v>
      </c>
      <c r="H75" s="1">
        <f>YEAR(Movies[[#This Row],[Date Released]])</f>
        <v>2007</v>
      </c>
      <c r="I75" s="1">
        <f>WEEKDAY(Movies[[#This Row],[Date Released]])</f>
        <v>6</v>
      </c>
      <c r="J75" s="1">
        <f>MONTH(Movies[[#This Row],[Date Released]])</f>
        <v>8</v>
      </c>
      <c r="K75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75" s="1" t="str" cm="1">
        <f t="array" ref="L7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75" t="s">
        <v>27</v>
      </c>
      <c r="N75" t="s">
        <v>98</v>
      </c>
      <c r="O75" t="s">
        <v>22</v>
      </c>
      <c r="P75" s="5">
        <v>53619462</v>
      </c>
      <c r="Q75" s="5">
        <v>43760605</v>
      </c>
    </row>
    <row r="76" spans="7:17" x14ac:dyDescent="0.2">
      <c r="G76" s="6">
        <v>37701</v>
      </c>
      <c r="H76" s="1">
        <f>YEAR(Movies[[#This Row],[Date Released]])</f>
        <v>2003</v>
      </c>
      <c r="I76" s="1">
        <f>WEEKDAY(Movies[[#This Row],[Date Released]])</f>
        <v>6</v>
      </c>
      <c r="J76" s="1">
        <f>MONTH(Movies[[#This Row],[Date Released]])</f>
        <v>3</v>
      </c>
      <c r="K76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76" s="1" t="str" cm="1">
        <f t="array" ref="L7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76" t="s">
        <v>24</v>
      </c>
      <c r="N76" t="s">
        <v>99</v>
      </c>
      <c r="O76" t="s">
        <v>16</v>
      </c>
      <c r="P76" s="5">
        <v>32298812</v>
      </c>
      <c r="Q76" s="5">
        <v>23103423</v>
      </c>
    </row>
    <row r="77" spans="7:17" x14ac:dyDescent="0.2">
      <c r="G77" s="6">
        <v>40018</v>
      </c>
      <c r="H77" s="1">
        <f>YEAR(Movies[[#This Row],[Date Released]])</f>
        <v>2009</v>
      </c>
      <c r="I77" s="1">
        <f>WEEKDAY(Movies[[#This Row],[Date Released]])</f>
        <v>6</v>
      </c>
      <c r="J77" s="1">
        <f>MONTH(Movies[[#This Row],[Date Released]])</f>
        <v>7</v>
      </c>
      <c r="K77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77" s="1" t="str" cm="1">
        <f t="array" ref="L7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77" t="s">
        <v>27</v>
      </c>
      <c r="N77" t="s">
        <v>100</v>
      </c>
      <c r="O77" t="s">
        <v>22</v>
      </c>
      <c r="P77" s="5">
        <v>134246932</v>
      </c>
      <c r="Q77" s="5">
        <v>119436770</v>
      </c>
    </row>
    <row r="78" spans="7:17" x14ac:dyDescent="0.2">
      <c r="G78" s="6">
        <v>33991</v>
      </c>
      <c r="H78" s="1">
        <f>YEAR(Movies[[#This Row],[Date Released]])</f>
        <v>1993</v>
      </c>
      <c r="I78" s="1">
        <f>WEEKDAY(Movies[[#This Row],[Date Released]])</f>
        <v>6</v>
      </c>
      <c r="J78" s="1">
        <f>MONTH(Movies[[#This Row],[Date Released]])</f>
        <v>1</v>
      </c>
      <c r="K78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78" s="1" t="str" cm="1">
        <f t="array" ref="L7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78" t="s">
        <v>20</v>
      </c>
      <c r="N78" t="s">
        <v>101</v>
      </c>
      <c r="O78" t="s">
        <v>13</v>
      </c>
      <c r="P78" s="5">
        <v>15970955</v>
      </c>
      <c r="Q78" s="5">
        <v>7843388</v>
      </c>
    </row>
    <row r="79" spans="7:17" x14ac:dyDescent="0.2">
      <c r="G79" s="6">
        <v>36140</v>
      </c>
      <c r="H79" s="1">
        <f>YEAR(Movies[[#This Row],[Date Released]])</f>
        <v>1998</v>
      </c>
      <c r="I79" s="1">
        <f>WEEKDAY(Movies[[#This Row],[Date Released]])</f>
        <v>6</v>
      </c>
      <c r="J79" s="1">
        <f>MONTH(Movies[[#This Row],[Date Released]])</f>
        <v>12</v>
      </c>
      <c r="K79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79" s="1" t="str" cm="1">
        <f t="array" ref="L7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79" t="s">
        <v>102</v>
      </c>
      <c r="N79" t="s">
        <v>103</v>
      </c>
      <c r="O79" t="s">
        <v>26</v>
      </c>
      <c r="P79" s="5">
        <v>28392518</v>
      </c>
      <c r="Q79" s="5">
        <v>17105219</v>
      </c>
    </row>
    <row r="80" spans="7:17" x14ac:dyDescent="0.2">
      <c r="G80" s="6">
        <v>35132</v>
      </c>
      <c r="H80" s="1">
        <f>YEAR(Movies[[#This Row],[Date Released]])</f>
        <v>1996</v>
      </c>
      <c r="I80" s="1">
        <f>WEEKDAY(Movies[[#This Row],[Date Released]])</f>
        <v>6</v>
      </c>
      <c r="J80" s="1">
        <f>MONTH(Movies[[#This Row],[Date Released]])</f>
        <v>3</v>
      </c>
      <c r="K80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80" s="1" t="str" cm="1">
        <f t="array" ref="L8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80" t="s">
        <v>27</v>
      </c>
      <c r="N80" t="s">
        <v>104</v>
      </c>
      <c r="O80" t="s">
        <v>16</v>
      </c>
      <c r="P80" s="5">
        <v>62384706</v>
      </c>
      <c r="Q80" s="5">
        <v>32709423</v>
      </c>
    </row>
    <row r="81" spans="7:17" x14ac:dyDescent="0.2">
      <c r="G81" s="6">
        <v>36154</v>
      </c>
      <c r="H81" s="1">
        <f>YEAR(Movies[[#This Row],[Date Released]])</f>
        <v>1998</v>
      </c>
      <c r="I81" s="1">
        <f>WEEKDAY(Movies[[#This Row],[Date Released]])</f>
        <v>6</v>
      </c>
      <c r="J81" s="1">
        <f>MONTH(Movies[[#This Row],[Date Released]])</f>
        <v>12</v>
      </c>
      <c r="K81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81" s="1" t="str" cm="1">
        <f t="array" ref="L8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81" t="s">
        <v>27</v>
      </c>
      <c r="N81" t="s">
        <v>105</v>
      </c>
      <c r="O81" t="s">
        <v>22</v>
      </c>
      <c r="P81" s="5">
        <v>87906042</v>
      </c>
      <c r="Q81" s="5">
        <v>50632037</v>
      </c>
    </row>
    <row r="82" spans="7:17" x14ac:dyDescent="0.2">
      <c r="G82" s="6">
        <v>42055</v>
      </c>
      <c r="H82" s="1">
        <f>YEAR(Movies[[#This Row],[Date Released]])</f>
        <v>2015</v>
      </c>
      <c r="I82" s="1">
        <f>WEEKDAY(Movies[[#This Row],[Date Released]])</f>
        <v>6</v>
      </c>
      <c r="J82" s="1">
        <f>MONTH(Movies[[#This Row],[Date Released]])</f>
        <v>2</v>
      </c>
      <c r="K82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82" s="1" t="str" cm="1">
        <f t="array" ref="L8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82" t="s">
        <v>17</v>
      </c>
      <c r="N82" t="s">
        <v>106</v>
      </c>
      <c r="O82" t="s">
        <v>22</v>
      </c>
      <c r="P82" s="5">
        <v>44480275</v>
      </c>
      <c r="Q82" s="5">
        <v>44480275</v>
      </c>
    </row>
    <row r="83" spans="7:17" x14ac:dyDescent="0.2">
      <c r="G83" s="6">
        <v>32087</v>
      </c>
      <c r="H83" s="1">
        <f>YEAR(Movies[[#This Row],[Date Released]])</f>
        <v>1987</v>
      </c>
      <c r="I83" s="1">
        <f>WEEKDAY(Movies[[#This Row],[Date Released]])</f>
        <v>6</v>
      </c>
      <c r="J83" s="1">
        <f>MONTH(Movies[[#This Row],[Date Released]])</f>
        <v>11</v>
      </c>
      <c r="K83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83" s="1" t="str" cm="1">
        <f t="array" ref="L8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83" t="s">
        <v>24</v>
      </c>
      <c r="N83" t="s">
        <v>107</v>
      </c>
      <c r="O83" t="s">
        <v>19</v>
      </c>
      <c r="P83" s="5">
        <v>44024529</v>
      </c>
      <c r="Q83" s="5">
        <v>20419446</v>
      </c>
    </row>
    <row r="84" spans="7:17" x14ac:dyDescent="0.2">
      <c r="G84" s="6">
        <v>35708</v>
      </c>
      <c r="H84" s="1">
        <f>YEAR(Movies[[#This Row],[Date Released]])</f>
        <v>1997</v>
      </c>
      <c r="I84" s="1">
        <f>WEEKDAY(Movies[[#This Row],[Date Released]])</f>
        <v>1</v>
      </c>
      <c r="J84" s="1">
        <f>MONTH(Movies[[#This Row],[Date Released]])</f>
        <v>10</v>
      </c>
      <c r="K8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84" s="1" t="str" cm="1">
        <f t="array" ref="L8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84" t="s">
        <v>17</v>
      </c>
      <c r="N84" t="s">
        <v>108</v>
      </c>
      <c r="O84" t="s">
        <v>22</v>
      </c>
      <c r="P84" s="5">
        <v>3257546</v>
      </c>
      <c r="Q84" s="5">
        <v>1775644</v>
      </c>
    </row>
    <row r="85" spans="7:17" x14ac:dyDescent="0.2">
      <c r="G85" s="6">
        <v>36784</v>
      </c>
      <c r="H85" s="1">
        <f>YEAR(Movies[[#This Row],[Date Released]])</f>
        <v>2000</v>
      </c>
      <c r="I85" s="1">
        <f>WEEKDAY(Movies[[#This Row],[Date Released]])</f>
        <v>6</v>
      </c>
      <c r="J85" s="1">
        <f>MONTH(Movies[[#This Row],[Date Released]])</f>
        <v>9</v>
      </c>
      <c r="K85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85" s="1" t="str" cm="1">
        <f t="array" ref="L8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85" t="s">
        <v>17</v>
      </c>
      <c r="N85" t="s">
        <v>109</v>
      </c>
      <c r="O85" t="s">
        <v>26</v>
      </c>
      <c r="P85" s="5">
        <v>7404372</v>
      </c>
      <c r="Q85" s="5">
        <v>4734235</v>
      </c>
    </row>
    <row r="86" spans="7:17" x14ac:dyDescent="0.2">
      <c r="G86" s="6">
        <v>42293</v>
      </c>
      <c r="H86" s="1">
        <f>YEAR(Movies[[#This Row],[Date Released]])</f>
        <v>2015</v>
      </c>
      <c r="I86" s="1">
        <f>WEEKDAY(Movies[[#This Row],[Date Released]])</f>
        <v>6</v>
      </c>
      <c r="J86" s="1">
        <f>MONTH(Movies[[#This Row],[Date Released]])</f>
        <v>10</v>
      </c>
      <c r="K86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86" s="1" t="str" cm="1">
        <f t="array" ref="L8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86" t="s">
        <v>57</v>
      </c>
      <c r="N86" t="s">
        <v>110</v>
      </c>
      <c r="O86" t="s">
        <v>13</v>
      </c>
      <c r="P86" s="5">
        <v>72313754</v>
      </c>
      <c r="Q86" s="5">
        <v>72313754</v>
      </c>
    </row>
    <row r="87" spans="7:17" x14ac:dyDescent="0.2">
      <c r="G87" s="6">
        <v>31513</v>
      </c>
      <c r="H87" s="1">
        <f>YEAR(Movies[[#This Row],[Date Released]])</f>
        <v>1986</v>
      </c>
      <c r="I87" s="1">
        <f>WEEKDAY(Movies[[#This Row],[Date Released]])</f>
        <v>6</v>
      </c>
      <c r="J87" s="1">
        <f>MONTH(Movies[[#This Row],[Date Released]])</f>
        <v>4</v>
      </c>
      <c r="K87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87" s="1" t="str" cm="1">
        <f t="array" ref="L8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87" t="s">
        <v>24</v>
      </c>
      <c r="N87" t="s">
        <v>111</v>
      </c>
      <c r="O87" t="s">
        <v>19</v>
      </c>
      <c r="P87" s="5">
        <v>11003932</v>
      </c>
      <c r="Q87" s="5">
        <v>4842778</v>
      </c>
    </row>
    <row r="88" spans="7:17" x14ac:dyDescent="0.2">
      <c r="G88" s="6">
        <v>29777</v>
      </c>
      <c r="H88" s="1">
        <f>YEAR(Movies[[#This Row],[Date Released]])</f>
        <v>1981</v>
      </c>
      <c r="I88" s="1">
        <f>WEEKDAY(Movies[[#This Row],[Date Released]])</f>
        <v>6</v>
      </c>
      <c r="J88" s="1">
        <f>MONTH(Movies[[#This Row],[Date Released]])</f>
        <v>7</v>
      </c>
      <c r="K88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88" s="1" t="str" cm="1">
        <f t="array" ref="L8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88" t="s">
        <v>24</v>
      </c>
      <c r="N88" t="s">
        <v>112</v>
      </c>
      <c r="O88" t="s">
        <v>19</v>
      </c>
      <c r="P88" s="5">
        <v>133118889</v>
      </c>
      <c r="Q88" s="5">
        <v>43899231</v>
      </c>
    </row>
    <row r="89" spans="7:17" x14ac:dyDescent="0.2">
      <c r="G89" s="6">
        <v>34453</v>
      </c>
      <c r="H89" s="1">
        <f>YEAR(Movies[[#This Row],[Date Released]])</f>
        <v>1994</v>
      </c>
      <c r="I89" s="1">
        <f>WEEKDAY(Movies[[#This Row],[Date Released]])</f>
        <v>6</v>
      </c>
      <c r="J89" s="1">
        <f>MONTH(Movies[[#This Row],[Date Released]])</f>
        <v>4</v>
      </c>
      <c r="K89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89" s="1" t="str" cm="1">
        <f t="array" ref="L8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89" t="s">
        <v>17</v>
      </c>
      <c r="N89" t="s">
        <v>113</v>
      </c>
      <c r="O89" t="s">
        <v>26</v>
      </c>
      <c r="P89" s="5">
        <v>103354194</v>
      </c>
      <c r="Q89" s="5">
        <v>50021959</v>
      </c>
    </row>
    <row r="90" spans="7:17" x14ac:dyDescent="0.2">
      <c r="G90" s="6">
        <v>34376</v>
      </c>
      <c r="H90" s="1">
        <f>YEAR(Movies[[#This Row],[Date Released]])</f>
        <v>1994</v>
      </c>
      <c r="I90" s="1">
        <f>WEEKDAY(Movies[[#This Row],[Date Released]])</f>
        <v>6</v>
      </c>
      <c r="J90" s="1">
        <f>MONTH(Movies[[#This Row],[Date Released]])</f>
        <v>2</v>
      </c>
      <c r="K90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90" s="1" t="str" cm="1">
        <f t="array" ref="L9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90" t="s">
        <v>24</v>
      </c>
      <c r="N90" t="s">
        <v>114</v>
      </c>
      <c r="O90" t="s">
        <v>22</v>
      </c>
      <c r="P90" s="5">
        <v>63170804</v>
      </c>
      <c r="Q90" s="5">
        <v>30573770</v>
      </c>
    </row>
    <row r="91" spans="7:17" x14ac:dyDescent="0.2">
      <c r="G91" s="6">
        <v>35111</v>
      </c>
      <c r="H91" s="1">
        <f>YEAR(Movies[[#This Row],[Date Released]])</f>
        <v>1996</v>
      </c>
      <c r="I91" s="1">
        <f>WEEKDAY(Movies[[#This Row],[Date Released]])</f>
        <v>6</v>
      </c>
      <c r="J91" s="1">
        <f>MONTH(Movies[[#This Row],[Date Released]])</f>
        <v>2</v>
      </c>
      <c r="K91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91" s="1" t="str" cm="1">
        <f t="array" ref="L9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91" t="s">
        <v>20</v>
      </c>
      <c r="N91" t="s">
        <v>115</v>
      </c>
      <c r="O91" t="s">
        <v>13</v>
      </c>
      <c r="P91" s="5">
        <v>24422334</v>
      </c>
      <c r="Q91" s="5">
        <v>12805071</v>
      </c>
    </row>
    <row r="92" spans="7:17" x14ac:dyDescent="0.2">
      <c r="G92" s="6">
        <v>40529</v>
      </c>
      <c r="H92" s="1">
        <f>YEAR(Movies[[#This Row],[Date Released]])</f>
        <v>2010</v>
      </c>
      <c r="I92" s="1">
        <f>WEEKDAY(Movies[[#This Row],[Date Released]])</f>
        <v>6</v>
      </c>
      <c r="J92" s="1">
        <f>MONTH(Movies[[#This Row],[Date Released]])</f>
        <v>12</v>
      </c>
      <c r="K92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92" s="1" t="str" cm="1">
        <f t="array" ref="L9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92" t="s">
        <v>27</v>
      </c>
      <c r="N92" t="s">
        <v>116</v>
      </c>
      <c r="O92" t="s">
        <v>22</v>
      </c>
      <c r="P92" s="5">
        <v>183619259</v>
      </c>
      <c r="Q92" s="5">
        <v>172062763</v>
      </c>
    </row>
    <row r="93" spans="7:17" x14ac:dyDescent="0.2">
      <c r="G93" s="6">
        <v>42678</v>
      </c>
      <c r="H93" s="1">
        <f>YEAR(Movies[[#This Row],[Date Released]])</f>
        <v>2016</v>
      </c>
      <c r="I93" s="1">
        <f>WEEKDAY(Movies[[#This Row],[Date Released]])</f>
        <v>6</v>
      </c>
      <c r="J93" s="1">
        <f>MONTH(Movies[[#This Row],[Date Released]])</f>
        <v>11</v>
      </c>
      <c r="K93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93" s="1" t="str" cm="1">
        <f t="array" ref="L9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93" t="s">
        <v>27</v>
      </c>
      <c r="N93" t="s">
        <v>117</v>
      </c>
      <c r="O93" t="s">
        <v>13</v>
      </c>
      <c r="P93" s="5">
        <v>232532923</v>
      </c>
      <c r="Q93" s="5">
        <v>232532923</v>
      </c>
    </row>
    <row r="94" spans="7:17" x14ac:dyDescent="0.2">
      <c r="G94" s="6">
        <v>33802</v>
      </c>
      <c r="H94" s="1">
        <f>YEAR(Movies[[#This Row],[Date Released]])</f>
        <v>1992</v>
      </c>
      <c r="I94" s="1">
        <f>WEEKDAY(Movies[[#This Row],[Date Released]])</f>
        <v>6</v>
      </c>
      <c r="J94" s="1">
        <f>MONTH(Movies[[#This Row],[Date Released]])</f>
        <v>7</v>
      </c>
      <c r="K94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94" s="1" t="str" cm="1">
        <f t="array" ref="L9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94" t="s">
        <v>17</v>
      </c>
      <c r="N94" t="s">
        <v>118</v>
      </c>
      <c r="O94" t="s">
        <v>13</v>
      </c>
      <c r="P94" s="5">
        <v>24950752</v>
      </c>
      <c r="Q94" s="5">
        <v>12282994</v>
      </c>
    </row>
    <row r="95" spans="7:17" x14ac:dyDescent="0.2">
      <c r="G95" s="6">
        <v>34810</v>
      </c>
      <c r="H95" s="1">
        <f>YEAR(Movies[[#This Row],[Date Released]])</f>
        <v>1995</v>
      </c>
      <c r="I95" s="1">
        <f>WEEKDAY(Movies[[#This Row],[Date Released]])</f>
        <v>6</v>
      </c>
      <c r="J95" s="1">
        <f>MONTH(Movies[[#This Row],[Date Released]])</f>
        <v>4</v>
      </c>
      <c r="K95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95" s="1" t="str" cm="1">
        <f t="array" ref="L9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95" t="s">
        <v>20</v>
      </c>
      <c r="N95" t="s">
        <v>119</v>
      </c>
      <c r="O95" t="s">
        <v>22</v>
      </c>
      <c r="P95" s="5">
        <v>157082900</v>
      </c>
      <c r="Q95" s="5">
        <v>81057016</v>
      </c>
    </row>
    <row r="96" spans="7:17" x14ac:dyDescent="0.2">
      <c r="G96" s="6">
        <v>31919</v>
      </c>
      <c r="H96" s="1">
        <f>YEAR(Movies[[#This Row],[Date Released]])</f>
        <v>1987</v>
      </c>
      <c r="I96" s="1">
        <f>WEEKDAY(Movies[[#This Row],[Date Released]])</f>
        <v>6</v>
      </c>
      <c r="J96" s="1">
        <f>MONTH(Movies[[#This Row],[Date Released]])</f>
        <v>5</v>
      </c>
      <c r="K96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96" s="1" t="str" cm="1">
        <f t="array" ref="L9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96" t="s">
        <v>24</v>
      </c>
      <c r="N96" t="s">
        <v>120</v>
      </c>
      <c r="O96" t="s">
        <v>19</v>
      </c>
      <c r="P96" s="5">
        <v>50686462</v>
      </c>
      <c r="Q96" s="5">
        <v>23509382</v>
      </c>
    </row>
    <row r="97" spans="7:17" x14ac:dyDescent="0.2">
      <c r="G97" s="6">
        <v>34796</v>
      </c>
      <c r="H97" s="1">
        <f>YEAR(Movies[[#This Row],[Date Released]])</f>
        <v>1995</v>
      </c>
      <c r="I97" s="1">
        <f>WEEKDAY(Movies[[#This Row],[Date Released]])</f>
        <v>6</v>
      </c>
      <c r="J97" s="1">
        <f>MONTH(Movies[[#This Row],[Date Released]])</f>
        <v>4</v>
      </c>
      <c r="K97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97" s="1" t="str" cm="1">
        <f t="array" ref="L9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97" t="s">
        <v>24</v>
      </c>
      <c r="N97" t="s">
        <v>121</v>
      </c>
      <c r="O97" t="s">
        <v>16</v>
      </c>
      <c r="P97" s="5">
        <v>68479579</v>
      </c>
      <c r="Q97" s="5">
        <v>35336439</v>
      </c>
    </row>
    <row r="98" spans="7:17" x14ac:dyDescent="0.2">
      <c r="G98" s="6">
        <v>33697</v>
      </c>
      <c r="H98" s="1">
        <f>YEAR(Movies[[#This Row],[Date Released]])</f>
        <v>1992</v>
      </c>
      <c r="I98" s="1">
        <f>WEEKDAY(Movies[[#This Row],[Date Released]])</f>
        <v>6</v>
      </c>
      <c r="J98" s="1">
        <f>MONTH(Movies[[#This Row],[Date Released]])</f>
        <v>4</v>
      </c>
      <c r="K98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98" s="1" t="str" cm="1">
        <f t="array" ref="L9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98" t="s">
        <v>24</v>
      </c>
      <c r="N98" t="s">
        <v>122</v>
      </c>
      <c r="O98" t="s">
        <v>22</v>
      </c>
      <c r="P98" s="5">
        <v>43068356</v>
      </c>
      <c r="Q98" s="5">
        <v>21202099</v>
      </c>
    </row>
    <row r="99" spans="7:17" x14ac:dyDescent="0.2">
      <c r="G99" s="6">
        <v>40373</v>
      </c>
      <c r="H99" s="1">
        <f>YEAR(Movies[[#This Row],[Date Released]])</f>
        <v>2010</v>
      </c>
      <c r="I99" s="1">
        <f>WEEKDAY(Movies[[#This Row],[Date Released]])</f>
        <v>4</v>
      </c>
      <c r="J99" s="1">
        <f>MONTH(Movies[[#This Row],[Date Released]])</f>
        <v>7</v>
      </c>
      <c r="K99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99" s="1" t="str" cm="1">
        <f t="array" ref="L9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99" t="s">
        <v>27</v>
      </c>
      <c r="N99" t="s">
        <v>123</v>
      </c>
      <c r="O99" t="s">
        <v>22</v>
      </c>
      <c r="P99" s="5">
        <v>67473105</v>
      </c>
      <c r="Q99" s="5">
        <v>63150991</v>
      </c>
    </row>
    <row r="100" spans="7:17" x14ac:dyDescent="0.2">
      <c r="G100" s="6">
        <v>33683</v>
      </c>
      <c r="H100" s="1">
        <f>YEAR(Movies[[#This Row],[Date Released]])</f>
        <v>1992</v>
      </c>
      <c r="I100" s="1">
        <f>WEEKDAY(Movies[[#This Row],[Date Released]])</f>
        <v>6</v>
      </c>
      <c r="J100" s="1">
        <f>MONTH(Movies[[#This Row],[Date Released]])</f>
        <v>3</v>
      </c>
      <c r="K100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00" s="1" t="str" cm="1">
        <f t="array" ref="L10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00" t="s">
        <v>24</v>
      </c>
      <c r="N100" t="s">
        <v>124</v>
      </c>
      <c r="O100" t="s">
        <v>13</v>
      </c>
      <c r="P100" s="5">
        <v>4631720</v>
      </c>
      <c r="Q100" s="5">
        <v>2280148</v>
      </c>
    </row>
    <row r="101" spans="7:17" x14ac:dyDescent="0.2">
      <c r="G101" s="6">
        <v>39885</v>
      </c>
      <c r="H101" s="1">
        <f>YEAR(Movies[[#This Row],[Date Released]])</f>
        <v>2009</v>
      </c>
      <c r="I101" s="1">
        <f>WEEKDAY(Movies[[#This Row],[Date Released]])</f>
        <v>6</v>
      </c>
      <c r="J101" s="1">
        <f>MONTH(Movies[[#This Row],[Date Released]])</f>
        <v>3</v>
      </c>
      <c r="K101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01" s="1" t="str" cm="1">
        <f t="array" ref="L10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01" t="s">
        <v>27</v>
      </c>
      <c r="N101" t="s">
        <v>125</v>
      </c>
      <c r="O101" t="s">
        <v>22</v>
      </c>
      <c r="P101" s="5">
        <v>75501997</v>
      </c>
      <c r="Q101" s="5">
        <v>67172594</v>
      </c>
    </row>
    <row r="102" spans="7:17" x14ac:dyDescent="0.2">
      <c r="G102" s="6">
        <v>34628</v>
      </c>
      <c r="H102" s="1">
        <f>YEAR(Movies[[#This Row],[Date Released]])</f>
        <v>1994</v>
      </c>
      <c r="I102" s="1">
        <f>WEEKDAY(Movies[[#This Row],[Date Released]])</f>
        <v>6</v>
      </c>
      <c r="J102" s="1">
        <f>MONTH(Movies[[#This Row],[Date Released]])</f>
        <v>10</v>
      </c>
      <c r="K102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02" s="1" t="str" cm="1">
        <f t="array" ref="L10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02" t="s">
        <v>37</v>
      </c>
      <c r="N102" t="s">
        <v>126</v>
      </c>
      <c r="O102" t="s">
        <v>26</v>
      </c>
      <c r="P102" s="5">
        <v>17727017</v>
      </c>
      <c r="Q102" s="5">
        <v>8579626</v>
      </c>
    </row>
    <row r="103" spans="7:17" x14ac:dyDescent="0.2">
      <c r="G103" s="6">
        <v>24876</v>
      </c>
      <c r="H103" s="1">
        <f>YEAR(Movies[[#This Row],[Date Released]])</f>
        <v>1968</v>
      </c>
      <c r="I103" s="1">
        <f>WEEKDAY(Movies[[#This Row],[Date Released]])</f>
        <v>5</v>
      </c>
      <c r="J103" s="1">
        <f>MONTH(Movies[[#This Row],[Date Released]])</f>
        <v>2</v>
      </c>
      <c r="K103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103" s="1" t="str" cm="1">
        <f t="array" ref="L10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1960s</v>
      </c>
      <c r="M103" t="s">
        <v>24</v>
      </c>
      <c r="N103" t="s">
        <v>127</v>
      </c>
      <c r="O103" t="s">
        <v>19</v>
      </c>
      <c r="P103" s="5">
        <v>138612686</v>
      </c>
      <c r="Q103" s="5">
        <v>21540050</v>
      </c>
    </row>
    <row r="104" spans="7:17" x14ac:dyDescent="0.2">
      <c r="G104" s="6">
        <v>35692</v>
      </c>
      <c r="H104" s="1">
        <f>YEAR(Movies[[#This Row],[Date Released]])</f>
        <v>1997</v>
      </c>
      <c r="I104" s="1">
        <f>WEEKDAY(Movies[[#This Row],[Date Released]])</f>
        <v>6</v>
      </c>
      <c r="J104" s="1">
        <f>MONTH(Movies[[#This Row],[Date Released]])</f>
        <v>9</v>
      </c>
      <c r="K10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04" s="1" t="str" cm="1">
        <f t="array" ref="L10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04" t="s">
        <v>17</v>
      </c>
      <c r="N104" t="s">
        <v>128</v>
      </c>
      <c r="O104" t="s">
        <v>26</v>
      </c>
      <c r="P104" s="5">
        <v>14561324</v>
      </c>
      <c r="Q104" s="5">
        <v>7928412</v>
      </c>
    </row>
    <row r="105" spans="7:17" x14ac:dyDescent="0.2">
      <c r="G105" s="6">
        <v>32955</v>
      </c>
      <c r="H105" s="1">
        <f>YEAR(Movies[[#This Row],[Date Released]])</f>
        <v>1990</v>
      </c>
      <c r="I105" s="1">
        <f>WEEKDAY(Movies[[#This Row],[Date Released]])</f>
        <v>6</v>
      </c>
      <c r="J105" s="1">
        <f>MONTH(Movies[[#This Row],[Date Released]])</f>
        <v>3</v>
      </c>
      <c r="K105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05" s="1" t="str" cm="1">
        <f t="array" ref="L10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05" t="s">
        <v>20</v>
      </c>
      <c r="N105" t="s">
        <v>129</v>
      </c>
      <c r="O105" t="s">
        <v>26</v>
      </c>
      <c r="P105" s="5">
        <v>356389765</v>
      </c>
      <c r="Q105" s="5">
        <v>178406268</v>
      </c>
    </row>
    <row r="106" spans="7:17" x14ac:dyDescent="0.2">
      <c r="G106" s="6">
        <v>40403</v>
      </c>
      <c r="H106" s="1">
        <f>YEAR(Movies[[#This Row],[Date Released]])</f>
        <v>2010</v>
      </c>
      <c r="I106" s="1">
        <f>WEEKDAY(Movies[[#This Row],[Date Released]])</f>
        <v>6</v>
      </c>
      <c r="J106" s="1">
        <f>MONTH(Movies[[#This Row],[Date Released]])</f>
        <v>8</v>
      </c>
      <c r="K106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06" s="1" t="str" cm="1">
        <f t="array" ref="L10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06" t="s">
        <v>27</v>
      </c>
      <c r="N106" t="s">
        <v>130</v>
      </c>
      <c r="O106" t="s">
        <v>13</v>
      </c>
      <c r="P106" s="5">
        <v>51988</v>
      </c>
      <c r="Q106" s="5">
        <v>48658</v>
      </c>
    </row>
    <row r="107" spans="7:17" x14ac:dyDescent="0.2">
      <c r="G107" s="6">
        <v>34362</v>
      </c>
      <c r="H107" s="1">
        <f>YEAR(Movies[[#This Row],[Date Released]])</f>
        <v>1994</v>
      </c>
      <c r="I107" s="1">
        <f>WEEKDAY(Movies[[#This Row],[Date Released]])</f>
        <v>6</v>
      </c>
      <c r="J107" s="1">
        <f>MONTH(Movies[[#This Row],[Date Released]])</f>
        <v>1</v>
      </c>
      <c r="K107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107" s="1" t="str" cm="1">
        <f t="array" ref="L10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07" t="s">
        <v>19</v>
      </c>
      <c r="N107" t="s">
        <v>131</v>
      </c>
      <c r="O107" t="s">
        <v>26</v>
      </c>
      <c r="P107" s="5">
        <v>5170709</v>
      </c>
      <c r="Q107" s="5">
        <v>2502551</v>
      </c>
    </row>
    <row r="108" spans="7:17" x14ac:dyDescent="0.2">
      <c r="G108" s="6">
        <v>36000</v>
      </c>
      <c r="H108" s="1">
        <f>YEAR(Movies[[#This Row],[Date Released]])</f>
        <v>1998</v>
      </c>
      <c r="I108" s="1">
        <f>WEEKDAY(Movies[[#This Row],[Date Released]])</f>
        <v>6</v>
      </c>
      <c r="J108" s="1">
        <f>MONTH(Movies[[#This Row],[Date Released]])</f>
        <v>7</v>
      </c>
      <c r="K108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08" s="1" t="str" cm="1">
        <f t="array" ref="L10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08" t="s">
        <v>24</v>
      </c>
      <c r="N108" t="s">
        <v>132</v>
      </c>
      <c r="O108" t="s">
        <v>13</v>
      </c>
      <c r="P108" s="5">
        <v>35668055</v>
      </c>
      <c r="Q108" s="5">
        <v>19843795</v>
      </c>
    </row>
    <row r="109" spans="7:17" x14ac:dyDescent="0.2">
      <c r="G109" s="6">
        <v>33886</v>
      </c>
      <c r="H109" s="1">
        <f>YEAR(Movies[[#This Row],[Date Released]])</f>
        <v>1992</v>
      </c>
      <c r="I109" s="1">
        <f>WEEKDAY(Movies[[#This Row],[Date Released]])</f>
        <v>6</v>
      </c>
      <c r="J109" s="1">
        <f>MONTH(Movies[[#This Row],[Date Released]])</f>
        <v>10</v>
      </c>
      <c r="K109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09" s="1" t="str" cm="1">
        <f t="array" ref="L10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09" t="s">
        <v>27</v>
      </c>
      <c r="N109" t="s">
        <v>133</v>
      </c>
      <c r="O109" t="s">
        <v>13</v>
      </c>
      <c r="P109" s="5">
        <v>14421454</v>
      </c>
      <c r="Q109" s="5">
        <v>7099531</v>
      </c>
    </row>
    <row r="110" spans="7:17" x14ac:dyDescent="0.2">
      <c r="G110" s="6">
        <v>39143</v>
      </c>
      <c r="H110" s="1">
        <f>YEAR(Movies[[#This Row],[Date Released]])</f>
        <v>2007</v>
      </c>
      <c r="I110" s="1">
        <f>WEEKDAY(Movies[[#This Row],[Date Released]])</f>
        <v>6</v>
      </c>
      <c r="J110" s="1">
        <f>MONTH(Movies[[#This Row],[Date Released]])</f>
        <v>3</v>
      </c>
      <c r="K110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10" s="1" t="str" cm="1">
        <f t="array" ref="L11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10" t="s">
        <v>24</v>
      </c>
      <c r="N110" t="s">
        <v>134</v>
      </c>
      <c r="O110" t="s">
        <v>13</v>
      </c>
      <c r="P110" s="5">
        <v>206110533</v>
      </c>
      <c r="Q110" s="5">
        <v>168213584</v>
      </c>
    </row>
    <row r="111" spans="7:17" x14ac:dyDescent="0.2">
      <c r="G111" s="6">
        <v>33361</v>
      </c>
      <c r="H111" s="1">
        <f>YEAR(Movies[[#This Row],[Date Released]])</f>
        <v>1991</v>
      </c>
      <c r="I111" s="1">
        <f>WEEKDAY(Movies[[#This Row],[Date Released]])</f>
        <v>6</v>
      </c>
      <c r="J111" s="1">
        <f>MONTH(Movies[[#This Row],[Date Released]])</f>
        <v>5</v>
      </c>
      <c r="K111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11" s="1" t="str" cm="1">
        <f t="array" ref="L11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11" t="s">
        <v>11</v>
      </c>
      <c r="N111" t="s">
        <v>135</v>
      </c>
      <c r="O111" t="s">
        <v>26</v>
      </c>
      <c r="P111" s="5">
        <v>22580472</v>
      </c>
      <c r="Q111" s="5">
        <v>11276846</v>
      </c>
    </row>
    <row r="112" spans="7:17" x14ac:dyDescent="0.2">
      <c r="G112" s="6">
        <v>36714</v>
      </c>
      <c r="H112" s="1">
        <f>YEAR(Movies[[#This Row],[Date Released]])</f>
        <v>2000</v>
      </c>
      <c r="I112" s="1">
        <f>WEEKDAY(Movies[[#This Row],[Date Released]])</f>
        <v>6</v>
      </c>
      <c r="J112" s="1">
        <f>MONTH(Movies[[#This Row],[Date Released]])</f>
        <v>7</v>
      </c>
      <c r="K11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12" s="1" t="str" cm="1">
        <f t="array" ref="L11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12" t="s">
        <v>24</v>
      </c>
      <c r="N112" t="s">
        <v>136</v>
      </c>
      <c r="O112" t="s">
        <v>22</v>
      </c>
      <c r="P112" s="5">
        <v>108993148</v>
      </c>
      <c r="Q112" s="5">
        <v>69688384</v>
      </c>
    </row>
    <row r="113" spans="7:17" x14ac:dyDescent="0.2">
      <c r="G113" s="6">
        <v>36938</v>
      </c>
      <c r="H113" s="1">
        <f>YEAR(Movies[[#This Row],[Date Released]])</f>
        <v>2001</v>
      </c>
      <c r="I113" s="1">
        <f>WEEKDAY(Movies[[#This Row],[Date Released]])</f>
        <v>6</v>
      </c>
      <c r="J113" s="1">
        <f>MONTH(Movies[[#This Row],[Date Released]])</f>
        <v>2</v>
      </c>
      <c r="K113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113" s="1" t="str" cm="1">
        <f t="array" ref="L11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13" t="s">
        <v>24</v>
      </c>
      <c r="N113" t="s">
        <v>137</v>
      </c>
      <c r="O113" t="s">
        <v>16</v>
      </c>
      <c r="P113" s="5">
        <v>54656124</v>
      </c>
      <c r="Q113" s="5">
        <v>36696761</v>
      </c>
    </row>
    <row r="114" spans="7:17" x14ac:dyDescent="0.2">
      <c r="G114" s="6">
        <v>37127</v>
      </c>
      <c r="H114" s="1">
        <f>YEAR(Movies[[#This Row],[Date Released]])</f>
        <v>2001</v>
      </c>
      <c r="I114" s="1">
        <f>WEEKDAY(Movies[[#This Row],[Date Released]])</f>
        <v>6</v>
      </c>
      <c r="J114" s="1">
        <f>MONTH(Movies[[#This Row],[Date Released]])</f>
        <v>8</v>
      </c>
      <c r="K114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14" s="1" t="str" cm="1">
        <f t="array" ref="L11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14" t="s">
        <v>24</v>
      </c>
      <c r="N114" t="s">
        <v>138</v>
      </c>
      <c r="O114" t="s">
        <v>13</v>
      </c>
      <c r="P114" s="5">
        <v>7450434</v>
      </c>
      <c r="Q114" s="5">
        <v>5002310</v>
      </c>
    </row>
    <row r="115" spans="7:17" x14ac:dyDescent="0.2">
      <c r="G115" s="6">
        <v>33508</v>
      </c>
      <c r="H115" s="1">
        <f>YEAR(Movies[[#This Row],[Date Released]])</f>
        <v>1991</v>
      </c>
      <c r="I115" s="1">
        <f>WEEKDAY(Movies[[#This Row],[Date Released]])</f>
        <v>6</v>
      </c>
      <c r="J115" s="1">
        <f>MONTH(Movies[[#This Row],[Date Released]])</f>
        <v>9</v>
      </c>
      <c r="K115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15" s="1" t="str" cm="1">
        <f t="array" ref="L11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15" t="s">
        <v>57</v>
      </c>
      <c r="N115" t="s">
        <v>139</v>
      </c>
      <c r="O115" t="s">
        <v>13</v>
      </c>
      <c r="P115" s="5">
        <v>57544453</v>
      </c>
      <c r="Q115" s="5">
        <v>28738096</v>
      </c>
    </row>
    <row r="116" spans="7:17" x14ac:dyDescent="0.2">
      <c r="G116" s="6">
        <v>35958</v>
      </c>
      <c r="H116" s="1">
        <f>YEAR(Movies[[#This Row],[Date Released]])</f>
        <v>1998</v>
      </c>
      <c r="I116" s="1">
        <f>WEEKDAY(Movies[[#This Row],[Date Released]])</f>
        <v>6</v>
      </c>
      <c r="J116" s="1">
        <f>MONTH(Movies[[#This Row],[Date Released]])</f>
        <v>6</v>
      </c>
      <c r="K116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16" s="1" t="str" cm="1">
        <f t="array" ref="L11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16" t="s">
        <v>20</v>
      </c>
      <c r="N116" t="s">
        <v>140</v>
      </c>
      <c r="O116" t="s">
        <v>13</v>
      </c>
      <c r="P116" s="5">
        <v>133620516</v>
      </c>
      <c r="Q116" s="5">
        <v>74339294</v>
      </c>
    </row>
    <row r="117" spans="7:17" x14ac:dyDescent="0.2">
      <c r="G117" s="6">
        <v>36245</v>
      </c>
      <c r="H117" s="1">
        <f>YEAR(Movies[[#This Row],[Date Released]])</f>
        <v>1999</v>
      </c>
      <c r="I117" s="1">
        <f>WEEKDAY(Movies[[#This Row],[Date Released]])</f>
        <v>6</v>
      </c>
      <c r="J117" s="1">
        <f>MONTH(Movies[[#This Row],[Date Released]])</f>
        <v>3</v>
      </c>
      <c r="K117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17" s="1" t="str" cm="1">
        <f t="array" ref="L11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17" t="s">
        <v>27</v>
      </c>
      <c r="N117" t="s">
        <v>141</v>
      </c>
      <c r="O117" t="s">
        <v>16</v>
      </c>
      <c r="P117" s="5">
        <v>32228598</v>
      </c>
      <c r="Q117" s="5">
        <v>19421271</v>
      </c>
    </row>
    <row r="118" spans="7:17" x14ac:dyDescent="0.2">
      <c r="G118" s="6">
        <v>34831</v>
      </c>
      <c r="H118" s="1">
        <f>YEAR(Movies[[#This Row],[Date Released]])</f>
        <v>1995</v>
      </c>
      <c r="I118" s="1">
        <f>WEEKDAY(Movies[[#This Row],[Date Released]])</f>
        <v>6</v>
      </c>
      <c r="J118" s="1">
        <f>MONTH(Movies[[#This Row],[Date Released]])</f>
        <v>5</v>
      </c>
      <c r="K118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18" s="1" t="str" cm="1">
        <f t="array" ref="L11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18" t="s">
        <v>11</v>
      </c>
      <c r="N118" t="s">
        <v>142</v>
      </c>
      <c r="O118" t="s">
        <v>26</v>
      </c>
      <c r="P118" s="5">
        <v>177102077</v>
      </c>
      <c r="Q118" s="5">
        <v>91387195</v>
      </c>
    </row>
    <row r="119" spans="7:17" x14ac:dyDescent="0.2">
      <c r="G119" s="6">
        <v>39347</v>
      </c>
      <c r="H119" s="1">
        <f>YEAR(Movies[[#This Row],[Date Released]])</f>
        <v>2007</v>
      </c>
      <c r="I119" s="1">
        <f>WEEKDAY(Movies[[#This Row],[Date Released]])</f>
        <v>7</v>
      </c>
      <c r="J119" s="1">
        <f>MONTH(Movies[[#This Row],[Date Released]])</f>
        <v>9</v>
      </c>
      <c r="K119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19" s="1" t="str" cm="1">
        <f t="array" ref="L11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19" t="s">
        <v>24</v>
      </c>
      <c r="N119" t="s">
        <v>143</v>
      </c>
      <c r="O119" t="s">
        <v>22</v>
      </c>
      <c r="P119" s="5">
        <v>111010758</v>
      </c>
      <c r="Q119" s="5">
        <v>90648202</v>
      </c>
    </row>
    <row r="120" spans="7:17" x14ac:dyDescent="0.2">
      <c r="G120" s="6">
        <v>36903</v>
      </c>
      <c r="H120" s="1">
        <f>YEAR(Movies[[#This Row],[Date Released]])</f>
        <v>2001</v>
      </c>
      <c r="I120" s="1">
        <f>WEEKDAY(Movies[[#This Row],[Date Released]])</f>
        <v>6</v>
      </c>
      <c r="J120" s="1">
        <f>MONTH(Movies[[#This Row],[Date Released]])</f>
        <v>1</v>
      </c>
      <c r="K120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120" s="1" t="str" cm="1">
        <f t="array" ref="L12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20" t="s">
        <v>11</v>
      </c>
      <c r="N120" t="s">
        <v>144</v>
      </c>
      <c r="O120" t="s">
        <v>13</v>
      </c>
      <c r="P120" s="5">
        <v>44418589</v>
      </c>
      <c r="Q120" s="5">
        <v>29823162</v>
      </c>
    </row>
    <row r="121" spans="7:17" x14ac:dyDescent="0.2">
      <c r="G121" s="6">
        <v>36502</v>
      </c>
      <c r="H121" s="1">
        <f>YEAR(Movies[[#This Row],[Date Released]])</f>
        <v>1999</v>
      </c>
      <c r="I121" s="1">
        <f>WEEKDAY(Movies[[#This Row],[Date Released]])</f>
        <v>4</v>
      </c>
      <c r="J121" s="1">
        <f>MONTH(Movies[[#This Row],[Date Released]])</f>
        <v>12</v>
      </c>
      <c r="K121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121" s="1" t="str" cm="1">
        <f t="array" ref="L12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21" t="s">
        <v>17</v>
      </c>
      <c r="N121" t="s">
        <v>145</v>
      </c>
      <c r="O121" t="s">
        <v>26</v>
      </c>
      <c r="P121" s="5">
        <v>4609153</v>
      </c>
      <c r="Q121" s="5">
        <v>2899970</v>
      </c>
    </row>
    <row r="122" spans="7:17" x14ac:dyDescent="0.2">
      <c r="G122" s="6">
        <v>33198</v>
      </c>
      <c r="H122" s="1">
        <f>YEAR(Movies[[#This Row],[Date Released]])</f>
        <v>1990</v>
      </c>
      <c r="I122" s="1">
        <f>WEEKDAY(Movies[[#This Row],[Date Released]])</f>
        <v>4</v>
      </c>
      <c r="J122" s="1">
        <f>MONTH(Movies[[#This Row],[Date Released]])</f>
        <v>11</v>
      </c>
      <c r="K122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22" s="1" t="str" cm="1">
        <f t="array" ref="L12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22" t="s">
        <v>24</v>
      </c>
      <c r="N122" t="s">
        <v>146</v>
      </c>
      <c r="O122" t="s">
        <v>22</v>
      </c>
      <c r="P122" s="5">
        <v>143108869</v>
      </c>
      <c r="Q122" s="5">
        <v>71609321</v>
      </c>
    </row>
    <row r="123" spans="7:17" x14ac:dyDescent="0.2">
      <c r="G123" s="6">
        <v>36420</v>
      </c>
      <c r="H123" s="1">
        <f>YEAR(Movies[[#This Row],[Date Released]])</f>
        <v>1999</v>
      </c>
      <c r="I123" s="1">
        <f>WEEKDAY(Movies[[#This Row],[Date Released]])</f>
        <v>6</v>
      </c>
      <c r="J123" s="1">
        <f>MONTH(Movies[[#This Row],[Date Released]])</f>
        <v>9</v>
      </c>
      <c r="K123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23" s="1" t="str" cm="1">
        <f t="array" ref="L12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23" t="s">
        <v>24</v>
      </c>
      <c r="N123" t="s">
        <v>147</v>
      </c>
      <c r="O123" t="s">
        <v>26</v>
      </c>
      <c r="P123" s="5">
        <v>295851</v>
      </c>
      <c r="Q123" s="5">
        <v>178287</v>
      </c>
    </row>
    <row r="124" spans="7:17" x14ac:dyDescent="0.2">
      <c r="G124" s="6">
        <v>41621</v>
      </c>
      <c r="H124" s="1">
        <f>YEAR(Movies[[#This Row],[Date Released]])</f>
        <v>2013</v>
      </c>
      <c r="I124" s="1">
        <f>WEEKDAY(Movies[[#This Row],[Date Released]])</f>
        <v>6</v>
      </c>
      <c r="J124" s="1">
        <f>MONTH(Movies[[#This Row],[Date Released]])</f>
        <v>12</v>
      </c>
      <c r="K124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124" s="1" t="str" cm="1">
        <f t="array" ref="L12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24" t="s">
        <v>17</v>
      </c>
      <c r="N124" t="s">
        <v>148</v>
      </c>
      <c r="O124" t="s">
        <v>13</v>
      </c>
      <c r="P124" s="5">
        <v>86249969</v>
      </c>
      <c r="Q124" s="5">
        <v>83299761</v>
      </c>
    </row>
    <row r="125" spans="7:17" x14ac:dyDescent="0.2">
      <c r="G125" s="6">
        <v>42489</v>
      </c>
      <c r="H125" s="1">
        <f>YEAR(Movies[[#This Row],[Date Released]])</f>
        <v>2016</v>
      </c>
      <c r="I125" s="1">
        <f>WEEKDAY(Movies[[#This Row],[Date Released]])</f>
        <v>6</v>
      </c>
      <c r="J125" s="1">
        <f>MONTH(Movies[[#This Row],[Date Released]])</f>
        <v>4</v>
      </c>
      <c r="K125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25" s="1" t="str" cm="1">
        <f t="array" ref="L12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25" t="s">
        <v>149</v>
      </c>
      <c r="N125" t="s">
        <v>150</v>
      </c>
      <c r="O125" t="s">
        <v>16</v>
      </c>
      <c r="P125" s="5">
        <v>7895708</v>
      </c>
      <c r="Q125" s="5">
        <v>7895708</v>
      </c>
    </row>
    <row r="126" spans="7:17" x14ac:dyDescent="0.2">
      <c r="G126" s="6">
        <v>25750</v>
      </c>
      <c r="H126" s="1">
        <f>YEAR(Movies[[#This Row],[Date Released]])</f>
        <v>1970</v>
      </c>
      <c r="I126" s="1">
        <f>WEEKDAY(Movies[[#This Row],[Date Released]])</f>
        <v>4</v>
      </c>
      <c r="J126" s="1">
        <f>MONTH(Movies[[#This Row],[Date Released]])</f>
        <v>7</v>
      </c>
      <c r="K126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26" s="1" t="str" cm="1">
        <f t="array" ref="L12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1970s</v>
      </c>
      <c r="M126" t="s">
        <v>24</v>
      </c>
      <c r="N126" t="s">
        <v>151</v>
      </c>
      <c r="O126" t="s">
        <v>19</v>
      </c>
      <c r="P126" s="5">
        <v>101200742</v>
      </c>
      <c r="Q126" s="5">
        <v>18607492</v>
      </c>
    </row>
    <row r="127" spans="7:17" x14ac:dyDescent="0.2">
      <c r="G127" s="6">
        <v>13870</v>
      </c>
      <c r="H127" s="1">
        <f>YEAR(Movies[[#This Row],[Date Released]])</f>
        <v>1937</v>
      </c>
      <c r="I127" s="1">
        <f>WEEKDAY(Movies[[#This Row],[Date Released]])</f>
        <v>3</v>
      </c>
      <c r="J127" s="1">
        <f>MONTH(Movies[[#This Row],[Date Released]])</f>
        <v>12</v>
      </c>
      <c r="K127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127" s="1" t="str" cm="1">
        <f t="array" ref="L12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1930s</v>
      </c>
      <c r="M127" t="s">
        <v>14</v>
      </c>
      <c r="N127" t="s">
        <v>152</v>
      </c>
      <c r="O127" t="s">
        <v>16</v>
      </c>
      <c r="P127" s="5">
        <v>5228953251</v>
      </c>
      <c r="Q127" s="5">
        <v>184925485</v>
      </c>
    </row>
    <row r="128" spans="7:17" x14ac:dyDescent="0.2">
      <c r="G128" s="6">
        <v>34635</v>
      </c>
      <c r="H128" s="1">
        <f>YEAR(Movies[[#This Row],[Date Released]])</f>
        <v>1994</v>
      </c>
      <c r="I128" s="1">
        <f>WEEKDAY(Movies[[#This Row],[Date Released]])</f>
        <v>6</v>
      </c>
      <c r="J128" s="1">
        <f>MONTH(Movies[[#This Row],[Date Released]])</f>
        <v>10</v>
      </c>
      <c r="K128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28" s="1" t="str" cm="1">
        <f t="array" ref="L12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28" t="s">
        <v>17</v>
      </c>
      <c r="N128" t="s">
        <v>153</v>
      </c>
      <c r="O128" t="s">
        <v>22</v>
      </c>
      <c r="P128" s="5">
        <v>6858345</v>
      </c>
      <c r="Q128" s="5">
        <v>3319344</v>
      </c>
    </row>
    <row r="129" spans="7:17" x14ac:dyDescent="0.2">
      <c r="G129" s="6">
        <v>34971</v>
      </c>
      <c r="H129" s="1">
        <f>YEAR(Movies[[#This Row],[Date Released]])</f>
        <v>1995</v>
      </c>
      <c r="I129" s="1">
        <f>WEEKDAY(Movies[[#This Row],[Date Released]])</f>
        <v>6</v>
      </c>
      <c r="J129" s="1">
        <f>MONTH(Movies[[#This Row],[Date Released]])</f>
        <v>9</v>
      </c>
      <c r="K129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29" s="1" t="str" cm="1">
        <f t="array" ref="L12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29" t="s">
        <v>24</v>
      </c>
      <c r="N129" t="s">
        <v>154</v>
      </c>
      <c r="O129" t="s">
        <v>22</v>
      </c>
      <c r="P129" s="5">
        <v>34372339</v>
      </c>
      <c r="Q129" s="5">
        <v>17736619</v>
      </c>
    </row>
    <row r="130" spans="7:17" x14ac:dyDescent="0.2">
      <c r="G130" s="6">
        <v>40902</v>
      </c>
      <c r="H130" s="1">
        <f>YEAR(Movies[[#This Row],[Date Released]])</f>
        <v>2011</v>
      </c>
      <c r="I130" s="1">
        <f>WEEKDAY(Movies[[#This Row],[Date Released]])</f>
        <v>1</v>
      </c>
      <c r="J130" s="1">
        <f>MONTH(Movies[[#This Row],[Date Released]])</f>
        <v>12</v>
      </c>
      <c r="K130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130" s="1" t="str" cm="1">
        <f t="array" ref="L13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30" t="s">
        <v>17</v>
      </c>
      <c r="N130" t="s">
        <v>155</v>
      </c>
      <c r="O130" t="s">
        <v>13</v>
      </c>
      <c r="P130" s="5">
        <v>84762149</v>
      </c>
      <c r="Q130" s="5">
        <v>79883359</v>
      </c>
    </row>
    <row r="131" spans="7:17" x14ac:dyDescent="0.2">
      <c r="G131" s="6">
        <v>37951</v>
      </c>
      <c r="H131" s="1">
        <f>YEAR(Movies[[#This Row],[Date Released]])</f>
        <v>2003</v>
      </c>
      <c r="I131" s="1">
        <f>WEEKDAY(Movies[[#This Row],[Date Released]])</f>
        <v>4</v>
      </c>
      <c r="J131" s="1">
        <f>MONTH(Movies[[#This Row],[Date Released]])</f>
        <v>11</v>
      </c>
      <c r="K131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31" s="1" t="str" cm="1">
        <f t="array" ref="L13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31" t="s">
        <v>24</v>
      </c>
      <c r="N131" t="s">
        <v>156</v>
      </c>
      <c r="O131" t="s">
        <v>22</v>
      </c>
      <c r="P131" s="5">
        <v>105775678</v>
      </c>
      <c r="Q131" s="5">
        <v>75817994</v>
      </c>
    </row>
    <row r="132" spans="7:17" x14ac:dyDescent="0.2">
      <c r="G132" s="6">
        <v>41457</v>
      </c>
      <c r="H132" s="1">
        <f>YEAR(Movies[[#This Row],[Date Released]])</f>
        <v>2013</v>
      </c>
      <c r="I132" s="1">
        <f>WEEKDAY(Movies[[#This Row],[Date Released]])</f>
        <v>3</v>
      </c>
      <c r="J132" s="1">
        <f>MONTH(Movies[[#This Row],[Date Released]])</f>
        <v>7</v>
      </c>
      <c r="K13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32" s="1" t="str" cm="1">
        <f t="array" ref="L13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32" t="s">
        <v>45</v>
      </c>
      <c r="N132" t="s">
        <v>157</v>
      </c>
      <c r="O132" t="s">
        <v>13</v>
      </c>
      <c r="P132" s="5">
        <v>92597388</v>
      </c>
      <c r="Q132" s="5">
        <v>89302115</v>
      </c>
    </row>
    <row r="133" spans="7:17" x14ac:dyDescent="0.2">
      <c r="G133" s="6">
        <v>37344</v>
      </c>
      <c r="H133" s="1">
        <f>YEAR(Movies[[#This Row],[Date Released]])</f>
        <v>2002</v>
      </c>
      <c r="I133" s="1">
        <f>WEEKDAY(Movies[[#This Row],[Date Released]])</f>
        <v>6</v>
      </c>
      <c r="J133" s="1">
        <f>MONTH(Movies[[#This Row],[Date Released]])</f>
        <v>3</v>
      </c>
      <c r="K133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33" s="1" t="str" cm="1">
        <f t="array" ref="L13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33" t="s">
        <v>17</v>
      </c>
      <c r="N133" t="s">
        <v>158</v>
      </c>
      <c r="O133" t="s">
        <v>16</v>
      </c>
      <c r="P133" s="5">
        <v>109691666</v>
      </c>
      <c r="Q133" s="5">
        <v>75600072</v>
      </c>
    </row>
    <row r="134" spans="7:17" x14ac:dyDescent="0.2">
      <c r="G134" s="6">
        <v>34976</v>
      </c>
      <c r="H134" s="1">
        <f>YEAR(Movies[[#This Row],[Date Released]])</f>
        <v>1995</v>
      </c>
      <c r="I134" s="1">
        <f>WEEKDAY(Movies[[#This Row],[Date Released]])</f>
        <v>4</v>
      </c>
      <c r="J134" s="1">
        <f>MONTH(Movies[[#This Row],[Date Released]])</f>
        <v>10</v>
      </c>
      <c r="K13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34" s="1" t="str" cm="1">
        <f t="array" ref="L13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34" t="s">
        <v>17</v>
      </c>
      <c r="N134" t="s">
        <v>159</v>
      </c>
      <c r="O134" t="s">
        <v>26</v>
      </c>
      <c r="P134" s="5">
        <v>46741467</v>
      </c>
      <c r="Q134" s="5">
        <v>24120194</v>
      </c>
    </row>
    <row r="135" spans="7:17" x14ac:dyDescent="0.2">
      <c r="G135" s="6">
        <v>33555</v>
      </c>
      <c r="H135" s="1">
        <f>YEAR(Movies[[#This Row],[Date Released]])</f>
        <v>1991</v>
      </c>
      <c r="I135" s="1">
        <f>WEEKDAY(Movies[[#This Row],[Date Released]])</f>
        <v>4</v>
      </c>
      <c r="J135" s="1">
        <f>MONTH(Movies[[#This Row],[Date Released]])</f>
        <v>11</v>
      </c>
      <c r="K135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35" s="1" t="str" cm="1">
        <f t="array" ref="L13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35" t="s">
        <v>14</v>
      </c>
      <c r="N135" t="s">
        <v>160</v>
      </c>
      <c r="O135" t="s">
        <v>16</v>
      </c>
      <c r="P135" s="5">
        <v>363017667</v>
      </c>
      <c r="Q135" s="5">
        <v>218951625</v>
      </c>
    </row>
    <row r="136" spans="7:17" x14ac:dyDescent="0.2">
      <c r="G136" s="6">
        <v>40870</v>
      </c>
      <c r="H136" s="1">
        <f>YEAR(Movies[[#This Row],[Date Released]])</f>
        <v>2011</v>
      </c>
      <c r="I136" s="1">
        <f>WEEKDAY(Movies[[#This Row],[Date Released]])</f>
        <v>4</v>
      </c>
      <c r="J136" s="1">
        <f>MONTH(Movies[[#This Row],[Date Released]])</f>
        <v>11</v>
      </c>
      <c r="K136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36" s="1" t="str" cm="1">
        <f t="array" ref="L13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36" t="s">
        <v>24</v>
      </c>
      <c r="N136" t="s">
        <v>161</v>
      </c>
      <c r="O136" t="s">
        <v>22</v>
      </c>
      <c r="P136" s="5">
        <v>94189503</v>
      </c>
      <c r="Q136" s="5">
        <v>88625922</v>
      </c>
    </row>
    <row r="137" spans="7:17" x14ac:dyDescent="0.2">
      <c r="G137" s="6">
        <v>34397</v>
      </c>
      <c r="H137" s="1">
        <f>YEAR(Movies[[#This Row],[Date Released]])</f>
        <v>1994</v>
      </c>
      <c r="I137" s="1">
        <f>WEEKDAY(Movies[[#This Row],[Date Released]])</f>
        <v>6</v>
      </c>
      <c r="J137" s="1">
        <f>MONTH(Movies[[#This Row],[Date Released]])</f>
        <v>3</v>
      </c>
      <c r="K137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37" s="1" t="str" cm="1">
        <f t="array" ref="L13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37" t="s">
        <v>24</v>
      </c>
      <c r="N137" t="s">
        <v>162</v>
      </c>
      <c r="O137" t="s">
        <v>26</v>
      </c>
      <c r="P137" s="5">
        <v>19116981</v>
      </c>
      <c r="Q137" s="5">
        <v>9252349</v>
      </c>
    </row>
    <row r="138" spans="7:17" x14ac:dyDescent="0.2">
      <c r="G138" s="6">
        <v>40396</v>
      </c>
      <c r="H138" s="1">
        <f>YEAR(Movies[[#This Row],[Date Released]])</f>
        <v>2010</v>
      </c>
      <c r="I138" s="1">
        <f>WEEKDAY(Movies[[#This Row],[Date Released]])</f>
        <v>6</v>
      </c>
      <c r="J138" s="1">
        <f>MONTH(Movies[[#This Row],[Date Released]])</f>
        <v>8</v>
      </c>
      <c r="K138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38" s="1" t="str" cm="1">
        <f t="array" ref="L13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38" t="s">
        <v>17</v>
      </c>
      <c r="N138" t="s">
        <v>163</v>
      </c>
      <c r="O138" t="s">
        <v>13</v>
      </c>
      <c r="P138" s="5">
        <v>45302137</v>
      </c>
      <c r="Q138" s="5">
        <v>42400223</v>
      </c>
    </row>
    <row r="139" spans="7:17" x14ac:dyDescent="0.2">
      <c r="G139" s="6">
        <v>36742</v>
      </c>
      <c r="H139" s="1">
        <f>YEAR(Movies[[#This Row],[Date Released]])</f>
        <v>2000</v>
      </c>
      <c r="I139" s="1">
        <f>WEEKDAY(Movies[[#This Row],[Date Released]])</f>
        <v>6</v>
      </c>
      <c r="J139" s="1">
        <f>MONTH(Movies[[#This Row],[Date Released]])</f>
        <v>8</v>
      </c>
      <c r="K139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39" s="1" t="str" cm="1">
        <f t="array" ref="L13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39" t="s">
        <v>17</v>
      </c>
      <c r="N139" t="s">
        <v>164</v>
      </c>
      <c r="O139" t="s">
        <v>13</v>
      </c>
      <c r="P139" s="5">
        <v>95070168</v>
      </c>
      <c r="Q139" s="5">
        <v>60786269</v>
      </c>
    </row>
    <row r="140" spans="7:17" x14ac:dyDescent="0.2">
      <c r="G140" s="6">
        <v>42433</v>
      </c>
      <c r="H140" s="1">
        <f>YEAR(Movies[[#This Row],[Date Released]])</f>
        <v>2016</v>
      </c>
      <c r="I140" s="1">
        <f>WEEKDAY(Movies[[#This Row],[Date Released]])</f>
        <v>6</v>
      </c>
      <c r="J140" s="1">
        <f>MONTH(Movies[[#This Row],[Date Released]])</f>
        <v>3</v>
      </c>
      <c r="K140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40" s="1" t="str" cm="1">
        <f t="array" ref="L14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40" t="s">
        <v>27</v>
      </c>
      <c r="N140" t="s">
        <v>165</v>
      </c>
      <c r="O140" t="s">
        <v>22</v>
      </c>
      <c r="P140" s="5">
        <v>341268248</v>
      </c>
      <c r="Q140" s="5">
        <v>341268248</v>
      </c>
    </row>
    <row r="141" spans="7:17" x14ac:dyDescent="0.2">
      <c r="G141" s="6">
        <v>35629</v>
      </c>
      <c r="H141" s="1">
        <f>YEAR(Movies[[#This Row],[Date Released]])</f>
        <v>1997</v>
      </c>
      <c r="I141" s="1">
        <f>WEEKDAY(Movies[[#This Row],[Date Released]])</f>
        <v>6</v>
      </c>
      <c r="J141" s="1">
        <f>MONTH(Movies[[#This Row],[Date Released]])</f>
        <v>7</v>
      </c>
      <c r="K141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41" s="1" t="str" cm="1">
        <f t="array" ref="L14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41" t="s">
        <v>24</v>
      </c>
      <c r="N141" t="s">
        <v>166</v>
      </c>
      <c r="O141" t="s">
        <v>26</v>
      </c>
      <c r="P141" s="5">
        <v>81692095</v>
      </c>
      <c r="Q141" s="5">
        <v>44480039</v>
      </c>
    </row>
    <row r="142" spans="7:17" x14ac:dyDescent="0.2">
      <c r="G142" s="6">
        <v>38175</v>
      </c>
      <c r="H142" s="1">
        <f>YEAR(Movies[[#This Row],[Date Released]])</f>
        <v>2004</v>
      </c>
      <c r="I142" s="1">
        <f>WEEKDAY(Movies[[#This Row],[Date Released]])</f>
        <v>4</v>
      </c>
      <c r="J142" s="1">
        <f>MONTH(Movies[[#This Row],[Date Released]])</f>
        <v>7</v>
      </c>
      <c r="K14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42" s="1" t="str" cm="1">
        <f t="array" ref="L14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42" t="s">
        <v>27</v>
      </c>
      <c r="N142" t="s">
        <v>167</v>
      </c>
      <c r="O142" t="s">
        <v>13</v>
      </c>
      <c r="P142" s="5">
        <v>70423706</v>
      </c>
      <c r="Q142" s="5">
        <v>51877963</v>
      </c>
    </row>
    <row r="143" spans="7:17" x14ac:dyDescent="0.2">
      <c r="G143" s="6">
        <v>39857</v>
      </c>
      <c r="H143" s="1">
        <f>YEAR(Movies[[#This Row],[Date Released]])</f>
        <v>2009</v>
      </c>
      <c r="I143" s="1">
        <f>WEEKDAY(Movies[[#This Row],[Date Released]])</f>
        <v>6</v>
      </c>
      <c r="J143" s="1">
        <f>MONTH(Movies[[#This Row],[Date Released]])</f>
        <v>2</v>
      </c>
      <c r="K143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143" s="1" t="str" cm="1">
        <f t="array" ref="L14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43" t="s">
        <v>20</v>
      </c>
      <c r="N143" t="s">
        <v>168</v>
      </c>
      <c r="O143" t="s">
        <v>22</v>
      </c>
      <c r="P143" s="5">
        <v>49767744</v>
      </c>
      <c r="Q143" s="5">
        <v>44277350</v>
      </c>
    </row>
    <row r="144" spans="7:17" x14ac:dyDescent="0.2">
      <c r="G144" s="6">
        <v>31623</v>
      </c>
      <c r="H144" s="1">
        <f>YEAR(Movies[[#This Row],[Date Released]])</f>
        <v>1986</v>
      </c>
      <c r="I144" s="1">
        <f>WEEKDAY(Movies[[#This Row],[Date Released]])</f>
        <v>4</v>
      </c>
      <c r="J144" s="1">
        <f>MONTH(Movies[[#This Row],[Date Released]])</f>
        <v>7</v>
      </c>
      <c r="K144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44" s="1" t="str" cm="1">
        <f t="array" ref="L14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144" t="s">
        <v>27</v>
      </c>
      <c r="N144" t="s">
        <v>169</v>
      </c>
      <c r="O144" t="s">
        <v>19</v>
      </c>
      <c r="P144" s="5">
        <v>42183197</v>
      </c>
      <c r="Q144" s="5">
        <v>18564613</v>
      </c>
    </row>
    <row r="145" spans="7:17" x14ac:dyDescent="0.2">
      <c r="G145" s="6">
        <v>42027</v>
      </c>
      <c r="H145" s="1">
        <f>YEAR(Movies[[#This Row],[Date Released]])</f>
        <v>2015</v>
      </c>
      <c r="I145" s="1">
        <f>WEEKDAY(Movies[[#This Row],[Date Released]])</f>
        <v>6</v>
      </c>
      <c r="J145" s="1">
        <f>MONTH(Movies[[#This Row],[Date Released]])</f>
        <v>1</v>
      </c>
      <c r="K145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145" s="1" t="str" cm="1">
        <f t="array" ref="L14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45" t="s">
        <v>27</v>
      </c>
      <c r="N145" t="s">
        <v>170</v>
      </c>
      <c r="O145" t="s">
        <v>22</v>
      </c>
      <c r="P145" s="5">
        <v>12429583</v>
      </c>
      <c r="Q145" s="5">
        <v>12429583</v>
      </c>
    </row>
    <row r="146" spans="7:17" x14ac:dyDescent="0.2">
      <c r="G146" s="6">
        <v>36630</v>
      </c>
      <c r="H146" s="1">
        <f>YEAR(Movies[[#This Row],[Date Released]])</f>
        <v>2000</v>
      </c>
      <c r="I146" s="1">
        <f>WEEKDAY(Movies[[#This Row],[Date Released]])</f>
        <v>6</v>
      </c>
      <c r="J146" s="1">
        <f>MONTH(Movies[[#This Row],[Date Released]])</f>
        <v>4</v>
      </c>
      <c r="K146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46" s="1" t="str" cm="1">
        <f t="array" ref="L14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46" t="s">
        <v>20</v>
      </c>
      <c r="N146" t="s">
        <v>171</v>
      </c>
      <c r="O146" t="s">
        <v>13</v>
      </c>
      <c r="P146" s="5">
        <v>57925202</v>
      </c>
      <c r="Q146" s="5">
        <v>37036404</v>
      </c>
    </row>
    <row r="147" spans="7:17" x14ac:dyDescent="0.2">
      <c r="G147" s="6">
        <v>39913</v>
      </c>
      <c r="H147" s="1">
        <f>YEAR(Movies[[#This Row],[Date Released]])</f>
        <v>2009</v>
      </c>
      <c r="I147" s="1">
        <f>WEEKDAY(Movies[[#This Row],[Date Released]])</f>
        <v>6</v>
      </c>
      <c r="J147" s="1">
        <f>MONTH(Movies[[#This Row],[Date Released]])</f>
        <v>4</v>
      </c>
      <c r="K147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47" s="1" t="str" cm="1">
        <f t="array" ref="L14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47" t="s">
        <v>17</v>
      </c>
      <c r="N147" t="s">
        <v>172</v>
      </c>
      <c r="O147" t="s">
        <v>16</v>
      </c>
      <c r="P147" s="5">
        <v>89443640</v>
      </c>
      <c r="Q147" s="5">
        <v>79576189</v>
      </c>
    </row>
    <row r="148" spans="7:17" x14ac:dyDescent="0.2">
      <c r="G148" s="6">
        <v>35587</v>
      </c>
      <c r="H148" s="1">
        <f>YEAR(Movies[[#This Row],[Date Released]])</f>
        <v>1997</v>
      </c>
      <c r="I148" s="1">
        <f>WEEKDAY(Movies[[#This Row],[Date Released]])</f>
        <v>6</v>
      </c>
      <c r="J148" s="1">
        <f>MONTH(Movies[[#This Row],[Date Released]])</f>
        <v>6</v>
      </c>
      <c r="K148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48" s="1" t="str" cm="1">
        <f t="array" ref="L14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48" t="s">
        <v>11</v>
      </c>
      <c r="N148" t="s">
        <v>173</v>
      </c>
      <c r="O148" t="s">
        <v>26</v>
      </c>
      <c r="P148" s="5">
        <v>185712664</v>
      </c>
      <c r="Q148" s="5">
        <v>101117573</v>
      </c>
    </row>
    <row r="149" spans="7:17" x14ac:dyDescent="0.2">
      <c r="G149" s="6">
        <v>35062</v>
      </c>
      <c r="H149" s="1">
        <f>YEAR(Movies[[#This Row],[Date Released]])</f>
        <v>1995</v>
      </c>
      <c r="I149" s="1">
        <f>WEEKDAY(Movies[[#This Row],[Date Released]])</f>
        <v>6</v>
      </c>
      <c r="J149" s="1">
        <f>MONTH(Movies[[#This Row],[Date Released]])</f>
        <v>12</v>
      </c>
      <c r="K149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149" s="1" t="str" cm="1">
        <f t="array" ref="L14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49" t="s">
        <v>17</v>
      </c>
      <c r="N149" t="s">
        <v>174</v>
      </c>
      <c r="O149" t="s">
        <v>22</v>
      </c>
      <c r="P149" s="5">
        <v>157508868</v>
      </c>
      <c r="Q149" s="5">
        <v>82582604</v>
      </c>
    </row>
    <row r="150" spans="7:17" x14ac:dyDescent="0.2">
      <c r="G150" s="6">
        <v>37071</v>
      </c>
      <c r="H150" s="1">
        <f>YEAR(Movies[[#This Row],[Date Released]])</f>
        <v>2001</v>
      </c>
      <c r="I150" s="1">
        <f>WEEKDAY(Movies[[#This Row],[Date Released]])</f>
        <v>6</v>
      </c>
      <c r="J150" s="1">
        <f>MONTH(Movies[[#This Row],[Date Released]])</f>
        <v>6</v>
      </c>
      <c r="K150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50" s="1" t="str" cm="1">
        <f t="array" ref="L15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50" t="s">
        <v>17</v>
      </c>
      <c r="N150" t="s">
        <v>175</v>
      </c>
      <c r="O150" t="s">
        <v>13</v>
      </c>
      <c r="P150" s="5">
        <v>25214223</v>
      </c>
      <c r="Q150" s="5">
        <v>16929123</v>
      </c>
    </row>
    <row r="151" spans="7:17" x14ac:dyDescent="0.2">
      <c r="G151" s="6">
        <v>34572</v>
      </c>
      <c r="H151" s="1">
        <f>YEAR(Movies[[#This Row],[Date Released]])</f>
        <v>1994</v>
      </c>
      <c r="I151" s="1">
        <f>WEEKDAY(Movies[[#This Row],[Date Released]])</f>
        <v>6</v>
      </c>
      <c r="J151" s="1">
        <f>MONTH(Movies[[#This Row],[Date Released]])</f>
        <v>8</v>
      </c>
      <c r="K151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51" s="1" t="str" cm="1">
        <f t="array" ref="L15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51" t="s">
        <v>24</v>
      </c>
      <c r="N151" t="s">
        <v>176</v>
      </c>
      <c r="O151" t="s">
        <v>22</v>
      </c>
      <c r="P151" s="5">
        <v>21576332</v>
      </c>
      <c r="Q151" s="5">
        <v>10442641</v>
      </c>
    </row>
    <row r="152" spans="7:17" x14ac:dyDescent="0.2">
      <c r="G152" s="6">
        <v>37428</v>
      </c>
      <c r="H152" s="1">
        <f>YEAR(Movies[[#This Row],[Date Released]])</f>
        <v>2002</v>
      </c>
      <c r="I152" s="1">
        <f>WEEKDAY(Movies[[#This Row],[Date Released]])</f>
        <v>6</v>
      </c>
      <c r="J152" s="1">
        <f>MONTH(Movies[[#This Row],[Date Released]])</f>
        <v>6</v>
      </c>
      <c r="K15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52" s="1" t="str" cm="1">
        <f t="array" ref="L15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52" t="s">
        <v>27</v>
      </c>
      <c r="N152" t="s">
        <v>177</v>
      </c>
      <c r="O152" t="s">
        <v>22</v>
      </c>
      <c r="P152" s="5">
        <v>211506702</v>
      </c>
      <c r="Q152" s="5">
        <v>145771527</v>
      </c>
    </row>
    <row r="153" spans="7:17" x14ac:dyDescent="0.2">
      <c r="G153" s="6">
        <v>35195</v>
      </c>
      <c r="H153" s="1">
        <f>YEAR(Movies[[#This Row],[Date Released]])</f>
        <v>1996</v>
      </c>
      <c r="I153" s="1">
        <f>WEEKDAY(Movies[[#This Row],[Date Released]])</f>
        <v>6</v>
      </c>
      <c r="J153" s="1">
        <f>MONTH(Movies[[#This Row],[Date Released]])</f>
        <v>5</v>
      </c>
      <c r="K153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53" s="1" t="str" cm="1">
        <f t="array" ref="L15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53" t="s">
        <v>17</v>
      </c>
      <c r="N153" t="s">
        <v>178</v>
      </c>
      <c r="O153" t="s">
        <v>13</v>
      </c>
      <c r="P153" s="5">
        <v>41826566</v>
      </c>
      <c r="Q153" s="5">
        <v>21930418</v>
      </c>
    </row>
    <row r="154" spans="7:17" x14ac:dyDescent="0.2">
      <c r="G154" s="6">
        <v>39375</v>
      </c>
      <c r="H154" s="1">
        <f>YEAR(Movies[[#This Row],[Date Released]])</f>
        <v>2007</v>
      </c>
      <c r="I154" s="1">
        <f>WEEKDAY(Movies[[#This Row],[Date Released]])</f>
        <v>7</v>
      </c>
      <c r="J154" s="1">
        <f>MONTH(Movies[[#This Row],[Date Released]])</f>
        <v>10</v>
      </c>
      <c r="K15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54" s="1" t="str" cm="1">
        <f t="array" ref="L15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54" t="s">
        <v>20</v>
      </c>
      <c r="N154" t="s">
        <v>179</v>
      </c>
      <c r="O154" t="s">
        <v>13</v>
      </c>
      <c r="P154" s="5">
        <v>58350234</v>
      </c>
      <c r="Q154" s="5">
        <v>47642963</v>
      </c>
    </row>
    <row r="155" spans="7:17" x14ac:dyDescent="0.2">
      <c r="G155" s="6">
        <v>42517</v>
      </c>
      <c r="H155" s="1">
        <f>YEAR(Movies[[#This Row],[Date Released]])</f>
        <v>2016</v>
      </c>
      <c r="I155" s="1">
        <f>WEEKDAY(Movies[[#This Row],[Date Released]])</f>
        <v>6</v>
      </c>
      <c r="J155" s="1">
        <f>MONTH(Movies[[#This Row],[Date Released]])</f>
        <v>5</v>
      </c>
      <c r="K155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55" s="1" t="str" cm="1">
        <f t="array" ref="L15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55" t="s">
        <v>27</v>
      </c>
      <c r="N155" t="s">
        <v>180</v>
      </c>
      <c r="O155" t="s">
        <v>22</v>
      </c>
      <c r="P155" s="5">
        <v>77042381</v>
      </c>
      <c r="Q155" s="5">
        <v>77042381</v>
      </c>
    </row>
    <row r="156" spans="7:17" x14ac:dyDescent="0.2">
      <c r="G156" s="6">
        <v>40506</v>
      </c>
      <c r="H156" s="1">
        <f>YEAR(Movies[[#This Row],[Date Released]])</f>
        <v>2010</v>
      </c>
      <c r="I156" s="1">
        <f>WEEKDAY(Movies[[#This Row],[Date Released]])</f>
        <v>4</v>
      </c>
      <c r="J156" s="1">
        <f>MONTH(Movies[[#This Row],[Date Released]])</f>
        <v>11</v>
      </c>
      <c r="K156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56" s="1" t="str" cm="1">
        <f t="array" ref="L15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56" t="s">
        <v>27</v>
      </c>
      <c r="N156" t="s">
        <v>181</v>
      </c>
      <c r="O156" t="s">
        <v>22</v>
      </c>
      <c r="P156" s="5">
        <v>214388548</v>
      </c>
      <c r="Q156" s="5">
        <v>200821936</v>
      </c>
    </row>
    <row r="157" spans="7:17" x14ac:dyDescent="0.2">
      <c r="G157" s="6">
        <v>38646</v>
      </c>
      <c r="H157" s="1">
        <f>YEAR(Movies[[#This Row],[Date Released]])</f>
        <v>2005</v>
      </c>
      <c r="I157" s="1">
        <f>WEEKDAY(Movies[[#This Row],[Date Released]])</f>
        <v>6</v>
      </c>
      <c r="J157" s="1">
        <f>MONTH(Movies[[#This Row],[Date Released]])</f>
        <v>10</v>
      </c>
      <c r="K157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57" s="1" t="str" cm="1">
        <f t="array" ref="L15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57" t="s">
        <v>17</v>
      </c>
      <c r="N157" t="s">
        <v>182</v>
      </c>
      <c r="O157" t="s">
        <v>26</v>
      </c>
      <c r="P157" s="5">
        <v>13519621</v>
      </c>
      <c r="Q157" s="5">
        <v>10284523</v>
      </c>
    </row>
    <row r="158" spans="7:17" x14ac:dyDescent="0.2">
      <c r="G158" s="6">
        <v>37666</v>
      </c>
      <c r="H158" s="1">
        <f>YEAR(Movies[[#This Row],[Date Released]])</f>
        <v>2003</v>
      </c>
      <c r="I158" s="1">
        <f>WEEKDAY(Movies[[#This Row],[Date Released]])</f>
        <v>6</v>
      </c>
      <c r="J158" s="1">
        <f>MONTH(Movies[[#This Row],[Date Released]])</f>
        <v>2</v>
      </c>
      <c r="K158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158" s="1" t="str" cm="1">
        <f t="array" ref="L15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58" t="s">
        <v>27</v>
      </c>
      <c r="N158" t="s">
        <v>183</v>
      </c>
      <c r="O158" t="s">
        <v>16</v>
      </c>
      <c r="P158" s="5">
        <v>66966883</v>
      </c>
      <c r="Q158" s="5">
        <v>47901582</v>
      </c>
    </row>
    <row r="159" spans="7:17" x14ac:dyDescent="0.2">
      <c r="G159" s="6">
        <v>35286</v>
      </c>
      <c r="H159" s="1">
        <f>YEAR(Movies[[#This Row],[Date Released]])</f>
        <v>1996</v>
      </c>
      <c r="I159" s="1">
        <f>WEEKDAY(Movies[[#This Row],[Date Released]])</f>
        <v>6</v>
      </c>
      <c r="J159" s="1">
        <f>MONTH(Movies[[#This Row],[Date Released]])</f>
        <v>8</v>
      </c>
      <c r="K159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59" s="1" t="str" cm="1">
        <f t="array" ref="L15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59" t="s">
        <v>17</v>
      </c>
      <c r="N159" t="s">
        <v>184</v>
      </c>
      <c r="O159" t="s">
        <v>13</v>
      </c>
      <c r="P159" s="5">
        <v>111792852</v>
      </c>
      <c r="Q159" s="5">
        <v>58617334</v>
      </c>
    </row>
    <row r="160" spans="7:17" x14ac:dyDescent="0.2">
      <c r="G160" s="6">
        <v>33102</v>
      </c>
      <c r="H160" s="1">
        <f>YEAR(Movies[[#This Row],[Date Released]])</f>
        <v>1990</v>
      </c>
      <c r="I160" s="1">
        <f>WEEKDAY(Movies[[#This Row],[Date Released]])</f>
        <v>6</v>
      </c>
      <c r="J160" s="1">
        <f>MONTH(Movies[[#This Row],[Date Released]])</f>
        <v>8</v>
      </c>
      <c r="K160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60" s="1" t="str" cm="1">
        <f t="array" ref="L16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60" t="s">
        <v>24</v>
      </c>
      <c r="N160" t="s">
        <v>185</v>
      </c>
      <c r="O160" t="s">
        <v>26</v>
      </c>
      <c r="P160" s="5">
        <v>39963460</v>
      </c>
      <c r="Q160" s="5">
        <v>20005435</v>
      </c>
    </row>
    <row r="161" spans="7:17" x14ac:dyDescent="0.2">
      <c r="G161" s="6">
        <v>31994</v>
      </c>
      <c r="H161" s="1">
        <f>YEAR(Movies[[#This Row],[Date Released]])</f>
        <v>1987</v>
      </c>
      <c r="I161" s="1">
        <f>WEEKDAY(Movies[[#This Row],[Date Released]])</f>
        <v>4</v>
      </c>
      <c r="J161" s="1">
        <f>MONTH(Movies[[#This Row],[Date Released]])</f>
        <v>8</v>
      </c>
      <c r="K161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61" s="1" t="str" cm="1">
        <f t="array" ref="L16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161" t="s">
        <v>24</v>
      </c>
      <c r="N161" t="s">
        <v>186</v>
      </c>
      <c r="O161" t="s">
        <v>26</v>
      </c>
      <c r="P161" s="5">
        <v>141592160</v>
      </c>
      <c r="Q161" s="5">
        <v>65673233</v>
      </c>
    </row>
    <row r="162" spans="7:17" x14ac:dyDescent="0.2">
      <c r="G162" s="6">
        <v>34439</v>
      </c>
      <c r="H162" s="1">
        <f>YEAR(Movies[[#This Row],[Date Released]])</f>
        <v>1994</v>
      </c>
      <c r="I162" s="1">
        <f>WEEKDAY(Movies[[#This Row],[Date Released]])</f>
        <v>6</v>
      </c>
      <c r="J162" s="1">
        <f>MONTH(Movies[[#This Row],[Date Released]])</f>
        <v>4</v>
      </c>
      <c r="K162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62" s="1" t="str" cm="1">
        <f t="array" ref="L16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62" t="s">
        <v>27</v>
      </c>
      <c r="N162" t="s">
        <v>187</v>
      </c>
      <c r="O162" t="s">
        <v>22</v>
      </c>
      <c r="P162" s="5">
        <v>18083994</v>
      </c>
      <c r="Q162" s="5">
        <v>8752399</v>
      </c>
    </row>
    <row r="163" spans="7:17" x14ac:dyDescent="0.2">
      <c r="G163" s="6">
        <v>37839</v>
      </c>
      <c r="H163" s="1">
        <f>YEAR(Movies[[#This Row],[Date Released]])</f>
        <v>2003</v>
      </c>
      <c r="I163" s="1">
        <f>WEEKDAY(Movies[[#This Row],[Date Released]])</f>
        <v>4</v>
      </c>
      <c r="J163" s="1">
        <f>MONTH(Movies[[#This Row],[Date Released]])</f>
        <v>8</v>
      </c>
      <c r="K163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63" s="1" t="str" cm="1">
        <f t="array" ref="L16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63" t="s">
        <v>24</v>
      </c>
      <c r="N163" t="s">
        <v>52</v>
      </c>
      <c r="O163" t="s">
        <v>22</v>
      </c>
      <c r="P163" s="5">
        <v>154090360</v>
      </c>
      <c r="Q163" s="5">
        <v>110222438</v>
      </c>
    </row>
    <row r="164" spans="7:17" x14ac:dyDescent="0.2">
      <c r="G164" s="6">
        <v>38310</v>
      </c>
      <c r="H164" s="1">
        <f>YEAR(Movies[[#This Row],[Date Released]])</f>
        <v>2004</v>
      </c>
      <c r="I164" s="1">
        <f>WEEKDAY(Movies[[#This Row],[Date Released]])</f>
        <v>6</v>
      </c>
      <c r="J164" s="1">
        <f>MONTH(Movies[[#This Row],[Date Released]])</f>
        <v>11</v>
      </c>
      <c r="K16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64" s="1" t="str" cm="1">
        <f t="array" ref="L16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64" t="s">
        <v>27</v>
      </c>
      <c r="N164" t="s">
        <v>188</v>
      </c>
      <c r="O164" t="s">
        <v>22</v>
      </c>
      <c r="P164" s="5">
        <v>234069353</v>
      </c>
      <c r="Q164" s="5">
        <v>173005002</v>
      </c>
    </row>
    <row r="165" spans="7:17" x14ac:dyDescent="0.2">
      <c r="G165" s="6">
        <v>38037</v>
      </c>
      <c r="H165" s="1">
        <f>YEAR(Movies[[#This Row],[Date Released]])</f>
        <v>2004</v>
      </c>
      <c r="I165" s="1">
        <f>WEEKDAY(Movies[[#This Row],[Date Released]])</f>
        <v>6</v>
      </c>
      <c r="J165" s="1">
        <f>MONTH(Movies[[#This Row],[Date Released]])</f>
        <v>2</v>
      </c>
      <c r="K165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165" s="1" t="str" cm="1">
        <f t="array" ref="L16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65" t="s">
        <v>24</v>
      </c>
      <c r="N165" t="s">
        <v>189</v>
      </c>
      <c r="O165" t="s">
        <v>22</v>
      </c>
      <c r="P165" s="5">
        <v>39816568</v>
      </c>
      <c r="Q165" s="5">
        <v>29331068</v>
      </c>
    </row>
    <row r="166" spans="7:17" x14ac:dyDescent="0.2">
      <c r="G166" s="6">
        <v>34460</v>
      </c>
      <c r="H166" s="1">
        <f>YEAR(Movies[[#This Row],[Date Released]])</f>
        <v>1994</v>
      </c>
      <c r="I166" s="1">
        <f>WEEKDAY(Movies[[#This Row],[Date Released]])</f>
        <v>6</v>
      </c>
      <c r="J166" s="1">
        <f>MONTH(Movies[[#This Row],[Date Released]])</f>
        <v>5</v>
      </c>
      <c r="K166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66" s="1" t="str" cm="1">
        <f t="array" ref="L16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66" t="s">
        <v>11</v>
      </c>
      <c r="N166" t="s">
        <v>190</v>
      </c>
      <c r="O166" t="s">
        <v>22</v>
      </c>
      <c r="P166" s="5">
        <v>24267154</v>
      </c>
      <c r="Q166" s="5">
        <v>11744960</v>
      </c>
    </row>
    <row r="167" spans="7:17" x14ac:dyDescent="0.2">
      <c r="G167" s="6">
        <v>34488</v>
      </c>
      <c r="H167" s="1">
        <f>YEAR(Movies[[#This Row],[Date Released]])</f>
        <v>1994</v>
      </c>
      <c r="I167" s="1">
        <f>WEEKDAY(Movies[[#This Row],[Date Released]])</f>
        <v>6</v>
      </c>
      <c r="J167" s="1">
        <f>MONTH(Movies[[#This Row],[Date Released]])</f>
        <v>6</v>
      </c>
      <c r="K167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67" s="1" t="str" cm="1">
        <f t="array" ref="L16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67" t="s">
        <v>24</v>
      </c>
      <c r="N167" t="s">
        <v>191</v>
      </c>
      <c r="O167" t="s">
        <v>13</v>
      </c>
      <c r="P167" s="5">
        <v>49945474</v>
      </c>
      <c r="Q167" s="5">
        <v>24172899</v>
      </c>
    </row>
    <row r="168" spans="7:17" x14ac:dyDescent="0.2">
      <c r="G168" s="6">
        <v>33256</v>
      </c>
      <c r="H168" s="1">
        <f>YEAR(Movies[[#This Row],[Date Released]])</f>
        <v>1991</v>
      </c>
      <c r="I168" s="1">
        <f>WEEKDAY(Movies[[#This Row],[Date Released]])</f>
        <v>6</v>
      </c>
      <c r="J168" s="1">
        <f>MONTH(Movies[[#This Row],[Date Released]])</f>
        <v>1</v>
      </c>
      <c r="K168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168" s="1" t="str" cm="1">
        <f t="array" ref="L16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68" t="s">
        <v>27</v>
      </c>
      <c r="N168" t="s">
        <v>192</v>
      </c>
      <c r="O168" t="s">
        <v>22</v>
      </c>
      <c r="P168" s="5">
        <v>69540672</v>
      </c>
      <c r="Q168" s="5">
        <v>34729091</v>
      </c>
    </row>
    <row r="169" spans="7:17" x14ac:dyDescent="0.2">
      <c r="G169" s="6">
        <v>35965</v>
      </c>
      <c r="H169" s="1">
        <f>YEAR(Movies[[#This Row],[Date Released]])</f>
        <v>1998</v>
      </c>
      <c r="I169" s="1">
        <f>WEEKDAY(Movies[[#This Row],[Date Released]])</f>
        <v>6</v>
      </c>
      <c r="J169" s="1">
        <f>MONTH(Movies[[#This Row],[Date Released]])</f>
        <v>6</v>
      </c>
      <c r="K169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69" s="1" t="str" cm="1">
        <f t="array" ref="L16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69" t="s">
        <v>27</v>
      </c>
      <c r="N169" t="s">
        <v>193</v>
      </c>
      <c r="O169" t="s">
        <v>16</v>
      </c>
      <c r="P169" s="5">
        <v>216807832</v>
      </c>
      <c r="Q169" s="5">
        <v>120620254</v>
      </c>
    </row>
    <row r="170" spans="7:17" x14ac:dyDescent="0.2">
      <c r="G170" s="6">
        <v>34500</v>
      </c>
      <c r="H170" s="1">
        <f>YEAR(Movies[[#This Row],[Date Released]])</f>
        <v>1994</v>
      </c>
      <c r="I170" s="1">
        <f>WEEKDAY(Movies[[#This Row],[Date Released]])</f>
        <v>4</v>
      </c>
      <c r="J170" s="1">
        <f>MONTH(Movies[[#This Row],[Date Released]])</f>
        <v>6</v>
      </c>
      <c r="K170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70" s="1" t="str" cm="1">
        <f t="array" ref="L17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70" t="s">
        <v>27</v>
      </c>
      <c r="N170" t="s">
        <v>194</v>
      </c>
      <c r="O170" t="s">
        <v>16</v>
      </c>
      <c r="P170" s="5">
        <v>761640898</v>
      </c>
      <c r="Q170" s="5">
        <v>422780140</v>
      </c>
    </row>
    <row r="171" spans="7:17" x14ac:dyDescent="0.2">
      <c r="G171" s="6">
        <v>40956</v>
      </c>
      <c r="H171" s="1">
        <f>YEAR(Movies[[#This Row],[Date Released]])</f>
        <v>2012</v>
      </c>
      <c r="I171" s="1">
        <f>WEEKDAY(Movies[[#This Row],[Date Released]])</f>
        <v>6</v>
      </c>
      <c r="J171" s="1">
        <f>MONTH(Movies[[#This Row],[Date Released]])</f>
        <v>2</v>
      </c>
      <c r="K171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171" s="1" t="str" cm="1">
        <f t="array" ref="L17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71" t="s">
        <v>27</v>
      </c>
      <c r="N171" t="s">
        <v>195</v>
      </c>
      <c r="O171" t="s">
        <v>16</v>
      </c>
      <c r="P171" s="5">
        <v>20325733</v>
      </c>
      <c r="Q171" s="5">
        <v>19192510</v>
      </c>
    </row>
    <row r="172" spans="7:17" x14ac:dyDescent="0.2">
      <c r="G172" s="6">
        <v>37519</v>
      </c>
      <c r="H172" s="1">
        <f>YEAR(Movies[[#This Row],[Date Released]])</f>
        <v>2002</v>
      </c>
      <c r="I172" s="1">
        <f>WEEKDAY(Movies[[#This Row],[Date Released]])</f>
        <v>6</v>
      </c>
      <c r="J172" s="1">
        <f>MONTH(Movies[[#This Row],[Date Released]])</f>
        <v>9</v>
      </c>
      <c r="K172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72" s="1" t="str" cm="1">
        <f t="array" ref="L17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72" t="s">
        <v>27</v>
      </c>
      <c r="N172" t="s">
        <v>196</v>
      </c>
      <c r="O172" t="s">
        <v>22</v>
      </c>
      <c r="P172" s="5">
        <v>14338992</v>
      </c>
      <c r="Q172" s="5">
        <v>10049886</v>
      </c>
    </row>
    <row r="173" spans="7:17" x14ac:dyDescent="0.2">
      <c r="G173" s="6">
        <v>39584</v>
      </c>
      <c r="H173" s="1">
        <f>YEAR(Movies[[#This Row],[Date Released]])</f>
        <v>2008</v>
      </c>
      <c r="I173" s="1">
        <f>WEEKDAY(Movies[[#This Row],[Date Released]])</f>
        <v>6</v>
      </c>
      <c r="J173" s="1">
        <f>MONTH(Movies[[#This Row],[Date Released]])</f>
        <v>5</v>
      </c>
      <c r="K173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73" s="1" t="str" cm="1">
        <f t="array" ref="L17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73" t="s">
        <v>27</v>
      </c>
      <c r="N173" t="s">
        <v>197</v>
      </c>
      <c r="O173" t="s">
        <v>22</v>
      </c>
      <c r="P173" s="5">
        <v>166277038</v>
      </c>
      <c r="Q173" s="5">
        <v>141621490</v>
      </c>
    </row>
    <row r="174" spans="7:17" x14ac:dyDescent="0.2">
      <c r="G174" s="6">
        <v>42202</v>
      </c>
      <c r="H174" s="1">
        <f>YEAR(Movies[[#This Row],[Date Released]])</f>
        <v>2015</v>
      </c>
      <c r="I174" s="1">
        <f>WEEKDAY(Movies[[#This Row],[Date Released]])</f>
        <v>6</v>
      </c>
      <c r="J174" s="1">
        <f>MONTH(Movies[[#This Row],[Date Released]])</f>
        <v>7</v>
      </c>
      <c r="K174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74" s="1" t="str" cm="1">
        <f t="array" ref="L17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74" t="s">
        <v>11</v>
      </c>
      <c r="N174" t="s">
        <v>198</v>
      </c>
      <c r="O174" t="s">
        <v>13</v>
      </c>
      <c r="P174" s="5">
        <v>180202163</v>
      </c>
      <c r="Q174" s="5">
        <v>180202163</v>
      </c>
    </row>
    <row r="175" spans="7:17" x14ac:dyDescent="0.2">
      <c r="G175" s="6">
        <v>39724</v>
      </c>
      <c r="H175" s="1">
        <f>YEAR(Movies[[#This Row],[Date Released]])</f>
        <v>2008</v>
      </c>
      <c r="I175" s="1">
        <f>WEEKDAY(Movies[[#This Row],[Date Released]])</f>
        <v>6</v>
      </c>
      <c r="J175" s="1">
        <f>MONTH(Movies[[#This Row],[Date Released]])</f>
        <v>10</v>
      </c>
      <c r="K175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75" s="1" t="str" cm="1">
        <f t="array" ref="L17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75" t="s">
        <v>24</v>
      </c>
      <c r="N175" t="s">
        <v>199</v>
      </c>
      <c r="O175" t="s">
        <v>22</v>
      </c>
      <c r="P175" s="5">
        <v>110932022</v>
      </c>
      <c r="Q175" s="5">
        <v>94514402</v>
      </c>
    </row>
    <row r="176" spans="7:17" x14ac:dyDescent="0.2">
      <c r="G176" s="6">
        <v>35760</v>
      </c>
      <c r="H176" s="1">
        <f>YEAR(Movies[[#This Row],[Date Released]])</f>
        <v>1997</v>
      </c>
      <c r="I176" s="1">
        <f>WEEKDAY(Movies[[#This Row],[Date Released]])</f>
        <v>4</v>
      </c>
      <c r="J176" s="1">
        <f>MONTH(Movies[[#This Row],[Date Released]])</f>
        <v>11</v>
      </c>
      <c r="K176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76" s="1" t="str" cm="1">
        <f t="array" ref="L17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76" t="s">
        <v>24</v>
      </c>
      <c r="N176" t="s">
        <v>200</v>
      </c>
      <c r="O176" t="s">
        <v>22</v>
      </c>
      <c r="P176" s="5">
        <v>170406423</v>
      </c>
      <c r="Q176" s="5">
        <v>92993801</v>
      </c>
    </row>
    <row r="177" spans="7:17" x14ac:dyDescent="0.2">
      <c r="G177" s="6">
        <v>33865</v>
      </c>
      <c r="H177" s="1">
        <f>YEAR(Movies[[#This Row],[Date Released]])</f>
        <v>1992</v>
      </c>
      <c r="I177" s="1">
        <f>WEEKDAY(Movies[[#This Row],[Date Released]])</f>
        <v>6</v>
      </c>
      <c r="J177" s="1">
        <f>MONTH(Movies[[#This Row],[Date Released]])</f>
        <v>9</v>
      </c>
      <c r="K177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77" s="1" t="str" cm="1">
        <f t="array" ref="L17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77" t="s">
        <v>24</v>
      </c>
      <c r="N177" t="s">
        <v>201</v>
      </c>
      <c r="O177" t="s">
        <v>13</v>
      </c>
      <c r="P177" s="5">
        <v>45741576</v>
      </c>
      <c r="Q177" s="5">
        <v>22518097</v>
      </c>
    </row>
    <row r="178" spans="7:17" x14ac:dyDescent="0.2">
      <c r="G178" s="6">
        <v>38744</v>
      </c>
      <c r="H178" s="1">
        <f>YEAR(Movies[[#This Row],[Date Released]])</f>
        <v>2006</v>
      </c>
      <c r="I178" s="1">
        <f>WEEKDAY(Movies[[#This Row],[Date Released]])</f>
        <v>6</v>
      </c>
      <c r="J178" s="1">
        <f>MONTH(Movies[[#This Row],[Date Released]])</f>
        <v>1</v>
      </c>
      <c r="K178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178" s="1" t="str" cm="1">
        <f t="array" ref="L17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78" t="s">
        <v>149</v>
      </c>
      <c r="N178" t="s">
        <v>202</v>
      </c>
      <c r="O178" t="s">
        <v>16</v>
      </c>
      <c r="P178" s="5">
        <v>12948025</v>
      </c>
      <c r="Q178" s="5">
        <v>10407978</v>
      </c>
    </row>
    <row r="179" spans="7:17" x14ac:dyDescent="0.2">
      <c r="G179" s="6">
        <v>31842</v>
      </c>
      <c r="H179" s="1">
        <f>YEAR(Movies[[#This Row],[Date Released]])</f>
        <v>1987</v>
      </c>
      <c r="I179" s="1">
        <f>WEEKDAY(Movies[[#This Row],[Date Released]])</f>
        <v>6</v>
      </c>
      <c r="J179" s="1">
        <f>MONTH(Movies[[#This Row],[Date Released]])</f>
        <v>3</v>
      </c>
      <c r="K179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79" s="1" t="str" cm="1">
        <f t="array" ref="L17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179" t="s">
        <v>24</v>
      </c>
      <c r="N179" t="s">
        <v>203</v>
      </c>
      <c r="O179" t="s">
        <v>19</v>
      </c>
      <c r="P179" s="5">
        <v>54787202</v>
      </c>
      <c r="Q179" s="5">
        <v>25411386</v>
      </c>
    </row>
    <row r="180" spans="7:17" x14ac:dyDescent="0.2">
      <c r="G180" s="6">
        <v>32535</v>
      </c>
      <c r="H180" s="1">
        <f>YEAR(Movies[[#This Row],[Date Released]])</f>
        <v>1989</v>
      </c>
      <c r="I180" s="1">
        <f>WEEKDAY(Movies[[#This Row],[Date Released]])</f>
        <v>6</v>
      </c>
      <c r="J180" s="1">
        <f>MONTH(Movies[[#This Row],[Date Released]])</f>
        <v>1</v>
      </c>
      <c r="K180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180" s="1" t="str" cm="1">
        <f t="array" ref="L18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180" t="s">
        <v>24</v>
      </c>
      <c r="N180" t="s">
        <v>204</v>
      </c>
      <c r="O180" t="s">
        <v>13</v>
      </c>
      <c r="P180" s="5">
        <v>85757817</v>
      </c>
      <c r="Q180" s="5">
        <v>40590000</v>
      </c>
    </row>
    <row r="181" spans="7:17" x14ac:dyDescent="0.2">
      <c r="G181" s="6">
        <v>38835</v>
      </c>
      <c r="H181" s="1">
        <f>YEAR(Movies[[#This Row],[Date Released]])</f>
        <v>2006</v>
      </c>
      <c r="I181" s="1">
        <f>WEEKDAY(Movies[[#This Row],[Date Released]])</f>
        <v>6</v>
      </c>
      <c r="J181" s="1">
        <f>MONTH(Movies[[#This Row],[Date Released]])</f>
        <v>4</v>
      </c>
      <c r="K181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81" s="1" t="str" cm="1">
        <f t="array" ref="L18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81" t="s">
        <v>24</v>
      </c>
      <c r="N181" t="s">
        <v>205</v>
      </c>
      <c r="O181" t="s">
        <v>13</v>
      </c>
      <c r="P181" s="5">
        <v>34634731</v>
      </c>
      <c r="Q181" s="5">
        <v>26910736</v>
      </c>
    </row>
    <row r="182" spans="7:17" x14ac:dyDescent="0.2">
      <c r="G182" s="6">
        <v>41397</v>
      </c>
      <c r="H182" s="1">
        <f>YEAR(Movies[[#This Row],[Date Released]])</f>
        <v>2013</v>
      </c>
      <c r="I182" s="1">
        <f>WEEKDAY(Movies[[#This Row],[Date Released]])</f>
        <v>6</v>
      </c>
      <c r="J182" s="1">
        <f>MONTH(Movies[[#This Row],[Date Released]])</f>
        <v>5</v>
      </c>
      <c r="K182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82" s="1" t="str" cm="1">
        <f t="array" ref="L18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82" t="s">
        <v>11</v>
      </c>
      <c r="N182" t="s">
        <v>206</v>
      </c>
      <c r="O182" t="s">
        <v>13</v>
      </c>
      <c r="P182" s="5">
        <v>424084233</v>
      </c>
      <c r="Q182" s="5">
        <v>408992272</v>
      </c>
    </row>
    <row r="183" spans="7:17" x14ac:dyDescent="0.2">
      <c r="G183" s="6">
        <v>35881</v>
      </c>
      <c r="H183" s="1">
        <f>YEAR(Movies[[#This Row],[Date Released]])</f>
        <v>1998</v>
      </c>
      <c r="I183" s="1">
        <f>WEEKDAY(Movies[[#This Row],[Date Released]])</f>
        <v>6</v>
      </c>
      <c r="J183" s="1">
        <f>MONTH(Movies[[#This Row],[Date Released]])</f>
        <v>3</v>
      </c>
      <c r="K183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83" s="1" t="str" cm="1">
        <f t="array" ref="L18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83" t="s">
        <v>24</v>
      </c>
      <c r="N183" t="s">
        <v>207</v>
      </c>
      <c r="O183" t="s">
        <v>22</v>
      </c>
      <c r="P183" s="5">
        <v>7829877</v>
      </c>
      <c r="Q183" s="5">
        <v>4356126</v>
      </c>
    </row>
    <row r="184" spans="7:17" x14ac:dyDescent="0.2">
      <c r="G184" s="6">
        <v>37771</v>
      </c>
      <c r="H184" s="1">
        <f>YEAR(Movies[[#This Row],[Date Released]])</f>
        <v>2003</v>
      </c>
      <c r="I184" s="1">
        <f>WEEKDAY(Movies[[#This Row],[Date Released]])</f>
        <v>6</v>
      </c>
      <c r="J184" s="1">
        <f>MONTH(Movies[[#This Row],[Date Released]])</f>
        <v>5</v>
      </c>
      <c r="K184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84" s="1" t="str" cm="1">
        <f t="array" ref="L18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84" t="s">
        <v>27</v>
      </c>
      <c r="N184" t="s">
        <v>208</v>
      </c>
      <c r="O184" t="s">
        <v>16</v>
      </c>
      <c r="P184" s="5">
        <v>518148559</v>
      </c>
      <c r="Q184" s="5">
        <v>380529370</v>
      </c>
    </row>
    <row r="185" spans="7:17" x14ac:dyDescent="0.2">
      <c r="G185" s="6">
        <v>36672</v>
      </c>
      <c r="H185" s="1">
        <f>YEAR(Movies[[#This Row],[Date Released]])</f>
        <v>2000</v>
      </c>
      <c r="I185" s="1">
        <f>WEEKDAY(Movies[[#This Row],[Date Released]])</f>
        <v>6</v>
      </c>
      <c r="J185" s="1">
        <f>MONTH(Movies[[#This Row],[Date Released]])</f>
        <v>5</v>
      </c>
      <c r="K185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85" s="1" t="str" cm="1">
        <f t="array" ref="L18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85" t="s">
        <v>45</v>
      </c>
      <c r="N185" t="s">
        <v>209</v>
      </c>
      <c r="O185" t="s">
        <v>13</v>
      </c>
      <c r="P185" s="5">
        <v>89042541</v>
      </c>
      <c r="Q185" s="5">
        <v>56932305</v>
      </c>
    </row>
    <row r="186" spans="7:17" x14ac:dyDescent="0.2">
      <c r="G186" s="6">
        <v>36343</v>
      </c>
      <c r="H186" s="1">
        <f>YEAR(Movies[[#This Row],[Date Released]])</f>
        <v>1999</v>
      </c>
      <c r="I186" s="1">
        <f>WEEKDAY(Movies[[#This Row],[Date Released]])</f>
        <v>6</v>
      </c>
      <c r="J186" s="1">
        <f>MONTH(Movies[[#This Row],[Date Released]])</f>
        <v>7</v>
      </c>
      <c r="K186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86" s="1" t="str" cm="1">
        <f t="array" ref="L18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86" t="s">
        <v>17</v>
      </c>
      <c r="N186" t="s">
        <v>210</v>
      </c>
      <c r="O186" t="s">
        <v>26</v>
      </c>
      <c r="P186" s="5">
        <v>32007656</v>
      </c>
      <c r="Q186" s="5">
        <v>19288130</v>
      </c>
    </row>
    <row r="187" spans="7:17" x14ac:dyDescent="0.2">
      <c r="G187" s="6">
        <v>35531</v>
      </c>
      <c r="H187" s="1">
        <f>YEAR(Movies[[#This Row],[Date Released]])</f>
        <v>1997</v>
      </c>
      <c r="I187" s="1">
        <f>WEEKDAY(Movies[[#This Row],[Date Released]])</f>
        <v>6</v>
      </c>
      <c r="J187" s="1">
        <f>MONTH(Movies[[#This Row],[Date Released]])</f>
        <v>4</v>
      </c>
      <c r="K187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87" s="1" t="str" cm="1">
        <f t="array" ref="L18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87" t="s">
        <v>102</v>
      </c>
      <c r="N187" t="s">
        <v>211</v>
      </c>
      <c r="O187" t="s">
        <v>26</v>
      </c>
      <c r="P187" s="5">
        <v>51579764</v>
      </c>
      <c r="Q187" s="5">
        <v>28084357</v>
      </c>
    </row>
    <row r="188" spans="7:17" x14ac:dyDescent="0.2">
      <c r="G188" s="6">
        <v>36427</v>
      </c>
      <c r="H188" s="1">
        <f>YEAR(Movies[[#This Row],[Date Released]])</f>
        <v>1999</v>
      </c>
      <c r="I188" s="1">
        <f>WEEKDAY(Movies[[#This Row],[Date Released]])</f>
        <v>6</v>
      </c>
      <c r="J188" s="1">
        <f>MONTH(Movies[[#This Row],[Date Released]])</f>
        <v>9</v>
      </c>
      <c r="K188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88" s="1" t="str" cm="1">
        <f t="array" ref="L18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88" t="s">
        <v>24</v>
      </c>
      <c r="N188" t="s">
        <v>212</v>
      </c>
      <c r="O188" t="s">
        <v>26</v>
      </c>
      <c r="P188" s="5">
        <v>7566363</v>
      </c>
      <c r="Q188" s="5">
        <v>4559569</v>
      </c>
    </row>
    <row r="189" spans="7:17" x14ac:dyDescent="0.2">
      <c r="G189" s="6">
        <v>33039</v>
      </c>
      <c r="H189" s="1">
        <f>YEAR(Movies[[#This Row],[Date Released]])</f>
        <v>1990</v>
      </c>
      <c r="I189" s="1">
        <f>WEEKDAY(Movies[[#This Row],[Date Released]])</f>
        <v>6</v>
      </c>
      <c r="J189" s="1">
        <f>MONTH(Movies[[#This Row],[Date Released]])</f>
        <v>6</v>
      </c>
      <c r="K189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89" s="1" t="str" cm="1">
        <f t="array" ref="L18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89" t="s">
        <v>11</v>
      </c>
      <c r="N189" t="s">
        <v>213</v>
      </c>
      <c r="O189" t="s">
        <v>22</v>
      </c>
      <c r="P189" s="5">
        <v>207231621</v>
      </c>
      <c r="Q189" s="5">
        <v>103738726</v>
      </c>
    </row>
    <row r="190" spans="7:17" x14ac:dyDescent="0.2">
      <c r="G190" s="6">
        <v>37036</v>
      </c>
      <c r="H190" s="1">
        <f>YEAR(Movies[[#This Row],[Date Released]])</f>
        <v>2001</v>
      </c>
      <c r="I190" s="1">
        <f>WEEKDAY(Movies[[#This Row],[Date Released]])</f>
        <v>6</v>
      </c>
      <c r="J190" s="1">
        <f>MONTH(Movies[[#This Row],[Date Released]])</f>
        <v>5</v>
      </c>
      <c r="K190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90" s="1" t="str" cm="1">
        <f t="array" ref="L19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90" t="s">
        <v>11</v>
      </c>
      <c r="N190" t="s">
        <v>214</v>
      </c>
      <c r="O190" t="s">
        <v>13</v>
      </c>
      <c r="P190" s="5">
        <v>295705112</v>
      </c>
      <c r="Q190" s="5">
        <v>198539855</v>
      </c>
    </row>
    <row r="191" spans="7:17" x14ac:dyDescent="0.2">
      <c r="G191" s="6">
        <v>37540</v>
      </c>
      <c r="H191" s="1">
        <f>YEAR(Movies[[#This Row],[Date Released]])</f>
        <v>2002</v>
      </c>
      <c r="I191" s="1">
        <f>WEEKDAY(Movies[[#This Row],[Date Released]])</f>
        <v>6</v>
      </c>
      <c r="J191" s="1">
        <f>MONTH(Movies[[#This Row],[Date Released]])</f>
        <v>10</v>
      </c>
      <c r="K191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91" s="1" t="str" cm="1">
        <f t="array" ref="L19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91" t="s">
        <v>17</v>
      </c>
      <c r="N191" t="s">
        <v>215</v>
      </c>
      <c r="O191" t="s">
        <v>22</v>
      </c>
      <c r="P191" s="5">
        <v>27789959</v>
      </c>
      <c r="Q191" s="5">
        <v>19161999</v>
      </c>
    </row>
    <row r="192" spans="7:17" x14ac:dyDescent="0.2">
      <c r="G192" s="6">
        <v>34129</v>
      </c>
      <c r="H192" s="1">
        <f>YEAR(Movies[[#This Row],[Date Released]])</f>
        <v>1993</v>
      </c>
      <c r="I192" s="1">
        <f>WEEKDAY(Movies[[#This Row],[Date Released]])</f>
        <v>4</v>
      </c>
      <c r="J192" s="1">
        <f>MONTH(Movies[[#This Row],[Date Released]])</f>
        <v>6</v>
      </c>
      <c r="K19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92" s="1" t="str" cm="1">
        <f t="array" ref="L19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92" t="s">
        <v>17</v>
      </c>
      <c r="N192" t="s">
        <v>216</v>
      </c>
      <c r="O192" t="s">
        <v>26</v>
      </c>
      <c r="P192" s="5">
        <v>79618610</v>
      </c>
      <c r="Q192" s="5">
        <v>39100956</v>
      </c>
    </row>
    <row r="193" spans="7:17" x14ac:dyDescent="0.2">
      <c r="G193" s="6">
        <v>40066</v>
      </c>
      <c r="H193" s="1">
        <f>YEAR(Movies[[#This Row],[Date Released]])</f>
        <v>2009</v>
      </c>
      <c r="I193" s="1">
        <f>WEEKDAY(Movies[[#This Row],[Date Released]])</f>
        <v>5</v>
      </c>
      <c r="J193" s="1">
        <f>MONTH(Movies[[#This Row],[Date Released]])</f>
        <v>9</v>
      </c>
      <c r="K193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93" s="1" t="str" cm="1">
        <f t="array" ref="L19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93" t="s">
        <v>149</v>
      </c>
      <c r="N193" t="s">
        <v>217</v>
      </c>
      <c r="O193" t="s">
        <v>22</v>
      </c>
      <c r="P193" s="5">
        <v>23064</v>
      </c>
      <c r="Q193" s="5">
        <v>20521</v>
      </c>
    </row>
    <row r="194" spans="7:17" x14ac:dyDescent="0.2">
      <c r="G194" s="6">
        <v>32465</v>
      </c>
      <c r="H194" s="1">
        <f>YEAR(Movies[[#This Row],[Date Released]])</f>
        <v>1988</v>
      </c>
      <c r="I194" s="1">
        <f>WEEKDAY(Movies[[#This Row],[Date Released]])</f>
        <v>6</v>
      </c>
      <c r="J194" s="1">
        <f>MONTH(Movies[[#This Row],[Date Released]])</f>
        <v>11</v>
      </c>
      <c r="K19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194" s="1" t="str" cm="1">
        <f t="array" ref="L19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194" t="s">
        <v>27</v>
      </c>
      <c r="N194" t="s">
        <v>218</v>
      </c>
      <c r="O194" t="s">
        <v>16</v>
      </c>
      <c r="P194" s="5">
        <v>102254492</v>
      </c>
      <c r="Q194" s="5">
        <v>49576671</v>
      </c>
    </row>
    <row r="195" spans="7:17" x14ac:dyDescent="0.2">
      <c r="G195" s="6">
        <v>32738</v>
      </c>
      <c r="H195" s="1">
        <f>YEAR(Movies[[#This Row],[Date Released]])</f>
        <v>1989</v>
      </c>
      <c r="I195" s="1">
        <f>WEEKDAY(Movies[[#This Row],[Date Released]])</f>
        <v>6</v>
      </c>
      <c r="J195" s="1">
        <f>MONTH(Movies[[#This Row],[Date Released]])</f>
        <v>8</v>
      </c>
      <c r="K195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95" s="1" t="str" cm="1">
        <f t="array" ref="L19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195" t="s">
        <v>27</v>
      </c>
      <c r="N195" t="s">
        <v>219</v>
      </c>
      <c r="O195" t="s">
        <v>19</v>
      </c>
      <c r="P195" s="5">
        <v>16653473</v>
      </c>
      <c r="Q195" s="5">
        <v>7882250</v>
      </c>
    </row>
    <row r="196" spans="7:17" x14ac:dyDescent="0.2">
      <c r="G196" s="6">
        <v>39479</v>
      </c>
      <c r="H196" s="1">
        <f>YEAR(Movies[[#This Row],[Date Released]])</f>
        <v>2008</v>
      </c>
      <c r="I196" s="1">
        <f>WEEKDAY(Movies[[#This Row],[Date Released]])</f>
        <v>6</v>
      </c>
      <c r="J196" s="1">
        <f>MONTH(Movies[[#This Row],[Date Released]])</f>
        <v>2</v>
      </c>
      <c r="K196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196" s="1" t="str" cm="1">
        <f t="array" ref="L19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196" t="s">
        <v>220</v>
      </c>
      <c r="N196" t="s">
        <v>221</v>
      </c>
      <c r="O196" t="s">
        <v>16</v>
      </c>
      <c r="P196" s="5">
        <v>76646993</v>
      </c>
      <c r="Q196" s="5">
        <v>65281781</v>
      </c>
    </row>
    <row r="197" spans="7:17" x14ac:dyDescent="0.2">
      <c r="G197" s="6">
        <v>35188</v>
      </c>
      <c r="H197" s="1">
        <f>YEAR(Movies[[#This Row],[Date Released]])</f>
        <v>1996</v>
      </c>
      <c r="I197" s="1">
        <f>WEEKDAY(Movies[[#This Row],[Date Released]])</f>
        <v>6</v>
      </c>
      <c r="J197" s="1">
        <f>MONTH(Movies[[#This Row],[Date Released]])</f>
        <v>5</v>
      </c>
      <c r="K197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97" s="1" t="str" cm="1">
        <f t="array" ref="L19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97" t="s">
        <v>17</v>
      </c>
      <c r="N197" t="s">
        <v>222</v>
      </c>
      <c r="O197" t="s">
        <v>26</v>
      </c>
      <c r="P197" s="5">
        <v>11171714</v>
      </c>
      <c r="Q197" s="5">
        <v>5857534</v>
      </c>
    </row>
    <row r="198" spans="7:17" x14ac:dyDescent="0.2">
      <c r="G198" s="6">
        <v>40977</v>
      </c>
      <c r="H198" s="1">
        <f>YEAR(Movies[[#This Row],[Date Released]])</f>
        <v>2012</v>
      </c>
      <c r="I198" s="1">
        <f>WEEKDAY(Movies[[#This Row],[Date Released]])</f>
        <v>6</v>
      </c>
      <c r="J198" s="1">
        <f>MONTH(Movies[[#This Row],[Date Released]])</f>
        <v>3</v>
      </c>
      <c r="K198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198" s="1" t="str" cm="1">
        <f t="array" ref="L19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198" t="s">
        <v>27</v>
      </c>
      <c r="N198" t="s">
        <v>223</v>
      </c>
      <c r="O198" t="s">
        <v>13</v>
      </c>
      <c r="P198" s="5">
        <v>77372445</v>
      </c>
      <c r="Q198" s="5">
        <v>73058679</v>
      </c>
    </row>
    <row r="199" spans="7:17" x14ac:dyDescent="0.2">
      <c r="G199" s="6">
        <v>36315</v>
      </c>
      <c r="H199" s="1">
        <f>YEAR(Movies[[#This Row],[Date Released]])</f>
        <v>1999</v>
      </c>
      <c r="I199" s="1">
        <f>WEEKDAY(Movies[[#This Row],[Date Released]])</f>
        <v>6</v>
      </c>
      <c r="J199" s="1">
        <f>MONTH(Movies[[#This Row],[Date Released]])</f>
        <v>6</v>
      </c>
      <c r="K199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199" s="1" t="str" cm="1">
        <f t="array" ref="L19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199" t="s">
        <v>17</v>
      </c>
      <c r="N199" t="s">
        <v>224</v>
      </c>
      <c r="O199" t="s">
        <v>26</v>
      </c>
      <c r="P199" s="5">
        <v>56595842</v>
      </c>
      <c r="Q199" s="5">
        <v>34105207</v>
      </c>
    </row>
    <row r="200" spans="7:17" x14ac:dyDescent="0.2">
      <c r="G200" s="6">
        <v>40592</v>
      </c>
      <c r="H200" s="1">
        <f>YEAR(Movies[[#This Row],[Date Released]])</f>
        <v>2011</v>
      </c>
      <c r="I200" s="1">
        <f>WEEKDAY(Movies[[#This Row],[Date Released]])</f>
        <v>6</v>
      </c>
      <c r="J200" s="1">
        <f>MONTH(Movies[[#This Row],[Date Released]])</f>
        <v>2</v>
      </c>
      <c r="K200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00" s="1" t="str" cm="1">
        <f t="array" ref="L20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00" t="s">
        <v>27</v>
      </c>
      <c r="N200" t="s">
        <v>225</v>
      </c>
      <c r="O200" t="s">
        <v>13</v>
      </c>
      <c r="P200" s="5">
        <v>58574607</v>
      </c>
      <c r="Q200" s="5">
        <v>55100437</v>
      </c>
    </row>
    <row r="201" spans="7:17" x14ac:dyDescent="0.2">
      <c r="G201" s="6">
        <v>38525</v>
      </c>
      <c r="H201" s="1">
        <f>YEAR(Movies[[#This Row],[Date Released]])</f>
        <v>2005</v>
      </c>
      <c r="I201" s="1">
        <f>WEEKDAY(Movies[[#This Row],[Date Released]])</f>
        <v>4</v>
      </c>
      <c r="J201" s="1">
        <f>MONTH(Movies[[#This Row],[Date Released]])</f>
        <v>6</v>
      </c>
      <c r="K201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01" s="1" t="str" cm="1">
        <f t="array" ref="L20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01" t="s">
        <v>24</v>
      </c>
      <c r="N201" t="s">
        <v>226</v>
      </c>
      <c r="O201" t="s">
        <v>16</v>
      </c>
      <c r="P201" s="5">
        <v>86812798</v>
      </c>
      <c r="Q201" s="5">
        <v>66010682</v>
      </c>
    </row>
    <row r="202" spans="7:17" x14ac:dyDescent="0.2">
      <c r="G202" s="6">
        <v>34285</v>
      </c>
      <c r="H202" s="1">
        <f>YEAR(Movies[[#This Row],[Date Released]])</f>
        <v>1993</v>
      </c>
      <c r="I202" s="1">
        <f>WEEKDAY(Movies[[#This Row],[Date Released]])</f>
        <v>6</v>
      </c>
      <c r="J202" s="1">
        <f>MONTH(Movies[[#This Row],[Date Released]])</f>
        <v>11</v>
      </c>
      <c r="K202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02" s="1" t="str" cm="1">
        <f t="array" ref="L20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02" t="s">
        <v>27</v>
      </c>
      <c r="N202" t="s">
        <v>227</v>
      </c>
      <c r="O202" t="s">
        <v>22</v>
      </c>
      <c r="P202" s="5">
        <v>109310377</v>
      </c>
      <c r="Q202" s="5">
        <v>53661805</v>
      </c>
    </row>
    <row r="203" spans="7:17" x14ac:dyDescent="0.2">
      <c r="G203" s="6">
        <v>32498</v>
      </c>
      <c r="H203" s="1">
        <f>YEAR(Movies[[#This Row],[Date Released]])</f>
        <v>1988</v>
      </c>
      <c r="I203" s="1">
        <f>WEEKDAY(Movies[[#This Row],[Date Released]])</f>
        <v>4</v>
      </c>
      <c r="J203" s="1">
        <f>MONTH(Movies[[#This Row],[Date Released]])</f>
        <v>12</v>
      </c>
      <c r="K203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03" s="1" t="str" cm="1">
        <f t="array" ref="L20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03" t="s">
        <v>17</v>
      </c>
      <c r="N203" t="s">
        <v>228</v>
      </c>
      <c r="O203" t="s">
        <v>13</v>
      </c>
      <c r="P203" s="5">
        <v>120381757</v>
      </c>
      <c r="Q203" s="5">
        <v>57041866</v>
      </c>
    </row>
    <row r="204" spans="7:17" x14ac:dyDescent="0.2">
      <c r="G204" s="6">
        <v>33158</v>
      </c>
      <c r="H204" s="1">
        <f>YEAR(Movies[[#This Row],[Date Released]])</f>
        <v>1990</v>
      </c>
      <c r="I204" s="1">
        <f>WEEKDAY(Movies[[#This Row],[Date Released]])</f>
        <v>6</v>
      </c>
      <c r="J204" s="1">
        <f>MONTH(Movies[[#This Row],[Date Released]])</f>
        <v>10</v>
      </c>
      <c r="K20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04" s="1" t="str" cm="1">
        <f t="array" ref="L20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04" t="s">
        <v>24</v>
      </c>
      <c r="N204" t="s">
        <v>229</v>
      </c>
      <c r="O204" t="s">
        <v>13</v>
      </c>
      <c r="P204" s="5">
        <v>30722056</v>
      </c>
      <c r="Q204" s="5">
        <v>15379253</v>
      </c>
    </row>
    <row r="205" spans="7:17" x14ac:dyDescent="0.2">
      <c r="G205" s="6">
        <v>36448</v>
      </c>
      <c r="H205" s="1">
        <f>YEAR(Movies[[#This Row],[Date Released]])</f>
        <v>1999</v>
      </c>
      <c r="I205" s="1">
        <f>WEEKDAY(Movies[[#This Row],[Date Released]])</f>
        <v>6</v>
      </c>
      <c r="J205" s="1">
        <f>MONTH(Movies[[#This Row],[Date Released]])</f>
        <v>10</v>
      </c>
      <c r="K205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05" s="1" t="str" cm="1">
        <f t="array" ref="L20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05" t="s">
        <v>17</v>
      </c>
      <c r="N205" t="s">
        <v>230</v>
      </c>
      <c r="O205" t="s">
        <v>16</v>
      </c>
      <c r="P205" s="5">
        <v>10111144</v>
      </c>
      <c r="Q205" s="5">
        <v>6197866</v>
      </c>
    </row>
    <row r="206" spans="7:17" x14ac:dyDescent="0.2">
      <c r="G206" s="6">
        <v>33718</v>
      </c>
      <c r="H206" s="1">
        <f>YEAR(Movies[[#This Row],[Date Released]])</f>
        <v>1992</v>
      </c>
      <c r="I206" s="1">
        <f>WEEKDAY(Movies[[#This Row],[Date Released]])</f>
        <v>6</v>
      </c>
      <c r="J206" s="1">
        <f>MONTH(Movies[[#This Row],[Date Released]])</f>
        <v>4</v>
      </c>
      <c r="K206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06" s="1" t="str" cm="1">
        <f t="array" ref="L20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06" t="s">
        <v>19</v>
      </c>
      <c r="N206" t="s">
        <v>231</v>
      </c>
      <c r="O206" t="s">
        <v>13</v>
      </c>
      <c r="P206" s="5">
        <v>8187848</v>
      </c>
      <c r="Q206" s="5">
        <v>4030793</v>
      </c>
    </row>
    <row r="207" spans="7:17" x14ac:dyDescent="0.2">
      <c r="G207" s="6">
        <v>38261</v>
      </c>
      <c r="H207" s="1">
        <f>YEAR(Movies[[#This Row],[Date Released]])</f>
        <v>2004</v>
      </c>
      <c r="I207" s="1">
        <f>WEEKDAY(Movies[[#This Row],[Date Released]])</f>
        <v>6</v>
      </c>
      <c r="J207" s="1">
        <f>MONTH(Movies[[#This Row],[Date Released]])</f>
        <v>10</v>
      </c>
      <c r="K207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07" s="1" t="str" cm="1">
        <f t="array" ref="L20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07" t="s">
        <v>11</v>
      </c>
      <c r="N207" t="s">
        <v>232</v>
      </c>
      <c r="O207" t="s">
        <v>13</v>
      </c>
      <c r="P207" s="5">
        <v>101161045</v>
      </c>
      <c r="Q207" s="5">
        <v>74541707</v>
      </c>
    </row>
    <row r="208" spans="7:17" x14ac:dyDescent="0.2">
      <c r="G208" s="6">
        <v>36526</v>
      </c>
      <c r="H208" s="1">
        <f>YEAR(Movies[[#This Row],[Date Released]])</f>
        <v>2000</v>
      </c>
      <c r="I208" s="1">
        <f>WEEKDAY(Movies[[#This Row],[Date Released]])</f>
        <v>7</v>
      </c>
      <c r="J208" s="1">
        <f>MONTH(Movies[[#This Row],[Date Released]])</f>
        <v>1</v>
      </c>
      <c r="K208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08" s="1" t="str" cm="1">
        <f t="array" ref="L20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08" t="s">
        <v>14</v>
      </c>
      <c r="N208" t="s">
        <v>233</v>
      </c>
      <c r="O208" t="s">
        <v>16</v>
      </c>
      <c r="P208" s="5">
        <v>94852354</v>
      </c>
      <c r="Q208" s="5">
        <v>60507228</v>
      </c>
    </row>
    <row r="209" spans="7:17" x14ac:dyDescent="0.2">
      <c r="G209" s="6">
        <v>35025</v>
      </c>
      <c r="H209" s="1">
        <f>YEAR(Movies[[#This Row],[Date Released]])</f>
        <v>1995</v>
      </c>
      <c r="I209" s="1">
        <f>WEEKDAY(Movies[[#This Row],[Date Released]])</f>
        <v>4</v>
      </c>
      <c r="J209" s="1">
        <f>MONTH(Movies[[#This Row],[Date Released]])</f>
        <v>11</v>
      </c>
      <c r="K209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09" s="1" t="str" cm="1">
        <f t="array" ref="L20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09" t="s">
        <v>27</v>
      </c>
      <c r="N209" t="s">
        <v>234</v>
      </c>
      <c r="O209" t="s">
        <v>16</v>
      </c>
      <c r="P209" s="5">
        <v>370409631</v>
      </c>
      <c r="Q209" s="5">
        <v>191796233</v>
      </c>
    </row>
    <row r="210" spans="7:17" x14ac:dyDescent="0.2">
      <c r="G210" s="6">
        <v>35580</v>
      </c>
      <c r="H210" s="1">
        <f>YEAR(Movies[[#This Row],[Date Released]])</f>
        <v>1997</v>
      </c>
      <c r="I210" s="1">
        <f>WEEKDAY(Movies[[#This Row],[Date Released]])</f>
        <v>6</v>
      </c>
      <c r="J210" s="1">
        <f>MONTH(Movies[[#This Row],[Date Released]])</f>
        <v>5</v>
      </c>
      <c r="K210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10" s="1" t="str" cm="1">
        <f t="array" ref="L21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10" t="s">
        <v>24</v>
      </c>
      <c r="N210" t="s">
        <v>235</v>
      </c>
      <c r="O210" t="s">
        <v>22</v>
      </c>
      <c r="P210" s="5">
        <v>36265379</v>
      </c>
      <c r="Q210" s="5">
        <v>19745922</v>
      </c>
    </row>
    <row r="211" spans="7:17" x14ac:dyDescent="0.2">
      <c r="G211" s="6">
        <v>40459</v>
      </c>
      <c r="H211" s="1">
        <f>YEAR(Movies[[#This Row],[Date Released]])</f>
        <v>2010</v>
      </c>
      <c r="I211" s="1">
        <f>WEEKDAY(Movies[[#This Row],[Date Released]])</f>
        <v>6</v>
      </c>
      <c r="J211" s="1">
        <f>MONTH(Movies[[#This Row],[Date Released]])</f>
        <v>10</v>
      </c>
      <c r="K211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11" s="1" t="str" cm="1">
        <f t="array" ref="L21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11" t="s">
        <v>17</v>
      </c>
      <c r="N211" t="s">
        <v>236</v>
      </c>
      <c r="O211" t="s">
        <v>22</v>
      </c>
      <c r="P211" s="5">
        <v>63781920</v>
      </c>
      <c r="Q211" s="5">
        <v>59699513</v>
      </c>
    </row>
    <row r="212" spans="7:17" x14ac:dyDescent="0.2">
      <c r="G212" s="6">
        <v>29259</v>
      </c>
      <c r="H212" s="1">
        <f>YEAR(Movies[[#This Row],[Date Released]])</f>
        <v>1980</v>
      </c>
      <c r="I212" s="1">
        <f>WEEKDAY(Movies[[#This Row],[Date Released]])</f>
        <v>6</v>
      </c>
      <c r="J212" s="1">
        <f>MONTH(Movies[[#This Row],[Date Released]])</f>
        <v>2</v>
      </c>
      <c r="K212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12" s="1" t="str" cm="1">
        <f t="array" ref="L21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12" t="s">
        <v>19</v>
      </c>
      <c r="N212" t="s">
        <v>237</v>
      </c>
      <c r="O212" t="s">
        <v>19</v>
      </c>
      <c r="P212" s="5">
        <v>9088096</v>
      </c>
      <c r="Q212" s="5">
        <v>2900000</v>
      </c>
    </row>
    <row r="213" spans="7:17" x14ac:dyDescent="0.2">
      <c r="G213" s="6">
        <v>41600</v>
      </c>
      <c r="H213" s="1">
        <f>YEAR(Movies[[#This Row],[Date Released]])</f>
        <v>2013</v>
      </c>
      <c r="I213" s="1">
        <f>WEEKDAY(Movies[[#This Row],[Date Released]])</f>
        <v>6</v>
      </c>
      <c r="J213" s="1">
        <f>MONTH(Movies[[#This Row],[Date Released]])</f>
        <v>11</v>
      </c>
      <c r="K213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13" s="1" t="str" cm="1">
        <f t="array" ref="L21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13" t="s">
        <v>27</v>
      </c>
      <c r="N213" t="s">
        <v>238</v>
      </c>
      <c r="O213" t="s">
        <v>22</v>
      </c>
      <c r="P213" s="5">
        <v>414997174</v>
      </c>
      <c r="Q213" s="5">
        <v>400738009</v>
      </c>
    </row>
    <row r="214" spans="7:17" x14ac:dyDescent="0.2">
      <c r="G214" s="6">
        <v>40142</v>
      </c>
      <c r="H214" s="1">
        <f>YEAR(Movies[[#This Row],[Date Released]])</f>
        <v>2009</v>
      </c>
      <c r="I214" s="1">
        <f>WEEKDAY(Movies[[#This Row],[Date Released]])</f>
        <v>4</v>
      </c>
      <c r="J214" s="1">
        <f>MONTH(Movies[[#This Row],[Date Released]])</f>
        <v>11</v>
      </c>
      <c r="K21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14" s="1" t="str" cm="1">
        <f t="array" ref="L21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14" t="s">
        <v>27</v>
      </c>
      <c r="N214" t="s">
        <v>239</v>
      </c>
      <c r="O214" t="s">
        <v>16</v>
      </c>
      <c r="P214" s="5">
        <v>116316457</v>
      </c>
      <c r="Q214" s="5">
        <v>104400899</v>
      </c>
    </row>
    <row r="215" spans="7:17" x14ac:dyDescent="0.2">
      <c r="G215" s="6">
        <v>38562</v>
      </c>
      <c r="H215" s="1">
        <f>YEAR(Movies[[#This Row],[Date Released]])</f>
        <v>2005</v>
      </c>
      <c r="I215" s="1">
        <f>WEEKDAY(Movies[[#This Row],[Date Released]])</f>
        <v>6</v>
      </c>
      <c r="J215" s="1">
        <f>MONTH(Movies[[#This Row],[Date Released]])</f>
        <v>7</v>
      </c>
      <c r="K215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15" s="1" t="str" cm="1">
        <f t="array" ref="L21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15" t="s">
        <v>27</v>
      </c>
      <c r="N215" t="s">
        <v>240</v>
      </c>
      <c r="O215" t="s">
        <v>22</v>
      </c>
      <c r="P215" s="5">
        <v>84088854</v>
      </c>
      <c r="Q215" s="5">
        <v>63939454</v>
      </c>
    </row>
    <row r="216" spans="7:17" x14ac:dyDescent="0.2">
      <c r="G216" s="6">
        <v>35916</v>
      </c>
      <c r="H216" s="1">
        <f>YEAR(Movies[[#This Row],[Date Released]])</f>
        <v>1998</v>
      </c>
      <c r="I216" s="1">
        <f>WEEKDAY(Movies[[#This Row],[Date Released]])</f>
        <v>6</v>
      </c>
      <c r="J216" s="1">
        <f>MONTH(Movies[[#This Row],[Date Released]])</f>
        <v>5</v>
      </c>
      <c r="K216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16" s="1" t="str" cm="1">
        <f t="array" ref="L21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16" t="s">
        <v>17</v>
      </c>
      <c r="N216" t="s">
        <v>241</v>
      </c>
      <c r="O216" t="s">
        <v>26</v>
      </c>
      <c r="P216" s="5">
        <v>38766948</v>
      </c>
      <c r="Q216" s="5">
        <v>21567853</v>
      </c>
    </row>
    <row r="217" spans="7:17" x14ac:dyDescent="0.2">
      <c r="G217" s="6">
        <v>33753</v>
      </c>
      <c r="H217" s="1">
        <f>YEAR(Movies[[#This Row],[Date Released]])</f>
        <v>1992</v>
      </c>
      <c r="I217" s="1">
        <f>WEEKDAY(Movies[[#This Row],[Date Released]])</f>
        <v>6</v>
      </c>
      <c r="J217" s="1">
        <f>MONTH(Movies[[#This Row],[Date Released]])</f>
        <v>5</v>
      </c>
      <c r="K217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17" s="1" t="str" cm="1">
        <f t="array" ref="L21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17" t="s">
        <v>24</v>
      </c>
      <c r="N217" t="s">
        <v>242</v>
      </c>
      <c r="O217" t="s">
        <v>22</v>
      </c>
      <c r="P217" s="5">
        <v>283583472</v>
      </c>
      <c r="Q217" s="5">
        <v>139605150</v>
      </c>
    </row>
    <row r="218" spans="7:17" x14ac:dyDescent="0.2">
      <c r="G218" s="6">
        <v>38877</v>
      </c>
      <c r="H218" s="1">
        <f>YEAR(Movies[[#This Row],[Date Released]])</f>
        <v>2006</v>
      </c>
      <c r="I218" s="1">
        <f>WEEKDAY(Movies[[#This Row],[Date Released]])</f>
        <v>6</v>
      </c>
      <c r="J218" s="1">
        <f>MONTH(Movies[[#This Row],[Date Released]])</f>
        <v>6</v>
      </c>
      <c r="K218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18" s="1" t="str" cm="1">
        <f t="array" ref="L21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18" t="s">
        <v>24</v>
      </c>
      <c r="N218" t="s">
        <v>243</v>
      </c>
      <c r="O218" t="s">
        <v>16</v>
      </c>
      <c r="P218" s="5">
        <v>314140384</v>
      </c>
      <c r="Q218" s="5">
        <v>244082982</v>
      </c>
    </row>
    <row r="219" spans="7:17" x14ac:dyDescent="0.2">
      <c r="G219" s="6">
        <v>41719</v>
      </c>
      <c r="H219" s="1">
        <f>YEAR(Movies[[#This Row],[Date Released]])</f>
        <v>2014</v>
      </c>
      <c r="I219" s="1">
        <f>WEEKDAY(Movies[[#This Row],[Date Released]])</f>
        <v>6</v>
      </c>
      <c r="J219" s="1">
        <f>MONTH(Movies[[#This Row],[Date Released]])</f>
        <v>3</v>
      </c>
      <c r="K219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19" s="1" t="str" cm="1">
        <f t="array" ref="L21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19" t="s">
        <v>24</v>
      </c>
      <c r="N219" t="s">
        <v>244</v>
      </c>
      <c r="O219" t="s">
        <v>22</v>
      </c>
      <c r="P219" s="5">
        <v>52807594</v>
      </c>
      <c r="Q219" s="5">
        <v>51178893</v>
      </c>
    </row>
    <row r="220" spans="7:17" x14ac:dyDescent="0.2">
      <c r="G220" s="6">
        <v>34117</v>
      </c>
      <c r="H220" s="1">
        <f>YEAR(Movies[[#This Row],[Date Released]])</f>
        <v>1993</v>
      </c>
      <c r="I220" s="1">
        <f>WEEKDAY(Movies[[#This Row],[Date Released]])</f>
        <v>6</v>
      </c>
      <c r="J220" s="1">
        <f>MONTH(Movies[[#This Row],[Date Released]])</f>
        <v>5</v>
      </c>
      <c r="K220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20" s="1" t="str" cm="1">
        <f t="array" ref="L22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20" t="s">
        <v>11</v>
      </c>
      <c r="N220" t="s">
        <v>245</v>
      </c>
      <c r="O220" t="s">
        <v>22</v>
      </c>
      <c r="P220" s="5">
        <v>42445058</v>
      </c>
      <c r="Q220" s="5">
        <v>20844907</v>
      </c>
    </row>
    <row r="221" spans="7:17" x14ac:dyDescent="0.2">
      <c r="G221" s="6">
        <v>31590</v>
      </c>
      <c r="H221" s="1">
        <f>YEAR(Movies[[#This Row],[Date Released]])</f>
        <v>1986</v>
      </c>
      <c r="I221" s="1">
        <f>WEEKDAY(Movies[[#This Row],[Date Released]])</f>
        <v>6</v>
      </c>
      <c r="J221" s="1">
        <f>MONTH(Movies[[#This Row],[Date Released]])</f>
        <v>6</v>
      </c>
      <c r="K221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21" s="1" t="str" cm="1">
        <f t="array" ref="L22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21" t="s">
        <v>24</v>
      </c>
      <c r="N221" t="s">
        <v>246</v>
      </c>
      <c r="O221" t="s">
        <v>26</v>
      </c>
      <c r="P221" s="5">
        <v>162748712</v>
      </c>
      <c r="Q221" s="5">
        <v>71624879</v>
      </c>
    </row>
    <row r="222" spans="7:17" x14ac:dyDescent="0.2">
      <c r="G222" s="6">
        <v>29805</v>
      </c>
      <c r="H222" s="1">
        <f>YEAR(Movies[[#This Row],[Date Released]])</f>
        <v>1981</v>
      </c>
      <c r="I222" s="1">
        <f>WEEKDAY(Movies[[#This Row],[Date Released]])</f>
        <v>6</v>
      </c>
      <c r="J222" s="1">
        <f>MONTH(Movies[[#This Row],[Date Released]])</f>
        <v>8</v>
      </c>
      <c r="K22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22" s="1" t="str" cm="1">
        <f t="array" ref="L22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22" t="s">
        <v>11</v>
      </c>
      <c r="N222" t="s">
        <v>247</v>
      </c>
      <c r="O222" t="s">
        <v>19</v>
      </c>
      <c r="P222" s="5">
        <v>0</v>
      </c>
      <c r="Q222" s="5">
        <v>0</v>
      </c>
    </row>
    <row r="223" spans="7:17" x14ac:dyDescent="0.2">
      <c r="G223" s="6">
        <v>29210</v>
      </c>
      <c r="H223" s="1">
        <f>YEAR(Movies[[#This Row],[Date Released]])</f>
        <v>1979</v>
      </c>
      <c r="I223" s="1">
        <f>WEEKDAY(Movies[[#This Row],[Date Released]])</f>
        <v>6</v>
      </c>
      <c r="J223" s="1">
        <f>MONTH(Movies[[#This Row],[Date Released]])</f>
        <v>12</v>
      </c>
      <c r="K223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23" s="1" t="str" cm="1">
        <f t="array" ref="L22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1970s</v>
      </c>
      <c r="M223" t="s">
        <v>19</v>
      </c>
      <c r="N223" t="s">
        <v>248</v>
      </c>
      <c r="O223" t="s">
        <v>19</v>
      </c>
      <c r="P223" s="5">
        <v>120377374</v>
      </c>
      <c r="Q223" s="5">
        <v>35841901</v>
      </c>
    </row>
    <row r="224" spans="7:17" x14ac:dyDescent="0.2">
      <c r="G224" s="6">
        <v>36042</v>
      </c>
      <c r="H224" s="1">
        <f>YEAR(Movies[[#This Row],[Date Released]])</f>
        <v>1998</v>
      </c>
      <c r="I224" s="1">
        <f>WEEKDAY(Movies[[#This Row],[Date Released]])</f>
        <v>6</v>
      </c>
      <c r="J224" s="1">
        <f>MONTH(Movies[[#This Row],[Date Released]])</f>
        <v>9</v>
      </c>
      <c r="K22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24" s="1" t="str" cm="1">
        <f t="array" ref="L22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24" t="s">
        <v>17</v>
      </c>
      <c r="N224" t="s">
        <v>249</v>
      </c>
      <c r="O224" t="s">
        <v>26</v>
      </c>
      <c r="P224" s="5">
        <v>1409943</v>
      </c>
      <c r="Q224" s="5">
        <v>784419</v>
      </c>
    </row>
    <row r="225" spans="7:17" x14ac:dyDescent="0.2">
      <c r="G225" s="6">
        <v>33949</v>
      </c>
      <c r="H225" s="1">
        <f>YEAR(Movies[[#This Row],[Date Released]])</f>
        <v>1992</v>
      </c>
      <c r="I225" s="1">
        <f>WEEKDAY(Movies[[#This Row],[Date Released]])</f>
        <v>6</v>
      </c>
      <c r="J225" s="1">
        <f>MONTH(Movies[[#This Row],[Date Released]])</f>
        <v>12</v>
      </c>
      <c r="K225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25" s="1" t="str" cm="1">
        <f t="array" ref="L22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25" t="s">
        <v>24</v>
      </c>
      <c r="N225" t="s">
        <v>250</v>
      </c>
      <c r="O225" t="s">
        <v>16</v>
      </c>
      <c r="P225" s="5">
        <v>55417615</v>
      </c>
      <c r="Q225" s="5">
        <v>27281507</v>
      </c>
    </row>
    <row r="226" spans="7:17" x14ac:dyDescent="0.2">
      <c r="G226" s="6">
        <v>36119</v>
      </c>
      <c r="H226" s="1">
        <f>YEAR(Movies[[#This Row],[Date Released]])</f>
        <v>1998</v>
      </c>
      <c r="I226" s="1">
        <f>WEEKDAY(Movies[[#This Row],[Date Released]])</f>
        <v>6</v>
      </c>
      <c r="J226" s="1">
        <f>MONTH(Movies[[#This Row],[Date Released]])</f>
        <v>11</v>
      </c>
      <c r="K226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26" s="1" t="str" cm="1">
        <f t="array" ref="L22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26" t="s">
        <v>27</v>
      </c>
      <c r="N226" t="s">
        <v>251</v>
      </c>
      <c r="O226" t="s">
        <v>16</v>
      </c>
      <c r="P226" s="5">
        <v>288981698</v>
      </c>
      <c r="Q226" s="5">
        <v>162798565</v>
      </c>
    </row>
    <row r="227" spans="7:17" x14ac:dyDescent="0.2">
      <c r="G227" s="6">
        <v>38170</v>
      </c>
      <c r="H227" s="1">
        <f>YEAR(Movies[[#This Row],[Date Released]])</f>
        <v>2004</v>
      </c>
      <c r="I227" s="1">
        <f>WEEKDAY(Movies[[#This Row],[Date Released]])</f>
        <v>6</v>
      </c>
      <c r="J227" s="1">
        <f>MONTH(Movies[[#This Row],[Date Released]])</f>
        <v>7</v>
      </c>
      <c r="K227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27" s="1" t="str" cm="1">
        <f t="array" ref="L22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27" t="s">
        <v>149</v>
      </c>
      <c r="N227" t="s">
        <v>252</v>
      </c>
      <c r="O227" t="s">
        <v>253</v>
      </c>
      <c r="P227" s="5">
        <v>426246</v>
      </c>
      <c r="Q227" s="5">
        <v>314000</v>
      </c>
    </row>
    <row r="228" spans="7:17" x14ac:dyDescent="0.2">
      <c r="G228" s="6">
        <v>22356</v>
      </c>
      <c r="H228" s="1">
        <f>YEAR(Movies[[#This Row],[Date Released]])</f>
        <v>1961</v>
      </c>
      <c r="I228" s="1">
        <f>WEEKDAY(Movies[[#This Row],[Date Released]])</f>
        <v>5</v>
      </c>
      <c r="J228" s="1">
        <f>MONTH(Movies[[#This Row],[Date Released]])</f>
        <v>3</v>
      </c>
      <c r="K228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28" s="1" t="str" cm="1">
        <f t="array" ref="L22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1960s</v>
      </c>
      <c r="M228" t="s">
        <v>24</v>
      </c>
      <c r="N228" t="s">
        <v>254</v>
      </c>
      <c r="O228" t="s">
        <v>19</v>
      </c>
      <c r="P228" s="5">
        <v>310094574</v>
      </c>
      <c r="Q228" s="5">
        <v>25381407</v>
      </c>
    </row>
    <row r="229" spans="7:17" x14ac:dyDescent="0.2">
      <c r="G229" s="6">
        <v>37337</v>
      </c>
      <c r="H229" s="1">
        <f>YEAR(Movies[[#This Row],[Date Released]])</f>
        <v>2002</v>
      </c>
      <c r="I229" s="1">
        <f>WEEKDAY(Movies[[#This Row],[Date Released]])</f>
        <v>6</v>
      </c>
      <c r="J229" s="1">
        <f>MONTH(Movies[[#This Row],[Date Released]])</f>
        <v>3</v>
      </c>
      <c r="K229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29" s="1" t="str" cm="1">
        <f t="array" ref="L22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29" t="s">
        <v>24</v>
      </c>
      <c r="N229" t="s">
        <v>255</v>
      </c>
      <c r="O229" t="s">
        <v>26</v>
      </c>
      <c r="P229" s="5">
        <v>14797862</v>
      </c>
      <c r="Q229" s="5">
        <v>10198766</v>
      </c>
    </row>
    <row r="230" spans="7:17" x14ac:dyDescent="0.2">
      <c r="G230" s="6">
        <v>37526</v>
      </c>
      <c r="H230" s="1">
        <f>YEAR(Movies[[#This Row],[Date Released]])</f>
        <v>2002</v>
      </c>
      <c r="I230" s="1">
        <f>WEEKDAY(Movies[[#This Row],[Date Released]])</f>
        <v>6</v>
      </c>
      <c r="J230" s="1">
        <f>MONTH(Movies[[#This Row],[Date Released]])</f>
        <v>9</v>
      </c>
      <c r="K230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30" s="1" t="str" cm="1">
        <f t="array" ref="L23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30" t="s">
        <v>24</v>
      </c>
      <c r="N230" t="s">
        <v>256</v>
      </c>
      <c r="O230" t="s">
        <v>13</v>
      </c>
      <c r="P230" s="5">
        <v>184521151</v>
      </c>
      <c r="Q230" s="5">
        <v>127214072</v>
      </c>
    </row>
    <row r="231" spans="7:17" x14ac:dyDescent="0.2">
      <c r="G231" s="6">
        <v>40081</v>
      </c>
      <c r="H231" s="1">
        <f>YEAR(Movies[[#This Row],[Date Released]])</f>
        <v>2009</v>
      </c>
      <c r="I231" s="1">
        <f>WEEKDAY(Movies[[#This Row],[Date Released]])</f>
        <v>6</v>
      </c>
      <c r="J231" s="1">
        <f>MONTH(Movies[[#This Row],[Date Released]])</f>
        <v>9</v>
      </c>
      <c r="K231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31" s="1" t="str" cm="1">
        <f t="array" ref="L23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31" t="s">
        <v>11</v>
      </c>
      <c r="N231" t="s">
        <v>257</v>
      </c>
      <c r="O231" t="s">
        <v>13</v>
      </c>
      <c r="P231" s="5">
        <v>43361416</v>
      </c>
      <c r="Q231" s="5">
        <v>38577772</v>
      </c>
    </row>
    <row r="232" spans="7:17" x14ac:dyDescent="0.2">
      <c r="G232" s="6">
        <v>33193</v>
      </c>
      <c r="H232" s="1">
        <f>YEAR(Movies[[#This Row],[Date Released]])</f>
        <v>1990</v>
      </c>
      <c r="I232" s="1">
        <f>WEEKDAY(Movies[[#This Row],[Date Released]])</f>
        <v>6</v>
      </c>
      <c r="J232" s="1">
        <f>MONTH(Movies[[#This Row],[Date Released]])</f>
        <v>11</v>
      </c>
      <c r="K232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32" s="1" t="str" cm="1">
        <f t="array" ref="L23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32" t="s">
        <v>27</v>
      </c>
      <c r="N232" t="s">
        <v>258</v>
      </c>
      <c r="O232" t="s">
        <v>16</v>
      </c>
      <c r="P232" s="5">
        <v>55796728</v>
      </c>
      <c r="Q232" s="5">
        <v>27931461</v>
      </c>
    </row>
    <row r="233" spans="7:17" x14ac:dyDescent="0.2">
      <c r="G233" s="6">
        <v>34173</v>
      </c>
      <c r="H233" s="1">
        <f>YEAR(Movies[[#This Row],[Date Released]])</f>
        <v>1993</v>
      </c>
      <c r="I233" s="1">
        <f>WEEKDAY(Movies[[#This Row],[Date Released]])</f>
        <v>6</v>
      </c>
      <c r="J233" s="1">
        <f>MONTH(Movies[[#This Row],[Date Released]])</f>
        <v>7</v>
      </c>
      <c r="K233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33" s="1" t="str" cm="1">
        <f t="array" ref="L23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33" t="s">
        <v>24</v>
      </c>
      <c r="N233" t="s">
        <v>259</v>
      </c>
      <c r="O233" t="s">
        <v>13</v>
      </c>
      <c r="P233" s="5">
        <v>40943541</v>
      </c>
      <c r="Q233" s="5">
        <v>20107504</v>
      </c>
    </row>
    <row r="234" spans="7:17" x14ac:dyDescent="0.2">
      <c r="G234" s="6">
        <v>39226</v>
      </c>
      <c r="H234" s="1">
        <f>YEAR(Movies[[#This Row],[Date Released]])</f>
        <v>2007</v>
      </c>
      <c r="I234" s="1">
        <f>WEEKDAY(Movies[[#This Row],[Date Released]])</f>
        <v>5</v>
      </c>
      <c r="J234" s="1">
        <f>MONTH(Movies[[#This Row],[Date Released]])</f>
        <v>5</v>
      </c>
      <c r="K234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34" s="1" t="str" cm="1">
        <f t="array" ref="L23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34" t="s">
        <v>27</v>
      </c>
      <c r="N234" t="s">
        <v>260</v>
      </c>
      <c r="O234" t="s">
        <v>13</v>
      </c>
      <c r="P234" s="5">
        <v>379129960</v>
      </c>
      <c r="Q234" s="5">
        <v>309420425</v>
      </c>
    </row>
    <row r="235" spans="7:17" x14ac:dyDescent="0.2">
      <c r="G235" s="6">
        <v>36567</v>
      </c>
      <c r="H235" s="1">
        <f>YEAR(Movies[[#This Row],[Date Released]])</f>
        <v>2000</v>
      </c>
      <c r="I235" s="1">
        <f>WEEKDAY(Movies[[#This Row],[Date Released]])</f>
        <v>6</v>
      </c>
      <c r="J235" s="1">
        <f>MONTH(Movies[[#This Row],[Date Released]])</f>
        <v>2</v>
      </c>
      <c r="K235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35" s="1" t="str" cm="1">
        <f t="array" ref="L23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35" t="s">
        <v>27</v>
      </c>
      <c r="N235" t="s">
        <v>261</v>
      </c>
      <c r="O235" t="s">
        <v>16</v>
      </c>
      <c r="P235" s="5">
        <v>71228678</v>
      </c>
      <c r="Q235" s="5">
        <v>45542421</v>
      </c>
    </row>
    <row r="236" spans="7:17" x14ac:dyDescent="0.2">
      <c r="G236" s="6">
        <v>32612</v>
      </c>
      <c r="H236" s="1">
        <f>YEAR(Movies[[#This Row],[Date Released]])</f>
        <v>1989</v>
      </c>
      <c r="I236" s="1">
        <f>WEEKDAY(Movies[[#This Row],[Date Released]])</f>
        <v>6</v>
      </c>
      <c r="J236" s="1">
        <f>MONTH(Movies[[#This Row],[Date Released]])</f>
        <v>4</v>
      </c>
      <c r="K236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36" s="1" t="str" cm="1">
        <f t="array" ref="L23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36" t="s">
        <v>24</v>
      </c>
      <c r="N236" t="s">
        <v>262</v>
      </c>
      <c r="O236" t="s">
        <v>19</v>
      </c>
      <c r="P236" s="5">
        <v>15233465</v>
      </c>
      <c r="Q236" s="5">
        <v>7210149</v>
      </c>
    </row>
    <row r="237" spans="7:17" x14ac:dyDescent="0.2">
      <c r="G237" s="6">
        <v>37722</v>
      </c>
      <c r="H237" s="1">
        <f>YEAR(Movies[[#This Row],[Date Released]])</f>
        <v>2003</v>
      </c>
      <c r="I237" s="1">
        <f>WEEKDAY(Movies[[#This Row],[Date Released]])</f>
        <v>6</v>
      </c>
      <c r="J237" s="1">
        <f>MONTH(Movies[[#This Row],[Date Released]])</f>
        <v>4</v>
      </c>
      <c r="K237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37" s="1" t="str" cm="1">
        <f t="array" ref="L23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37" t="s">
        <v>149</v>
      </c>
      <c r="N237" t="s">
        <v>263</v>
      </c>
      <c r="O237" t="s">
        <v>16</v>
      </c>
      <c r="P237" s="5">
        <v>23803108</v>
      </c>
      <c r="Q237" s="5">
        <v>17093668</v>
      </c>
    </row>
    <row r="238" spans="7:17" x14ac:dyDescent="0.2">
      <c r="G238" s="6">
        <v>38513</v>
      </c>
      <c r="H238" s="1">
        <f>YEAR(Movies[[#This Row],[Date Released]])</f>
        <v>2005</v>
      </c>
      <c r="I238" s="1">
        <f>WEEKDAY(Movies[[#This Row],[Date Released]])</f>
        <v>6</v>
      </c>
      <c r="J238" s="1">
        <f>MONTH(Movies[[#This Row],[Date Released]])</f>
        <v>6</v>
      </c>
      <c r="K238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38" s="1" t="str" cm="1">
        <f t="array" ref="L23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38" t="s">
        <v>27</v>
      </c>
      <c r="N238" t="s">
        <v>264</v>
      </c>
      <c r="O238" t="s">
        <v>22</v>
      </c>
      <c r="P238" s="5">
        <v>6194870</v>
      </c>
      <c r="Q238" s="5">
        <v>4710455</v>
      </c>
    </row>
    <row r="239" spans="7:17" x14ac:dyDescent="0.2">
      <c r="G239" s="6">
        <v>34152</v>
      </c>
      <c r="H239" s="1">
        <f>YEAR(Movies[[#This Row],[Date Released]])</f>
        <v>1993</v>
      </c>
      <c r="I239" s="1">
        <f>WEEKDAY(Movies[[#This Row],[Date Released]])</f>
        <v>6</v>
      </c>
      <c r="J239" s="1">
        <f>MONTH(Movies[[#This Row],[Date Released]])</f>
        <v>7</v>
      </c>
      <c r="K239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39" s="1" t="str" cm="1">
        <f t="array" ref="L23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39" t="s">
        <v>24</v>
      </c>
      <c r="N239" t="s">
        <v>265</v>
      </c>
      <c r="O239" t="s">
        <v>13</v>
      </c>
      <c r="P239" s="5">
        <v>52921433</v>
      </c>
      <c r="Q239" s="5">
        <v>25989889</v>
      </c>
    </row>
    <row r="240" spans="7:17" x14ac:dyDescent="0.2">
      <c r="G240" s="6">
        <v>34558</v>
      </c>
      <c r="H240" s="1">
        <f>YEAR(Movies[[#This Row],[Date Released]])</f>
        <v>1994</v>
      </c>
      <c r="I240" s="1">
        <f>WEEKDAY(Movies[[#This Row],[Date Released]])</f>
        <v>6</v>
      </c>
      <c r="J240" s="1">
        <f>MONTH(Movies[[#This Row],[Date Released]])</f>
        <v>8</v>
      </c>
      <c r="K240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40" s="1" t="str" cm="1">
        <f t="array" ref="L24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40" t="s">
        <v>24</v>
      </c>
      <c r="N240" t="s">
        <v>266</v>
      </c>
      <c r="O240" t="s">
        <v>22</v>
      </c>
      <c r="P240" s="5">
        <v>59673787</v>
      </c>
      <c r="Q240" s="5">
        <v>28881266</v>
      </c>
    </row>
    <row r="241" spans="7:17" x14ac:dyDescent="0.2">
      <c r="G241" s="6">
        <v>34166</v>
      </c>
      <c r="H241" s="1">
        <f>YEAR(Movies[[#This Row],[Date Released]])</f>
        <v>1993</v>
      </c>
      <c r="I241" s="1">
        <f>WEEKDAY(Movies[[#This Row],[Date Released]])</f>
        <v>6</v>
      </c>
      <c r="J241" s="1">
        <f>MONTH(Movies[[#This Row],[Date Released]])</f>
        <v>7</v>
      </c>
      <c r="K241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41" s="1" t="str" cm="1">
        <f t="array" ref="L24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41" t="s">
        <v>24</v>
      </c>
      <c r="N241" t="s">
        <v>267</v>
      </c>
      <c r="O241" t="s">
        <v>22</v>
      </c>
      <c r="P241" s="5">
        <v>80147079</v>
      </c>
      <c r="Q241" s="5">
        <v>39360491</v>
      </c>
    </row>
    <row r="242" spans="7:17" x14ac:dyDescent="0.2">
      <c r="G242" s="6">
        <v>38730</v>
      </c>
      <c r="H242" s="1">
        <f>YEAR(Movies[[#This Row],[Date Released]])</f>
        <v>2006</v>
      </c>
      <c r="I242" s="1">
        <f>WEEKDAY(Movies[[#This Row],[Date Released]])</f>
        <v>6</v>
      </c>
      <c r="J242" s="1">
        <f>MONTH(Movies[[#This Row],[Date Released]])</f>
        <v>1</v>
      </c>
      <c r="K242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42" s="1" t="str" cm="1">
        <f t="array" ref="L24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42" t="s">
        <v>17</v>
      </c>
      <c r="N242" t="s">
        <v>268</v>
      </c>
      <c r="O242" t="s">
        <v>22</v>
      </c>
      <c r="P242" s="5">
        <v>54888236</v>
      </c>
      <c r="Q242" s="5">
        <v>42647449</v>
      </c>
    </row>
    <row r="243" spans="7:17" x14ac:dyDescent="0.2">
      <c r="G243" s="6">
        <v>39717</v>
      </c>
      <c r="H243" s="1">
        <f>YEAR(Movies[[#This Row],[Date Released]])</f>
        <v>2008</v>
      </c>
      <c r="I243" s="1">
        <f>WEEKDAY(Movies[[#This Row],[Date Released]])</f>
        <v>6</v>
      </c>
      <c r="J243" s="1">
        <f>MONTH(Movies[[#This Row],[Date Released]])</f>
        <v>9</v>
      </c>
      <c r="K243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43" s="1" t="str" cm="1">
        <f t="array" ref="L24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43" t="s">
        <v>17</v>
      </c>
      <c r="N243" t="s">
        <v>269</v>
      </c>
      <c r="O243" t="s">
        <v>26</v>
      </c>
      <c r="P243" s="5">
        <v>9295171</v>
      </c>
      <c r="Q243" s="5">
        <v>7916887</v>
      </c>
    </row>
    <row r="244" spans="7:17" x14ac:dyDescent="0.2">
      <c r="G244" s="6">
        <v>42697</v>
      </c>
      <c r="H244" s="1">
        <f>YEAR(Movies[[#This Row],[Date Released]])</f>
        <v>2016</v>
      </c>
      <c r="I244" s="1">
        <f>WEEKDAY(Movies[[#This Row],[Date Released]])</f>
        <v>4</v>
      </c>
      <c r="J244" s="1">
        <f>MONTH(Movies[[#This Row],[Date Released]])</f>
        <v>11</v>
      </c>
      <c r="K24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44" s="1" t="str" cm="1">
        <f t="array" ref="L24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44" t="s">
        <v>27</v>
      </c>
      <c r="N244" t="s">
        <v>270</v>
      </c>
      <c r="O244" t="s">
        <v>22</v>
      </c>
      <c r="P244" s="5">
        <v>246082029</v>
      </c>
      <c r="Q244" s="5">
        <v>246082029</v>
      </c>
    </row>
    <row r="245" spans="7:17" x14ac:dyDescent="0.2">
      <c r="G245" s="6">
        <v>37883</v>
      </c>
      <c r="H245" s="1">
        <f>YEAR(Movies[[#This Row],[Date Released]])</f>
        <v>2003</v>
      </c>
      <c r="I245" s="1">
        <f>WEEKDAY(Movies[[#This Row],[Date Released]])</f>
        <v>6</v>
      </c>
      <c r="J245" s="1">
        <f>MONTH(Movies[[#This Row],[Date Released]])</f>
        <v>9</v>
      </c>
      <c r="K245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45" s="1" t="str" cm="1">
        <f t="array" ref="L24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45" t="s">
        <v>57</v>
      </c>
      <c r="N245" t="s">
        <v>271</v>
      </c>
      <c r="O245" t="s">
        <v>26</v>
      </c>
      <c r="P245" s="5">
        <v>29895090</v>
      </c>
      <c r="Q245" s="5">
        <v>21384035</v>
      </c>
    </row>
    <row r="246" spans="7:17" x14ac:dyDescent="0.2">
      <c r="G246" s="6">
        <v>38415</v>
      </c>
      <c r="H246" s="1">
        <f>YEAR(Movies[[#This Row],[Date Released]])</f>
        <v>2005</v>
      </c>
      <c r="I246" s="1">
        <f>WEEKDAY(Movies[[#This Row],[Date Released]])</f>
        <v>6</v>
      </c>
      <c r="J246" s="1">
        <f>MONTH(Movies[[#This Row],[Date Released]])</f>
        <v>3</v>
      </c>
      <c r="K246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46" s="1" t="str" cm="1">
        <f t="array" ref="L24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46" t="s">
        <v>24</v>
      </c>
      <c r="N246" t="s">
        <v>272</v>
      </c>
      <c r="O246" t="s">
        <v>22</v>
      </c>
      <c r="P246" s="5">
        <v>148619029</v>
      </c>
      <c r="Q246" s="5">
        <v>113006880</v>
      </c>
    </row>
    <row r="247" spans="7:17" x14ac:dyDescent="0.2">
      <c r="G247" s="6">
        <v>33072</v>
      </c>
      <c r="H247" s="1">
        <f>YEAR(Movies[[#This Row],[Date Released]])</f>
        <v>1990</v>
      </c>
      <c r="I247" s="1">
        <f>WEEKDAY(Movies[[#This Row],[Date Released]])</f>
        <v>4</v>
      </c>
      <c r="J247" s="1">
        <f>MONTH(Movies[[#This Row],[Date Released]])</f>
        <v>7</v>
      </c>
      <c r="K247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47" s="1" t="str" cm="1">
        <f t="array" ref="L24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47" t="s">
        <v>57</v>
      </c>
      <c r="N247" t="s">
        <v>273</v>
      </c>
      <c r="O247" t="s">
        <v>13</v>
      </c>
      <c r="P247" s="5">
        <v>106290270</v>
      </c>
      <c r="Q247" s="5">
        <v>53208180</v>
      </c>
    </row>
    <row r="248" spans="7:17" x14ac:dyDescent="0.2">
      <c r="G248" s="6">
        <v>35517</v>
      </c>
      <c r="H248" s="1">
        <f>YEAR(Movies[[#This Row],[Date Released]])</f>
        <v>1997</v>
      </c>
      <c r="I248" s="1">
        <f>WEEKDAY(Movies[[#This Row],[Date Released]])</f>
        <v>6</v>
      </c>
      <c r="J248" s="1">
        <f>MONTH(Movies[[#This Row],[Date Released]])</f>
        <v>3</v>
      </c>
      <c r="K248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48" s="1" t="str" cm="1">
        <f t="array" ref="L24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48" t="s">
        <v>24</v>
      </c>
      <c r="N248" t="s">
        <v>274</v>
      </c>
      <c r="O248" t="s">
        <v>13</v>
      </c>
      <c r="P248" s="5">
        <v>27117599</v>
      </c>
      <c r="Q248" s="5">
        <v>14765099</v>
      </c>
    </row>
    <row r="249" spans="7:17" x14ac:dyDescent="0.2">
      <c r="G249" s="6">
        <v>30596</v>
      </c>
      <c r="H249" s="1">
        <f>YEAR(Movies[[#This Row],[Date Released]])</f>
        <v>1983</v>
      </c>
      <c r="I249" s="1">
        <f>WEEKDAY(Movies[[#This Row],[Date Released]])</f>
        <v>6</v>
      </c>
      <c r="J249" s="1">
        <f>MONTH(Movies[[#This Row],[Date Released]])</f>
        <v>10</v>
      </c>
      <c r="K249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49" s="1" t="str" cm="1">
        <f t="array" ref="L24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49" t="s">
        <v>17</v>
      </c>
      <c r="N249" t="s">
        <v>275</v>
      </c>
      <c r="O249" t="s">
        <v>19</v>
      </c>
      <c r="P249" s="5">
        <v>70669955</v>
      </c>
      <c r="Q249" s="5">
        <v>27668764</v>
      </c>
    </row>
    <row r="250" spans="7:17" x14ac:dyDescent="0.2">
      <c r="G250" s="6">
        <v>33088</v>
      </c>
      <c r="H250" s="1">
        <f>YEAR(Movies[[#This Row],[Date Released]])</f>
        <v>1990</v>
      </c>
      <c r="I250" s="1">
        <f>WEEKDAY(Movies[[#This Row],[Date Released]])</f>
        <v>6</v>
      </c>
      <c r="J250" s="1">
        <f>MONTH(Movies[[#This Row],[Date Released]])</f>
        <v>8</v>
      </c>
      <c r="K250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50" s="1" t="str" cm="1">
        <f t="array" ref="L25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50" t="s">
        <v>27</v>
      </c>
      <c r="N250" t="s">
        <v>276</v>
      </c>
      <c r="O250" t="s">
        <v>16</v>
      </c>
      <c r="P250" s="5">
        <v>36107823</v>
      </c>
      <c r="Q250" s="5">
        <v>18075331</v>
      </c>
    </row>
    <row r="251" spans="7:17" x14ac:dyDescent="0.2">
      <c r="G251" s="6">
        <v>35237</v>
      </c>
      <c r="H251" s="1">
        <f>YEAR(Movies[[#This Row],[Date Released]])</f>
        <v>1996</v>
      </c>
      <c r="I251" s="1">
        <f>WEEKDAY(Movies[[#This Row],[Date Released]])</f>
        <v>6</v>
      </c>
      <c r="J251" s="1">
        <f>MONTH(Movies[[#This Row],[Date Released]])</f>
        <v>6</v>
      </c>
      <c r="K251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51" s="1" t="str" cm="1">
        <f t="array" ref="L25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51" t="s">
        <v>27</v>
      </c>
      <c r="N251" t="s">
        <v>277</v>
      </c>
      <c r="O251" t="s">
        <v>16</v>
      </c>
      <c r="P251" s="5">
        <v>190988799</v>
      </c>
      <c r="Q251" s="5">
        <v>100138851</v>
      </c>
    </row>
    <row r="252" spans="7:17" x14ac:dyDescent="0.2">
      <c r="G252" s="6">
        <v>36005</v>
      </c>
      <c r="H252" s="1">
        <f>YEAR(Movies[[#This Row],[Date Released]])</f>
        <v>1998</v>
      </c>
      <c r="I252" s="1">
        <f>WEEKDAY(Movies[[#This Row],[Date Released]])</f>
        <v>4</v>
      </c>
      <c r="J252" s="1">
        <f>MONTH(Movies[[#This Row],[Date Released]])</f>
        <v>7</v>
      </c>
      <c r="K25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52" s="1" t="str" cm="1">
        <f t="array" ref="L25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52" t="s">
        <v>24</v>
      </c>
      <c r="N252" t="s">
        <v>278</v>
      </c>
      <c r="O252" t="s">
        <v>22</v>
      </c>
      <c r="P252" s="5">
        <v>119185667</v>
      </c>
      <c r="Q252" s="5">
        <v>66308518</v>
      </c>
    </row>
    <row r="253" spans="7:17" x14ac:dyDescent="0.2">
      <c r="G253" s="6">
        <v>37281</v>
      </c>
      <c r="H253" s="1">
        <f>YEAR(Movies[[#This Row],[Date Released]])</f>
        <v>2002</v>
      </c>
      <c r="I253" s="1">
        <f>WEEKDAY(Movies[[#This Row],[Date Released]])</f>
        <v>6</v>
      </c>
      <c r="J253" s="1">
        <f>MONTH(Movies[[#This Row],[Date Released]])</f>
        <v>1</v>
      </c>
      <c r="K253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53" s="1" t="str" cm="1">
        <f t="array" ref="L25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53" t="s">
        <v>17</v>
      </c>
      <c r="N253" t="s">
        <v>279</v>
      </c>
      <c r="O253" t="s">
        <v>13</v>
      </c>
      <c r="P253" s="5">
        <v>78682079</v>
      </c>
      <c r="Q253" s="5">
        <v>54228104</v>
      </c>
    </row>
    <row r="254" spans="7:17" x14ac:dyDescent="0.2">
      <c r="G254" s="6">
        <v>40683</v>
      </c>
      <c r="H254" s="1">
        <f>YEAR(Movies[[#This Row],[Date Released]])</f>
        <v>2011</v>
      </c>
      <c r="I254" s="1">
        <f>WEEKDAY(Movies[[#This Row],[Date Released]])</f>
        <v>6</v>
      </c>
      <c r="J254" s="1">
        <f>MONTH(Movies[[#This Row],[Date Released]])</f>
        <v>5</v>
      </c>
      <c r="K254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54" s="1" t="str" cm="1">
        <f t="array" ref="L25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54" t="s">
        <v>27</v>
      </c>
      <c r="N254" t="s">
        <v>280</v>
      </c>
      <c r="O254" t="s">
        <v>13</v>
      </c>
      <c r="P254" s="5">
        <v>256263359</v>
      </c>
      <c r="Q254" s="5">
        <v>241063875</v>
      </c>
    </row>
    <row r="255" spans="7:17" x14ac:dyDescent="0.2">
      <c r="G255" s="6">
        <v>28298</v>
      </c>
      <c r="H255" s="1">
        <f>YEAR(Movies[[#This Row],[Date Released]])</f>
        <v>1977</v>
      </c>
      <c r="I255" s="1">
        <f>WEEKDAY(Movies[[#This Row],[Date Released]])</f>
        <v>4</v>
      </c>
      <c r="J255" s="1">
        <f>MONTH(Movies[[#This Row],[Date Released]])</f>
        <v>6</v>
      </c>
      <c r="K255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55" s="1" t="str" cm="1">
        <f t="array" ref="L25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1970s</v>
      </c>
      <c r="M255" t="s">
        <v>27</v>
      </c>
      <c r="N255" t="s">
        <v>281</v>
      </c>
      <c r="O255" t="s">
        <v>19</v>
      </c>
      <c r="P255" s="5">
        <v>159743914</v>
      </c>
      <c r="Q255" s="5">
        <v>48775599</v>
      </c>
    </row>
    <row r="256" spans="7:17" x14ac:dyDescent="0.2">
      <c r="G256" s="6">
        <v>38765</v>
      </c>
      <c r="H256" s="1">
        <f>YEAR(Movies[[#This Row],[Date Released]])</f>
        <v>2006</v>
      </c>
      <c r="I256" s="1">
        <f>WEEKDAY(Movies[[#This Row],[Date Released]])</f>
        <v>6</v>
      </c>
      <c r="J256" s="1">
        <f>MONTH(Movies[[#This Row],[Date Released]])</f>
        <v>2</v>
      </c>
      <c r="K256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56" s="1" t="str" cm="1">
        <f t="array" ref="L25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56" t="s">
        <v>27</v>
      </c>
      <c r="N256" t="s">
        <v>282</v>
      </c>
      <c r="O256" t="s">
        <v>22</v>
      </c>
      <c r="P256" s="5">
        <v>105037235</v>
      </c>
      <c r="Q256" s="5">
        <v>81612565</v>
      </c>
    </row>
    <row r="257" spans="7:17" x14ac:dyDescent="0.2">
      <c r="G257" s="6">
        <v>34222</v>
      </c>
      <c r="H257" s="1">
        <f>YEAR(Movies[[#This Row],[Date Released]])</f>
        <v>1993</v>
      </c>
      <c r="I257" s="1">
        <f>WEEKDAY(Movies[[#This Row],[Date Released]])</f>
        <v>6</v>
      </c>
      <c r="J257" s="1">
        <f>MONTH(Movies[[#This Row],[Date Released]])</f>
        <v>9</v>
      </c>
      <c r="K257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57" s="1" t="str" cm="1">
        <f t="array" ref="L25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57" t="s">
        <v>24</v>
      </c>
      <c r="N257" t="s">
        <v>283</v>
      </c>
      <c r="O257" t="s">
        <v>26</v>
      </c>
      <c r="P257" s="5">
        <v>2127496</v>
      </c>
      <c r="Q257" s="5">
        <v>1044824</v>
      </c>
    </row>
    <row r="258" spans="7:17" x14ac:dyDescent="0.2">
      <c r="G258" s="6">
        <v>36882</v>
      </c>
      <c r="H258" s="1">
        <f>YEAR(Movies[[#This Row],[Date Released]])</f>
        <v>2000</v>
      </c>
      <c r="I258" s="1">
        <f>WEEKDAY(Movies[[#This Row],[Date Released]])</f>
        <v>6</v>
      </c>
      <c r="J258" s="1">
        <f>MONTH(Movies[[#This Row],[Date Released]])</f>
        <v>12</v>
      </c>
      <c r="K258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58" s="1" t="str" cm="1">
        <f t="array" ref="L25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58" t="s">
        <v>24</v>
      </c>
      <c r="N258" t="s">
        <v>284</v>
      </c>
      <c r="O258" t="s">
        <v>13</v>
      </c>
      <c r="P258" s="5">
        <v>67922002</v>
      </c>
      <c r="Q258" s="5">
        <v>45506619</v>
      </c>
    </row>
    <row r="259" spans="7:17" x14ac:dyDescent="0.2">
      <c r="G259" s="6">
        <v>37687</v>
      </c>
      <c r="H259" s="1">
        <f>YEAR(Movies[[#This Row],[Date Released]])</f>
        <v>2003</v>
      </c>
      <c r="I259" s="1">
        <f>WEEKDAY(Movies[[#This Row],[Date Released]])</f>
        <v>6</v>
      </c>
      <c r="J259" s="1">
        <f>MONTH(Movies[[#This Row],[Date Released]])</f>
        <v>3</v>
      </c>
      <c r="K259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59" s="1" t="str" cm="1">
        <f t="array" ref="L25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59" t="s">
        <v>24</v>
      </c>
      <c r="N259" t="s">
        <v>285</v>
      </c>
      <c r="O259" t="s">
        <v>13</v>
      </c>
      <c r="P259" s="5">
        <v>185481530</v>
      </c>
      <c r="Q259" s="5">
        <v>132675402</v>
      </c>
    </row>
    <row r="260" spans="7:17" x14ac:dyDescent="0.2">
      <c r="G260" s="6">
        <v>29587</v>
      </c>
      <c r="H260" s="1">
        <f>YEAR(Movies[[#This Row],[Date Released]])</f>
        <v>1981</v>
      </c>
      <c r="I260" s="1">
        <f>WEEKDAY(Movies[[#This Row],[Date Released]])</f>
        <v>5</v>
      </c>
      <c r="J260" s="1">
        <f>MONTH(Movies[[#This Row],[Date Released]])</f>
        <v>1</v>
      </c>
      <c r="K260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60" s="1" t="str" cm="1">
        <f t="array" ref="L26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60" t="s">
        <v>19</v>
      </c>
      <c r="N260" t="s">
        <v>286</v>
      </c>
      <c r="O260" t="s">
        <v>19</v>
      </c>
      <c r="P260" s="5">
        <v>48517980</v>
      </c>
      <c r="Q260" s="5">
        <v>16000000</v>
      </c>
    </row>
    <row r="261" spans="7:17" x14ac:dyDescent="0.2">
      <c r="G261" s="6">
        <v>39437</v>
      </c>
      <c r="H261" s="1">
        <f>YEAR(Movies[[#This Row],[Date Released]])</f>
        <v>2007</v>
      </c>
      <c r="I261" s="1">
        <f>WEEKDAY(Movies[[#This Row],[Date Released]])</f>
        <v>6</v>
      </c>
      <c r="J261" s="1">
        <f>MONTH(Movies[[#This Row],[Date Released]])</f>
        <v>12</v>
      </c>
      <c r="K261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61" s="1" t="str" cm="1">
        <f t="array" ref="L26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61" t="s">
        <v>27</v>
      </c>
      <c r="N261" t="s">
        <v>287</v>
      </c>
      <c r="O261" t="s">
        <v>22</v>
      </c>
      <c r="P261" s="5">
        <v>267003525</v>
      </c>
      <c r="Q261" s="5">
        <v>219961501</v>
      </c>
    </row>
    <row r="262" spans="7:17" x14ac:dyDescent="0.2">
      <c r="G262" s="6">
        <v>37169</v>
      </c>
      <c r="H262" s="1">
        <f>YEAR(Movies[[#This Row],[Date Released]])</f>
        <v>2001</v>
      </c>
      <c r="I262" s="1">
        <f>WEEKDAY(Movies[[#This Row],[Date Released]])</f>
        <v>6</v>
      </c>
      <c r="J262" s="1">
        <f>MONTH(Movies[[#This Row],[Date Released]])</f>
        <v>10</v>
      </c>
      <c r="K262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62" s="1" t="str" cm="1">
        <f t="array" ref="L26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62" t="s">
        <v>24</v>
      </c>
      <c r="N262" t="s">
        <v>288</v>
      </c>
      <c r="O262" t="s">
        <v>22</v>
      </c>
      <c r="P262" s="5">
        <v>25749730</v>
      </c>
      <c r="Q262" s="5">
        <v>17292381</v>
      </c>
    </row>
    <row r="263" spans="7:17" x14ac:dyDescent="0.2">
      <c r="G263" s="6">
        <v>42475</v>
      </c>
      <c r="H263" s="1">
        <f>YEAR(Movies[[#This Row],[Date Released]])</f>
        <v>2016</v>
      </c>
      <c r="I263" s="1">
        <f>WEEKDAY(Movies[[#This Row],[Date Released]])</f>
        <v>6</v>
      </c>
      <c r="J263" s="1">
        <f>MONTH(Movies[[#This Row],[Date Released]])</f>
        <v>4</v>
      </c>
      <c r="K263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63" s="1" t="str" cm="1">
        <f t="array" ref="L26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63" t="s">
        <v>27</v>
      </c>
      <c r="N263" t="s">
        <v>289</v>
      </c>
      <c r="O263" t="s">
        <v>22</v>
      </c>
      <c r="P263" s="5">
        <v>364001123</v>
      </c>
      <c r="Q263" s="5">
        <v>364001123</v>
      </c>
    </row>
    <row r="264" spans="7:17" x14ac:dyDescent="0.2">
      <c r="G264" s="6">
        <v>41586</v>
      </c>
      <c r="H264" s="1">
        <f>YEAR(Movies[[#This Row],[Date Released]])</f>
        <v>2013</v>
      </c>
      <c r="I264" s="1">
        <f>WEEKDAY(Movies[[#This Row],[Date Released]])</f>
        <v>6</v>
      </c>
      <c r="J264" s="1">
        <f>MONTH(Movies[[#This Row],[Date Released]])</f>
        <v>11</v>
      </c>
      <c r="K26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64" s="1" t="str" cm="1">
        <f t="array" ref="L26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64" t="s">
        <v>27</v>
      </c>
      <c r="N264" t="s">
        <v>290</v>
      </c>
      <c r="O264" t="s">
        <v>13</v>
      </c>
      <c r="P264" s="5">
        <v>213962184</v>
      </c>
      <c r="Q264" s="5">
        <v>206362140</v>
      </c>
    </row>
    <row r="265" spans="7:17" x14ac:dyDescent="0.2">
      <c r="G265" s="6">
        <v>38583</v>
      </c>
      <c r="H265" s="1">
        <f>YEAR(Movies[[#This Row],[Date Released]])</f>
        <v>2005</v>
      </c>
      <c r="I265" s="1">
        <f>WEEKDAY(Movies[[#This Row],[Date Released]])</f>
        <v>6</v>
      </c>
      <c r="J265" s="1">
        <f>MONTH(Movies[[#This Row],[Date Released]])</f>
        <v>8</v>
      </c>
      <c r="K265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65" s="1" t="str" cm="1">
        <f t="array" ref="L26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65" t="s">
        <v>27</v>
      </c>
      <c r="N265" t="s">
        <v>291</v>
      </c>
      <c r="O265" t="s">
        <v>16</v>
      </c>
      <c r="P265" s="5">
        <v>25616292</v>
      </c>
      <c r="Q265" s="5">
        <v>19478106</v>
      </c>
    </row>
    <row r="266" spans="7:17" x14ac:dyDescent="0.2">
      <c r="G266" s="6">
        <v>32003</v>
      </c>
      <c r="H266" s="1">
        <f>YEAR(Movies[[#This Row],[Date Released]])</f>
        <v>1987</v>
      </c>
      <c r="I266" s="1">
        <f>WEEKDAY(Movies[[#This Row],[Date Released]])</f>
        <v>6</v>
      </c>
      <c r="J266" s="1">
        <f>MONTH(Movies[[#This Row],[Date Released]])</f>
        <v>8</v>
      </c>
      <c r="K266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66" s="1" t="str" cm="1">
        <f t="array" ref="L26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66" t="s">
        <v>20</v>
      </c>
      <c r="N266" t="s">
        <v>292</v>
      </c>
      <c r="O266" t="s">
        <v>19</v>
      </c>
      <c r="P266" s="5">
        <v>68181300</v>
      </c>
      <c r="Q266" s="5">
        <v>31623833</v>
      </c>
    </row>
    <row r="267" spans="7:17" x14ac:dyDescent="0.2">
      <c r="G267" s="6">
        <v>38618</v>
      </c>
      <c r="H267" s="1">
        <f>YEAR(Movies[[#This Row],[Date Released]])</f>
        <v>2005</v>
      </c>
      <c r="I267" s="1">
        <f>WEEKDAY(Movies[[#This Row],[Date Released]])</f>
        <v>6</v>
      </c>
      <c r="J267" s="1">
        <f>MONTH(Movies[[#This Row],[Date Released]])</f>
        <v>9</v>
      </c>
      <c r="K267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67" s="1" t="str" cm="1">
        <f t="array" ref="L26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67" t="s">
        <v>57</v>
      </c>
      <c r="N267" t="s">
        <v>293</v>
      </c>
      <c r="O267" t="s">
        <v>13</v>
      </c>
      <c r="P267" s="5">
        <v>117960425</v>
      </c>
      <c r="Q267" s="5">
        <v>89706988</v>
      </c>
    </row>
    <row r="268" spans="7:17" x14ac:dyDescent="0.2">
      <c r="G268" s="6">
        <v>35251</v>
      </c>
      <c r="H268" s="1">
        <f>YEAR(Movies[[#This Row],[Date Released]])</f>
        <v>1996</v>
      </c>
      <c r="I268" s="1">
        <f>WEEKDAY(Movies[[#This Row],[Date Released]])</f>
        <v>6</v>
      </c>
      <c r="J268" s="1">
        <f>MONTH(Movies[[#This Row],[Date Released]])</f>
        <v>7</v>
      </c>
      <c r="K268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68" s="1" t="str" cm="1">
        <f t="array" ref="L26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68" t="s">
        <v>17</v>
      </c>
      <c r="N268" t="s">
        <v>294</v>
      </c>
      <c r="O268" t="s">
        <v>22</v>
      </c>
      <c r="P268" s="5">
        <v>199559799</v>
      </c>
      <c r="Q268" s="5">
        <v>104636382</v>
      </c>
    </row>
    <row r="269" spans="7:17" x14ac:dyDescent="0.2">
      <c r="G269" s="6">
        <v>31219</v>
      </c>
      <c r="H269" s="1">
        <f>YEAR(Movies[[#This Row],[Date Released]])</f>
        <v>1985</v>
      </c>
      <c r="I269" s="1">
        <f>WEEKDAY(Movies[[#This Row],[Date Released]])</f>
        <v>6</v>
      </c>
      <c r="J269" s="1">
        <f>MONTH(Movies[[#This Row],[Date Released]])</f>
        <v>6</v>
      </c>
      <c r="K269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69" s="1" t="str" cm="1">
        <f t="array" ref="L26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69" t="s">
        <v>27</v>
      </c>
      <c r="N269" t="s">
        <v>295</v>
      </c>
      <c r="O269" t="s">
        <v>19</v>
      </c>
      <c r="P269" s="5">
        <v>25215934</v>
      </c>
      <c r="Q269" s="5">
        <v>10618813</v>
      </c>
    </row>
    <row r="270" spans="7:17" x14ac:dyDescent="0.2">
      <c r="G270" s="6">
        <v>37526</v>
      </c>
      <c r="H270" s="1">
        <f>YEAR(Movies[[#This Row],[Date Released]])</f>
        <v>2002</v>
      </c>
      <c r="I270" s="1">
        <f>WEEKDAY(Movies[[#This Row],[Date Released]])</f>
        <v>6</v>
      </c>
      <c r="J270" s="1">
        <f>MONTH(Movies[[#This Row],[Date Released]])</f>
        <v>9</v>
      </c>
      <c r="K270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70" s="1" t="str" cm="1">
        <f t="array" ref="L27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70" t="s">
        <v>17</v>
      </c>
      <c r="N270" t="s">
        <v>296</v>
      </c>
      <c r="O270" t="s">
        <v>13</v>
      </c>
      <c r="P270" s="5">
        <v>9909094</v>
      </c>
      <c r="Q270" s="5">
        <v>6830957</v>
      </c>
    </row>
    <row r="271" spans="7:17" x14ac:dyDescent="0.2">
      <c r="G271" s="6">
        <v>42398</v>
      </c>
      <c r="H271" s="1">
        <f>YEAR(Movies[[#This Row],[Date Released]])</f>
        <v>2016</v>
      </c>
      <c r="I271" s="1">
        <f>WEEKDAY(Movies[[#This Row],[Date Released]])</f>
        <v>6</v>
      </c>
      <c r="J271" s="1">
        <f>MONTH(Movies[[#This Row],[Date Released]])</f>
        <v>1</v>
      </c>
      <c r="K271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71" s="1" t="str" cm="1">
        <f t="array" ref="L27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71" t="s">
        <v>57</v>
      </c>
      <c r="N271" t="s">
        <v>297</v>
      </c>
      <c r="O271" t="s">
        <v>22</v>
      </c>
      <c r="P271" s="5">
        <v>27569558</v>
      </c>
      <c r="Q271" s="5">
        <v>27569558</v>
      </c>
    </row>
    <row r="272" spans="7:17" x14ac:dyDescent="0.2">
      <c r="G272" s="6">
        <v>38079</v>
      </c>
      <c r="H272" s="1">
        <f>YEAR(Movies[[#This Row],[Date Released]])</f>
        <v>2004</v>
      </c>
      <c r="I272" s="1">
        <f>WEEKDAY(Movies[[#This Row],[Date Released]])</f>
        <v>6</v>
      </c>
      <c r="J272" s="1">
        <f>MONTH(Movies[[#This Row],[Date Released]])</f>
        <v>4</v>
      </c>
      <c r="K272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72" s="1" t="str" cm="1">
        <f t="array" ref="L27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72" t="s">
        <v>24</v>
      </c>
      <c r="N272" t="s">
        <v>298</v>
      </c>
      <c r="O272" t="s">
        <v>22</v>
      </c>
      <c r="P272" s="5">
        <v>67910166</v>
      </c>
      <c r="Q272" s="5">
        <v>50026353</v>
      </c>
    </row>
    <row r="273" spans="7:17" x14ac:dyDescent="0.2">
      <c r="G273" s="6">
        <v>35118</v>
      </c>
      <c r="H273" s="1">
        <f>YEAR(Movies[[#This Row],[Date Released]])</f>
        <v>1996</v>
      </c>
      <c r="I273" s="1">
        <f>WEEKDAY(Movies[[#This Row],[Date Released]])</f>
        <v>6</v>
      </c>
      <c r="J273" s="1">
        <f>MONTH(Movies[[#This Row],[Date Released]])</f>
        <v>2</v>
      </c>
      <c r="K273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73" s="1" t="str" cm="1">
        <f t="array" ref="L27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73" t="s">
        <v>17</v>
      </c>
      <c r="N273" t="s">
        <v>299</v>
      </c>
      <c r="O273" t="s">
        <v>13</v>
      </c>
      <c r="P273" s="5">
        <v>16482589</v>
      </c>
      <c r="Q273" s="5">
        <v>8642118</v>
      </c>
    </row>
    <row r="274" spans="7:17" x14ac:dyDescent="0.2">
      <c r="G274" s="6">
        <v>31268</v>
      </c>
      <c r="H274" s="1">
        <f>YEAR(Movies[[#This Row],[Date Released]])</f>
        <v>1985</v>
      </c>
      <c r="I274" s="1">
        <f>WEEKDAY(Movies[[#This Row],[Date Released]])</f>
        <v>6</v>
      </c>
      <c r="J274" s="1">
        <f>MONTH(Movies[[#This Row],[Date Released]])</f>
        <v>8</v>
      </c>
      <c r="K274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74" s="1" t="str" cm="1">
        <f t="array" ref="L27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74" t="s">
        <v>24</v>
      </c>
      <c r="N274" t="s">
        <v>300</v>
      </c>
      <c r="O274" t="s">
        <v>19</v>
      </c>
      <c r="P274" s="5">
        <v>9736051</v>
      </c>
      <c r="Q274" s="5">
        <v>4100000</v>
      </c>
    </row>
    <row r="275" spans="7:17" x14ac:dyDescent="0.2">
      <c r="G275" s="6">
        <v>37197</v>
      </c>
      <c r="H275" s="1">
        <f>YEAR(Movies[[#This Row],[Date Released]])</f>
        <v>2001</v>
      </c>
      <c r="I275" s="1">
        <f>WEEKDAY(Movies[[#This Row],[Date Released]])</f>
        <v>6</v>
      </c>
      <c r="J275" s="1">
        <f>MONTH(Movies[[#This Row],[Date Released]])</f>
        <v>11</v>
      </c>
      <c r="K275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75" s="1" t="str" cm="1">
        <f t="array" ref="L27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75" t="s">
        <v>27</v>
      </c>
      <c r="N275" t="s">
        <v>301</v>
      </c>
      <c r="O275" t="s">
        <v>16</v>
      </c>
      <c r="P275" s="5">
        <v>416073179</v>
      </c>
      <c r="Q275" s="5">
        <v>289423425</v>
      </c>
    </row>
    <row r="276" spans="7:17" x14ac:dyDescent="0.2">
      <c r="G276" s="6">
        <v>39171</v>
      </c>
      <c r="H276" s="1">
        <f>YEAR(Movies[[#This Row],[Date Released]])</f>
        <v>2007</v>
      </c>
      <c r="I276" s="1">
        <f>WEEKDAY(Movies[[#This Row],[Date Released]])</f>
        <v>6</v>
      </c>
      <c r="J276" s="1">
        <f>MONTH(Movies[[#This Row],[Date Released]])</f>
        <v>3</v>
      </c>
      <c r="K276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76" s="1" t="str" cm="1">
        <f t="array" ref="L27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76" t="s">
        <v>27</v>
      </c>
      <c r="N276" t="s">
        <v>302</v>
      </c>
      <c r="O276" t="s">
        <v>16</v>
      </c>
      <c r="P276" s="5">
        <v>119860589</v>
      </c>
      <c r="Q276" s="5">
        <v>97822171</v>
      </c>
    </row>
    <row r="277" spans="7:17" x14ac:dyDescent="0.2">
      <c r="G277" s="6">
        <v>22629</v>
      </c>
      <c r="H277" s="1">
        <f>YEAR(Movies[[#This Row],[Date Released]])</f>
        <v>1961</v>
      </c>
      <c r="I277" s="1">
        <f>WEEKDAY(Movies[[#This Row],[Date Released]])</f>
        <v>5</v>
      </c>
      <c r="J277" s="1">
        <f>MONTH(Movies[[#This Row],[Date Released]])</f>
        <v>12</v>
      </c>
      <c r="K277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77" s="1" t="str" cm="1">
        <f t="array" ref="L27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1960s</v>
      </c>
      <c r="M277" t="s">
        <v>14</v>
      </c>
      <c r="N277" t="s">
        <v>303</v>
      </c>
      <c r="O277" t="s">
        <v>16</v>
      </c>
      <c r="P277" s="5">
        <v>124841160</v>
      </c>
      <c r="Q277" s="5">
        <v>10218316</v>
      </c>
    </row>
    <row r="278" spans="7:17" x14ac:dyDescent="0.2">
      <c r="G278" s="6">
        <v>42615</v>
      </c>
      <c r="H278" s="1">
        <f>YEAR(Movies[[#This Row],[Date Released]])</f>
        <v>2016</v>
      </c>
      <c r="I278" s="1">
        <f>WEEKDAY(Movies[[#This Row],[Date Released]])</f>
        <v>6</v>
      </c>
      <c r="J278" s="1">
        <f>MONTH(Movies[[#This Row],[Date Released]])</f>
        <v>9</v>
      </c>
      <c r="K278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78" s="1" t="str" cm="1">
        <f t="array" ref="L27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78" t="s">
        <v>17</v>
      </c>
      <c r="N278" t="s">
        <v>304</v>
      </c>
      <c r="O278" t="s">
        <v>13</v>
      </c>
      <c r="P278" s="5">
        <v>12545979</v>
      </c>
      <c r="Q278" s="5">
        <v>12545979</v>
      </c>
    </row>
    <row r="279" spans="7:17" x14ac:dyDescent="0.2">
      <c r="G279" s="6">
        <v>34208</v>
      </c>
      <c r="H279" s="1">
        <f>YEAR(Movies[[#This Row],[Date Released]])</f>
        <v>1993</v>
      </c>
      <c r="I279" s="1">
        <f>WEEKDAY(Movies[[#This Row],[Date Released]])</f>
        <v>6</v>
      </c>
      <c r="J279" s="1">
        <f>MONTH(Movies[[#This Row],[Date Released]])</f>
        <v>8</v>
      </c>
      <c r="K279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79" s="1" t="str" cm="1">
        <f t="array" ref="L27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79" t="s">
        <v>19</v>
      </c>
      <c r="N279" t="s">
        <v>305</v>
      </c>
      <c r="O279" t="s">
        <v>13</v>
      </c>
      <c r="P279" s="5">
        <v>6654819</v>
      </c>
      <c r="Q279" s="5">
        <v>3268203</v>
      </c>
    </row>
    <row r="280" spans="7:17" x14ac:dyDescent="0.2">
      <c r="G280" s="6">
        <v>31933</v>
      </c>
      <c r="H280" s="1">
        <f>YEAR(Movies[[#This Row],[Date Released]])</f>
        <v>1987</v>
      </c>
      <c r="I280" s="1">
        <f>WEEKDAY(Movies[[#This Row],[Date Released]])</f>
        <v>6</v>
      </c>
      <c r="J280" s="1">
        <f>MONTH(Movies[[#This Row],[Date Released]])</f>
        <v>6</v>
      </c>
      <c r="K280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80" s="1" t="str" cm="1">
        <f t="array" ref="L28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280" t="s">
        <v>27</v>
      </c>
      <c r="N280" t="s">
        <v>306</v>
      </c>
      <c r="O280" t="s">
        <v>19</v>
      </c>
      <c r="P280" s="5">
        <v>32798382</v>
      </c>
      <c r="Q280" s="5">
        <v>15212539</v>
      </c>
    </row>
    <row r="281" spans="7:17" x14ac:dyDescent="0.2">
      <c r="G281" s="6">
        <v>35167</v>
      </c>
      <c r="H281" s="1">
        <f>YEAR(Movies[[#This Row],[Date Released]])</f>
        <v>1996</v>
      </c>
      <c r="I281" s="1">
        <f>WEEKDAY(Movies[[#This Row],[Date Released]])</f>
        <v>6</v>
      </c>
      <c r="J281" s="1">
        <f>MONTH(Movies[[#This Row],[Date Released]])</f>
        <v>4</v>
      </c>
      <c r="K281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81" s="1" t="str" cm="1">
        <f t="array" ref="L28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81" t="s">
        <v>27</v>
      </c>
      <c r="N281" t="s">
        <v>307</v>
      </c>
      <c r="O281" t="s">
        <v>22</v>
      </c>
      <c r="P281" s="5">
        <v>55159783</v>
      </c>
      <c r="Q281" s="5">
        <v>28921264</v>
      </c>
    </row>
    <row r="282" spans="7:17" x14ac:dyDescent="0.2">
      <c r="G282" s="6">
        <v>34880</v>
      </c>
      <c r="H282" s="1">
        <f>YEAR(Movies[[#This Row],[Date Released]])</f>
        <v>1995</v>
      </c>
      <c r="I282" s="1">
        <f>WEEKDAY(Movies[[#This Row],[Date Released]])</f>
        <v>6</v>
      </c>
      <c r="J282" s="1">
        <f>MONTH(Movies[[#This Row],[Date Released]])</f>
        <v>6</v>
      </c>
      <c r="K28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82" s="1" t="str" cm="1">
        <f t="array" ref="L28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82" t="s">
        <v>11</v>
      </c>
      <c r="N282" t="s">
        <v>308</v>
      </c>
      <c r="O282" t="s">
        <v>26</v>
      </c>
      <c r="P282" s="5">
        <v>67222776</v>
      </c>
      <c r="Q282" s="5">
        <v>34687912</v>
      </c>
    </row>
    <row r="283" spans="7:17" x14ac:dyDescent="0.2">
      <c r="G283" s="6">
        <v>35055</v>
      </c>
      <c r="H283" s="1">
        <f>YEAR(Movies[[#This Row],[Date Released]])</f>
        <v>1995</v>
      </c>
      <c r="I283" s="1">
        <f>WEEKDAY(Movies[[#This Row],[Date Released]])</f>
        <v>6</v>
      </c>
      <c r="J283" s="1">
        <f>MONTH(Movies[[#This Row],[Date Released]])</f>
        <v>12</v>
      </c>
      <c r="K283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83" s="1" t="str" cm="1">
        <f t="array" ref="L28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83" t="s">
        <v>27</v>
      </c>
      <c r="N283" t="s">
        <v>309</v>
      </c>
      <c r="O283" t="s">
        <v>22</v>
      </c>
      <c r="P283" s="5">
        <v>45911517</v>
      </c>
      <c r="Q283" s="5">
        <v>23837227</v>
      </c>
    </row>
    <row r="284" spans="7:17" x14ac:dyDescent="0.2">
      <c r="G284" s="6">
        <v>40039</v>
      </c>
      <c r="H284" s="1">
        <f>YEAR(Movies[[#This Row],[Date Released]])</f>
        <v>2009</v>
      </c>
      <c r="I284" s="1">
        <f>WEEKDAY(Movies[[#This Row],[Date Released]])</f>
        <v>6</v>
      </c>
      <c r="J284" s="1">
        <f>MONTH(Movies[[#This Row],[Date Released]])</f>
        <v>8</v>
      </c>
      <c r="K284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84" s="1" t="str" cm="1">
        <f t="array" ref="L28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84" t="s">
        <v>27</v>
      </c>
      <c r="N284" t="s">
        <v>310</v>
      </c>
      <c r="O284" t="s">
        <v>16</v>
      </c>
      <c r="P284" s="5">
        <v>16961607</v>
      </c>
      <c r="Q284" s="5">
        <v>15090399</v>
      </c>
    </row>
    <row r="285" spans="7:17" x14ac:dyDescent="0.2">
      <c r="G285" s="6">
        <v>39199</v>
      </c>
      <c r="H285" s="1">
        <f>YEAR(Movies[[#This Row],[Date Released]])</f>
        <v>2007</v>
      </c>
      <c r="I285" s="1">
        <f>WEEKDAY(Movies[[#This Row],[Date Released]])</f>
        <v>6</v>
      </c>
      <c r="J285" s="1">
        <f>MONTH(Movies[[#This Row],[Date Released]])</f>
        <v>4</v>
      </c>
      <c r="K285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85" s="1" t="str" cm="1">
        <f t="array" ref="L28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85" t="s">
        <v>57</v>
      </c>
      <c r="N285" t="s">
        <v>311</v>
      </c>
      <c r="O285" t="s">
        <v>13</v>
      </c>
      <c r="P285" s="5">
        <v>25202168</v>
      </c>
      <c r="Q285" s="5">
        <v>20568319</v>
      </c>
    </row>
    <row r="286" spans="7:17" x14ac:dyDescent="0.2">
      <c r="G286" s="6">
        <v>35853</v>
      </c>
      <c r="H286" s="1">
        <f>YEAR(Movies[[#This Row],[Date Released]])</f>
        <v>1998</v>
      </c>
      <c r="I286" s="1">
        <f>WEEKDAY(Movies[[#This Row],[Date Released]])</f>
        <v>6</v>
      </c>
      <c r="J286" s="1">
        <f>MONTH(Movies[[#This Row],[Date Released]])</f>
        <v>2</v>
      </c>
      <c r="K286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86" s="1" t="str" cm="1">
        <f t="array" ref="L28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86" t="s">
        <v>24</v>
      </c>
      <c r="N286" t="s">
        <v>312</v>
      </c>
      <c r="O286" t="s">
        <v>13</v>
      </c>
      <c r="P286" s="5">
        <v>13608633</v>
      </c>
      <c r="Q286" s="5">
        <v>7571115</v>
      </c>
    </row>
    <row r="287" spans="7:17" x14ac:dyDescent="0.2">
      <c r="G287" s="6">
        <v>38625</v>
      </c>
      <c r="H287" s="1">
        <f>YEAR(Movies[[#This Row],[Date Released]])</f>
        <v>2005</v>
      </c>
      <c r="I287" s="1">
        <f>WEEKDAY(Movies[[#This Row],[Date Released]])</f>
        <v>6</v>
      </c>
      <c r="J287" s="1">
        <f>MONTH(Movies[[#This Row],[Date Released]])</f>
        <v>9</v>
      </c>
      <c r="K287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87" s="1" t="str" cm="1">
        <f t="array" ref="L28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87" t="s">
        <v>17</v>
      </c>
      <c r="N287" t="s">
        <v>313</v>
      </c>
      <c r="O287" t="s">
        <v>22</v>
      </c>
      <c r="P287" s="5">
        <v>20162672</v>
      </c>
      <c r="Q287" s="5">
        <v>15331289</v>
      </c>
    </row>
    <row r="288" spans="7:17" x14ac:dyDescent="0.2">
      <c r="G288" s="6">
        <v>39010</v>
      </c>
      <c r="H288" s="1">
        <f>YEAR(Movies[[#This Row],[Date Released]])</f>
        <v>2006</v>
      </c>
      <c r="I288" s="1">
        <f>WEEKDAY(Movies[[#This Row],[Date Released]])</f>
        <v>6</v>
      </c>
      <c r="J288" s="1">
        <f>MONTH(Movies[[#This Row],[Date Released]])</f>
        <v>10</v>
      </c>
      <c r="K288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88" s="1" t="str" cm="1">
        <f t="array" ref="L28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88" t="s">
        <v>57</v>
      </c>
      <c r="N288" t="s">
        <v>314</v>
      </c>
      <c r="O288" t="s">
        <v>13</v>
      </c>
      <c r="P288" s="5">
        <v>68289913</v>
      </c>
      <c r="Q288" s="5">
        <v>53089891</v>
      </c>
    </row>
    <row r="289" spans="7:17" x14ac:dyDescent="0.2">
      <c r="G289" s="6">
        <v>35627</v>
      </c>
      <c r="H289" s="1">
        <f>YEAR(Movies[[#This Row],[Date Released]])</f>
        <v>1997</v>
      </c>
      <c r="I289" s="1">
        <f>WEEKDAY(Movies[[#This Row],[Date Released]])</f>
        <v>4</v>
      </c>
      <c r="J289" s="1">
        <f>MONTH(Movies[[#This Row],[Date Released]])</f>
        <v>7</v>
      </c>
      <c r="K289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89" s="1" t="str" cm="1">
        <f t="array" ref="L28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89" t="s">
        <v>24</v>
      </c>
      <c r="N289" t="s">
        <v>315</v>
      </c>
      <c r="O289" t="s">
        <v>22</v>
      </c>
      <c r="P289" s="5">
        <v>193326632</v>
      </c>
      <c r="Q289" s="5">
        <v>105263257</v>
      </c>
    </row>
    <row r="290" spans="7:17" x14ac:dyDescent="0.2">
      <c r="G290" s="6">
        <v>34236</v>
      </c>
      <c r="H290" s="1">
        <f>YEAR(Movies[[#This Row],[Date Released]])</f>
        <v>1993</v>
      </c>
      <c r="I290" s="1">
        <f>WEEKDAY(Movies[[#This Row],[Date Released]])</f>
        <v>6</v>
      </c>
      <c r="J290" s="1">
        <f>MONTH(Movies[[#This Row],[Date Released]])</f>
        <v>9</v>
      </c>
      <c r="K290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90" s="1" t="str" cm="1">
        <f t="array" ref="L29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90" t="s">
        <v>11</v>
      </c>
      <c r="N290" t="s">
        <v>316</v>
      </c>
      <c r="O290" t="s">
        <v>26</v>
      </c>
      <c r="P290" s="5">
        <v>46919256</v>
      </c>
      <c r="Q290" s="5">
        <v>23042200</v>
      </c>
    </row>
    <row r="291" spans="7:17" x14ac:dyDescent="0.2">
      <c r="G291" s="6">
        <v>33443</v>
      </c>
      <c r="H291" s="1">
        <f>YEAR(Movies[[#This Row],[Date Released]])</f>
        <v>1991</v>
      </c>
      <c r="I291" s="1">
        <f>WEEKDAY(Movies[[#This Row],[Date Released]])</f>
        <v>4</v>
      </c>
      <c r="J291" s="1">
        <f>MONTH(Movies[[#This Row],[Date Released]])</f>
        <v>7</v>
      </c>
      <c r="K291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91" s="1" t="str" cm="1">
        <f t="array" ref="L29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91" t="s">
        <v>17</v>
      </c>
      <c r="N291" t="s">
        <v>317</v>
      </c>
      <c r="O291" t="s">
        <v>13</v>
      </c>
      <c r="P291" s="5">
        <v>75084021</v>
      </c>
      <c r="Q291" s="5">
        <v>37497480</v>
      </c>
    </row>
    <row r="292" spans="7:17" x14ac:dyDescent="0.2">
      <c r="G292" s="6">
        <v>36327</v>
      </c>
      <c r="H292" s="1">
        <f>YEAR(Movies[[#This Row],[Date Released]])</f>
        <v>1999</v>
      </c>
      <c r="I292" s="1">
        <f>WEEKDAY(Movies[[#This Row],[Date Released]])</f>
        <v>4</v>
      </c>
      <c r="J292" s="1">
        <f>MONTH(Movies[[#This Row],[Date Released]])</f>
        <v>6</v>
      </c>
      <c r="K29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92" s="1" t="str" cm="1">
        <f t="array" ref="L29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292" t="s">
        <v>27</v>
      </c>
      <c r="N292" t="s">
        <v>318</v>
      </c>
      <c r="O292" t="s">
        <v>16</v>
      </c>
      <c r="P292" s="5">
        <v>283900254</v>
      </c>
      <c r="Q292" s="5">
        <v>171091819</v>
      </c>
    </row>
    <row r="293" spans="7:17" x14ac:dyDescent="0.2">
      <c r="G293" s="6">
        <v>23370</v>
      </c>
      <c r="H293" s="1">
        <f>YEAR(Movies[[#This Row],[Date Released]])</f>
        <v>1963</v>
      </c>
      <c r="I293" s="1">
        <f>WEEKDAY(Movies[[#This Row],[Date Released]])</f>
        <v>4</v>
      </c>
      <c r="J293" s="1">
        <f>MONTH(Movies[[#This Row],[Date Released]])</f>
        <v>12</v>
      </c>
      <c r="K293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93" s="1" t="str" cm="1">
        <f t="array" ref="L29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1960s</v>
      </c>
      <c r="M293" t="s">
        <v>27</v>
      </c>
      <c r="N293" t="s">
        <v>319</v>
      </c>
      <c r="O293" t="s">
        <v>19</v>
      </c>
      <c r="P293" s="5">
        <v>153870834</v>
      </c>
      <c r="Q293" s="5">
        <v>22182353</v>
      </c>
    </row>
    <row r="294" spans="7:17" x14ac:dyDescent="0.2">
      <c r="G294" s="6">
        <v>41950</v>
      </c>
      <c r="H294" s="1">
        <f>YEAR(Movies[[#This Row],[Date Released]])</f>
        <v>2014</v>
      </c>
      <c r="I294" s="1">
        <f>WEEKDAY(Movies[[#This Row],[Date Released]])</f>
        <v>6</v>
      </c>
      <c r="J294" s="1">
        <f>MONTH(Movies[[#This Row],[Date Released]])</f>
        <v>11</v>
      </c>
      <c r="K29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94" s="1" t="str" cm="1">
        <f t="array" ref="L29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94" t="s">
        <v>27</v>
      </c>
      <c r="N294" t="s">
        <v>320</v>
      </c>
      <c r="O294" t="s">
        <v>22</v>
      </c>
      <c r="P294" s="5">
        <v>229249222</v>
      </c>
      <c r="Q294" s="5">
        <v>222527828</v>
      </c>
    </row>
    <row r="295" spans="7:17" x14ac:dyDescent="0.2">
      <c r="G295" s="6">
        <v>39407</v>
      </c>
      <c r="H295" s="1">
        <f>YEAR(Movies[[#This Row],[Date Released]])</f>
        <v>2007</v>
      </c>
      <c r="I295" s="1">
        <f>WEEKDAY(Movies[[#This Row],[Date Released]])</f>
        <v>4</v>
      </c>
      <c r="J295" s="1">
        <f>MONTH(Movies[[#This Row],[Date Released]])</f>
        <v>11</v>
      </c>
      <c r="K295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95" s="1" t="str" cm="1">
        <f t="array" ref="L29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95" t="s">
        <v>20</v>
      </c>
      <c r="N295" t="s">
        <v>321</v>
      </c>
      <c r="O295" t="s">
        <v>22</v>
      </c>
      <c r="P295" s="5">
        <v>156074310</v>
      </c>
      <c r="Q295" s="5">
        <v>127706877</v>
      </c>
    </row>
    <row r="296" spans="7:17" x14ac:dyDescent="0.2">
      <c r="G296" s="6">
        <v>37561</v>
      </c>
      <c r="H296" s="1">
        <f>YEAR(Movies[[#This Row],[Date Released]])</f>
        <v>2002</v>
      </c>
      <c r="I296" s="1">
        <f>WEEKDAY(Movies[[#This Row],[Date Released]])</f>
        <v>6</v>
      </c>
      <c r="J296" s="1">
        <f>MONTH(Movies[[#This Row],[Date Released]])</f>
        <v>11</v>
      </c>
      <c r="K296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296" s="1" t="str" cm="1">
        <f t="array" ref="L29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96" t="s">
        <v>24</v>
      </c>
      <c r="N296" t="s">
        <v>322</v>
      </c>
      <c r="O296" t="s">
        <v>16</v>
      </c>
      <c r="P296" s="5">
        <v>201959095</v>
      </c>
      <c r="Q296" s="5">
        <v>139225854</v>
      </c>
    </row>
    <row r="297" spans="7:17" x14ac:dyDescent="0.2">
      <c r="G297" s="6">
        <v>40290</v>
      </c>
      <c r="H297" s="1">
        <f>YEAR(Movies[[#This Row],[Date Released]])</f>
        <v>2010</v>
      </c>
      <c r="I297" s="1">
        <f>WEEKDAY(Movies[[#This Row],[Date Released]])</f>
        <v>5</v>
      </c>
      <c r="J297" s="1">
        <f>MONTH(Movies[[#This Row],[Date Released]])</f>
        <v>4</v>
      </c>
      <c r="K297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297" s="1" t="str" cm="1">
        <f t="array" ref="L29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297" t="s">
        <v>149</v>
      </c>
      <c r="N297" t="s">
        <v>323</v>
      </c>
      <c r="O297" t="s">
        <v>16</v>
      </c>
      <c r="P297" s="5">
        <v>20751600</v>
      </c>
      <c r="Q297" s="5">
        <v>19422319</v>
      </c>
    </row>
    <row r="298" spans="7:17" x14ac:dyDescent="0.2">
      <c r="G298" s="6">
        <v>37848</v>
      </c>
      <c r="H298" s="1">
        <f>YEAR(Movies[[#This Row],[Date Released]])</f>
        <v>2003</v>
      </c>
      <c r="I298" s="1">
        <f>WEEKDAY(Movies[[#This Row],[Date Released]])</f>
        <v>6</v>
      </c>
      <c r="J298" s="1">
        <f>MONTH(Movies[[#This Row],[Date Released]])</f>
        <v>8</v>
      </c>
      <c r="K298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298" s="1" t="str" cm="1">
        <f t="array" ref="L29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98" t="s">
        <v>45</v>
      </c>
      <c r="N298" t="s">
        <v>324</v>
      </c>
      <c r="O298" t="s">
        <v>26</v>
      </c>
      <c r="P298" s="5">
        <v>81547672</v>
      </c>
      <c r="Q298" s="5">
        <v>58331254</v>
      </c>
    </row>
    <row r="299" spans="7:17" x14ac:dyDescent="0.2">
      <c r="G299" s="6">
        <v>37974</v>
      </c>
      <c r="H299" s="1">
        <f>YEAR(Movies[[#This Row],[Date Released]])</f>
        <v>2003</v>
      </c>
      <c r="I299" s="1">
        <f>WEEKDAY(Movies[[#This Row],[Date Released]])</f>
        <v>6</v>
      </c>
      <c r="J299" s="1">
        <f>MONTH(Movies[[#This Row],[Date Released]])</f>
        <v>12</v>
      </c>
      <c r="K299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299" s="1" t="str" cm="1">
        <f t="array" ref="L29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299" t="s">
        <v>24</v>
      </c>
      <c r="N299" t="s">
        <v>325</v>
      </c>
      <c r="O299" t="s">
        <v>13</v>
      </c>
      <c r="P299" s="5">
        <v>42379650</v>
      </c>
      <c r="Q299" s="5">
        <v>31011616</v>
      </c>
    </row>
    <row r="300" spans="7:17" x14ac:dyDescent="0.2">
      <c r="G300" s="6">
        <v>34328</v>
      </c>
      <c r="H300" s="1">
        <f>YEAR(Movies[[#This Row],[Date Released]])</f>
        <v>1993</v>
      </c>
      <c r="I300" s="1">
        <f>WEEKDAY(Movies[[#This Row],[Date Released]])</f>
        <v>7</v>
      </c>
      <c r="J300" s="1">
        <f>MONTH(Movies[[#This Row],[Date Released]])</f>
        <v>12</v>
      </c>
      <c r="K300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00" s="1" t="str" cm="1">
        <f t="array" ref="L30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00" t="s">
        <v>45</v>
      </c>
      <c r="N300" t="s">
        <v>326</v>
      </c>
      <c r="O300" t="s">
        <v>26</v>
      </c>
      <c r="P300" s="5">
        <v>115781734</v>
      </c>
      <c r="Q300" s="5">
        <v>56505065</v>
      </c>
    </row>
    <row r="301" spans="7:17" x14ac:dyDescent="0.2">
      <c r="G301" s="6">
        <v>38429</v>
      </c>
      <c r="H301" s="1">
        <f>YEAR(Movies[[#This Row],[Date Released]])</f>
        <v>2005</v>
      </c>
      <c r="I301" s="1">
        <f>WEEKDAY(Movies[[#This Row],[Date Released]])</f>
        <v>6</v>
      </c>
      <c r="J301" s="1">
        <f>MONTH(Movies[[#This Row],[Date Released]])</f>
        <v>3</v>
      </c>
      <c r="K301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01" s="1" t="str" cm="1">
        <f t="array" ref="L30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01" t="s">
        <v>24</v>
      </c>
      <c r="N301" t="s">
        <v>327</v>
      </c>
      <c r="O301" t="s">
        <v>16</v>
      </c>
      <c r="P301" s="5">
        <v>32064685</v>
      </c>
      <c r="Q301" s="5">
        <v>24381334</v>
      </c>
    </row>
    <row r="302" spans="7:17" x14ac:dyDescent="0.2">
      <c r="G302" s="6">
        <v>32106</v>
      </c>
      <c r="H302" s="1">
        <f>YEAR(Movies[[#This Row],[Date Released]])</f>
        <v>1987</v>
      </c>
      <c r="I302" s="1">
        <f>WEEKDAY(Movies[[#This Row],[Date Released]])</f>
        <v>4</v>
      </c>
      <c r="J302" s="1">
        <f>MONTH(Movies[[#This Row],[Date Released]])</f>
        <v>11</v>
      </c>
      <c r="K302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02" s="1" t="str" cm="1">
        <f t="array" ref="L30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302" t="s">
        <v>24</v>
      </c>
      <c r="N302" t="s">
        <v>328</v>
      </c>
      <c r="O302" t="s">
        <v>22</v>
      </c>
      <c r="P302" s="5">
        <v>353334607</v>
      </c>
      <c r="Q302" s="5">
        <v>167780960</v>
      </c>
    </row>
    <row r="303" spans="7:17" x14ac:dyDescent="0.2">
      <c r="G303" s="6">
        <v>37911</v>
      </c>
      <c r="H303" s="1">
        <f>YEAR(Movies[[#This Row],[Date Released]])</f>
        <v>2003</v>
      </c>
      <c r="I303" s="1">
        <f>WEEKDAY(Movies[[#This Row],[Date Released]])</f>
        <v>6</v>
      </c>
      <c r="J303" s="1">
        <f>MONTH(Movies[[#This Row],[Date Released]])</f>
        <v>10</v>
      </c>
      <c r="K303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03" s="1" t="str" cm="1">
        <f t="array" ref="L30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03" t="s">
        <v>17</v>
      </c>
      <c r="N303" t="s">
        <v>329</v>
      </c>
      <c r="O303" t="s">
        <v>26</v>
      </c>
      <c r="P303" s="5">
        <v>2194759</v>
      </c>
      <c r="Q303" s="5">
        <v>1569918</v>
      </c>
    </row>
    <row r="304" spans="7:17" x14ac:dyDescent="0.2">
      <c r="G304" s="6">
        <v>32316</v>
      </c>
      <c r="H304" s="1">
        <f>YEAR(Movies[[#This Row],[Date Released]])</f>
        <v>1988</v>
      </c>
      <c r="I304" s="1">
        <f>WEEKDAY(Movies[[#This Row],[Date Released]])</f>
        <v>4</v>
      </c>
      <c r="J304" s="1">
        <f>MONTH(Movies[[#This Row],[Date Released]])</f>
        <v>6</v>
      </c>
      <c r="K304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04" s="1" t="str" cm="1">
        <f t="array" ref="L30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304" t="s">
        <v>24</v>
      </c>
      <c r="N304" t="s">
        <v>330</v>
      </c>
      <c r="O304" t="s">
        <v>22</v>
      </c>
      <c r="P304" s="5">
        <v>316250084</v>
      </c>
      <c r="Q304" s="5">
        <v>154112492</v>
      </c>
    </row>
    <row r="305" spans="7:17" x14ac:dyDescent="0.2">
      <c r="G305" s="6">
        <v>35930</v>
      </c>
      <c r="H305" s="1">
        <f>YEAR(Movies[[#This Row],[Date Released]])</f>
        <v>1998</v>
      </c>
      <c r="I305" s="1">
        <f>WEEKDAY(Movies[[#This Row],[Date Released]])</f>
        <v>6</v>
      </c>
      <c r="J305" s="1">
        <f>MONTH(Movies[[#This Row],[Date Released]])</f>
        <v>5</v>
      </c>
      <c r="K305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05" s="1" t="str" cm="1">
        <f t="array" ref="L30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05" t="s">
        <v>17</v>
      </c>
      <c r="N305" t="s">
        <v>331</v>
      </c>
      <c r="O305" t="s">
        <v>13</v>
      </c>
      <c r="P305" s="5">
        <v>135497531</v>
      </c>
      <c r="Q305" s="5">
        <v>75383563</v>
      </c>
    </row>
    <row r="306" spans="7:17" x14ac:dyDescent="0.2">
      <c r="G306" s="6">
        <v>33879</v>
      </c>
      <c r="H306" s="1">
        <f>YEAR(Movies[[#This Row],[Date Released]])</f>
        <v>1992</v>
      </c>
      <c r="I306" s="1">
        <f>WEEKDAY(Movies[[#This Row],[Date Released]])</f>
        <v>6</v>
      </c>
      <c r="J306" s="1">
        <f>MONTH(Movies[[#This Row],[Date Released]])</f>
        <v>10</v>
      </c>
      <c r="K306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06" s="1" t="str" cm="1">
        <f t="array" ref="L30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06" t="s">
        <v>24</v>
      </c>
      <c r="N306" t="s">
        <v>332</v>
      </c>
      <c r="O306" t="s">
        <v>22</v>
      </c>
      <c r="P306" s="5">
        <v>103120810</v>
      </c>
      <c r="Q306" s="5">
        <v>50752337</v>
      </c>
    </row>
    <row r="307" spans="7:17" x14ac:dyDescent="0.2">
      <c r="G307" s="6">
        <v>40765</v>
      </c>
      <c r="H307" s="1">
        <f>YEAR(Movies[[#This Row],[Date Released]])</f>
        <v>2011</v>
      </c>
      <c r="I307" s="1">
        <f>WEEKDAY(Movies[[#This Row],[Date Released]])</f>
        <v>4</v>
      </c>
      <c r="J307" s="1">
        <f>MONTH(Movies[[#This Row],[Date Released]])</f>
        <v>8</v>
      </c>
      <c r="K307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07" s="1" t="str" cm="1">
        <f t="array" ref="L30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07" t="s">
        <v>17</v>
      </c>
      <c r="N307" t="s">
        <v>333</v>
      </c>
      <c r="O307" t="s">
        <v>13</v>
      </c>
      <c r="P307" s="5">
        <v>180404976</v>
      </c>
      <c r="Q307" s="5">
        <v>169705587</v>
      </c>
    </row>
    <row r="308" spans="7:17" x14ac:dyDescent="0.2">
      <c r="G308" s="6">
        <v>38660</v>
      </c>
      <c r="H308" s="1">
        <f>YEAR(Movies[[#This Row],[Date Released]])</f>
        <v>2005</v>
      </c>
      <c r="I308" s="1">
        <f>WEEKDAY(Movies[[#This Row],[Date Released]])</f>
        <v>6</v>
      </c>
      <c r="J308" s="1">
        <f>MONTH(Movies[[#This Row],[Date Released]])</f>
        <v>11</v>
      </c>
      <c r="K308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08" s="1" t="str" cm="1">
        <f t="array" ref="L30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08" t="s">
        <v>27</v>
      </c>
      <c r="N308" t="s">
        <v>334</v>
      </c>
      <c r="O308" t="s">
        <v>16</v>
      </c>
      <c r="P308" s="5">
        <v>177954661</v>
      </c>
      <c r="Q308" s="5">
        <v>135386665</v>
      </c>
    </row>
    <row r="309" spans="7:17" x14ac:dyDescent="0.2">
      <c r="G309" s="6">
        <v>41747</v>
      </c>
      <c r="H309" s="1">
        <f>YEAR(Movies[[#This Row],[Date Released]])</f>
        <v>2014</v>
      </c>
      <c r="I309" s="1">
        <f>WEEKDAY(Movies[[#This Row],[Date Released]])</f>
        <v>6</v>
      </c>
      <c r="J309" s="1">
        <f>MONTH(Movies[[#This Row],[Date Released]])</f>
        <v>4</v>
      </c>
      <c r="K309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09" s="1" t="str" cm="1">
        <f t="array" ref="L30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09" t="s">
        <v>149</v>
      </c>
      <c r="N309" t="s">
        <v>335</v>
      </c>
      <c r="O309" t="s">
        <v>16</v>
      </c>
      <c r="P309" s="5">
        <v>18346024</v>
      </c>
      <c r="Q309" s="5">
        <v>17780194</v>
      </c>
    </row>
    <row r="310" spans="7:17" x14ac:dyDescent="0.2">
      <c r="G310" s="6">
        <v>34572</v>
      </c>
      <c r="H310" s="1">
        <f>YEAR(Movies[[#This Row],[Date Released]])</f>
        <v>1994</v>
      </c>
      <c r="I310" s="1">
        <f>WEEKDAY(Movies[[#This Row],[Date Released]])</f>
        <v>6</v>
      </c>
      <c r="J310" s="1">
        <f>MONTH(Movies[[#This Row],[Date Released]])</f>
        <v>8</v>
      </c>
      <c r="K310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10" s="1" t="str" cm="1">
        <f t="array" ref="L31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10" t="s">
        <v>24</v>
      </c>
      <c r="N310" t="s">
        <v>336</v>
      </c>
      <c r="O310" t="s">
        <v>19</v>
      </c>
      <c r="P310" s="5">
        <v>125666</v>
      </c>
      <c r="Q310" s="5">
        <v>60822</v>
      </c>
    </row>
    <row r="311" spans="7:17" x14ac:dyDescent="0.2">
      <c r="G311" s="6">
        <v>37463</v>
      </c>
      <c r="H311" s="1">
        <f>YEAR(Movies[[#This Row],[Date Released]])</f>
        <v>2002</v>
      </c>
      <c r="I311" s="1">
        <f>WEEKDAY(Movies[[#This Row],[Date Released]])</f>
        <v>6</v>
      </c>
      <c r="J311" s="1">
        <f>MONTH(Movies[[#This Row],[Date Released]])</f>
        <v>7</v>
      </c>
      <c r="K311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11" s="1" t="str" cm="1">
        <f t="array" ref="L31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11" t="s">
        <v>27</v>
      </c>
      <c r="N311" t="s">
        <v>337</v>
      </c>
      <c r="O311" t="s">
        <v>16</v>
      </c>
      <c r="P311" s="5">
        <v>24650121</v>
      </c>
      <c r="Q311" s="5">
        <v>16988996</v>
      </c>
    </row>
    <row r="312" spans="7:17" x14ac:dyDescent="0.2">
      <c r="G312" s="6">
        <v>37050</v>
      </c>
      <c r="H312" s="1">
        <f>YEAR(Movies[[#This Row],[Date Released]])</f>
        <v>2001</v>
      </c>
      <c r="I312" s="1">
        <f>WEEKDAY(Movies[[#This Row],[Date Released]])</f>
        <v>6</v>
      </c>
      <c r="J312" s="1">
        <f>MONTH(Movies[[#This Row],[Date Released]])</f>
        <v>6</v>
      </c>
      <c r="K31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12" s="1" t="str" cm="1">
        <f t="array" ref="L31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12" t="s">
        <v>27</v>
      </c>
      <c r="N312" t="s">
        <v>338</v>
      </c>
      <c r="O312" t="s">
        <v>22</v>
      </c>
      <c r="P312" s="5">
        <v>125188122</v>
      </c>
      <c r="Q312" s="5">
        <v>84052762</v>
      </c>
    </row>
    <row r="313" spans="7:17" x14ac:dyDescent="0.2">
      <c r="G313" s="6">
        <v>37587</v>
      </c>
      <c r="H313" s="1">
        <f>YEAR(Movies[[#This Row],[Date Released]])</f>
        <v>2002</v>
      </c>
      <c r="I313" s="1">
        <f>WEEKDAY(Movies[[#This Row],[Date Released]])</f>
        <v>4</v>
      </c>
      <c r="J313" s="1">
        <f>MONTH(Movies[[#This Row],[Date Released]])</f>
        <v>11</v>
      </c>
      <c r="K313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13" s="1" t="str" cm="1">
        <f t="array" ref="L31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13" t="s">
        <v>27</v>
      </c>
      <c r="N313" t="s">
        <v>339</v>
      </c>
      <c r="O313" t="s">
        <v>22</v>
      </c>
      <c r="P313" s="5">
        <v>55189145</v>
      </c>
      <c r="Q313" s="5">
        <v>38120554</v>
      </c>
    </row>
    <row r="314" spans="7:17" x14ac:dyDescent="0.2">
      <c r="G314" s="6">
        <v>39925</v>
      </c>
      <c r="H314" s="1">
        <f>YEAR(Movies[[#This Row],[Date Released]])</f>
        <v>2009</v>
      </c>
      <c r="I314" s="1">
        <f>WEEKDAY(Movies[[#This Row],[Date Released]])</f>
        <v>4</v>
      </c>
      <c r="J314" s="1">
        <f>MONTH(Movies[[#This Row],[Date Released]])</f>
        <v>4</v>
      </c>
      <c r="K314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14" s="1" t="str" cm="1">
        <f t="array" ref="L31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14" t="s">
        <v>149</v>
      </c>
      <c r="N314" t="s">
        <v>340</v>
      </c>
      <c r="O314" t="s">
        <v>16</v>
      </c>
      <c r="P314" s="5">
        <v>35981010</v>
      </c>
      <c r="Q314" s="5">
        <v>32011576</v>
      </c>
    </row>
    <row r="315" spans="7:17" x14ac:dyDescent="0.2">
      <c r="G315" s="6">
        <v>39514</v>
      </c>
      <c r="H315" s="1">
        <f>YEAR(Movies[[#This Row],[Date Released]])</f>
        <v>2008</v>
      </c>
      <c r="I315" s="1">
        <f>WEEKDAY(Movies[[#This Row],[Date Released]])</f>
        <v>6</v>
      </c>
      <c r="J315" s="1">
        <f>MONTH(Movies[[#This Row],[Date Released]])</f>
        <v>3</v>
      </c>
      <c r="K315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15" s="1" t="str" cm="1">
        <f t="array" ref="L31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15" t="s">
        <v>24</v>
      </c>
      <c r="N315" t="s">
        <v>341</v>
      </c>
      <c r="O315" t="s">
        <v>16</v>
      </c>
      <c r="P315" s="5">
        <v>53550960</v>
      </c>
      <c r="Q315" s="5">
        <v>45610425</v>
      </c>
    </row>
    <row r="316" spans="7:17" x14ac:dyDescent="0.2">
      <c r="G316" s="6">
        <v>42333</v>
      </c>
      <c r="H316" s="1">
        <f>YEAR(Movies[[#This Row],[Date Released]])</f>
        <v>2015</v>
      </c>
      <c r="I316" s="1">
        <f>WEEKDAY(Movies[[#This Row],[Date Released]])</f>
        <v>4</v>
      </c>
      <c r="J316" s="1">
        <f>MONTH(Movies[[#This Row],[Date Released]])</f>
        <v>11</v>
      </c>
      <c r="K316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16" s="1" t="str" cm="1">
        <f t="array" ref="L31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16" t="s">
        <v>27</v>
      </c>
      <c r="N316" t="s">
        <v>342</v>
      </c>
      <c r="O316" t="s">
        <v>22</v>
      </c>
      <c r="P316" s="5">
        <v>123087120</v>
      </c>
      <c r="Q316" s="5">
        <v>123087120</v>
      </c>
    </row>
    <row r="317" spans="7:17" x14ac:dyDescent="0.2">
      <c r="G317" s="6">
        <v>33333</v>
      </c>
      <c r="H317" s="1">
        <f>YEAR(Movies[[#This Row],[Date Released]])</f>
        <v>1991</v>
      </c>
      <c r="I317" s="1">
        <f>WEEKDAY(Movies[[#This Row],[Date Released]])</f>
        <v>6</v>
      </c>
      <c r="J317" s="1">
        <f>MONTH(Movies[[#This Row],[Date Released]])</f>
        <v>4</v>
      </c>
      <c r="K317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17" s="1" t="str" cm="1">
        <f t="array" ref="L31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17" t="s">
        <v>20</v>
      </c>
      <c r="N317" t="s">
        <v>343</v>
      </c>
      <c r="O317" t="s">
        <v>26</v>
      </c>
      <c r="P317" s="5">
        <v>24939118</v>
      </c>
      <c r="Q317" s="5">
        <v>12454768</v>
      </c>
    </row>
    <row r="318" spans="7:17" x14ac:dyDescent="0.2">
      <c r="G318" s="6">
        <v>41852</v>
      </c>
      <c r="H318" s="1">
        <f>YEAR(Movies[[#This Row],[Date Released]])</f>
        <v>2014</v>
      </c>
      <c r="I318" s="1">
        <f>WEEKDAY(Movies[[#This Row],[Date Released]])</f>
        <v>6</v>
      </c>
      <c r="J318" s="1">
        <f>MONTH(Movies[[#This Row],[Date Released]])</f>
        <v>8</v>
      </c>
      <c r="K318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18" s="1" t="str" cm="1">
        <f t="array" ref="L31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18" t="s">
        <v>27</v>
      </c>
      <c r="N318" t="s">
        <v>344</v>
      </c>
      <c r="O318" t="s">
        <v>13</v>
      </c>
      <c r="P318" s="5">
        <v>343771168</v>
      </c>
      <c r="Q318" s="5">
        <v>333172112</v>
      </c>
    </row>
    <row r="319" spans="7:17" x14ac:dyDescent="0.2">
      <c r="G319" s="6">
        <v>33410</v>
      </c>
      <c r="H319" s="1">
        <f>YEAR(Movies[[#This Row],[Date Released]])</f>
        <v>1991</v>
      </c>
      <c r="I319" s="1">
        <f>WEEKDAY(Movies[[#This Row],[Date Released]])</f>
        <v>6</v>
      </c>
      <c r="J319" s="1">
        <f>MONTH(Movies[[#This Row],[Date Released]])</f>
        <v>6</v>
      </c>
      <c r="K319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19" s="1" t="str" cm="1">
        <f t="array" ref="L31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19" t="s">
        <v>11</v>
      </c>
      <c r="N319" t="s">
        <v>345</v>
      </c>
      <c r="O319" t="s">
        <v>22</v>
      </c>
      <c r="P319" s="5">
        <v>93256673</v>
      </c>
      <c r="Q319" s="5">
        <v>46573027</v>
      </c>
    </row>
    <row r="320" spans="7:17" x14ac:dyDescent="0.2">
      <c r="G320" s="6">
        <v>38800</v>
      </c>
      <c r="H320" s="1">
        <f>YEAR(Movies[[#This Row],[Date Released]])</f>
        <v>2006</v>
      </c>
      <c r="I320" s="1">
        <f>WEEKDAY(Movies[[#This Row],[Date Released]])</f>
        <v>6</v>
      </c>
      <c r="J320" s="1">
        <f>MONTH(Movies[[#This Row],[Date Released]])</f>
        <v>3</v>
      </c>
      <c r="K320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20" s="1" t="str" cm="1">
        <f t="array" ref="L32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20" t="s">
        <v>37</v>
      </c>
      <c r="N320" t="s">
        <v>346</v>
      </c>
      <c r="O320" t="s">
        <v>13</v>
      </c>
      <c r="P320" s="5">
        <v>29712825</v>
      </c>
      <c r="Q320" s="5">
        <v>23086480</v>
      </c>
    </row>
    <row r="321" spans="7:17" x14ac:dyDescent="0.2">
      <c r="G321" s="6">
        <v>37386</v>
      </c>
      <c r="H321" s="1">
        <f>YEAR(Movies[[#This Row],[Date Released]])</f>
        <v>2002</v>
      </c>
      <c r="I321" s="1">
        <f>WEEKDAY(Movies[[#This Row],[Date Released]])</f>
        <v>6</v>
      </c>
      <c r="J321" s="1">
        <f>MONTH(Movies[[#This Row],[Date Released]])</f>
        <v>5</v>
      </c>
      <c r="K321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21" s="1" t="str" cm="1">
        <f t="array" ref="L32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21" t="s">
        <v>149</v>
      </c>
      <c r="N321" t="s">
        <v>347</v>
      </c>
      <c r="O321" t="s">
        <v>22</v>
      </c>
      <c r="P321" s="5">
        <v>6089874</v>
      </c>
      <c r="Q321" s="5">
        <v>4197175</v>
      </c>
    </row>
    <row r="322" spans="7:17" x14ac:dyDescent="0.2">
      <c r="G322" s="6">
        <v>35424</v>
      </c>
      <c r="H322" s="1">
        <f>YEAR(Movies[[#This Row],[Date Released]])</f>
        <v>1996</v>
      </c>
      <c r="I322" s="1">
        <f>WEEKDAY(Movies[[#This Row],[Date Released]])</f>
        <v>4</v>
      </c>
      <c r="J322" s="1">
        <f>MONTH(Movies[[#This Row],[Date Released]])</f>
        <v>12</v>
      </c>
      <c r="K322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22" s="1" t="str" cm="1">
        <f t="array" ref="L32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22" t="s">
        <v>14</v>
      </c>
      <c r="N322" t="s">
        <v>348</v>
      </c>
      <c r="O322" t="s">
        <v>22</v>
      </c>
      <c r="P322" s="5">
        <v>92077628</v>
      </c>
      <c r="Q322" s="5">
        <v>50047179</v>
      </c>
    </row>
    <row r="323" spans="7:17" x14ac:dyDescent="0.2">
      <c r="G323" s="6">
        <v>28300</v>
      </c>
      <c r="H323" s="1">
        <f>YEAR(Movies[[#This Row],[Date Released]])</f>
        <v>1977</v>
      </c>
      <c r="I323" s="1">
        <f>WEEKDAY(Movies[[#This Row],[Date Released]])</f>
        <v>6</v>
      </c>
      <c r="J323" s="1">
        <f>MONTH(Movies[[#This Row],[Date Released]])</f>
        <v>6</v>
      </c>
      <c r="K323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23" s="1" t="str" cm="1">
        <f t="array" ref="L32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1970s</v>
      </c>
      <c r="M323" t="s">
        <v>19</v>
      </c>
      <c r="N323" t="s">
        <v>349</v>
      </c>
      <c r="O323" t="s">
        <v>19</v>
      </c>
      <c r="P323" s="5">
        <v>105847527</v>
      </c>
      <c r="Q323" s="5">
        <v>28000000</v>
      </c>
    </row>
    <row r="324" spans="7:17" x14ac:dyDescent="0.2">
      <c r="G324" s="6">
        <v>35097</v>
      </c>
      <c r="H324" s="1">
        <f>YEAR(Movies[[#This Row],[Date Released]])</f>
        <v>1996</v>
      </c>
      <c r="I324" s="1">
        <f>WEEKDAY(Movies[[#This Row],[Date Released]])</f>
        <v>6</v>
      </c>
      <c r="J324" s="1">
        <f>MONTH(Movies[[#This Row],[Date Released]])</f>
        <v>2</v>
      </c>
      <c r="K324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24" s="1" t="str" cm="1">
        <f t="array" ref="L32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24" t="s">
        <v>27</v>
      </c>
      <c r="N324" t="s">
        <v>350</v>
      </c>
      <c r="O324" t="s">
        <v>13</v>
      </c>
      <c r="P324" s="5">
        <v>19509726</v>
      </c>
      <c r="Q324" s="5">
        <v>10229300</v>
      </c>
    </row>
    <row r="325" spans="7:17" x14ac:dyDescent="0.2">
      <c r="G325" s="6">
        <v>34565</v>
      </c>
      <c r="H325" s="1">
        <f>YEAR(Movies[[#This Row],[Date Released]])</f>
        <v>1994</v>
      </c>
      <c r="I325" s="1">
        <f>WEEKDAY(Movies[[#This Row],[Date Released]])</f>
        <v>6</v>
      </c>
      <c r="J325" s="1">
        <f>MONTH(Movies[[#This Row],[Date Released]])</f>
        <v>8</v>
      </c>
      <c r="K325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25" s="1" t="str" cm="1">
        <f t="array" ref="L32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25" t="s">
        <v>57</v>
      </c>
      <c r="N325" t="s">
        <v>351</v>
      </c>
      <c r="O325" t="s">
        <v>26</v>
      </c>
      <c r="P325" s="5">
        <v>40804816</v>
      </c>
      <c r="Q325" s="5">
        <v>19750470</v>
      </c>
    </row>
    <row r="326" spans="7:17" x14ac:dyDescent="0.2">
      <c r="G326" s="6">
        <v>39262</v>
      </c>
      <c r="H326" s="1">
        <f>YEAR(Movies[[#This Row],[Date Released]])</f>
        <v>2007</v>
      </c>
      <c r="I326" s="1">
        <f>WEEKDAY(Movies[[#This Row],[Date Released]])</f>
        <v>6</v>
      </c>
      <c r="J326" s="1">
        <f>MONTH(Movies[[#This Row],[Date Released]])</f>
        <v>6</v>
      </c>
      <c r="K326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26" s="1" t="str" cm="1">
        <f t="array" ref="L32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26" t="s">
        <v>24</v>
      </c>
      <c r="N326" t="s">
        <v>352</v>
      </c>
      <c r="O326" t="s">
        <v>16</v>
      </c>
      <c r="P326" s="5">
        <v>252955933</v>
      </c>
      <c r="Q326" s="5">
        <v>206445654</v>
      </c>
    </row>
    <row r="327" spans="7:17" x14ac:dyDescent="0.2">
      <c r="G327" s="6">
        <v>36077</v>
      </c>
      <c r="H327" s="1">
        <f>YEAR(Movies[[#This Row],[Date Released]])</f>
        <v>1998</v>
      </c>
      <c r="I327" s="1">
        <f>WEEKDAY(Movies[[#This Row],[Date Released]])</f>
        <v>6</v>
      </c>
      <c r="J327" s="1">
        <f>MONTH(Movies[[#This Row],[Date Released]])</f>
        <v>10</v>
      </c>
      <c r="K327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27" s="1" t="str" cm="1">
        <f t="array" ref="L32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27" t="s">
        <v>24</v>
      </c>
      <c r="N327" t="s">
        <v>353</v>
      </c>
      <c r="O327" t="s">
        <v>22</v>
      </c>
      <c r="P327" s="5">
        <v>21694605</v>
      </c>
      <c r="Q327" s="5">
        <v>12069719</v>
      </c>
    </row>
    <row r="328" spans="7:17" x14ac:dyDescent="0.2">
      <c r="G328" s="6">
        <v>37216</v>
      </c>
      <c r="H328" s="1">
        <f>YEAR(Movies[[#This Row],[Date Released]])</f>
        <v>2001</v>
      </c>
      <c r="I328" s="1">
        <f>WEEKDAY(Movies[[#This Row],[Date Released]])</f>
        <v>4</v>
      </c>
      <c r="J328" s="1">
        <f>MONTH(Movies[[#This Row],[Date Released]])</f>
        <v>11</v>
      </c>
      <c r="K328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28" s="1" t="str" cm="1">
        <f t="array" ref="L32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28" t="s">
        <v>24</v>
      </c>
      <c r="N328" t="s">
        <v>354</v>
      </c>
      <c r="O328" t="s">
        <v>13</v>
      </c>
      <c r="P328" s="5">
        <v>20700691</v>
      </c>
      <c r="Q328" s="5">
        <v>13906394</v>
      </c>
    </row>
    <row r="329" spans="7:17" x14ac:dyDescent="0.2">
      <c r="G329" s="6">
        <v>39871</v>
      </c>
      <c r="H329" s="1">
        <f>YEAR(Movies[[#This Row],[Date Released]])</f>
        <v>2009</v>
      </c>
      <c r="I329" s="1">
        <f>WEEKDAY(Movies[[#This Row],[Date Released]])</f>
        <v>6</v>
      </c>
      <c r="J329" s="1">
        <f>MONTH(Movies[[#This Row],[Date Released]])</f>
        <v>2</v>
      </c>
      <c r="K329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29" s="1" t="str" cm="1">
        <f t="array" ref="L32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29" t="s">
        <v>220</v>
      </c>
      <c r="N329" t="s">
        <v>355</v>
      </c>
      <c r="O329" t="s">
        <v>16</v>
      </c>
      <c r="P329" s="5">
        <v>38174685</v>
      </c>
      <c r="Q329" s="5">
        <v>38174685</v>
      </c>
    </row>
    <row r="330" spans="7:17" x14ac:dyDescent="0.2">
      <c r="G330" s="6">
        <v>40263</v>
      </c>
      <c r="H330" s="1">
        <f>YEAR(Movies[[#This Row],[Date Released]])</f>
        <v>2010</v>
      </c>
      <c r="I330" s="1">
        <f>WEEKDAY(Movies[[#This Row],[Date Released]])</f>
        <v>6</v>
      </c>
      <c r="J330" s="1">
        <f>MONTH(Movies[[#This Row],[Date Released]])</f>
        <v>3</v>
      </c>
      <c r="K330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30" s="1" t="str" cm="1">
        <f t="array" ref="L33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30" t="s">
        <v>149</v>
      </c>
      <c r="N330" t="s">
        <v>356</v>
      </c>
      <c r="O330" t="s">
        <v>22</v>
      </c>
      <c r="P330" s="5">
        <v>86264</v>
      </c>
      <c r="Q330" s="5">
        <v>80741</v>
      </c>
    </row>
    <row r="331" spans="7:17" x14ac:dyDescent="0.2">
      <c r="G331" s="6">
        <v>34957</v>
      </c>
      <c r="H331" s="1">
        <f>YEAR(Movies[[#This Row],[Date Released]])</f>
        <v>1995</v>
      </c>
      <c r="I331" s="1">
        <f>WEEKDAY(Movies[[#This Row],[Date Released]])</f>
        <v>6</v>
      </c>
      <c r="J331" s="1">
        <f>MONTH(Movies[[#This Row],[Date Released]])</f>
        <v>9</v>
      </c>
      <c r="K331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31" s="1" t="str" cm="1">
        <f t="array" ref="L33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31" t="s">
        <v>17</v>
      </c>
      <c r="N331" t="s">
        <v>357</v>
      </c>
      <c r="O331" t="s">
        <v>22</v>
      </c>
      <c r="P331" s="5">
        <v>15365850</v>
      </c>
      <c r="Q331" s="5">
        <v>7929000</v>
      </c>
    </row>
    <row r="332" spans="7:17" x14ac:dyDescent="0.2">
      <c r="G332" s="6">
        <v>41446</v>
      </c>
      <c r="H332" s="1">
        <f>YEAR(Movies[[#This Row],[Date Released]])</f>
        <v>2013</v>
      </c>
      <c r="I332" s="1">
        <f>WEEKDAY(Movies[[#This Row],[Date Released]])</f>
        <v>6</v>
      </c>
      <c r="J332" s="1">
        <f>MONTH(Movies[[#This Row],[Date Released]])</f>
        <v>6</v>
      </c>
      <c r="K33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32" s="1" t="str" cm="1">
        <f t="array" ref="L33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32" t="s">
        <v>27</v>
      </c>
      <c r="N332" t="s">
        <v>358</v>
      </c>
      <c r="O332" t="s">
        <v>16</v>
      </c>
      <c r="P332" s="5">
        <v>278395641</v>
      </c>
      <c r="Q332" s="5">
        <v>268488329</v>
      </c>
    </row>
    <row r="333" spans="7:17" x14ac:dyDescent="0.2">
      <c r="G333" s="6">
        <v>40739</v>
      </c>
      <c r="H333" s="1">
        <f>YEAR(Movies[[#This Row],[Date Released]])</f>
        <v>2011</v>
      </c>
      <c r="I333" s="1">
        <f>WEEKDAY(Movies[[#This Row],[Date Released]])</f>
        <v>6</v>
      </c>
      <c r="J333" s="1">
        <f>MONTH(Movies[[#This Row],[Date Released]])</f>
        <v>7</v>
      </c>
      <c r="K333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33" s="1" t="str" cm="1">
        <f t="array" ref="L33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33" t="s">
        <v>27</v>
      </c>
      <c r="N333" t="s">
        <v>359</v>
      </c>
      <c r="O333" t="s">
        <v>16</v>
      </c>
      <c r="P333" s="5">
        <v>28375869</v>
      </c>
      <c r="Q333" s="5">
        <v>26692846</v>
      </c>
    </row>
    <row r="334" spans="7:17" x14ac:dyDescent="0.2">
      <c r="G334" s="6">
        <v>38744</v>
      </c>
      <c r="H334" s="1">
        <f>YEAR(Movies[[#This Row],[Date Released]])</f>
        <v>2006</v>
      </c>
      <c r="I334" s="1">
        <f>WEEKDAY(Movies[[#This Row],[Date Released]])</f>
        <v>6</v>
      </c>
      <c r="J334" s="1">
        <f>MONTH(Movies[[#This Row],[Date Released]])</f>
        <v>1</v>
      </c>
      <c r="K334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34" s="1" t="str" cm="1">
        <f t="array" ref="L33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34" t="s">
        <v>17</v>
      </c>
      <c r="N334" t="s">
        <v>360</v>
      </c>
      <c r="O334" t="s">
        <v>13</v>
      </c>
      <c r="P334" s="5">
        <v>22044113</v>
      </c>
      <c r="Q334" s="5">
        <v>17127992</v>
      </c>
    </row>
    <row r="335" spans="7:17" x14ac:dyDescent="0.2">
      <c r="G335" s="6">
        <v>35720</v>
      </c>
      <c r="H335" s="1">
        <f>YEAR(Movies[[#This Row],[Date Released]])</f>
        <v>1997</v>
      </c>
      <c r="I335" s="1">
        <f>WEEKDAY(Movies[[#This Row],[Date Released]])</f>
        <v>6</v>
      </c>
      <c r="J335" s="1">
        <f>MONTH(Movies[[#This Row],[Date Released]])</f>
        <v>10</v>
      </c>
      <c r="K335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35" s="1" t="str" cm="1">
        <f t="array" ref="L33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35" t="s">
        <v>57</v>
      </c>
      <c r="N335" t="s">
        <v>361</v>
      </c>
      <c r="O335" t="s">
        <v>26</v>
      </c>
      <c r="P335" s="5">
        <v>7652965</v>
      </c>
      <c r="Q335" s="5">
        <v>4166918</v>
      </c>
    </row>
    <row r="336" spans="7:17" x14ac:dyDescent="0.2">
      <c r="G336" s="6">
        <v>36560</v>
      </c>
      <c r="H336" s="1">
        <f>YEAR(Movies[[#This Row],[Date Released]])</f>
        <v>2000</v>
      </c>
      <c r="I336" s="1">
        <f>WEEKDAY(Movies[[#This Row],[Date Released]])</f>
        <v>6</v>
      </c>
      <c r="J336" s="1">
        <f>MONTH(Movies[[#This Row],[Date Released]])</f>
        <v>2</v>
      </c>
      <c r="K336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36" s="1" t="str" cm="1">
        <f t="array" ref="L33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36" t="s">
        <v>24</v>
      </c>
      <c r="N336" t="s">
        <v>362</v>
      </c>
      <c r="O336" t="s">
        <v>26</v>
      </c>
      <c r="P336" s="5">
        <v>2562155</v>
      </c>
      <c r="Q336" s="5">
        <v>1638202</v>
      </c>
    </row>
    <row r="337" spans="7:17" x14ac:dyDescent="0.2">
      <c r="G337" s="6">
        <v>37274</v>
      </c>
      <c r="H337" s="1">
        <f>YEAR(Movies[[#This Row],[Date Released]])</f>
        <v>2002</v>
      </c>
      <c r="I337" s="1">
        <f>WEEKDAY(Movies[[#This Row],[Date Released]])</f>
        <v>6</v>
      </c>
      <c r="J337" s="1">
        <f>MONTH(Movies[[#This Row],[Date Released]])</f>
        <v>1</v>
      </c>
      <c r="K337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37" s="1" t="str" cm="1">
        <f t="array" ref="L33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37" t="s">
        <v>24</v>
      </c>
      <c r="N337" t="s">
        <v>363</v>
      </c>
      <c r="O337" t="s">
        <v>22</v>
      </c>
      <c r="P337" s="5">
        <v>117745317</v>
      </c>
      <c r="Q337" s="5">
        <v>81150692</v>
      </c>
    </row>
    <row r="338" spans="7:17" x14ac:dyDescent="0.2">
      <c r="G338" s="6">
        <v>42552</v>
      </c>
      <c r="H338" s="1">
        <f>YEAR(Movies[[#This Row],[Date Released]])</f>
        <v>2016</v>
      </c>
      <c r="I338" s="1">
        <f>WEEKDAY(Movies[[#This Row],[Date Released]])</f>
        <v>6</v>
      </c>
      <c r="J338" s="1">
        <f>MONTH(Movies[[#This Row],[Date Released]])</f>
        <v>7</v>
      </c>
      <c r="K338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38" s="1" t="str" cm="1">
        <f t="array" ref="L33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38" t="s">
        <v>27</v>
      </c>
      <c r="N338" t="s">
        <v>364</v>
      </c>
      <c r="O338" t="s">
        <v>22</v>
      </c>
      <c r="P338" s="5">
        <v>55483770</v>
      </c>
      <c r="Q338" s="5">
        <v>55483770</v>
      </c>
    </row>
    <row r="339" spans="7:17" x14ac:dyDescent="0.2">
      <c r="G339" s="6">
        <v>41136</v>
      </c>
      <c r="H339" s="1">
        <f>YEAR(Movies[[#This Row],[Date Released]])</f>
        <v>2012</v>
      </c>
      <c r="I339" s="1">
        <f>WEEKDAY(Movies[[#This Row],[Date Released]])</f>
        <v>4</v>
      </c>
      <c r="J339" s="1">
        <f>MONTH(Movies[[#This Row],[Date Released]])</f>
        <v>8</v>
      </c>
      <c r="K339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39" s="1" t="str" cm="1">
        <f t="array" ref="L33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39" t="s">
        <v>17</v>
      </c>
      <c r="N339" t="s">
        <v>365</v>
      </c>
      <c r="O339" t="s">
        <v>22</v>
      </c>
      <c r="P339" s="5">
        <v>54914942</v>
      </c>
      <c r="Q339" s="5">
        <v>51853450</v>
      </c>
    </row>
    <row r="340" spans="7:17" x14ac:dyDescent="0.2">
      <c r="G340" s="6">
        <v>39492</v>
      </c>
      <c r="H340" s="1">
        <f>YEAR(Movies[[#This Row],[Date Released]])</f>
        <v>2008</v>
      </c>
      <c r="I340" s="1">
        <f>WEEKDAY(Movies[[#This Row],[Date Released]])</f>
        <v>5</v>
      </c>
      <c r="J340" s="1">
        <f>MONTH(Movies[[#This Row],[Date Released]])</f>
        <v>2</v>
      </c>
      <c r="K340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40" s="1" t="str" cm="1">
        <f t="array" ref="L34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40" t="s">
        <v>17</v>
      </c>
      <c r="N340" t="s">
        <v>366</v>
      </c>
      <c r="O340" t="s">
        <v>13</v>
      </c>
      <c r="P340" s="5">
        <v>68118371</v>
      </c>
      <c r="Q340" s="5">
        <v>58017783</v>
      </c>
    </row>
    <row r="341" spans="7:17" x14ac:dyDescent="0.2">
      <c r="G341" s="6">
        <v>37729</v>
      </c>
      <c r="H341" s="1">
        <f>YEAR(Movies[[#This Row],[Date Released]])</f>
        <v>2003</v>
      </c>
      <c r="I341" s="1">
        <f>WEEKDAY(Movies[[#This Row],[Date Released]])</f>
        <v>6</v>
      </c>
      <c r="J341" s="1">
        <f>MONTH(Movies[[#This Row],[Date Released]])</f>
        <v>4</v>
      </c>
      <c r="K341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41" s="1" t="str" cm="1">
        <f t="array" ref="L34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41" t="s">
        <v>17</v>
      </c>
      <c r="N341" t="s">
        <v>367</v>
      </c>
      <c r="O341" t="s">
        <v>22</v>
      </c>
      <c r="P341" s="5">
        <v>94203395</v>
      </c>
      <c r="Q341" s="5">
        <v>67383924</v>
      </c>
    </row>
    <row r="342" spans="7:17" x14ac:dyDescent="0.2">
      <c r="G342" s="6">
        <v>38954</v>
      </c>
      <c r="H342" s="1">
        <f>YEAR(Movies[[#This Row],[Date Released]])</f>
        <v>2006</v>
      </c>
      <c r="I342" s="1">
        <f>WEEKDAY(Movies[[#This Row],[Date Released]])</f>
        <v>6</v>
      </c>
      <c r="J342" s="1">
        <f>MONTH(Movies[[#This Row],[Date Released]])</f>
        <v>8</v>
      </c>
      <c r="K34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42" s="1" t="str" cm="1">
        <f t="array" ref="L34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42" t="s">
        <v>17</v>
      </c>
      <c r="N342" t="s">
        <v>368</v>
      </c>
      <c r="O342" t="s">
        <v>22</v>
      </c>
      <c r="P342" s="5">
        <v>74398864</v>
      </c>
      <c r="Q342" s="5">
        <v>57806952</v>
      </c>
    </row>
    <row r="343" spans="7:17" x14ac:dyDescent="0.2">
      <c r="G343" s="6">
        <v>40655</v>
      </c>
      <c r="H343" s="1">
        <f>YEAR(Movies[[#This Row],[Date Released]])</f>
        <v>2011</v>
      </c>
      <c r="I343" s="1">
        <f>WEEKDAY(Movies[[#This Row],[Date Released]])</f>
        <v>6</v>
      </c>
      <c r="J343" s="1">
        <f>MONTH(Movies[[#This Row],[Date Released]])</f>
        <v>4</v>
      </c>
      <c r="K343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43" s="1" t="str" cm="1">
        <f t="array" ref="L34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43" t="s">
        <v>149</v>
      </c>
      <c r="N343" t="s">
        <v>369</v>
      </c>
      <c r="O343" t="s">
        <v>16</v>
      </c>
      <c r="P343" s="5">
        <v>16401551</v>
      </c>
      <c r="Q343" s="5">
        <v>15428747</v>
      </c>
    </row>
    <row r="344" spans="7:17" x14ac:dyDescent="0.2">
      <c r="G344" s="6">
        <v>35454</v>
      </c>
      <c r="H344" s="1">
        <f>YEAR(Movies[[#This Row],[Date Released]])</f>
        <v>1997</v>
      </c>
      <c r="I344" s="1">
        <f>WEEKDAY(Movies[[#This Row],[Date Released]])</f>
        <v>6</v>
      </c>
      <c r="J344" s="1">
        <f>MONTH(Movies[[#This Row],[Date Released]])</f>
        <v>1</v>
      </c>
      <c r="K344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44" s="1" t="str" cm="1">
        <f t="array" ref="L34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44" t="s">
        <v>17</v>
      </c>
      <c r="N344" t="s">
        <v>370</v>
      </c>
      <c r="O344" t="s">
        <v>13</v>
      </c>
      <c r="P344" s="5">
        <v>1085093</v>
      </c>
      <c r="Q344" s="5">
        <v>590817</v>
      </c>
    </row>
    <row r="345" spans="7:17" x14ac:dyDescent="0.2">
      <c r="G345" s="6">
        <v>35643</v>
      </c>
      <c r="H345" s="1">
        <f>YEAR(Movies[[#This Row],[Date Released]])</f>
        <v>1997</v>
      </c>
      <c r="I345" s="1">
        <f>WEEKDAY(Movies[[#This Row],[Date Released]])</f>
        <v>6</v>
      </c>
      <c r="J345" s="1">
        <f>MONTH(Movies[[#This Row],[Date Released]])</f>
        <v>8</v>
      </c>
      <c r="K345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45" s="1" t="str" cm="1">
        <f t="array" ref="L34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45" t="s">
        <v>24</v>
      </c>
      <c r="N345" t="s">
        <v>371</v>
      </c>
      <c r="O345" t="s">
        <v>22</v>
      </c>
      <c r="P345" s="5">
        <v>45266588</v>
      </c>
      <c r="Q345" s="5">
        <v>24646936</v>
      </c>
    </row>
    <row r="346" spans="7:17" x14ac:dyDescent="0.2">
      <c r="G346" s="6">
        <v>34402</v>
      </c>
      <c r="H346" s="1">
        <f>YEAR(Movies[[#This Row],[Date Released]])</f>
        <v>1994</v>
      </c>
      <c r="I346" s="1">
        <f>WEEKDAY(Movies[[#This Row],[Date Released]])</f>
        <v>4</v>
      </c>
      <c r="J346" s="1">
        <f>MONTH(Movies[[#This Row],[Date Released]])</f>
        <v>3</v>
      </c>
      <c r="K346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46" s="1" t="str" cm="1">
        <f t="array" ref="L34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46" t="s">
        <v>24</v>
      </c>
      <c r="N346" t="s">
        <v>372</v>
      </c>
      <c r="O346" t="s">
        <v>26</v>
      </c>
      <c r="P346" s="5">
        <v>23401275</v>
      </c>
      <c r="Q346" s="5">
        <v>11325885</v>
      </c>
    </row>
    <row r="347" spans="7:17" x14ac:dyDescent="0.2">
      <c r="G347" s="6">
        <v>33543</v>
      </c>
      <c r="H347" s="1">
        <f>YEAR(Movies[[#This Row],[Date Released]])</f>
        <v>1991</v>
      </c>
      <c r="I347" s="1">
        <f>WEEKDAY(Movies[[#This Row],[Date Released]])</f>
        <v>6</v>
      </c>
      <c r="J347" s="1">
        <f>MONTH(Movies[[#This Row],[Date Released]])</f>
        <v>11</v>
      </c>
      <c r="K347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47" s="1" t="str" cm="1">
        <f t="array" ref="L34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47" t="s">
        <v>17</v>
      </c>
      <c r="N347" t="s">
        <v>373</v>
      </c>
      <c r="O347" t="s">
        <v>26</v>
      </c>
      <c r="P347" s="5">
        <v>31167691</v>
      </c>
      <c r="Q347" s="5">
        <v>15565363</v>
      </c>
    </row>
    <row r="348" spans="7:17" x14ac:dyDescent="0.2">
      <c r="G348" s="6">
        <v>38072</v>
      </c>
      <c r="H348" s="1">
        <f>YEAR(Movies[[#This Row],[Date Released]])</f>
        <v>2004</v>
      </c>
      <c r="I348" s="1">
        <f>WEEKDAY(Movies[[#This Row],[Date Released]])</f>
        <v>6</v>
      </c>
      <c r="J348" s="1">
        <f>MONTH(Movies[[#This Row],[Date Released]])</f>
        <v>3</v>
      </c>
      <c r="K348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48" s="1" t="str" cm="1">
        <f t="array" ref="L34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48" t="s">
        <v>24</v>
      </c>
      <c r="N348" t="s">
        <v>374</v>
      </c>
      <c r="O348" t="s">
        <v>26</v>
      </c>
      <c r="P348" s="5">
        <v>53881593</v>
      </c>
      <c r="Q348" s="5">
        <v>39692139</v>
      </c>
    </row>
    <row r="349" spans="7:17" x14ac:dyDescent="0.2">
      <c r="G349" s="6">
        <v>42125</v>
      </c>
      <c r="H349" s="1">
        <f>YEAR(Movies[[#This Row],[Date Released]])</f>
        <v>2015</v>
      </c>
      <c r="I349" s="1">
        <f>WEEKDAY(Movies[[#This Row],[Date Released]])</f>
        <v>6</v>
      </c>
      <c r="J349" s="1">
        <f>MONTH(Movies[[#This Row],[Date Released]])</f>
        <v>5</v>
      </c>
      <c r="K349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49" s="1" t="str" cm="1">
        <f t="array" ref="L34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49" t="s">
        <v>11</v>
      </c>
      <c r="N349" t="s">
        <v>375</v>
      </c>
      <c r="O349" t="s">
        <v>13</v>
      </c>
      <c r="P349" s="5">
        <v>459005868</v>
      </c>
      <c r="Q349" s="5">
        <v>459005868</v>
      </c>
    </row>
    <row r="350" spans="7:17" x14ac:dyDescent="0.2">
      <c r="G350" s="6">
        <v>37980</v>
      </c>
      <c r="H350" s="1">
        <f>YEAR(Movies[[#This Row],[Date Released]])</f>
        <v>2003</v>
      </c>
      <c r="I350" s="1">
        <f>WEEKDAY(Movies[[#This Row],[Date Released]])</f>
        <v>5</v>
      </c>
      <c r="J350" s="1">
        <f>MONTH(Movies[[#This Row],[Date Released]])</f>
        <v>12</v>
      </c>
      <c r="K350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50" s="1" t="str" cm="1">
        <f t="array" ref="L35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50" t="s">
        <v>27</v>
      </c>
      <c r="N350" t="s">
        <v>376</v>
      </c>
      <c r="O350" t="s">
        <v>16</v>
      </c>
      <c r="P350" s="5">
        <v>9254344</v>
      </c>
      <c r="Q350" s="5">
        <v>6751389</v>
      </c>
    </row>
    <row r="351" spans="7:17" x14ac:dyDescent="0.2">
      <c r="G351" s="6">
        <v>33746</v>
      </c>
      <c r="H351" s="1">
        <f>YEAR(Movies[[#This Row],[Date Released]])</f>
        <v>1992</v>
      </c>
      <c r="I351" s="1">
        <f>WEEKDAY(Movies[[#This Row],[Date Released]])</f>
        <v>6</v>
      </c>
      <c r="J351" s="1">
        <f>MONTH(Movies[[#This Row],[Date Released]])</f>
        <v>5</v>
      </c>
      <c r="K351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51" s="1" t="str" cm="1">
        <f t="array" ref="L35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51" t="s">
        <v>24</v>
      </c>
      <c r="N351" t="s">
        <v>377</v>
      </c>
      <c r="O351" t="s">
        <v>22</v>
      </c>
      <c r="P351" s="5">
        <v>81369058</v>
      </c>
      <c r="Q351" s="5">
        <v>40057130</v>
      </c>
    </row>
    <row r="352" spans="7:17" x14ac:dyDescent="0.2">
      <c r="G352" s="6">
        <v>35977</v>
      </c>
      <c r="H352" s="1">
        <f>YEAR(Movies[[#This Row],[Date Released]])</f>
        <v>1998</v>
      </c>
      <c r="I352" s="1">
        <f>WEEKDAY(Movies[[#This Row],[Date Released]])</f>
        <v>4</v>
      </c>
      <c r="J352" s="1">
        <f>MONTH(Movies[[#This Row],[Date Released]])</f>
        <v>7</v>
      </c>
      <c r="K35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52" s="1" t="str" cm="1">
        <f t="array" ref="L35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52" t="s">
        <v>27</v>
      </c>
      <c r="N352" t="s">
        <v>378</v>
      </c>
      <c r="O352" t="s">
        <v>13</v>
      </c>
      <c r="P352" s="5">
        <v>362324957</v>
      </c>
      <c r="Q352" s="5">
        <v>201578182</v>
      </c>
    </row>
    <row r="353" spans="7:17" x14ac:dyDescent="0.2">
      <c r="G353" s="6">
        <v>37470</v>
      </c>
      <c r="H353" s="1">
        <f>YEAR(Movies[[#This Row],[Date Released]])</f>
        <v>2002</v>
      </c>
      <c r="I353" s="1">
        <f>WEEKDAY(Movies[[#This Row],[Date Released]])</f>
        <v>6</v>
      </c>
      <c r="J353" s="1">
        <f>MONTH(Movies[[#This Row],[Date Released]])</f>
        <v>8</v>
      </c>
      <c r="K353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53" s="1" t="str" cm="1">
        <f t="array" ref="L35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53" t="s">
        <v>57</v>
      </c>
      <c r="N353" t="s">
        <v>379</v>
      </c>
      <c r="O353" t="s">
        <v>13</v>
      </c>
      <c r="P353" s="5">
        <v>330754439</v>
      </c>
      <c r="Q353" s="5">
        <v>227965690</v>
      </c>
    </row>
    <row r="354" spans="7:17" x14ac:dyDescent="0.2">
      <c r="G354" s="6">
        <v>37414</v>
      </c>
      <c r="H354" s="1">
        <f>YEAR(Movies[[#This Row],[Date Released]])</f>
        <v>2002</v>
      </c>
      <c r="I354" s="1">
        <f>WEEKDAY(Movies[[#This Row],[Date Released]])</f>
        <v>6</v>
      </c>
      <c r="J354" s="1">
        <f>MONTH(Movies[[#This Row],[Date Released]])</f>
        <v>6</v>
      </c>
      <c r="K354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54" s="1" t="str" cm="1">
        <f t="array" ref="L35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54" t="s">
        <v>11</v>
      </c>
      <c r="N354" t="s">
        <v>380</v>
      </c>
      <c r="O354" t="s">
        <v>13</v>
      </c>
      <c r="P354" s="5">
        <v>43756218</v>
      </c>
      <c r="Q354" s="5">
        <v>30157016</v>
      </c>
    </row>
    <row r="355" spans="7:17" x14ac:dyDescent="0.2">
      <c r="G355" s="6">
        <v>34999</v>
      </c>
      <c r="H355" s="1">
        <f>YEAR(Movies[[#This Row],[Date Released]])</f>
        <v>1995</v>
      </c>
      <c r="I355" s="1">
        <f>WEEKDAY(Movies[[#This Row],[Date Released]])</f>
        <v>6</v>
      </c>
      <c r="J355" s="1">
        <f>MONTH(Movies[[#This Row],[Date Released]])</f>
        <v>10</v>
      </c>
      <c r="K355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55" s="1" t="str" cm="1">
        <f t="array" ref="L35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55" t="s">
        <v>17</v>
      </c>
      <c r="N355" t="s">
        <v>381</v>
      </c>
      <c r="O355" t="s">
        <v>13</v>
      </c>
      <c r="P355" s="5">
        <v>59727216</v>
      </c>
      <c r="Q355" s="5">
        <v>30833914</v>
      </c>
    </row>
    <row r="356" spans="7:17" x14ac:dyDescent="0.2">
      <c r="G356" s="6">
        <v>38023</v>
      </c>
      <c r="H356" s="1">
        <f>YEAR(Movies[[#This Row],[Date Released]])</f>
        <v>2004</v>
      </c>
      <c r="I356" s="1">
        <f>WEEKDAY(Movies[[#This Row],[Date Released]])</f>
        <v>6</v>
      </c>
      <c r="J356" s="1">
        <f>MONTH(Movies[[#This Row],[Date Released]])</f>
        <v>2</v>
      </c>
      <c r="K356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56" s="1" t="str" cm="1">
        <f t="array" ref="L35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56" t="s">
        <v>17</v>
      </c>
      <c r="N356" t="s">
        <v>382</v>
      </c>
      <c r="O356" t="s">
        <v>22</v>
      </c>
      <c r="P356" s="5">
        <v>87392478</v>
      </c>
      <c r="Q356" s="5">
        <v>64378093</v>
      </c>
    </row>
    <row r="357" spans="7:17" x14ac:dyDescent="0.2">
      <c r="G357" s="6">
        <v>36203</v>
      </c>
      <c r="H357" s="1">
        <f>YEAR(Movies[[#This Row],[Date Released]])</f>
        <v>1999</v>
      </c>
      <c r="I357" s="1">
        <f>WEEKDAY(Movies[[#This Row],[Date Released]])</f>
        <v>6</v>
      </c>
      <c r="J357" s="1">
        <f>MONTH(Movies[[#This Row],[Date Released]])</f>
        <v>2</v>
      </c>
      <c r="K357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57" s="1" t="str" cm="1">
        <f t="array" ref="L35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57" t="s">
        <v>24</v>
      </c>
      <c r="N357" t="s">
        <v>383</v>
      </c>
      <c r="O357" t="s">
        <v>22</v>
      </c>
      <c r="P357" s="5">
        <v>61150849</v>
      </c>
      <c r="Q357" s="5">
        <v>36850101</v>
      </c>
    </row>
    <row r="358" spans="7:17" x14ac:dyDescent="0.2">
      <c r="G358" s="6">
        <v>40585</v>
      </c>
      <c r="H358" s="1">
        <f>YEAR(Movies[[#This Row],[Date Released]])</f>
        <v>2011</v>
      </c>
      <c r="I358" s="1">
        <f>WEEKDAY(Movies[[#This Row],[Date Released]])</f>
        <v>6</v>
      </c>
      <c r="J358" s="1">
        <f>MONTH(Movies[[#This Row],[Date Released]])</f>
        <v>2</v>
      </c>
      <c r="K358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58" s="1" t="str" cm="1">
        <f t="array" ref="L35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58" t="s">
        <v>24</v>
      </c>
      <c r="N358" t="s">
        <v>384</v>
      </c>
      <c r="O358" t="s">
        <v>16</v>
      </c>
      <c r="P358" s="5">
        <v>106270797</v>
      </c>
      <c r="Q358" s="5">
        <v>99967670</v>
      </c>
    </row>
    <row r="359" spans="7:17" x14ac:dyDescent="0.2">
      <c r="G359" s="6">
        <v>36469</v>
      </c>
      <c r="H359" s="1">
        <f>YEAR(Movies[[#This Row],[Date Released]])</f>
        <v>1999</v>
      </c>
      <c r="I359" s="1">
        <f>WEEKDAY(Movies[[#This Row],[Date Released]])</f>
        <v>6</v>
      </c>
      <c r="J359" s="1">
        <f>MONTH(Movies[[#This Row],[Date Released]])</f>
        <v>11</v>
      </c>
      <c r="K359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59" s="1" t="str" cm="1">
        <f t="array" ref="L35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59" t="s">
        <v>17</v>
      </c>
      <c r="N359" t="s">
        <v>385</v>
      </c>
      <c r="O359" t="s">
        <v>26</v>
      </c>
      <c r="P359" s="5">
        <v>47794214</v>
      </c>
      <c r="Q359" s="5">
        <v>28965197</v>
      </c>
    </row>
    <row r="360" spans="7:17" x14ac:dyDescent="0.2">
      <c r="G360" s="6">
        <v>41033</v>
      </c>
      <c r="H360" s="1">
        <f>YEAR(Movies[[#This Row],[Date Released]])</f>
        <v>2012</v>
      </c>
      <c r="I360" s="1">
        <f>WEEKDAY(Movies[[#This Row],[Date Released]])</f>
        <v>6</v>
      </c>
      <c r="J360" s="1">
        <f>MONTH(Movies[[#This Row],[Date Released]])</f>
        <v>5</v>
      </c>
      <c r="K360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60" s="1" t="str" cm="1">
        <f t="array" ref="L36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60" t="s">
        <v>11</v>
      </c>
      <c r="N360" t="s">
        <v>386</v>
      </c>
      <c r="O360" t="s">
        <v>13</v>
      </c>
      <c r="P360" s="5">
        <v>660081224</v>
      </c>
      <c r="Q360" s="5">
        <v>623279547</v>
      </c>
    </row>
    <row r="361" spans="7:17" x14ac:dyDescent="0.2">
      <c r="G361" s="6">
        <v>32451</v>
      </c>
      <c r="H361" s="1">
        <f>YEAR(Movies[[#This Row],[Date Released]])</f>
        <v>1988</v>
      </c>
      <c r="I361" s="1">
        <f>WEEKDAY(Movies[[#This Row],[Date Released]])</f>
        <v>6</v>
      </c>
      <c r="J361" s="1">
        <f>MONTH(Movies[[#This Row],[Date Released]])</f>
        <v>11</v>
      </c>
      <c r="K361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61" s="1" t="str" cm="1">
        <f t="array" ref="L36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361" t="s">
        <v>17</v>
      </c>
      <c r="N361" t="s">
        <v>387</v>
      </c>
      <c r="O361" t="s">
        <v>19</v>
      </c>
      <c r="P361" s="5">
        <v>9772655</v>
      </c>
      <c r="Q361" s="5">
        <v>4764606</v>
      </c>
    </row>
    <row r="362" spans="7:17" x14ac:dyDescent="0.2">
      <c r="G362" s="6">
        <v>34908</v>
      </c>
      <c r="H362" s="1">
        <f>YEAR(Movies[[#This Row],[Date Released]])</f>
        <v>1995</v>
      </c>
      <c r="I362" s="1">
        <f>WEEKDAY(Movies[[#This Row],[Date Released]])</f>
        <v>6</v>
      </c>
      <c r="J362" s="1">
        <f>MONTH(Movies[[#This Row],[Date Released]])</f>
        <v>7</v>
      </c>
      <c r="K36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62" s="1" t="str" cm="1">
        <f t="array" ref="L36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62" t="s">
        <v>27</v>
      </c>
      <c r="N362" t="s">
        <v>388</v>
      </c>
      <c r="O362" t="s">
        <v>22</v>
      </c>
      <c r="P362" s="5">
        <v>47809421</v>
      </c>
      <c r="Q362" s="5">
        <v>24670346</v>
      </c>
    </row>
    <row r="363" spans="7:17" x14ac:dyDescent="0.2">
      <c r="G363" s="6">
        <v>38394</v>
      </c>
      <c r="H363" s="1">
        <f>YEAR(Movies[[#This Row],[Date Released]])</f>
        <v>2005</v>
      </c>
      <c r="I363" s="1">
        <f>WEEKDAY(Movies[[#This Row],[Date Released]])</f>
        <v>6</v>
      </c>
      <c r="J363" s="1">
        <f>MONTH(Movies[[#This Row],[Date Released]])</f>
        <v>2</v>
      </c>
      <c r="K363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63" s="1" t="str" cm="1">
        <f t="array" ref="L36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63" t="s">
        <v>27</v>
      </c>
      <c r="N363" t="s">
        <v>389</v>
      </c>
      <c r="O363" t="s">
        <v>16</v>
      </c>
      <c r="P363" s="5">
        <v>23801835</v>
      </c>
      <c r="Q363" s="5">
        <v>18098433</v>
      </c>
    </row>
    <row r="364" spans="7:17" x14ac:dyDescent="0.2">
      <c r="G364" s="6">
        <v>37106</v>
      </c>
      <c r="H364" s="1">
        <f>YEAR(Movies[[#This Row],[Date Released]])</f>
        <v>2001</v>
      </c>
      <c r="I364" s="1">
        <f>WEEKDAY(Movies[[#This Row],[Date Released]])</f>
        <v>6</v>
      </c>
      <c r="J364" s="1">
        <f>MONTH(Movies[[#This Row],[Date Released]])</f>
        <v>8</v>
      </c>
      <c r="K364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64" s="1" t="str" cm="1">
        <f t="array" ref="L36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64" t="s">
        <v>24</v>
      </c>
      <c r="N364" t="s">
        <v>390</v>
      </c>
      <c r="O364" t="s">
        <v>16</v>
      </c>
      <c r="P364" s="5">
        <v>161218928</v>
      </c>
      <c r="Q364" s="5">
        <v>108244774</v>
      </c>
    </row>
    <row r="365" spans="7:17" x14ac:dyDescent="0.2">
      <c r="G365" s="6">
        <v>38541</v>
      </c>
      <c r="H365" s="1">
        <f>YEAR(Movies[[#This Row],[Date Released]])</f>
        <v>2005</v>
      </c>
      <c r="I365" s="1">
        <f>WEEKDAY(Movies[[#This Row],[Date Released]])</f>
        <v>6</v>
      </c>
      <c r="J365" s="1">
        <f>MONTH(Movies[[#This Row],[Date Released]])</f>
        <v>7</v>
      </c>
      <c r="K365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65" s="1" t="str" cm="1">
        <f t="array" ref="L36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65" t="s">
        <v>57</v>
      </c>
      <c r="N365" t="s">
        <v>391</v>
      </c>
      <c r="O365" t="s">
        <v>13</v>
      </c>
      <c r="P365" s="5">
        <v>33500491</v>
      </c>
      <c r="Q365" s="5">
        <v>25473093</v>
      </c>
    </row>
    <row r="366" spans="7:17" x14ac:dyDescent="0.2">
      <c r="G366" s="6">
        <v>39059</v>
      </c>
      <c r="H366" s="1">
        <f>YEAR(Movies[[#This Row],[Date Released]])</f>
        <v>2006</v>
      </c>
      <c r="I366" s="1">
        <f>WEEKDAY(Movies[[#This Row],[Date Released]])</f>
        <v>6</v>
      </c>
      <c r="J366" s="1">
        <f>MONTH(Movies[[#This Row],[Date Released]])</f>
        <v>12</v>
      </c>
      <c r="K366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66" s="1" t="str" cm="1">
        <f t="array" ref="L36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66" t="s">
        <v>27</v>
      </c>
      <c r="N366" t="s">
        <v>392</v>
      </c>
      <c r="O366" t="s">
        <v>26</v>
      </c>
      <c r="P366" s="5">
        <v>64959548</v>
      </c>
      <c r="Q366" s="5">
        <v>50866635</v>
      </c>
    </row>
    <row r="367" spans="7:17" x14ac:dyDescent="0.2">
      <c r="G367" s="6">
        <v>41733</v>
      </c>
      <c r="H367" s="1">
        <f>YEAR(Movies[[#This Row],[Date Released]])</f>
        <v>2014</v>
      </c>
      <c r="I367" s="1">
        <f>WEEKDAY(Movies[[#This Row],[Date Released]])</f>
        <v>6</v>
      </c>
      <c r="J367" s="1">
        <f>MONTH(Movies[[#This Row],[Date Released]])</f>
        <v>4</v>
      </c>
      <c r="K367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67" s="1" t="str" cm="1">
        <f t="array" ref="L36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67" t="s">
        <v>11</v>
      </c>
      <c r="N367" t="s">
        <v>393</v>
      </c>
      <c r="O367" t="s">
        <v>13</v>
      </c>
      <c r="P367" s="5">
        <v>268013076</v>
      </c>
      <c r="Q367" s="5">
        <v>259746958</v>
      </c>
    </row>
    <row r="368" spans="7:17" x14ac:dyDescent="0.2">
      <c r="G368" s="6">
        <v>36518</v>
      </c>
      <c r="H368" s="1">
        <f>YEAR(Movies[[#This Row],[Date Released]])</f>
        <v>1999</v>
      </c>
      <c r="I368" s="1">
        <f>WEEKDAY(Movies[[#This Row],[Date Released]])</f>
        <v>6</v>
      </c>
      <c r="J368" s="1">
        <f>MONTH(Movies[[#This Row],[Date Released]])</f>
        <v>12</v>
      </c>
      <c r="K368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68" s="1" t="str" cm="1">
        <f t="array" ref="L36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68" t="s">
        <v>24</v>
      </c>
      <c r="N368" t="s">
        <v>394</v>
      </c>
      <c r="O368" t="s">
        <v>26</v>
      </c>
      <c r="P368" s="5">
        <v>13180524</v>
      </c>
      <c r="Q368" s="5">
        <v>8427204</v>
      </c>
    </row>
    <row r="369" spans="7:17" x14ac:dyDescent="0.2">
      <c r="G369" s="6">
        <v>29987</v>
      </c>
      <c r="H369" s="1">
        <f>YEAR(Movies[[#This Row],[Date Released]])</f>
        <v>1982</v>
      </c>
      <c r="I369" s="1">
        <f>WEEKDAY(Movies[[#This Row],[Date Released]])</f>
        <v>6</v>
      </c>
      <c r="J369" s="1">
        <f>MONTH(Movies[[#This Row],[Date Released]])</f>
        <v>2</v>
      </c>
      <c r="K369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69" s="1" t="str" cm="1">
        <f t="array" ref="L36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369" t="s">
        <v>17</v>
      </c>
      <c r="N369" t="s">
        <v>395</v>
      </c>
      <c r="O369" t="s">
        <v>19</v>
      </c>
      <c r="P369" s="5">
        <v>12903059</v>
      </c>
      <c r="Q369" s="5">
        <v>4500000</v>
      </c>
    </row>
    <row r="370" spans="7:17" x14ac:dyDescent="0.2">
      <c r="G370" s="6">
        <v>34432</v>
      </c>
      <c r="H370" s="1">
        <f>YEAR(Movies[[#This Row],[Date Released]])</f>
        <v>1994</v>
      </c>
      <c r="I370" s="1">
        <f>WEEKDAY(Movies[[#This Row],[Date Released]])</f>
        <v>6</v>
      </c>
      <c r="J370" s="1">
        <f>MONTH(Movies[[#This Row],[Date Released]])</f>
        <v>4</v>
      </c>
      <c r="K370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70" s="1" t="str" cm="1">
        <f t="array" ref="L37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70" t="s">
        <v>24</v>
      </c>
      <c r="N370" t="s">
        <v>396</v>
      </c>
      <c r="O370" t="s">
        <v>19</v>
      </c>
      <c r="P370" s="5">
        <v>1473665</v>
      </c>
      <c r="Q370" s="5">
        <v>713234</v>
      </c>
    </row>
    <row r="371" spans="7:17" x14ac:dyDescent="0.2">
      <c r="G371" s="6">
        <v>39094</v>
      </c>
      <c r="H371" s="1">
        <f>YEAR(Movies[[#This Row],[Date Released]])</f>
        <v>2007</v>
      </c>
      <c r="I371" s="1">
        <f>WEEKDAY(Movies[[#This Row],[Date Released]])</f>
        <v>6</v>
      </c>
      <c r="J371" s="1">
        <f>MONTH(Movies[[#This Row],[Date Released]])</f>
        <v>1</v>
      </c>
      <c r="K371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71" s="1" t="str" cm="1">
        <f t="array" ref="L37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71" t="s">
        <v>27</v>
      </c>
      <c r="N371" t="s">
        <v>397</v>
      </c>
      <c r="O371" t="s">
        <v>26</v>
      </c>
      <c r="P371" s="5">
        <v>12985302</v>
      </c>
      <c r="Q371" s="5">
        <v>10597734</v>
      </c>
    </row>
    <row r="372" spans="7:17" x14ac:dyDescent="0.2">
      <c r="G372" s="6">
        <v>18309</v>
      </c>
      <c r="H372" s="1">
        <f>YEAR(Movies[[#This Row],[Date Released]])</f>
        <v>1950</v>
      </c>
      <c r="I372" s="1">
        <f>WEEKDAY(Movies[[#This Row],[Date Released]])</f>
        <v>4</v>
      </c>
      <c r="J372" s="1">
        <f>MONTH(Movies[[#This Row],[Date Released]])</f>
        <v>2</v>
      </c>
      <c r="K372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72" s="1" t="str" cm="1">
        <f t="array" ref="L37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1950s</v>
      </c>
      <c r="M372" t="s">
        <v>17</v>
      </c>
      <c r="N372" t="s">
        <v>398</v>
      </c>
      <c r="O372" t="s">
        <v>16</v>
      </c>
      <c r="P372" s="5">
        <v>920608730</v>
      </c>
      <c r="Q372" s="5">
        <v>85000000</v>
      </c>
    </row>
    <row r="373" spans="7:17" x14ac:dyDescent="0.2">
      <c r="G373" s="6">
        <v>32416</v>
      </c>
      <c r="H373" s="1">
        <f>YEAR(Movies[[#This Row],[Date Released]])</f>
        <v>1988</v>
      </c>
      <c r="I373" s="1">
        <f>WEEKDAY(Movies[[#This Row],[Date Released]])</f>
        <v>6</v>
      </c>
      <c r="J373" s="1">
        <f>MONTH(Movies[[#This Row],[Date Released]])</f>
        <v>9</v>
      </c>
      <c r="K373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73" s="1" t="str" cm="1">
        <f t="array" ref="L37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373" t="s">
        <v>24</v>
      </c>
      <c r="N373" t="s">
        <v>399</v>
      </c>
      <c r="O373" t="s">
        <v>19</v>
      </c>
      <c r="P373" s="5">
        <v>11300331</v>
      </c>
      <c r="Q373" s="5">
        <v>5509417</v>
      </c>
    </row>
    <row r="374" spans="7:17" x14ac:dyDescent="0.2">
      <c r="G374" s="6">
        <v>36686</v>
      </c>
      <c r="H374" s="1">
        <f>YEAR(Movies[[#This Row],[Date Released]])</f>
        <v>2000</v>
      </c>
      <c r="I374" s="1">
        <f>WEEKDAY(Movies[[#This Row],[Date Released]])</f>
        <v>6</v>
      </c>
      <c r="J374" s="1">
        <f>MONTH(Movies[[#This Row],[Date Released]])</f>
        <v>6</v>
      </c>
      <c r="K374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74" s="1" t="str" cm="1">
        <f t="array" ref="L37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74" t="s">
        <v>11</v>
      </c>
      <c r="N374" t="s">
        <v>400</v>
      </c>
      <c r="O374" t="s">
        <v>13</v>
      </c>
      <c r="P374" s="5">
        <v>158970411</v>
      </c>
      <c r="Q374" s="5">
        <v>101643008</v>
      </c>
    </row>
    <row r="375" spans="7:17" x14ac:dyDescent="0.2">
      <c r="G375" s="6">
        <v>33893</v>
      </c>
      <c r="H375" s="1">
        <f>YEAR(Movies[[#This Row],[Date Released]])</f>
        <v>1992</v>
      </c>
      <c r="I375" s="1">
        <f>WEEKDAY(Movies[[#This Row],[Date Released]])</f>
        <v>6</v>
      </c>
      <c r="J375" s="1">
        <f>MONTH(Movies[[#This Row],[Date Released]])</f>
        <v>10</v>
      </c>
      <c r="K375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75" s="1" t="str" cm="1">
        <f t="array" ref="L37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75" t="s">
        <v>17</v>
      </c>
      <c r="N375" t="s">
        <v>401</v>
      </c>
      <c r="O375" t="s">
        <v>26</v>
      </c>
      <c r="P375" s="5">
        <v>43859823</v>
      </c>
      <c r="Q375" s="5">
        <v>21591728</v>
      </c>
    </row>
    <row r="376" spans="7:17" x14ac:dyDescent="0.2">
      <c r="G376" s="6">
        <v>33942</v>
      </c>
      <c r="H376" s="1">
        <f>YEAR(Movies[[#This Row],[Date Released]])</f>
        <v>1992</v>
      </c>
      <c r="I376" s="1">
        <f>WEEKDAY(Movies[[#This Row],[Date Released]])</f>
        <v>6</v>
      </c>
      <c r="J376" s="1">
        <f>MONTH(Movies[[#This Row],[Date Released]])</f>
        <v>12</v>
      </c>
      <c r="K376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76" s="1" t="str" cm="1">
        <f t="array" ref="L37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76" t="s">
        <v>24</v>
      </c>
      <c r="N376" t="s">
        <v>402</v>
      </c>
      <c r="O376" t="s">
        <v>26</v>
      </c>
      <c r="P376" s="5">
        <v>94349900</v>
      </c>
      <c r="Q376" s="5">
        <v>46434570</v>
      </c>
    </row>
    <row r="377" spans="7:17" x14ac:dyDescent="0.2">
      <c r="G377" s="6">
        <v>35664</v>
      </c>
      <c r="H377" s="1">
        <f>YEAR(Movies[[#This Row],[Date Released]])</f>
        <v>1997</v>
      </c>
      <c r="I377" s="1">
        <f>WEEKDAY(Movies[[#This Row],[Date Released]])</f>
        <v>6</v>
      </c>
      <c r="J377" s="1">
        <f>MONTH(Movies[[#This Row],[Date Released]])</f>
        <v>8</v>
      </c>
      <c r="K377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77" s="1" t="str" cm="1">
        <f t="array" ref="L37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77" t="s">
        <v>17</v>
      </c>
      <c r="N377" t="s">
        <v>403</v>
      </c>
      <c r="O377" t="s">
        <v>26</v>
      </c>
      <c r="P377" s="5">
        <v>88467531</v>
      </c>
      <c r="Q377" s="5">
        <v>48169156</v>
      </c>
    </row>
    <row r="378" spans="7:17" x14ac:dyDescent="0.2">
      <c r="G378" s="6">
        <v>34600</v>
      </c>
      <c r="H378" s="1">
        <f>YEAR(Movies[[#This Row],[Date Released]])</f>
        <v>1994</v>
      </c>
      <c r="I378" s="1">
        <f>WEEKDAY(Movies[[#This Row],[Date Released]])</f>
        <v>6</v>
      </c>
      <c r="J378" s="1">
        <f>MONTH(Movies[[#This Row],[Date Released]])</f>
        <v>9</v>
      </c>
      <c r="K378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78" s="1" t="str" cm="1">
        <f t="array" ref="L37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78" t="s">
        <v>11</v>
      </c>
      <c r="N378" t="s">
        <v>404</v>
      </c>
      <c r="O378" t="s">
        <v>13</v>
      </c>
      <c r="P378" s="5">
        <v>34048315</v>
      </c>
      <c r="Q378" s="5">
        <v>16478900</v>
      </c>
    </row>
    <row r="379" spans="7:17" x14ac:dyDescent="0.2">
      <c r="G379" s="6">
        <v>38786</v>
      </c>
      <c r="H379" s="1">
        <f>YEAR(Movies[[#This Row],[Date Released]])</f>
        <v>2006</v>
      </c>
      <c r="I379" s="1">
        <f>WEEKDAY(Movies[[#This Row],[Date Released]])</f>
        <v>6</v>
      </c>
      <c r="J379" s="1">
        <f>MONTH(Movies[[#This Row],[Date Released]])</f>
        <v>3</v>
      </c>
      <c r="K379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79" s="1" t="str" cm="1">
        <f t="array" ref="L37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79" t="s">
        <v>24</v>
      </c>
      <c r="N379" t="s">
        <v>405</v>
      </c>
      <c r="O379" t="s">
        <v>22</v>
      </c>
      <c r="P379" s="5">
        <v>78667428</v>
      </c>
      <c r="Q379" s="5">
        <v>61123569</v>
      </c>
    </row>
    <row r="380" spans="7:17" x14ac:dyDescent="0.2">
      <c r="G380" s="6">
        <v>40088</v>
      </c>
      <c r="H380" s="1">
        <f>YEAR(Movies[[#This Row],[Date Released]])</f>
        <v>2009</v>
      </c>
      <c r="I380" s="1">
        <f>WEEKDAY(Movies[[#This Row],[Date Released]])</f>
        <v>6</v>
      </c>
      <c r="J380" s="1">
        <f>MONTH(Movies[[#This Row],[Date Released]])</f>
        <v>10</v>
      </c>
      <c r="K380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80" s="1" t="str" cm="1">
        <f t="array" ref="L38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80" t="s">
        <v>27</v>
      </c>
      <c r="N380" t="s">
        <v>406</v>
      </c>
      <c r="O380" t="s">
        <v>16</v>
      </c>
      <c r="P380" s="5">
        <v>34509545</v>
      </c>
      <c r="Q380" s="5">
        <v>30702446</v>
      </c>
    </row>
    <row r="381" spans="7:17" x14ac:dyDescent="0.2">
      <c r="G381" s="6">
        <v>33823</v>
      </c>
      <c r="H381" s="1">
        <f>YEAR(Movies[[#This Row],[Date Released]])</f>
        <v>1992</v>
      </c>
      <c r="I381" s="1">
        <f>WEEKDAY(Movies[[#This Row],[Date Released]])</f>
        <v>6</v>
      </c>
      <c r="J381" s="1">
        <f>MONTH(Movies[[#This Row],[Date Released]])</f>
        <v>8</v>
      </c>
      <c r="K381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81" s="1" t="str" cm="1">
        <f t="array" ref="L38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81" t="s">
        <v>11</v>
      </c>
      <c r="N381" t="s">
        <v>407</v>
      </c>
      <c r="O381" t="s">
        <v>22</v>
      </c>
      <c r="P381" s="5">
        <v>58965304</v>
      </c>
      <c r="Q381" s="5">
        <v>29028000</v>
      </c>
    </row>
    <row r="382" spans="7:17" x14ac:dyDescent="0.2">
      <c r="G382" s="6">
        <v>33613</v>
      </c>
      <c r="H382" s="1">
        <f>YEAR(Movies[[#This Row],[Date Released]])</f>
        <v>1992</v>
      </c>
      <c r="I382" s="1">
        <f>WEEKDAY(Movies[[#This Row],[Date Released]])</f>
        <v>6</v>
      </c>
      <c r="J382" s="1">
        <f>MONTH(Movies[[#This Row],[Date Released]])</f>
        <v>1</v>
      </c>
      <c r="K382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82" s="1" t="str" cm="1">
        <f t="array" ref="L38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82" t="s">
        <v>57</v>
      </c>
      <c r="N382" t="s">
        <v>408</v>
      </c>
      <c r="O382" t="s">
        <v>26</v>
      </c>
      <c r="P382" s="5">
        <v>178831137</v>
      </c>
      <c r="Q382" s="5">
        <v>88036683</v>
      </c>
    </row>
    <row r="383" spans="7:17" x14ac:dyDescent="0.2">
      <c r="G383" s="6">
        <v>36294</v>
      </c>
      <c r="H383" s="1">
        <f>YEAR(Movies[[#This Row],[Date Released]])</f>
        <v>1999</v>
      </c>
      <c r="I383" s="1">
        <f>WEEKDAY(Movies[[#This Row],[Date Released]])</f>
        <v>6</v>
      </c>
      <c r="J383" s="1">
        <f>MONTH(Movies[[#This Row],[Date Released]])</f>
        <v>5</v>
      </c>
      <c r="K383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83" s="1" t="str" cm="1">
        <f t="array" ref="L38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83" t="s">
        <v>19</v>
      </c>
      <c r="N383" t="s">
        <v>409</v>
      </c>
      <c r="O383" t="s">
        <v>22</v>
      </c>
      <c r="P383" s="5">
        <v>380218</v>
      </c>
      <c r="Q383" s="5">
        <v>229128</v>
      </c>
    </row>
    <row r="384" spans="7:17" x14ac:dyDescent="0.2">
      <c r="G384" s="6">
        <v>37239</v>
      </c>
      <c r="H384" s="1">
        <f>YEAR(Movies[[#This Row],[Date Released]])</f>
        <v>2001</v>
      </c>
      <c r="I384" s="1">
        <f>WEEKDAY(Movies[[#This Row],[Date Released]])</f>
        <v>6</v>
      </c>
      <c r="J384" s="1">
        <f>MONTH(Movies[[#This Row],[Date Released]])</f>
        <v>12</v>
      </c>
      <c r="K384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84" s="1" t="str" cm="1">
        <f t="array" ref="L38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84" t="s">
        <v>102</v>
      </c>
      <c r="N384" t="s">
        <v>410</v>
      </c>
      <c r="O384" t="s">
        <v>26</v>
      </c>
      <c r="P384" s="5">
        <v>76758193</v>
      </c>
      <c r="Q384" s="5">
        <v>52353636</v>
      </c>
    </row>
    <row r="385" spans="7:17" x14ac:dyDescent="0.2">
      <c r="G385" s="6">
        <v>38002</v>
      </c>
      <c r="H385" s="1">
        <f>YEAR(Movies[[#This Row],[Date Released]])</f>
        <v>2004</v>
      </c>
      <c r="I385" s="1">
        <f>WEEKDAY(Movies[[#This Row],[Date Released]])</f>
        <v>6</v>
      </c>
      <c r="J385" s="1">
        <f>MONTH(Movies[[#This Row],[Date Released]])</f>
        <v>1</v>
      </c>
      <c r="K385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385" s="1" t="str" cm="1">
        <f t="array" ref="L38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85" t="s">
        <v>24</v>
      </c>
      <c r="N385" t="s">
        <v>411</v>
      </c>
      <c r="O385" t="s">
        <v>22</v>
      </c>
      <c r="P385" s="5">
        <v>8812764</v>
      </c>
      <c r="Q385" s="5">
        <v>6491969</v>
      </c>
    </row>
    <row r="386" spans="7:17" x14ac:dyDescent="0.2">
      <c r="G386" s="6">
        <v>35496</v>
      </c>
      <c r="H386" s="1">
        <f>YEAR(Movies[[#This Row],[Date Released]])</f>
        <v>1997</v>
      </c>
      <c r="I386" s="1">
        <f>WEEKDAY(Movies[[#This Row],[Date Released]])</f>
        <v>6</v>
      </c>
      <c r="J386" s="1">
        <f>MONTH(Movies[[#This Row],[Date Released]])</f>
        <v>3</v>
      </c>
      <c r="K386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86" s="1" t="str" cm="1">
        <f t="array" ref="L38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86" t="s">
        <v>24</v>
      </c>
      <c r="N386" t="s">
        <v>412</v>
      </c>
      <c r="O386" t="s">
        <v>22</v>
      </c>
      <c r="P386" s="5">
        <v>110058379</v>
      </c>
      <c r="Q386" s="5">
        <v>59925026</v>
      </c>
    </row>
    <row r="387" spans="7:17" x14ac:dyDescent="0.2">
      <c r="G387" s="6">
        <v>38247</v>
      </c>
      <c r="H387" s="1">
        <f>YEAR(Movies[[#This Row],[Date Released]])</f>
        <v>2004</v>
      </c>
      <c r="I387" s="1">
        <f>WEEKDAY(Movies[[#This Row],[Date Released]])</f>
        <v>6</v>
      </c>
      <c r="J387" s="1">
        <f>MONTH(Movies[[#This Row],[Date Released]])</f>
        <v>9</v>
      </c>
      <c r="K387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87" s="1" t="str" cm="1">
        <f t="array" ref="L38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87" t="s">
        <v>24</v>
      </c>
      <c r="N387" t="s">
        <v>413</v>
      </c>
      <c r="O387" t="s">
        <v>13</v>
      </c>
      <c r="P387" s="5">
        <v>29593641</v>
      </c>
      <c r="Q387" s="5">
        <v>21800302</v>
      </c>
    </row>
    <row r="388" spans="7:17" x14ac:dyDescent="0.2">
      <c r="G388" s="6">
        <v>39773</v>
      </c>
      <c r="H388" s="1">
        <f>YEAR(Movies[[#This Row],[Date Released]])</f>
        <v>2008</v>
      </c>
      <c r="I388" s="1">
        <f>WEEKDAY(Movies[[#This Row],[Date Released]])</f>
        <v>6</v>
      </c>
      <c r="J388" s="1">
        <f>MONTH(Movies[[#This Row],[Date Released]])</f>
        <v>11</v>
      </c>
      <c r="K388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88" s="1" t="str" cm="1">
        <f t="array" ref="L38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88" t="s">
        <v>24</v>
      </c>
      <c r="N388" t="s">
        <v>414</v>
      </c>
      <c r="O388" t="s">
        <v>22</v>
      </c>
      <c r="P388" s="5">
        <v>133702498</v>
      </c>
      <c r="Q388" s="5">
        <v>114053759</v>
      </c>
    </row>
    <row r="389" spans="7:17" x14ac:dyDescent="0.2">
      <c r="G389" s="6">
        <v>40347</v>
      </c>
      <c r="H389" s="1">
        <f>YEAR(Movies[[#This Row],[Date Released]])</f>
        <v>2010</v>
      </c>
      <c r="I389" s="1">
        <f>WEEKDAY(Movies[[#This Row],[Date Released]])</f>
        <v>6</v>
      </c>
      <c r="J389" s="1">
        <f>MONTH(Movies[[#This Row],[Date Released]])</f>
        <v>6</v>
      </c>
      <c r="K389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89" s="1" t="str" cm="1">
        <f t="array" ref="L38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89" t="s">
        <v>27</v>
      </c>
      <c r="N389" t="s">
        <v>415</v>
      </c>
      <c r="O389" t="s">
        <v>16</v>
      </c>
      <c r="P389" s="5">
        <v>443408255</v>
      </c>
      <c r="Q389" s="5">
        <v>415004880</v>
      </c>
    </row>
    <row r="390" spans="7:17" x14ac:dyDescent="0.2">
      <c r="G390" s="6">
        <v>34649</v>
      </c>
      <c r="H390" s="1">
        <f>YEAR(Movies[[#This Row],[Date Released]])</f>
        <v>1994</v>
      </c>
      <c r="I390" s="1">
        <f>WEEKDAY(Movies[[#This Row],[Date Released]])</f>
        <v>6</v>
      </c>
      <c r="J390" s="1">
        <f>MONTH(Movies[[#This Row],[Date Released]])</f>
        <v>11</v>
      </c>
      <c r="K390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90" s="1" t="str" cm="1">
        <f t="array" ref="L39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90" t="s">
        <v>24</v>
      </c>
      <c r="N390" t="s">
        <v>416</v>
      </c>
      <c r="O390" t="s">
        <v>22</v>
      </c>
      <c r="P390" s="5">
        <v>298369717</v>
      </c>
      <c r="Q390" s="5">
        <v>144833357</v>
      </c>
    </row>
    <row r="391" spans="7:17" x14ac:dyDescent="0.2">
      <c r="G391" s="6">
        <v>40046</v>
      </c>
      <c r="H391" s="1">
        <f>YEAR(Movies[[#This Row],[Date Released]])</f>
        <v>2009</v>
      </c>
      <c r="I391" s="1">
        <f>WEEKDAY(Movies[[#This Row],[Date Released]])</f>
        <v>6</v>
      </c>
      <c r="J391" s="1">
        <f>MONTH(Movies[[#This Row],[Date Released]])</f>
        <v>8</v>
      </c>
      <c r="K391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91" s="1" t="str" cm="1">
        <f t="array" ref="L39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91" t="s">
        <v>149</v>
      </c>
      <c r="N391" t="s">
        <v>417</v>
      </c>
      <c r="O391" t="s">
        <v>22</v>
      </c>
      <c r="P391" s="5">
        <v>1563976</v>
      </c>
      <c r="Q391" s="5">
        <v>1391434</v>
      </c>
    </row>
    <row r="392" spans="7:17" x14ac:dyDescent="0.2">
      <c r="G392" s="6">
        <v>41789</v>
      </c>
      <c r="H392" s="1">
        <f>YEAR(Movies[[#This Row],[Date Released]])</f>
        <v>2014</v>
      </c>
      <c r="I392" s="1">
        <f>WEEKDAY(Movies[[#This Row],[Date Released]])</f>
        <v>6</v>
      </c>
      <c r="J392" s="1">
        <f>MONTH(Movies[[#This Row],[Date Released]])</f>
        <v>5</v>
      </c>
      <c r="K392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92" s="1" t="str" cm="1">
        <f t="array" ref="L39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92" t="s">
        <v>27</v>
      </c>
      <c r="N392" t="s">
        <v>418</v>
      </c>
      <c r="O392" t="s">
        <v>22</v>
      </c>
      <c r="P392" s="5">
        <v>249089809</v>
      </c>
      <c r="Q392" s="5">
        <v>241407328</v>
      </c>
    </row>
    <row r="393" spans="7:17" x14ac:dyDescent="0.2">
      <c r="G393" s="6">
        <v>34418</v>
      </c>
      <c r="H393" s="1">
        <f>YEAR(Movies[[#This Row],[Date Released]])</f>
        <v>1994</v>
      </c>
      <c r="I393" s="1">
        <f>WEEKDAY(Movies[[#This Row],[Date Released]])</f>
        <v>6</v>
      </c>
      <c r="J393" s="1">
        <f>MONTH(Movies[[#This Row],[Date Released]])</f>
        <v>3</v>
      </c>
      <c r="K393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93" s="1" t="str" cm="1">
        <f t="array" ref="L39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393" t="s">
        <v>24</v>
      </c>
      <c r="N393" t="s">
        <v>419</v>
      </c>
      <c r="O393" t="s">
        <v>22</v>
      </c>
      <c r="P393" s="5">
        <v>94226333</v>
      </c>
      <c r="Q393" s="5">
        <v>45604206</v>
      </c>
    </row>
    <row r="394" spans="7:17" x14ac:dyDescent="0.2">
      <c r="G394" s="6">
        <v>42146</v>
      </c>
      <c r="H394" s="1">
        <f>YEAR(Movies[[#This Row],[Date Released]])</f>
        <v>2015</v>
      </c>
      <c r="I394" s="1">
        <f>WEEKDAY(Movies[[#This Row],[Date Released]])</f>
        <v>6</v>
      </c>
      <c r="J394" s="1">
        <f>MONTH(Movies[[#This Row],[Date Released]])</f>
        <v>5</v>
      </c>
      <c r="K394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94" s="1" t="str" cm="1">
        <f t="array" ref="L39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394" t="s">
        <v>27</v>
      </c>
      <c r="N394" t="s">
        <v>420</v>
      </c>
      <c r="O394" t="s">
        <v>22</v>
      </c>
      <c r="P394" s="5">
        <v>93436322</v>
      </c>
      <c r="Q394" s="5">
        <v>93436322</v>
      </c>
    </row>
    <row r="395" spans="7:17" x14ac:dyDescent="0.2">
      <c r="G395" s="6">
        <v>31688</v>
      </c>
      <c r="H395" s="1">
        <f>YEAR(Movies[[#This Row],[Date Released]])</f>
        <v>1986</v>
      </c>
      <c r="I395" s="1">
        <f>WEEKDAY(Movies[[#This Row],[Date Released]])</f>
        <v>6</v>
      </c>
      <c r="J395" s="1">
        <f>MONTH(Movies[[#This Row],[Date Released]])</f>
        <v>10</v>
      </c>
      <c r="K395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95" s="1" t="str" cm="1">
        <f t="array" ref="L39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395" t="s">
        <v>24</v>
      </c>
      <c r="N395" t="s">
        <v>421</v>
      </c>
      <c r="O395" t="s">
        <v>19</v>
      </c>
      <c r="P395" s="5">
        <v>48758184</v>
      </c>
      <c r="Q395" s="5">
        <v>21458229</v>
      </c>
    </row>
    <row r="396" spans="7:17" x14ac:dyDescent="0.2">
      <c r="G396" s="6">
        <v>39171</v>
      </c>
      <c r="H396" s="1">
        <f>YEAR(Movies[[#This Row],[Date Released]])</f>
        <v>2007</v>
      </c>
      <c r="I396" s="1">
        <f>WEEKDAY(Movies[[#This Row],[Date Released]])</f>
        <v>6</v>
      </c>
      <c r="J396" s="1">
        <f>MONTH(Movies[[#This Row],[Date Released]])</f>
        <v>3</v>
      </c>
      <c r="K396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96" s="1" t="str" cm="1">
        <f t="array" ref="L39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96" t="s">
        <v>17</v>
      </c>
      <c r="N396" t="s">
        <v>422</v>
      </c>
      <c r="O396" t="s">
        <v>26</v>
      </c>
      <c r="P396" s="5">
        <v>5637048</v>
      </c>
      <c r="Q396" s="5">
        <v>4600585</v>
      </c>
    </row>
    <row r="397" spans="7:17" x14ac:dyDescent="0.2">
      <c r="G397" s="6">
        <v>38198</v>
      </c>
      <c r="H397" s="1">
        <f>YEAR(Movies[[#This Row],[Date Released]])</f>
        <v>2004</v>
      </c>
      <c r="I397" s="1">
        <f>WEEKDAY(Movies[[#This Row],[Date Released]])</f>
        <v>6</v>
      </c>
      <c r="J397" s="1">
        <f>MONTH(Movies[[#This Row],[Date Released]])</f>
        <v>7</v>
      </c>
      <c r="K397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397" s="1" t="str" cm="1">
        <f t="array" ref="L39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97" t="s">
        <v>57</v>
      </c>
      <c r="N397" t="s">
        <v>423</v>
      </c>
      <c r="O397" t="s">
        <v>13</v>
      </c>
      <c r="P397" s="5">
        <v>155021748</v>
      </c>
      <c r="Q397" s="5">
        <v>114197520</v>
      </c>
    </row>
    <row r="398" spans="7:17" x14ac:dyDescent="0.2">
      <c r="G398" s="6">
        <v>22783</v>
      </c>
      <c r="H398" s="1">
        <f>YEAR(Movies[[#This Row],[Date Released]])</f>
        <v>1962</v>
      </c>
      <c r="I398" s="1">
        <f>WEEKDAY(Movies[[#This Row],[Date Released]])</f>
        <v>5</v>
      </c>
      <c r="J398" s="1">
        <f>MONTH(Movies[[#This Row],[Date Released]])</f>
        <v>5</v>
      </c>
      <c r="K398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398" s="1" t="str" cm="1">
        <f t="array" ref="L39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1960s</v>
      </c>
      <c r="M398" t="s">
        <v>24</v>
      </c>
      <c r="N398" t="s">
        <v>424</v>
      </c>
      <c r="O398" t="s">
        <v>253</v>
      </c>
      <c r="P398" s="5">
        <v>109581646</v>
      </c>
      <c r="Q398" s="5">
        <v>9230769</v>
      </c>
    </row>
    <row r="399" spans="7:17" x14ac:dyDescent="0.2">
      <c r="G399" s="6">
        <v>38989</v>
      </c>
      <c r="H399" s="1">
        <f>YEAR(Movies[[#This Row],[Date Released]])</f>
        <v>2006</v>
      </c>
      <c r="I399" s="1">
        <f>WEEKDAY(Movies[[#This Row],[Date Released]])</f>
        <v>6</v>
      </c>
      <c r="J399" s="1">
        <f>MONTH(Movies[[#This Row],[Date Released]])</f>
        <v>9</v>
      </c>
      <c r="K399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399" s="1" t="str" cm="1">
        <f t="array" ref="L39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399" t="s">
        <v>11</v>
      </c>
      <c r="N399" t="s">
        <v>425</v>
      </c>
      <c r="O399" t="s">
        <v>13</v>
      </c>
      <c r="P399" s="5">
        <v>70801353</v>
      </c>
      <c r="Q399" s="5">
        <v>55011732</v>
      </c>
    </row>
    <row r="400" spans="7:17" x14ac:dyDescent="0.2">
      <c r="G400" s="6">
        <v>35174</v>
      </c>
      <c r="H400" s="1">
        <f>YEAR(Movies[[#This Row],[Date Released]])</f>
        <v>1996</v>
      </c>
      <c r="I400" s="1">
        <f>WEEKDAY(Movies[[#This Row],[Date Released]])</f>
        <v>6</v>
      </c>
      <c r="J400" s="1">
        <f>MONTH(Movies[[#This Row],[Date Released]])</f>
        <v>4</v>
      </c>
      <c r="K400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00" s="1" t="str" cm="1">
        <f t="array" ref="L40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00" t="s">
        <v>24</v>
      </c>
      <c r="N400" t="s">
        <v>426</v>
      </c>
      <c r="O400" t="s">
        <v>13</v>
      </c>
      <c r="P400" s="5">
        <v>17623615</v>
      </c>
      <c r="Q400" s="5">
        <v>9240378</v>
      </c>
    </row>
    <row r="401" spans="7:17" x14ac:dyDescent="0.2">
      <c r="G401" s="6">
        <v>34661</v>
      </c>
      <c r="H401" s="1">
        <f>YEAR(Movies[[#This Row],[Date Released]])</f>
        <v>1994</v>
      </c>
      <c r="I401" s="1">
        <f>WEEKDAY(Movies[[#This Row],[Date Released]])</f>
        <v>4</v>
      </c>
      <c r="J401" s="1">
        <f>MONTH(Movies[[#This Row],[Date Released]])</f>
        <v>11</v>
      </c>
      <c r="K401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01" s="1" t="str" cm="1">
        <f t="array" ref="L40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01" t="s">
        <v>11</v>
      </c>
      <c r="N401" t="s">
        <v>427</v>
      </c>
      <c r="O401" t="s">
        <v>26</v>
      </c>
      <c r="P401" s="5">
        <v>60321919</v>
      </c>
      <c r="Q401" s="5">
        <v>29317886</v>
      </c>
    </row>
    <row r="402" spans="7:17" x14ac:dyDescent="0.2">
      <c r="G402" s="6">
        <v>34075</v>
      </c>
      <c r="H402" s="1">
        <f>YEAR(Movies[[#This Row],[Date Released]])</f>
        <v>1993</v>
      </c>
      <c r="I402" s="1">
        <f>WEEKDAY(Movies[[#This Row],[Date Released]])</f>
        <v>6</v>
      </c>
      <c r="J402" s="1">
        <f>MONTH(Movies[[#This Row],[Date Released]])</f>
        <v>4</v>
      </c>
      <c r="K402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02" s="1" t="str" cm="1">
        <f t="array" ref="L40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02" t="s">
        <v>19</v>
      </c>
      <c r="N402" t="s">
        <v>428</v>
      </c>
      <c r="O402" t="s">
        <v>26</v>
      </c>
      <c r="P402" s="5">
        <v>9156084</v>
      </c>
      <c r="Q402" s="5">
        <v>4496583</v>
      </c>
    </row>
    <row r="403" spans="7:17" x14ac:dyDescent="0.2">
      <c r="G403" s="6">
        <v>36511</v>
      </c>
      <c r="H403" s="1">
        <f>YEAR(Movies[[#This Row],[Date Released]])</f>
        <v>1999</v>
      </c>
      <c r="I403" s="1">
        <f>WEEKDAY(Movies[[#This Row],[Date Released]])</f>
        <v>6</v>
      </c>
      <c r="J403" s="1">
        <f>MONTH(Movies[[#This Row],[Date Released]])</f>
        <v>12</v>
      </c>
      <c r="K403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03" s="1" t="str" cm="1">
        <f t="array" ref="L40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03" t="s">
        <v>17</v>
      </c>
      <c r="N403" t="s">
        <v>429</v>
      </c>
      <c r="O403" t="s">
        <v>22</v>
      </c>
      <c r="P403" s="5">
        <v>94838225</v>
      </c>
      <c r="Q403" s="5">
        <v>58220776</v>
      </c>
    </row>
    <row r="404" spans="7:17" x14ac:dyDescent="0.2">
      <c r="G404" s="6">
        <v>39983</v>
      </c>
      <c r="H404" s="1">
        <f>YEAR(Movies[[#This Row],[Date Released]])</f>
        <v>2009</v>
      </c>
      <c r="I404" s="1">
        <f>WEEKDAY(Movies[[#This Row],[Date Released]])</f>
        <v>6</v>
      </c>
      <c r="J404" s="1">
        <f>MONTH(Movies[[#This Row],[Date Released]])</f>
        <v>6</v>
      </c>
      <c r="K404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04" s="1" t="str" cm="1">
        <f t="array" ref="L40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04" t="s">
        <v>20</v>
      </c>
      <c r="N404" t="s">
        <v>430</v>
      </c>
      <c r="O404" t="s">
        <v>13</v>
      </c>
      <c r="P404" s="5">
        <v>184288829</v>
      </c>
      <c r="Q404" s="5">
        <v>163958031</v>
      </c>
    </row>
    <row r="405" spans="7:17" x14ac:dyDescent="0.2">
      <c r="G405" s="6">
        <v>41769</v>
      </c>
      <c r="H405" s="1">
        <f>YEAR(Movies[[#This Row],[Date Released]])</f>
        <v>2014</v>
      </c>
      <c r="I405" s="1">
        <f>WEEKDAY(Movies[[#This Row],[Date Released]])</f>
        <v>7</v>
      </c>
      <c r="J405" s="1">
        <f>MONTH(Movies[[#This Row],[Date Released]])</f>
        <v>5</v>
      </c>
      <c r="K405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05" s="1" t="str" cm="1">
        <f t="array" ref="L40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05" t="s">
        <v>17</v>
      </c>
      <c r="N405" t="s">
        <v>431</v>
      </c>
      <c r="O405" t="s">
        <v>22</v>
      </c>
      <c r="P405" s="5">
        <v>37607865</v>
      </c>
      <c r="Q405" s="5">
        <v>36447959</v>
      </c>
    </row>
    <row r="406" spans="7:17" x14ac:dyDescent="0.2">
      <c r="G406" s="6">
        <v>35789</v>
      </c>
      <c r="H406" s="1">
        <f>YEAR(Movies[[#This Row],[Date Released]])</f>
        <v>1997</v>
      </c>
      <c r="I406" s="1">
        <f>WEEKDAY(Movies[[#This Row],[Date Released]])</f>
        <v>5</v>
      </c>
      <c r="J406" s="1">
        <f>MONTH(Movies[[#This Row],[Date Released]])</f>
        <v>12</v>
      </c>
      <c r="K406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06" s="1" t="str" cm="1">
        <f t="array" ref="L40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06" t="s">
        <v>24</v>
      </c>
      <c r="N406" t="s">
        <v>432</v>
      </c>
      <c r="O406" t="s">
        <v>22</v>
      </c>
      <c r="P406" s="5">
        <v>39145784</v>
      </c>
      <c r="Q406" s="5">
        <v>21437192</v>
      </c>
    </row>
    <row r="407" spans="7:17" x14ac:dyDescent="0.2">
      <c r="G407" s="6">
        <v>41859</v>
      </c>
      <c r="H407" s="1">
        <f>YEAR(Movies[[#This Row],[Date Released]])</f>
        <v>2014</v>
      </c>
      <c r="I407" s="1">
        <f>WEEKDAY(Movies[[#This Row],[Date Released]])</f>
        <v>6</v>
      </c>
      <c r="J407" s="1">
        <f>MONTH(Movies[[#This Row],[Date Released]])</f>
        <v>8</v>
      </c>
      <c r="K407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07" s="1" t="str" cm="1">
        <f t="array" ref="L40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07" t="s">
        <v>20</v>
      </c>
      <c r="N407" t="s">
        <v>433</v>
      </c>
      <c r="O407" t="s">
        <v>22</v>
      </c>
      <c r="P407" s="5">
        <v>55961409</v>
      </c>
      <c r="Q407" s="5">
        <v>54235441</v>
      </c>
    </row>
    <row r="408" spans="7:17" x14ac:dyDescent="0.2">
      <c r="G408" s="6">
        <v>39807</v>
      </c>
      <c r="H408" s="1">
        <f>YEAR(Movies[[#This Row],[Date Released]])</f>
        <v>2008</v>
      </c>
      <c r="I408" s="1">
        <f>WEEKDAY(Movies[[#This Row],[Date Released]])</f>
        <v>5</v>
      </c>
      <c r="J408" s="1">
        <f>MONTH(Movies[[#This Row],[Date Released]])</f>
        <v>12</v>
      </c>
      <c r="K408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08" s="1" t="str" cm="1">
        <f t="array" ref="L40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08" t="s">
        <v>24</v>
      </c>
      <c r="N408" t="s">
        <v>434</v>
      </c>
      <c r="O408" t="s">
        <v>22</v>
      </c>
      <c r="P408" s="5">
        <v>128039679</v>
      </c>
      <c r="Q408" s="5">
        <v>110101975</v>
      </c>
    </row>
    <row r="409" spans="7:17" x14ac:dyDescent="0.2">
      <c r="G409" s="6">
        <v>35139</v>
      </c>
      <c r="H409" s="1">
        <f>YEAR(Movies[[#This Row],[Date Released]])</f>
        <v>1996</v>
      </c>
      <c r="I409" s="1">
        <f>WEEKDAY(Movies[[#This Row],[Date Released]])</f>
        <v>6</v>
      </c>
      <c r="J409" s="1">
        <f>MONTH(Movies[[#This Row],[Date Released]])</f>
        <v>3</v>
      </c>
      <c r="K409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09" s="1" t="str" cm="1">
        <f t="array" ref="L40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09" t="s">
        <v>20</v>
      </c>
      <c r="N409" t="s">
        <v>435</v>
      </c>
      <c r="O409" t="s">
        <v>13</v>
      </c>
      <c r="P409" s="5">
        <v>2057055</v>
      </c>
      <c r="Q409" s="5">
        <v>1078555</v>
      </c>
    </row>
    <row r="410" spans="7:17" x14ac:dyDescent="0.2">
      <c r="G410" s="6">
        <v>39043</v>
      </c>
      <c r="H410" s="1">
        <f>YEAR(Movies[[#This Row],[Date Released]])</f>
        <v>2006</v>
      </c>
      <c r="I410" s="1">
        <f>WEEKDAY(Movies[[#This Row],[Date Released]])</f>
        <v>4</v>
      </c>
      <c r="J410" s="1">
        <f>MONTH(Movies[[#This Row],[Date Released]])</f>
        <v>11</v>
      </c>
      <c r="K410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10" s="1" t="str" cm="1">
        <f t="array" ref="L41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10" t="s">
        <v>57</v>
      </c>
      <c r="N410" t="s">
        <v>436</v>
      </c>
      <c r="O410" t="s">
        <v>13</v>
      </c>
      <c r="P410" s="5">
        <v>82267038</v>
      </c>
      <c r="Q410" s="5">
        <v>64038616</v>
      </c>
    </row>
    <row r="411" spans="7:17" x14ac:dyDescent="0.2">
      <c r="G411" s="6">
        <v>34693</v>
      </c>
      <c r="H411" s="1">
        <f>YEAR(Movies[[#This Row],[Date Released]])</f>
        <v>1994</v>
      </c>
      <c r="I411" s="1">
        <f>WEEKDAY(Movies[[#This Row],[Date Released]])</f>
        <v>1</v>
      </c>
      <c r="J411" s="1">
        <f>MONTH(Movies[[#This Row],[Date Released]])</f>
        <v>12</v>
      </c>
      <c r="K411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11" s="1" t="str" cm="1">
        <f t="array" ref="L41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11" t="s">
        <v>27</v>
      </c>
      <c r="N411" t="s">
        <v>437</v>
      </c>
      <c r="O411" t="s">
        <v>22</v>
      </c>
      <c r="P411" s="5">
        <v>88930321</v>
      </c>
      <c r="Q411" s="5">
        <v>44342956</v>
      </c>
    </row>
    <row r="412" spans="7:17" x14ac:dyDescent="0.2">
      <c r="G412" s="6">
        <v>34003</v>
      </c>
      <c r="H412" s="1">
        <f>YEAR(Movies[[#This Row],[Date Released]])</f>
        <v>1993</v>
      </c>
      <c r="I412" s="1">
        <f>WEEKDAY(Movies[[#This Row],[Date Released]])</f>
        <v>4</v>
      </c>
      <c r="J412" s="1">
        <f>MONTH(Movies[[#This Row],[Date Released]])</f>
        <v>2</v>
      </c>
      <c r="K412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12" s="1" t="str" cm="1">
        <f t="array" ref="L41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12" t="s">
        <v>27</v>
      </c>
      <c r="N412" t="s">
        <v>438</v>
      </c>
      <c r="O412" t="s">
        <v>16</v>
      </c>
      <c r="P412" s="5">
        <v>85182343</v>
      </c>
      <c r="Q412" s="5">
        <v>41833324</v>
      </c>
    </row>
    <row r="413" spans="7:17" x14ac:dyDescent="0.2">
      <c r="G413" s="6">
        <v>36504</v>
      </c>
      <c r="H413" s="1">
        <f>YEAR(Movies[[#This Row],[Date Released]])</f>
        <v>1999</v>
      </c>
      <c r="I413" s="1">
        <f>WEEKDAY(Movies[[#This Row],[Date Released]])</f>
        <v>6</v>
      </c>
      <c r="J413" s="1">
        <f>MONTH(Movies[[#This Row],[Date Released]])</f>
        <v>12</v>
      </c>
      <c r="K413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13" s="1" t="str" cm="1">
        <f t="array" ref="L41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13" t="s">
        <v>24</v>
      </c>
      <c r="N413" t="s">
        <v>439</v>
      </c>
      <c r="O413" t="s">
        <v>26</v>
      </c>
      <c r="P413" s="5">
        <v>106921374</v>
      </c>
      <c r="Q413" s="5">
        <v>65535067</v>
      </c>
    </row>
    <row r="414" spans="7:17" x14ac:dyDescent="0.2">
      <c r="G414" s="6">
        <v>41187</v>
      </c>
      <c r="H414" s="1">
        <f>YEAR(Movies[[#This Row],[Date Released]])</f>
        <v>2012</v>
      </c>
      <c r="I414" s="1">
        <f>WEEKDAY(Movies[[#This Row],[Date Released]])</f>
        <v>6</v>
      </c>
      <c r="J414" s="1">
        <f>MONTH(Movies[[#This Row],[Date Released]])</f>
        <v>10</v>
      </c>
      <c r="K41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14" s="1" t="str" cm="1">
        <f t="array" ref="L41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14" t="s">
        <v>24</v>
      </c>
      <c r="N414" t="s">
        <v>440</v>
      </c>
      <c r="O414" t="s">
        <v>22</v>
      </c>
      <c r="P414" s="5">
        <v>37363513</v>
      </c>
      <c r="Q414" s="5">
        <v>35287788</v>
      </c>
    </row>
    <row r="415" spans="7:17" x14ac:dyDescent="0.2">
      <c r="G415" s="6">
        <v>38905</v>
      </c>
      <c r="H415" s="1">
        <f>YEAR(Movies[[#This Row],[Date Released]])</f>
        <v>2006</v>
      </c>
      <c r="I415" s="1">
        <f>WEEKDAY(Movies[[#This Row],[Date Released]])</f>
        <v>6</v>
      </c>
      <c r="J415" s="1">
        <f>MONTH(Movies[[#This Row],[Date Released]])</f>
        <v>7</v>
      </c>
      <c r="K415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15" s="1" t="str" cm="1">
        <f t="array" ref="L41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15" t="s">
        <v>27</v>
      </c>
      <c r="N415" t="s">
        <v>441</v>
      </c>
      <c r="O415" t="s">
        <v>13</v>
      </c>
      <c r="P415" s="5">
        <v>544817142</v>
      </c>
      <c r="Q415" s="5">
        <v>423315812</v>
      </c>
    </row>
    <row r="416" spans="7:17" x14ac:dyDescent="0.2">
      <c r="G416" s="6">
        <v>41838</v>
      </c>
      <c r="H416" s="1">
        <f>YEAR(Movies[[#This Row],[Date Released]])</f>
        <v>2014</v>
      </c>
      <c r="I416" s="1">
        <f>WEEKDAY(Movies[[#This Row],[Date Released]])</f>
        <v>6</v>
      </c>
      <c r="J416" s="1">
        <f>MONTH(Movies[[#This Row],[Date Released]])</f>
        <v>7</v>
      </c>
      <c r="K416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16" s="1" t="str" cm="1">
        <f t="array" ref="L41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16" t="s">
        <v>27</v>
      </c>
      <c r="N416" t="s">
        <v>442</v>
      </c>
      <c r="O416" t="s">
        <v>22</v>
      </c>
      <c r="P416" s="5">
        <v>61040349</v>
      </c>
      <c r="Q416" s="5">
        <v>59157732</v>
      </c>
    </row>
    <row r="417" spans="7:17" x14ac:dyDescent="0.2">
      <c r="G417" s="6">
        <v>33702</v>
      </c>
      <c r="H417" s="1">
        <f>YEAR(Movies[[#This Row],[Date Released]])</f>
        <v>1992</v>
      </c>
      <c r="I417" s="1">
        <f>WEEKDAY(Movies[[#This Row],[Date Released]])</f>
        <v>4</v>
      </c>
      <c r="J417" s="1">
        <f>MONTH(Movies[[#This Row],[Date Released]])</f>
        <v>4</v>
      </c>
      <c r="K417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17" s="1" t="str" cm="1">
        <f t="array" ref="L41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17" t="s">
        <v>19</v>
      </c>
      <c r="N417" t="s">
        <v>443</v>
      </c>
      <c r="O417" t="s">
        <v>22</v>
      </c>
      <c r="P417" s="5">
        <v>5497481</v>
      </c>
      <c r="Q417" s="5">
        <v>2706352</v>
      </c>
    </row>
    <row r="418" spans="7:17" x14ac:dyDescent="0.2">
      <c r="G418" s="6">
        <v>34054</v>
      </c>
      <c r="H418" s="1">
        <f>YEAR(Movies[[#This Row],[Date Released]])</f>
        <v>1993</v>
      </c>
      <c r="I418" s="1">
        <f>WEEKDAY(Movies[[#This Row],[Date Released]])</f>
        <v>6</v>
      </c>
      <c r="J418" s="1">
        <f>MONTH(Movies[[#This Row],[Date Released]])</f>
        <v>3</v>
      </c>
      <c r="K418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18" s="1" t="str" cm="1">
        <f t="array" ref="L41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18" t="s">
        <v>20</v>
      </c>
      <c r="N418" t="s">
        <v>444</v>
      </c>
      <c r="O418" t="s">
        <v>22</v>
      </c>
      <c r="P418" s="5">
        <v>36165012</v>
      </c>
      <c r="Q418" s="5">
        <v>17760754</v>
      </c>
    </row>
    <row r="419" spans="7:17" x14ac:dyDescent="0.2">
      <c r="G419" s="6">
        <v>34789</v>
      </c>
      <c r="H419" s="1">
        <f>YEAR(Movies[[#This Row],[Date Released]])</f>
        <v>1995</v>
      </c>
      <c r="I419" s="1">
        <f>WEEKDAY(Movies[[#This Row],[Date Released]])</f>
        <v>6</v>
      </c>
      <c r="J419" s="1">
        <f>MONTH(Movies[[#This Row],[Date Released]])</f>
        <v>3</v>
      </c>
      <c r="K419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19" s="1" t="str" cm="1">
        <f t="array" ref="L41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19" t="s">
        <v>17</v>
      </c>
      <c r="N419" t="s">
        <v>445</v>
      </c>
      <c r="O419" t="s">
        <v>13</v>
      </c>
      <c r="P419" s="5">
        <v>4770461</v>
      </c>
      <c r="Q419" s="5">
        <v>2461628</v>
      </c>
    </row>
    <row r="420" spans="7:17" x14ac:dyDescent="0.2">
      <c r="G420" s="6">
        <v>36378</v>
      </c>
      <c r="H420" s="1">
        <f>YEAR(Movies[[#This Row],[Date Released]])</f>
        <v>1999</v>
      </c>
      <c r="I420" s="1">
        <f>WEEKDAY(Movies[[#This Row],[Date Released]])</f>
        <v>6</v>
      </c>
      <c r="J420" s="1">
        <f>MONTH(Movies[[#This Row],[Date Released]])</f>
        <v>8</v>
      </c>
      <c r="K420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20" s="1" t="str" cm="1">
        <f t="array" ref="L42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20" t="s">
        <v>57</v>
      </c>
      <c r="N420" t="s">
        <v>446</v>
      </c>
      <c r="O420" t="s">
        <v>13</v>
      </c>
      <c r="P420" s="5">
        <v>485424724</v>
      </c>
      <c r="Q420" s="5">
        <v>293506292</v>
      </c>
    </row>
    <row r="421" spans="7:17" x14ac:dyDescent="0.2">
      <c r="G421" s="6">
        <v>34446</v>
      </c>
      <c r="H421" s="1">
        <f>YEAR(Movies[[#This Row],[Date Released]])</f>
        <v>1994</v>
      </c>
      <c r="I421" s="1">
        <f>WEEKDAY(Movies[[#This Row],[Date Released]])</f>
        <v>6</v>
      </c>
      <c r="J421" s="1">
        <f>MONTH(Movies[[#This Row],[Date Released]])</f>
        <v>4</v>
      </c>
      <c r="K421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21" s="1" t="str" cm="1">
        <f t="array" ref="L42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21" t="s">
        <v>24</v>
      </c>
      <c r="N421" t="s">
        <v>447</v>
      </c>
      <c r="O421" t="s">
        <v>26</v>
      </c>
      <c r="P421" s="5">
        <v>18316030</v>
      </c>
      <c r="Q421" s="5">
        <v>8864699</v>
      </c>
    </row>
    <row r="422" spans="7:17" x14ac:dyDescent="0.2">
      <c r="G422" s="6">
        <v>36049</v>
      </c>
      <c r="H422" s="1">
        <f>YEAR(Movies[[#This Row],[Date Released]])</f>
        <v>1998</v>
      </c>
      <c r="I422" s="1">
        <f>WEEKDAY(Movies[[#This Row],[Date Released]])</f>
        <v>6</v>
      </c>
      <c r="J422" s="1">
        <f>MONTH(Movies[[#This Row],[Date Released]])</f>
        <v>9</v>
      </c>
      <c r="K422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22" s="1" t="str" cm="1">
        <f t="array" ref="L42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22" t="s">
        <v>17</v>
      </c>
      <c r="N422" t="s">
        <v>448</v>
      </c>
      <c r="O422" t="s">
        <v>22</v>
      </c>
      <c r="P422" s="5">
        <v>32809442</v>
      </c>
      <c r="Q422" s="5">
        <v>18253415</v>
      </c>
    </row>
    <row r="423" spans="7:17" x14ac:dyDescent="0.2">
      <c r="G423" s="6">
        <v>40613</v>
      </c>
      <c r="H423" s="1">
        <f>YEAR(Movies[[#This Row],[Date Released]])</f>
        <v>2011</v>
      </c>
      <c r="I423" s="1">
        <f>WEEKDAY(Movies[[#This Row],[Date Released]])</f>
        <v>6</v>
      </c>
      <c r="J423" s="1">
        <f>MONTH(Movies[[#This Row],[Date Released]])</f>
        <v>3</v>
      </c>
      <c r="K423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23" s="1" t="str" cm="1">
        <f t="array" ref="L42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23" t="s">
        <v>27</v>
      </c>
      <c r="N423" t="s">
        <v>449</v>
      </c>
      <c r="O423" t="s">
        <v>22</v>
      </c>
      <c r="P423" s="5">
        <v>22741603</v>
      </c>
      <c r="Q423" s="5">
        <v>21392758</v>
      </c>
    </row>
    <row r="424" spans="7:17" x14ac:dyDescent="0.2">
      <c r="G424" s="6">
        <v>41495</v>
      </c>
      <c r="H424" s="1">
        <f>YEAR(Movies[[#This Row],[Date Released]])</f>
        <v>2013</v>
      </c>
      <c r="I424" s="1">
        <f>WEEKDAY(Movies[[#This Row],[Date Released]])</f>
        <v>6</v>
      </c>
      <c r="J424" s="1">
        <f>MONTH(Movies[[#This Row],[Date Released]])</f>
        <v>8</v>
      </c>
      <c r="K424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24" s="1" t="str" cm="1">
        <f t="array" ref="L42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24" t="s">
        <v>24</v>
      </c>
      <c r="N424" t="s">
        <v>450</v>
      </c>
      <c r="O424" t="s">
        <v>22</v>
      </c>
      <c r="P424" s="5">
        <v>93614037</v>
      </c>
      <c r="Q424" s="5">
        <v>90282580</v>
      </c>
    </row>
    <row r="425" spans="7:17" x14ac:dyDescent="0.2">
      <c r="G425" s="6">
        <v>33865</v>
      </c>
      <c r="H425" s="1">
        <f>YEAR(Movies[[#This Row],[Date Released]])</f>
        <v>1992</v>
      </c>
      <c r="I425" s="1">
        <f>WEEKDAY(Movies[[#This Row],[Date Released]])</f>
        <v>6</v>
      </c>
      <c r="J425" s="1">
        <f>MONTH(Movies[[#This Row],[Date Released]])</f>
        <v>9</v>
      </c>
      <c r="K425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25" s="1" t="str" cm="1">
        <f t="array" ref="L42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25" t="s">
        <v>17</v>
      </c>
      <c r="N425" t="s">
        <v>451</v>
      </c>
      <c r="O425" t="s">
        <v>13</v>
      </c>
      <c r="P425" s="5">
        <v>14841352</v>
      </c>
      <c r="Q425" s="5">
        <v>7306242</v>
      </c>
    </row>
    <row r="426" spans="7:17" x14ac:dyDescent="0.2">
      <c r="G426" s="6">
        <v>34187</v>
      </c>
      <c r="H426" s="1">
        <f>YEAR(Movies[[#This Row],[Date Released]])</f>
        <v>1993</v>
      </c>
      <c r="I426" s="1">
        <f>WEEKDAY(Movies[[#This Row],[Date Released]])</f>
        <v>6</v>
      </c>
      <c r="J426" s="1">
        <f>MONTH(Movies[[#This Row],[Date Released]])</f>
        <v>8</v>
      </c>
      <c r="K426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26" s="1" t="str" cm="1">
        <f t="array" ref="L42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26" t="s">
        <v>19</v>
      </c>
      <c r="N426" t="s">
        <v>452</v>
      </c>
      <c r="O426" t="s">
        <v>13</v>
      </c>
      <c r="P426" s="5">
        <v>6554384</v>
      </c>
      <c r="Q426" s="5">
        <v>3218882</v>
      </c>
    </row>
    <row r="427" spans="7:17" x14ac:dyDescent="0.2">
      <c r="G427" s="6">
        <v>35713</v>
      </c>
      <c r="H427" s="1">
        <f>YEAR(Movies[[#This Row],[Date Released]])</f>
        <v>1997</v>
      </c>
      <c r="I427" s="1">
        <f>WEEKDAY(Movies[[#This Row],[Date Released]])</f>
        <v>6</v>
      </c>
      <c r="J427" s="1">
        <f>MONTH(Movies[[#This Row],[Date Released]])</f>
        <v>10</v>
      </c>
      <c r="K427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27" s="1" t="str" cm="1">
        <f t="array" ref="L42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27" t="s">
        <v>24</v>
      </c>
      <c r="N427" t="s">
        <v>453</v>
      </c>
      <c r="O427" t="s">
        <v>22</v>
      </c>
      <c r="P427" s="5">
        <v>28371890</v>
      </c>
      <c r="Q427" s="5">
        <v>15448043</v>
      </c>
    </row>
    <row r="428" spans="7:17" x14ac:dyDescent="0.2">
      <c r="G428" s="6">
        <v>32661</v>
      </c>
      <c r="H428" s="1">
        <f>YEAR(Movies[[#This Row],[Date Released]])</f>
        <v>1989</v>
      </c>
      <c r="I428" s="1">
        <f>WEEKDAY(Movies[[#This Row],[Date Released]])</f>
        <v>6</v>
      </c>
      <c r="J428" s="1">
        <f>MONTH(Movies[[#This Row],[Date Released]])</f>
        <v>6</v>
      </c>
      <c r="K428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28" s="1" t="str" cm="1">
        <f t="array" ref="L42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28" t="s">
        <v>17</v>
      </c>
      <c r="N428" t="s">
        <v>454</v>
      </c>
      <c r="O428" t="s">
        <v>22</v>
      </c>
      <c r="P428" s="5">
        <v>202531517</v>
      </c>
      <c r="Q428" s="5">
        <v>95860116</v>
      </c>
    </row>
    <row r="429" spans="7:17" x14ac:dyDescent="0.2">
      <c r="G429" s="6">
        <v>33984</v>
      </c>
      <c r="H429" s="1">
        <f>YEAR(Movies[[#This Row],[Date Released]])</f>
        <v>1993</v>
      </c>
      <c r="I429" s="1">
        <f>WEEKDAY(Movies[[#This Row],[Date Released]])</f>
        <v>6</v>
      </c>
      <c r="J429" s="1">
        <f>MONTH(Movies[[#This Row],[Date Released]])</f>
        <v>1</v>
      </c>
      <c r="K429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29" s="1" t="str" cm="1">
        <f t="array" ref="L42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29" t="s">
        <v>27</v>
      </c>
      <c r="N429" t="s">
        <v>455</v>
      </c>
      <c r="O429" t="s">
        <v>26</v>
      </c>
      <c r="P429" s="5">
        <v>73914543</v>
      </c>
      <c r="Q429" s="5">
        <v>36299670</v>
      </c>
    </row>
    <row r="430" spans="7:17" x14ac:dyDescent="0.2">
      <c r="G430" s="6">
        <v>33298</v>
      </c>
      <c r="H430" s="1">
        <f>YEAR(Movies[[#This Row],[Date Released]])</f>
        <v>1991</v>
      </c>
      <c r="I430" s="1">
        <f>WEEKDAY(Movies[[#This Row],[Date Released]])</f>
        <v>6</v>
      </c>
      <c r="J430" s="1">
        <f>MONTH(Movies[[#This Row],[Date Released]])</f>
        <v>3</v>
      </c>
      <c r="K430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30" s="1" t="str" cm="1">
        <f t="array" ref="L43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30" t="s">
        <v>27</v>
      </c>
      <c r="N430" t="s">
        <v>456</v>
      </c>
      <c r="O430" t="s">
        <v>22</v>
      </c>
      <c r="P430" s="5">
        <v>30084149</v>
      </c>
      <c r="Q430" s="5">
        <v>15024232</v>
      </c>
    </row>
    <row r="431" spans="7:17" x14ac:dyDescent="0.2">
      <c r="G431" s="6">
        <v>30435</v>
      </c>
      <c r="H431" s="1">
        <f>YEAR(Movies[[#This Row],[Date Released]])</f>
        <v>1983</v>
      </c>
      <c r="I431" s="1">
        <f>WEEKDAY(Movies[[#This Row],[Date Released]])</f>
        <v>6</v>
      </c>
      <c r="J431" s="1">
        <f>MONTH(Movies[[#This Row],[Date Released]])</f>
        <v>4</v>
      </c>
      <c r="K431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31" s="1" t="str" cm="1">
        <f t="array" ref="L43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31" t="s">
        <v>37</v>
      </c>
      <c r="N431" t="s">
        <v>457</v>
      </c>
      <c r="O431" t="s">
        <v>19</v>
      </c>
      <c r="P431" s="5">
        <v>15136765</v>
      </c>
      <c r="Q431" s="5">
        <v>5656087</v>
      </c>
    </row>
    <row r="432" spans="7:17" x14ac:dyDescent="0.2">
      <c r="G432" s="6">
        <v>33837</v>
      </c>
      <c r="H432" s="1">
        <f>YEAR(Movies[[#This Row],[Date Released]])</f>
        <v>1992</v>
      </c>
      <c r="I432" s="1">
        <f>WEEKDAY(Movies[[#This Row],[Date Released]])</f>
        <v>6</v>
      </c>
      <c r="J432" s="1">
        <f>MONTH(Movies[[#This Row],[Date Released]])</f>
        <v>8</v>
      </c>
      <c r="K43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32" s="1" t="str" cm="1">
        <f t="array" ref="L43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32" t="s">
        <v>19</v>
      </c>
      <c r="N432" t="s">
        <v>458</v>
      </c>
      <c r="O432" t="s">
        <v>13</v>
      </c>
      <c r="P432" s="5">
        <v>7295423</v>
      </c>
      <c r="Q432" s="5">
        <v>3591460</v>
      </c>
    </row>
    <row r="433" spans="7:17" x14ac:dyDescent="0.2">
      <c r="G433" s="6">
        <v>36483</v>
      </c>
      <c r="H433" s="1">
        <f>YEAR(Movies[[#This Row],[Date Released]])</f>
        <v>1999</v>
      </c>
      <c r="I433" s="1">
        <f>WEEKDAY(Movies[[#This Row],[Date Released]])</f>
        <v>6</v>
      </c>
      <c r="J433" s="1">
        <f>MONTH(Movies[[#This Row],[Date Released]])</f>
        <v>11</v>
      </c>
      <c r="K433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33" s="1" t="str" cm="1">
        <f t="array" ref="L43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33" t="s">
        <v>27</v>
      </c>
      <c r="N433" t="s">
        <v>459</v>
      </c>
      <c r="O433" t="s">
        <v>16</v>
      </c>
      <c r="P433" s="5">
        <v>404450426</v>
      </c>
      <c r="Q433" s="5">
        <v>245852179</v>
      </c>
    </row>
    <row r="434" spans="7:17" x14ac:dyDescent="0.2">
      <c r="G434" s="6">
        <v>35342</v>
      </c>
      <c r="H434" s="1">
        <f>YEAR(Movies[[#This Row],[Date Released]])</f>
        <v>1996</v>
      </c>
      <c r="I434" s="1">
        <f>WEEKDAY(Movies[[#This Row],[Date Released]])</f>
        <v>6</v>
      </c>
      <c r="J434" s="1">
        <f>MONTH(Movies[[#This Row],[Date Released]])</f>
        <v>10</v>
      </c>
      <c r="K43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34" s="1" t="str" cm="1">
        <f t="array" ref="L43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34" t="s">
        <v>24</v>
      </c>
      <c r="N434" t="s">
        <v>460</v>
      </c>
      <c r="O434" t="s">
        <v>22</v>
      </c>
      <c r="P434" s="5">
        <v>43713554</v>
      </c>
      <c r="Q434" s="5">
        <v>22936273</v>
      </c>
    </row>
    <row r="435" spans="7:17" x14ac:dyDescent="0.2">
      <c r="G435" s="6">
        <v>41998</v>
      </c>
      <c r="H435" s="1">
        <f>YEAR(Movies[[#This Row],[Date Released]])</f>
        <v>2014</v>
      </c>
      <c r="I435" s="1">
        <f>WEEKDAY(Movies[[#This Row],[Date Released]])</f>
        <v>5</v>
      </c>
      <c r="J435" s="1">
        <f>MONTH(Movies[[#This Row],[Date Released]])</f>
        <v>12</v>
      </c>
      <c r="K435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35" s="1" t="str" cm="1">
        <f t="array" ref="L43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35" t="s">
        <v>14</v>
      </c>
      <c r="N435" t="s">
        <v>461</v>
      </c>
      <c r="O435" t="s">
        <v>22</v>
      </c>
      <c r="P435" s="5">
        <v>130894237</v>
      </c>
      <c r="Q435" s="5">
        <v>128002372</v>
      </c>
    </row>
    <row r="436" spans="7:17" x14ac:dyDescent="0.2">
      <c r="G436" s="6">
        <v>35146</v>
      </c>
      <c r="H436" s="1">
        <f>YEAR(Movies[[#This Row],[Date Released]])</f>
        <v>1996</v>
      </c>
      <c r="I436" s="1">
        <f>WEEKDAY(Movies[[#This Row],[Date Released]])</f>
        <v>6</v>
      </c>
      <c r="J436" s="1">
        <f>MONTH(Movies[[#This Row],[Date Released]])</f>
        <v>3</v>
      </c>
      <c r="K436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36" s="1" t="str" cm="1">
        <f t="array" ref="L43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36" t="s">
        <v>24</v>
      </c>
      <c r="N436" t="s">
        <v>462</v>
      </c>
      <c r="O436" t="s">
        <v>22</v>
      </c>
      <c r="P436" s="5">
        <v>1963937</v>
      </c>
      <c r="Q436" s="5">
        <v>1029731</v>
      </c>
    </row>
    <row r="437" spans="7:17" x14ac:dyDescent="0.2">
      <c r="G437" s="6">
        <v>41565</v>
      </c>
      <c r="H437" s="1">
        <f>YEAR(Movies[[#This Row],[Date Released]])</f>
        <v>2013</v>
      </c>
      <c r="I437" s="1">
        <f>WEEKDAY(Movies[[#This Row],[Date Released]])</f>
        <v>6</v>
      </c>
      <c r="J437" s="1">
        <f>MONTH(Movies[[#This Row],[Date Released]])</f>
        <v>10</v>
      </c>
      <c r="K437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37" s="1" t="str" cm="1">
        <f t="array" ref="L43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37" t="s">
        <v>17</v>
      </c>
      <c r="N437" t="s">
        <v>463</v>
      </c>
      <c r="O437" t="s">
        <v>26</v>
      </c>
      <c r="P437" s="5">
        <v>3374251</v>
      </c>
      <c r="Q437" s="5">
        <v>3254172</v>
      </c>
    </row>
    <row r="438" spans="7:17" x14ac:dyDescent="0.2">
      <c r="G438" s="6">
        <v>36434</v>
      </c>
      <c r="H438" s="1">
        <f>YEAR(Movies[[#This Row],[Date Released]])</f>
        <v>1999</v>
      </c>
      <c r="I438" s="1">
        <f>WEEKDAY(Movies[[#This Row],[Date Released]])</f>
        <v>6</v>
      </c>
      <c r="J438" s="1">
        <f>MONTH(Movies[[#This Row],[Date Released]])</f>
        <v>10</v>
      </c>
      <c r="K438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38" s="1" t="str" cm="1">
        <f t="array" ref="L43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38" t="s">
        <v>24</v>
      </c>
      <c r="N438" t="s">
        <v>464</v>
      </c>
      <c r="O438" t="s">
        <v>26</v>
      </c>
      <c r="P438" s="5">
        <v>14755189</v>
      </c>
      <c r="Q438" s="5">
        <v>8891623</v>
      </c>
    </row>
    <row r="439" spans="7:17" x14ac:dyDescent="0.2">
      <c r="G439" s="6">
        <v>38380</v>
      </c>
      <c r="H439" s="1">
        <f>YEAR(Movies[[#This Row],[Date Released]])</f>
        <v>2005</v>
      </c>
      <c r="I439" s="1">
        <f>WEEKDAY(Movies[[#This Row],[Date Released]])</f>
        <v>6</v>
      </c>
      <c r="J439" s="1">
        <f>MONTH(Movies[[#This Row],[Date Released]])</f>
        <v>1</v>
      </c>
      <c r="K439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39" s="1" t="str" cm="1">
        <f t="array" ref="L43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39" t="s">
        <v>149</v>
      </c>
      <c r="N439" t="s">
        <v>465</v>
      </c>
      <c r="O439" t="s">
        <v>16</v>
      </c>
      <c r="P439" s="5">
        <v>11740942</v>
      </c>
      <c r="Q439" s="5">
        <v>8968684</v>
      </c>
    </row>
    <row r="440" spans="7:17" x14ac:dyDescent="0.2">
      <c r="G440" s="6">
        <v>33592</v>
      </c>
      <c r="H440" s="1">
        <f>YEAR(Movies[[#This Row],[Date Released]])</f>
        <v>1991</v>
      </c>
      <c r="I440" s="1">
        <f>WEEKDAY(Movies[[#This Row],[Date Released]])</f>
        <v>6</v>
      </c>
      <c r="J440" s="1">
        <f>MONTH(Movies[[#This Row],[Date Released]])</f>
        <v>12</v>
      </c>
      <c r="K440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40" s="1" t="str" cm="1">
        <f t="array" ref="L44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40" t="s">
        <v>24</v>
      </c>
      <c r="N440" t="s">
        <v>466</v>
      </c>
      <c r="O440" t="s">
        <v>22</v>
      </c>
      <c r="P440" s="5">
        <v>179821881</v>
      </c>
      <c r="Q440" s="5">
        <v>89325780</v>
      </c>
    </row>
    <row r="441" spans="7:17" x14ac:dyDescent="0.2">
      <c r="G441" s="6">
        <v>40823</v>
      </c>
      <c r="H441" s="1">
        <f>YEAR(Movies[[#This Row],[Date Released]])</f>
        <v>2011</v>
      </c>
      <c r="I441" s="1">
        <f>WEEKDAY(Movies[[#This Row],[Date Released]])</f>
        <v>6</v>
      </c>
      <c r="J441" s="1">
        <f>MONTH(Movies[[#This Row],[Date Released]])</f>
        <v>10</v>
      </c>
      <c r="K441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41" s="1" t="str" cm="1">
        <f t="array" ref="L44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41" t="s">
        <v>11</v>
      </c>
      <c r="N441" t="s">
        <v>467</v>
      </c>
      <c r="O441" t="s">
        <v>13</v>
      </c>
      <c r="P441" s="5">
        <v>90848019</v>
      </c>
      <c r="Q441" s="5">
        <v>85463309</v>
      </c>
    </row>
    <row r="442" spans="7:17" x14ac:dyDescent="0.2">
      <c r="G442" s="6">
        <v>41089</v>
      </c>
      <c r="H442" s="1">
        <f>YEAR(Movies[[#This Row],[Date Released]])</f>
        <v>2012</v>
      </c>
      <c r="I442" s="1">
        <f>WEEKDAY(Movies[[#This Row],[Date Released]])</f>
        <v>6</v>
      </c>
      <c r="J442" s="1">
        <f>MONTH(Movies[[#This Row],[Date Released]])</f>
        <v>6</v>
      </c>
      <c r="K44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42" s="1" t="str" cm="1">
        <f t="array" ref="L44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42" t="s">
        <v>17</v>
      </c>
      <c r="N442" t="s">
        <v>468</v>
      </c>
      <c r="O442" t="s">
        <v>13</v>
      </c>
      <c r="P442" s="5">
        <v>13165822</v>
      </c>
      <c r="Q442" s="5">
        <v>12431792</v>
      </c>
    </row>
    <row r="443" spans="7:17" x14ac:dyDescent="0.2">
      <c r="G443" s="6">
        <v>41215</v>
      </c>
      <c r="H443" s="1">
        <f>YEAR(Movies[[#This Row],[Date Released]])</f>
        <v>2012</v>
      </c>
      <c r="I443" s="1">
        <f>WEEKDAY(Movies[[#This Row],[Date Released]])</f>
        <v>6</v>
      </c>
      <c r="J443" s="1">
        <f>MONTH(Movies[[#This Row],[Date Released]])</f>
        <v>11</v>
      </c>
      <c r="K443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43" s="1" t="str" cm="1">
        <f t="array" ref="L44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43" t="s">
        <v>27</v>
      </c>
      <c r="N443" t="s">
        <v>469</v>
      </c>
      <c r="O443" t="s">
        <v>22</v>
      </c>
      <c r="P443" s="5">
        <v>200354959</v>
      </c>
      <c r="Q443" s="5">
        <v>189412677</v>
      </c>
    </row>
    <row r="444" spans="7:17" x14ac:dyDescent="0.2">
      <c r="G444" s="6">
        <v>32568</v>
      </c>
      <c r="H444" s="1">
        <f>YEAR(Movies[[#This Row],[Date Released]])</f>
        <v>1989</v>
      </c>
      <c r="I444" s="1">
        <f>WEEKDAY(Movies[[#This Row],[Date Released]])</f>
        <v>4</v>
      </c>
      <c r="J444" s="1">
        <f>MONTH(Movies[[#This Row],[Date Released]])</f>
        <v>3</v>
      </c>
      <c r="K444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44" s="1" t="str" cm="1">
        <f t="array" ref="L44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44" t="s">
        <v>17</v>
      </c>
      <c r="N444" t="s">
        <v>470</v>
      </c>
      <c r="O444" t="s">
        <v>22</v>
      </c>
      <c r="P444" s="5">
        <v>22740861</v>
      </c>
      <c r="Q444" s="5">
        <v>10763469</v>
      </c>
    </row>
    <row r="445" spans="7:17" x14ac:dyDescent="0.2">
      <c r="G445" s="6">
        <v>39024</v>
      </c>
      <c r="H445" s="1">
        <f>YEAR(Movies[[#This Row],[Date Released]])</f>
        <v>2006</v>
      </c>
      <c r="I445" s="1">
        <f>WEEKDAY(Movies[[#This Row],[Date Released]])</f>
        <v>6</v>
      </c>
      <c r="J445" s="1">
        <f>MONTH(Movies[[#This Row],[Date Released]])</f>
        <v>11</v>
      </c>
      <c r="K445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45" s="1" t="str" cm="1">
        <f t="array" ref="L44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45" t="s">
        <v>24</v>
      </c>
      <c r="N445" t="s">
        <v>471</v>
      </c>
      <c r="O445" t="s">
        <v>16</v>
      </c>
      <c r="P445" s="5">
        <v>108694869</v>
      </c>
      <c r="Q445" s="5">
        <v>84500122</v>
      </c>
    </row>
    <row r="446" spans="7:17" x14ac:dyDescent="0.2">
      <c r="G446" s="6">
        <v>34082</v>
      </c>
      <c r="H446" s="1">
        <f>YEAR(Movies[[#This Row],[Date Released]])</f>
        <v>1993</v>
      </c>
      <c r="I446" s="1">
        <f>WEEKDAY(Movies[[#This Row],[Date Released]])</f>
        <v>6</v>
      </c>
      <c r="J446" s="1">
        <f>MONTH(Movies[[#This Row],[Date Released]])</f>
        <v>4</v>
      </c>
      <c r="K446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46" s="1" t="str" cm="1">
        <f t="array" ref="L44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46" t="s">
        <v>24</v>
      </c>
      <c r="N446" t="s">
        <v>472</v>
      </c>
      <c r="O446" t="s">
        <v>26</v>
      </c>
      <c r="P446" s="5">
        <v>29968953</v>
      </c>
      <c r="Q446" s="5">
        <v>14717851</v>
      </c>
    </row>
    <row r="447" spans="7:17" x14ac:dyDescent="0.2">
      <c r="G447" s="6">
        <v>35853</v>
      </c>
      <c r="H447" s="1">
        <f>YEAR(Movies[[#This Row],[Date Released]])</f>
        <v>1998</v>
      </c>
      <c r="I447" s="1">
        <f>WEEKDAY(Movies[[#This Row],[Date Released]])</f>
        <v>6</v>
      </c>
      <c r="J447" s="1">
        <f>MONTH(Movies[[#This Row],[Date Released]])</f>
        <v>2</v>
      </c>
      <c r="K447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47" s="1" t="str" cm="1">
        <f t="array" ref="L44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47" t="s">
        <v>24</v>
      </c>
      <c r="N447" t="s">
        <v>473</v>
      </c>
      <c r="O447" t="s">
        <v>26</v>
      </c>
      <c r="P447" s="5">
        <v>82277</v>
      </c>
      <c r="Q447" s="5">
        <v>45779</v>
      </c>
    </row>
    <row r="448" spans="7:17" x14ac:dyDescent="0.2">
      <c r="G448" s="6">
        <v>40207</v>
      </c>
      <c r="H448" s="1">
        <f>YEAR(Movies[[#This Row],[Date Released]])</f>
        <v>2010</v>
      </c>
      <c r="I448" s="1">
        <f>WEEKDAY(Movies[[#This Row],[Date Released]])</f>
        <v>6</v>
      </c>
      <c r="J448" s="1">
        <f>MONTH(Movies[[#This Row],[Date Released]])</f>
        <v>1</v>
      </c>
      <c r="K448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48" s="1" t="str" cm="1">
        <f t="array" ref="L44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48" t="s">
        <v>20</v>
      </c>
      <c r="N448" t="s">
        <v>474</v>
      </c>
      <c r="O448" t="s">
        <v>13</v>
      </c>
      <c r="P448" s="5">
        <v>34917330</v>
      </c>
      <c r="Q448" s="5">
        <v>32680633</v>
      </c>
    </row>
    <row r="449" spans="7:17" x14ac:dyDescent="0.2">
      <c r="G449" s="6">
        <v>33382</v>
      </c>
      <c r="H449" s="1">
        <f>YEAR(Movies[[#This Row],[Date Released]])</f>
        <v>1991</v>
      </c>
      <c r="I449" s="1">
        <f>WEEKDAY(Movies[[#This Row],[Date Released]])</f>
        <v>6</v>
      </c>
      <c r="J449" s="1">
        <f>MONTH(Movies[[#This Row],[Date Released]])</f>
        <v>5</v>
      </c>
      <c r="K449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49" s="1" t="str" cm="1">
        <f t="array" ref="L44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49" t="s">
        <v>17</v>
      </c>
      <c r="N449" t="s">
        <v>475</v>
      </c>
      <c r="O449" t="s">
        <v>19</v>
      </c>
      <c r="P449" s="5">
        <v>14617333</v>
      </c>
      <c r="Q449" s="5">
        <v>7300000</v>
      </c>
    </row>
    <row r="450" spans="7:17" x14ac:dyDescent="0.2">
      <c r="G450" s="6">
        <v>36693</v>
      </c>
      <c r="H450" s="1">
        <f>YEAR(Movies[[#This Row],[Date Released]])</f>
        <v>2000</v>
      </c>
      <c r="I450" s="1">
        <f>WEEKDAY(Movies[[#This Row],[Date Released]])</f>
        <v>6</v>
      </c>
      <c r="J450" s="1">
        <f>MONTH(Movies[[#This Row],[Date Released]])</f>
        <v>6</v>
      </c>
      <c r="K450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50" s="1" t="str" cm="1">
        <f t="array" ref="L45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50" t="s">
        <v>14</v>
      </c>
      <c r="N450" t="s">
        <v>476</v>
      </c>
      <c r="O450" t="s">
        <v>16</v>
      </c>
      <c r="P450" s="5">
        <v>14238144</v>
      </c>
      <c r="Q450" s="5">
        <v>9103630</v>
      </c>
    </row>
    <row r="451" spans="7:17" x14ac:dyDescent="0.2">
      <c r="G451" s="6">
        <v>36399</v>
      </c>
      <c r="H451" s="1">
        <f>YEAR(Movies[[#This Row],[Date Released]])</f>
        <v>1999</v>
      </c>
      <c r="I451" s="1">
        <f>WEEKDAY(Movies[[#This Row],[Date Released]])</f>
        <v>6</v>
      </c>
      <c r="J451" s="1">
        <f>MONTH(Movies[[#This Row],[Date Released]])</f>
        <v>8</v>
      </c>
      <c r="K451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51" s="1" t="str" cm="1">
        <f t="array" ref="L45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51" t="s">
        <v>11</v>
      </c>
      <c r="N451" t="s">
        <v>477</v>
      </c>
      <c r="O451" t="s">
        <v>26</v>
      </c>
      <c r="P451" s="5">
        <v>54262148</v>
      </c>
      <c r="Q451" s="5">
        <v>32698899</v>
      </c>
    </row>
    <row r="452" spans="7:17" x14ac:dyDescent="0.2">
      <c r="G452" s="6">
        <v>32220</v>
      </c>
      <c r="H452" s="1">
        <f>YEAR(Movies[[#This Row],[Date Released]])</f>
        <v>1988</v>
      </c>
      <c r="I452" s="1">
        <f>WEEKDAY(Movies[[#This Row],[Date Released]])</f>
        <v>6</v>
      </c>
      <c r="J452" s="1">
        <f>MONTH(Movies[[#This Row],[Date Released]])</f>
        <v>3</v>
      </c>
      <c r="K452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52" s="1" t="str" cm="1">
        <f t="array" ref="L45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52" t="s">
        <v>57</v>
      </c>
      <c r="N452" t="s">
        <v>478</v>
      </c>
      <c r="O452" t="s">
        <v>19</v>
      </c>
      <c r="P452" s="5">
        <v>26062188</v>
      </c>
      <c r="Q452" s="5">
        <v>12706478</v>
      </c>
    </row>
    <row r="453" spans="7:17" x14ac:dyDescent="0.2">
      <c r="G453" s="6">
        <v>37603</v>
      </c>
      <c r="H453" s="1">
        <f>YEAR(Movies[[#This Row],[Date Released]])</f>
        <v>2002</v>
      </c>
      <c r="I453" s="1">
        <f>WEEKDAY(Movies[[#This Row],[Date Released]])</f>
        <v>6</v>
      </c>
      <c r="J453" s="1">
        <f>MONTH(Movies[[#This Row],[Date Released]])</f>
        <v>12</v>
      </c>
      <c r="K453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53" s="1" t="str" cm="1">
        <f t="array" ref="L45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53" t="s">
        <v>24</v>
      </c>
      <c r="N453" t="s">
        <v>479</v>
      </c>
      <c r="O453" t="s">
        <v>13</v>
      </c>
      <c r="P453" s="5">
        <v>50624654</v>
      </c>
      <c r="Q453" s="5">
        <v>35081550</v>
      </c>
    </row>
    <row r="454" spans="7:17" x14ac:dyDescent="0.2">
      <c r="G454" s="6">
        <v>39689</v>
      </c>
      <c r="H454" s="1">
        <f>YEAR(Movies[[#This Row],[Date Released]])</f>
        <v>2008</v>
      </c>
      <c r="I454" s="1">
        <f>WEEKDAY(Movies[[#This Row],[Date Released]])</f>
        <v>6</v>
      </c>
      <c r="J454" s="1">
        <f>MONTH(Movies[[#This Row],[Date Released]])</f>
        <v>8</v>
      </c>
      <c r="K454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54" s="1" t="str" cm="1">
        <f t="array" ref="L45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54" t="s">
        <v>17</v>
      </c>
      <c r="N454" t="s">
        <v>480</v>
      </c>
      <c r="O454" t="s">
        <v>13</v>
      </c>
      <c r="P454" s="5">
        <v>264247</v>
      </c>
      <c r="Q454" s="5">
        <v>225067</v>
      </c>
    </row>
    <row r="455" spans="7:17" x14ac:dyDescent="0.2">
      <c r="G455" s="6">
        <v>34313</v>
      </c>
      <c r="H455" s="1">
        <f>YEAR(Movies[[#This Row],[Date Released]])</f>
        <v>1993</v>
      </c>
      <c r="I455" s="1">
        <f>WEEKDAY(Movies[[#This Row],[Date Released]])</f>
        <v>6</v>
      </c>
      <c r="J455" s="1">
        <f>MONTH(Movies[[#This Row],[Date Released]])</f>
        <v>12</v>
      </c>
      <c r="K455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55" s="1" t="str" cm="1">
        <f t="array" ref="L45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55" t="s">
        <v>24</v>
      </c>
      <c r="N455" t="s">
        <v>481</v>
      </c>
      <c r="O455" t="s">
        <v>22</v>
      </c>
      <c r="P455" s="5">
        <v>116965668</v>
      </c>
      <c r="Q455" s="5">
        <v>57319029</v>
      </c>
    </row>
    <row r="456" spans="7:17" x14ac:dyDescent="0.2">
      <c r="G456" s="6">
        <v>34733</v>
      </c>
      <c r="H456" s="1">
        <f>YEAR(Movies[[#This Row],[Date Released]])</f>
        <v>1995</v>
      </c>
      <c r="I456" s="1">
        <f>WEEKDAY(Movies[[#This Row],[Date Released]])</f>
        <v>6</v>
      </c>
      <c r="J456" s="1">
        <f>MONTH(Movies[[#This Row],[Date Released]])</f>
        <v>2</v>
      </c>
      <c r="K456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56" s="1" t="str" cm="1">
        <f t="array" ref="L45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56" t="s">
        <v>24</v>
      </c>
      <c r="N456" t="s">
        <v>482</v>
      </c>
      <c r="O456" t="s">
        <v>26</v>
      </c>
      <c r="P456" s="5">
        <v>14641561</v>
      </c>
      <c r="Q456" s="5">
        <v>7555256</v>
      </c>
    </row>
    <row r="457" spans="7:17" x14ac:dyDescent="0.2">
      <c r="G457" s="6">
        <v>31595</v>
      </c>
      <c r="H457" s="1">
        <f>YEAR(Movies[[#This Row],[Date Released]])</f>
        <v>1986</v>
      </c>
      <c r="I457" s="1">
        <f>WEEKDAY(Movies[[#This Row],[Date Released]])</f>
        <v>4</v>
      </c>
      <c r="J457" s="1">
        <f>MONTH(Movies[[#This Row],[Date Released]])</f>
        <v>7</v>
      </c>
      <c r="K457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57" s="1" t="str" cm="1">
        <f t="array" ref="L45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57" t="s">
        <v>27</v>
      </c>
      <c r="N457" t="s">
        <v>483</v>
      </c>
      <c r="O457" t="s">
        <v>19</v>
      </c>
      <c r="P457" s="5">
        <v>53637367</v>
      </c>
      <c r="Q457" s="5">
        <v>23605534</v>
      </c>
    </row>
    <row r="458" spans="7:17" x14ac:dyDescent="0.2">
      <c r="G458" s="6">
        <v>35307</v>
      </c>
      <c r="H458" s="1">
        <f>YEAR(Movies[[#This Row],[Date Released]])</f>
        <v>1996</v>
      </c>
      <c r="I458" s="1">
        <f>WEEKDAY(Movies[[#This Row],[Date Released]])</f>
        <v>6</v>
      </c>
      <c r="J458" s="1">
        <f>MONTH(Movies[[#This Row],[Date Released]])</f>
        <v>8</v>
      </c>
      <c r="K458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58" s="1" t="str" cm="1">
        <f t="array" ref="L45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58" t="s">
        <v>24</v>
      </c>
      <c r="N458" t="s">
        <v>484</v>
      </c>
      <c r="O458" t="s">
        <v>22</v>
      </c>
      <c r="P458" s="5">
        <v>50465108</v>
      </c>
      <c r="Q458" s="5">
        <v>26465920</v>
      </c>
    </row>
    <row r="459" spans="7:17" x14ac:dyDescent="0.2">
      <c r="G459" s="6">
        <v>36763</v>
      </c>
      <c r="H459" s="1">
        <f>YEAR(Movies[[#This Row],[Date Released]])</f>
        <v>2000</v>
      </c>
      <c r="I459" s="1">
        <f>WEEKDAY(Movies[[#This Row],[Date Released]])</f>
        <v>6</v>
      </c>
      <c r="J459" s="1">
        <f>MONTH(Movies[[#This Row],[Date Released]])</f>
        <v>8</v>
      </c>
      <c r="K459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59" s="1" t="str" cm="1">
        <f t="array" ref="L45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59" t="s">
        <v>24</v>
      </c>
      <c r="N459" t="s">
        <v>485</v>
      </c>
      <c r="O459" t="s">
        <v>13</v>
      </c>
      <c r="P459" s="5">
        <v>20362201</v>
      </c>
      <c r="Q459" s="5">
        <v>13019253</v>
      </c>
    </row>
    <row r="460" spans="7:17" x14ac:dyDescent="0.2">
      <c r="G460" s="6">
        <v>33017</v>
      </c>
      <c r="H460" s="1">
        <f>YEAR(Movies[[#This Row],[Date Released]])</f>
        <v>1990</v>
      </c>
      <c r="I460" s="1">
        <f>WEEKDAY(Movies[[#This Row],[Date Released]])</f>
        <v>5</v>
      </c>
      <c r="J460" s="1">
        <f>MONTH(Movies[[#This Row],[Date Released]])</f>
        <v>5</v>
      </c>
      <c r="K460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60" s="1" t="str" cm="1">
        <f t="array" ref="L46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60" t="s">
        <v>11</v>
      </c>
      <c r="N460" t="s">
        <v>486</v>
      </c>
      <c r="O460" t="s">
        <v>13</v>
      </c>
      <c r="P460" s="5">
        <v>29485923</v>
      </c>
      <c r="Q460" s="5">
        <v>14760451</v>
      </c>
    </row>
    <row r="461" spans="7:17" x14ac:dyDescent="0.2">
      <c r="G461" s="6">
        <v>36217</v>
      </c>
      <c r="H461" s="1">
        <f>YEAR(Movies[[#This Row],[Date Released]])</f>
        <v>1999</v>
      </c>
      <c r="I461" s="1">
        <f>WEEKDAY(Movies[[#This Row],[Date Released]])</f>
        <v>6</v>
      </c>
      <c r="J461" s="1">
        <f>MONTH(Movies[[#This Row],[Date Released]])</f>
        <v>2</v>
      </c>
      <c r="K461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61" s="1" t="str" cm="1">
        <f t="array" ref="L46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61" t="s">
        <v>20</v>
      </c>
      <c r="N461" t="s">
        <v>487</v>
      </c>
      <c r="O461" t="s">
        <v>13</v>
      </c>
      <c r="P461" s="5">
        <v>46145331</v>
      </c>
      <c r="Q461" s="5">
        <v>27807627</v>
      </c>
    </row>
    <row r="462" spans="7:17" x14ac:dyDescent="0.2">
      <c r="G462" s="6">
        <v>31443</v>
      </c>
      <c r="H462" s="1">
        <f>YEAR(Movies[[#This Row],[Date Released]])</f>
        <v>1986</v>
      </c>
      <c r="I462" s="1">
        <f>WEEKDAY(Movies[[#This Row],[Date Released]])</f>
        <v>6</v>
      </c>
      <c r="J462" s="1">
        <f>MONTH(Movies[[#This Row],[Date Released]])</f>
        <v>1</v>
      </c>
      <c r="K462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62" s="1" t="str" cm="1">
        <f t="array" ref="L46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62" t="s">
        <v>24</v>
      </c>
      <c r="N462" t="s">
        <v>488</v>
      </c>
      <c r="O462" t="s">
        <v>26</v>
      </c>
      <c r="P462" s="5">
        <v>141183693</v>
      </c>
      <c r="Q462" s="5">
        <v>62134225</v>
      </c>
    </row>
    <row r="463" spans="7:17" x14ac:dyDescent="0.2">
      <c r="G463" s="6">
        <v>32360</v>
      </c>
      <c r="H463" s="1">
        <f>YEAR(Movies[[#This Row],[Date Released]])</f>
        <v>1988</v>
      </c>
      <c r="I463" s="1">
        <f>WEEKDAY(Movies[[#This Row],[Date Released]])</f>
        <v>6</v>
      </c>
      <c r="J463" s="1">
        <f>MONTH(Movies[[#This Row],[Date Released]])</f>
        <v>8</v>
      </c>
      <c r="K463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63" s="1" t="str" cm="1">
        <f t="array" ref="L46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63" t="s">
        <v>11</v>
      </c>
      <c r="N463" t="s">
        <v>489</v>
      </c>
      <c r="O463" t="s">
        <v>19</v>
      </c>
      <c r="P463" s="5">
        <v>12009960</v>
      </c>
      <c r="Q463" s="5">
        <v>5855392</v>
      </c>
    </row>
    <row r="464" spans="7:17" x14ac:dyDescent="0.2">
      <c r="G464" s="6">
        <v>36364</v>
      </c>
      <c r="H464" s="1">
        <f>YEAR(Movies[[#This Row],[Date Released]])</f>
        <v>1999</v>
      </c>
      <c r="I464" s="1">
        <f>WEEKDAY(Movies[[#This Row],[Date Released]])</f>
        <v>6</v>
      </c>
      <c r="J464" s="1">
        <f>MONTH(Movies[[#This Row],[Date Released]])</f>
        <v>7</v>
      </c>
      <c r="K464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64" s="1" t="str" cm="1">
        <f t="array" ref="L46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64" t="s">
        <v>24</v>
      </c>
      <c r="N464" t="s">
        <v>490</v>
      </c>
      <c r="O464" t="s">
        <v>22</v>
      </c>
      <c r="P464" s="5">
        <v>161610341</v>
      </c>
      <c r="Q464" s="5">
        <v>97387965</v>
      </c>
    </row>
    <row r="465" spans="7:17" x14ac:dyDescent="0.2">
      <c r="G465" s="6">
        <v>37257</v>
      </c>
      <c r="H465" s="1">
        <f>YEAR(Movies[[#This Row],[Date Released]])</f>
        <v>2002</v>
      </c>
      <c r="I465" s="1">
        <f>WEEKDAY(Movies[[#This Row],[Date Released]])</f>
        <v>3</v>
      </c>
      <c r="J465" s="1">
        <f>MONTH(Movies[[#This Row],[Date Released]])</f>
        <v>1</v>
      </c>
      <c r="K465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65" s="1" t="str" cm="1">
        <f t="array" ref="L46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65" t="s">
        <v>19</v>
      </c>
      <c r="N465" t="s">
        <v>491</v>
      </c>
      <c r="O465" t="s">
        <v>19</v>
      </c>
      <c r="P465" s="5">
        <v>0</v>
      </c>
      <c r="Q465" s="5">
        <v>0</v>
      </c>
    </row>
    <row r="466" spans="7:17" x14ac:dyDescent="0.2">
      <c r="G466" s="6">
        <v>35111</v>
      </c>
      <c r="H466" s="1">
        <f>YEAR(Movies[[#This Row],[Date Released]])</f>
        <v>1996</v>
      </c>
      <c r="I466" s="1">
        <f>WEEKDAY(Movies[[#This Row],[Date Released]])</f>
        <v>6</v>
      </c>
      <c r="J466" s="1">
        <f>MONTH(Movies[[#This Row],[Date Released]])</f>
        <v>2</v>
      </c>
      <c r="K466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66" s="1" t="str" cm="1">
        <f t="array" ref="L46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66" t="s">
        <v>27</v>
      </c>
      <c r="N466" t="s">
        <v>492</v>
      </c>
      <c r="O466" t="s">
        <v>16</v>
      </c>
      <c r="P466" s="5">
        <v>65470567</v>
      </c>
      <c r="Q466" s="5">
        <v>34327391</v>
      </c>
    </row>
    <row r="467" spans="7:17" x14ac:dyDescent="0.2">
      <c r="G467" s="6">
        <v>36119</v>
      </c>
      <c r="H467" s="1">
        <f>YEAR(Movies[[#This Row],[Date Released]])</f>
        <v>1998</v>
      </c>
      <c r="I467" s="1">
        <f>WEEKDAY(Movies[[#This Row],[Date Released]])</f>
        <v>6</v>
      </c>
      <c r="J467" s="1">
        <f>MONTH(Movies[[#This Row],[Date Released]])</f>
        <v>11</v>
      </c>
      <c r="K467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67" s="1" t="str" cm="1">
        <f t="array" ref="L46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67" t="s">
        <v>11</v>
      </c>
      <c r="N467" t="s">
        <v>493</v>
      </c>
      <c r="O467" t="s">
        <v>26</v>
      </c>
      <c r="P467" s="5">
        <v>198472008</v>
      </c>
      <c r="Q467" s="5">
        <v>111549836</v>
      </c>
    </row>
    <row r="468" spans="7:17" x14ac:dyDescent="0.2">
      <c r="G468" s="6">
        <v>35125</v>
      </c>
      <c r="H468" s="1">
        <f>YEAR(Movies[[#This Row],[Date Released]])</f>
        <v>1996</v>
      </c>
      <c r="I468" s="1">
        <f>WEEKDAY(Movies[[#This Row],[Date Released]])</f>
        <v>6</v>
      </c>
      <c r="J468" s="1">
        <f>MONTH(Movies[[#This Row],[Date Released]])</f>
        <v>3</v>
      </c>
      <c r="K468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68" s="1" t="str" cm="1">
        <f t="array" ref="L46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68" t="s">
        <v>17</v>
      </c>
      <c r="N468" t="s">
        <v>494</v>
      </c>
      <c r="O468" t="s">
        <v>13</v>
      </c>
      <c r="P468" s="5">
        <v>97356578</v>
      </c>
      <c r="Q468" s="5">
        <v>51045801</v>
      </c>
    </row>
    <row r="469" spans="7:17" x14ac:dyDescent="0.2">
      <c r="G469" s="6">
        <v>39010</v>
      </c>
      <c r="H469" s="1">
        <f>YEAR(Movies[[#This Row],[Date Released]])</f>
        <v>2006</v>
      </c>
      <c r="I469" s="1">
        <f>WEEKDAY(Movies[[#This Row],[Date Released]])</f>
        <v>6</v>
      </c>
      <c r="J469" s="1">
        <f>MONTH(Movies[[#This Row],[Date Released]])</f>
        <v>10</v>
      </c>
      <c r="K469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69" s="1" t="str" cm="1">
        <f t="array" ref="L46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69" t="s">
        <v>14</v>
      </c>
      <c r="N469" t="s">
        <v>495</v>
      </c>
      <c r="O469" t="s">
        <v>22</v>
      </c>
      <c r="P469" s="5">
        <v>30737517</v>
      </c>
      <c r="Q469" s="5">
        <v>24732041</v>
      </c>
    </row>
    <row r="470" spans="7:17" x14ac:dyDescent="0.2">
      <c r="G470" s="6">
        <v>31128</v>
      </c>
      <c r="H470" s="1">
        <f>YEAR(Movies[[#This Row],[Date Released]])</f>
        <v>1985</v>
      </c>
      <c r="I470" s="1">
        <f>WEEKDAY(Movies[[#This Row],[Date Released]])</f>
        <v>6</v>
      </c>
      <c r="J470" s="1">
        <f>MONTH(Movies[[#This Row],[Date Released]])</f>
        <v>3</v>
      </c>
      <c r="K470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70" s="1" t="str" cm="1">
        <f t="array" ref="L47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70" t="s">
        <v>27</v>
      </c>
      <c r="N470" t="s">
        <v>496</v>
      </c>
      <c r="O470" t="s">
        <v>19</v>
      </c>
      <c r="P470" s="5">
        <v>33900697</v>
      </c>
      <c r="Q470" s="5">
        <v>14276095</v>
      </c>
    </row>
    <row r="471" spans="7:17" x14ac:dyDescent="0.2">
      <c r="G471" s="6">
        <v>33354</v>
      </c>
      <c r="H471" s="1">
        <f>YEAR(Movies[[#This Row],[Date Released]])</f>
        <v>1991</v>
      </c>
      <c r="I471" s="1">
        <f>WEEKDAY(Movies[[#This Row],[Date Released]])</f>
        <v>6</v>
      </c>
      <c r="J471" s="1">
        <f>MONTH(Movies[[#This Row],[Date Released]])</f>
        <v>4</v>
      </c>
      <c r="K471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71" s="1" t="str" cm="1">
        <f t="array" ref="L47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71" t="s">
        <v>24</v>
      </c>
      <c r="N471" t="s">
        <v>497</v>
      </c>
      <c r="O471" t="s">
        <v>22</v>
      </c>
      <c r="P471" s="5">
        <v>47181395</v>
      </c>
      <c r="Q471" s="5">
        <v>23562716</v>
      </c>
    </row>
    <row r="472" spans="7:17" x14ac:dyDescent="0.2">
      <c r="G472" s="6">
        <v>30141</v>
      </c>
      <c r="H472" s="1">
        <f>YEAR(Movies[[#This Row],[Date Released]])</f>
        <v>1982</v>
      </c>
      <c r="I472" s="1">
        <f>WEEKDAY(Movies[[#This Row],[Date Released]])</f>
        <v>6</v>
      </c>
      <c r="J472" s="1">
        <f>MONTH(Movies[[#This Row],[Date Released]])</f>
        <v>7</v>
      </c>
      <c r="K47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72" s="1" t="str" cm="1">
        <f t="array" ref="L47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72" t="s">
        <v>11</v>
      </c>
      <c r="N472" t="s">
        <v>498</v>
      </c>
      <c r="O472" t="s">
        <v>19</v>
      </c>
      <c r="P472" s="5">
        <v>77184895</v>
      </c>
      <c r="Q472" s="5">
        <v>26918576</v>
      </c>
    </row>
    <row r="473" spans="7:17" x14ac:dyDescent="0.2">
      <c r="G473" s="6">
        <v>38086</v>
      </c>
      <c r="H473" s="1">
        <f>YEAR(Movies[[#This Row],[Date Released]])</f>
        <v>2004</v>
      </c>
      <c r="I473" s="1">
        <f>WEEKDAY(Movies[[#This Row],[Date Released]])</f>
        <v>6</v>
      </c>
      <c r="J473" s="1">
        <f>MONTH(Movies[[#This Row],[Date Released]])</f>
        <v>4</v>
      </c>
      <c r="K473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73" s="1" t="str" cm="1">
        <f t="array" ref="L47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73" t="s">
        <v>45</v>
      </c>
      <c r="N473" t="s">
        <v>499</v>
      </c>
      <c r="O473" t="s">
        <v>13</v>
      </c>
      <c r="P473" s="5">
        <v>30416359</v>
      </c>
      <c r="Q473" s="5">
        <v>22406362</v>
      </c>
    </row>
    <row r="474" spans="7:17" x14ac:dyDescent="0.2">
      <c r="G474" s="6">
        <v>33291</v>
      </c>
      <c r="H474" s="1">
        <f>YEAR(Movies[[#This Row],[Date Released]])</f>
        <v>1991</v>
      </c>
      <c r="I474" s="1">
        <f>WEEKDAY(Movies[[#This Row],[Date Released]])</f>
        <v>6</v>
      </c>
      <c r="J474" s="1">
        <f>MONTH(Movies[[#This Row],[Date Released]])</f>
        <v>2</v>
      </c>
      <c r="K474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74" s="1" t="str" cm="1">
        <f t="array" ref="L47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74" t="s">
        <v>24</v>
      </c>
      <c r="N474" t="s">
        <v>500</v>
      </c>
      <c r="O474" t="s">
        <v>19</v>
      </c>
      <c r="P474" s="5">
        <v>19149495</v>
      </c>
      <c r="Q474" s="5">
        <v>9563393</v>
      </c>
    </row>
    <row r="475" spans="7:17" x14ac:dyDescent="0.2">
      <c r="G475" s="6">
        <v>42174</v>
      </c>
      <c r="H475" s="1">
        <f>YEAR(Movies[[#This Row],[Date Released]])</f>
        <v>2015</v>
      </c>
      <c r="I475" s="1">
        <f>WEEKDAY(Movies[[#This Row],[Date Released]])</f>
        <v>6</v>
      </c>
      <c r="J475" s="1">
        <f>MONTH(Movies[[#This Row],[Date Released]])</f>
        <v>6</v>
      </c>
      <c r="K475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75" s="1" t="str" cm="1">
        <f t="array" ref="L47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75" t="s">
        <v>27</v>
      </c>
      <c r="N475" t="s">
        <v>501</v>
      </c>
      <c r="O475" t="s">
        <v>22</v>
      </c>
      <c r="P475" s="5">
        <v>356461711</v>
      </c>
      <c r="Q475" s="5">
        <v>356461711</v>
      </c>
    </row>
    <row r="476" spans="7:17" x14ac:dyDescent="0.2">
      <c r="G476" s="6">
        <v>42594</v>
      </c>
      <c r="H476" s="1">
        <f>YEAR(Movies[[#This Row],[Date Released]])</f>
        <v>2016</v>
      </c>
      <c r="I476" s="1">
        <f>WEEKDAY(Movies[[#This Row],[Date Released]])</f>
        <v>6</v>
      </c>
      <c r="J476" s="1">
        <f>MONTH(Movies[[#This Row],[Date Released]])</f>
        <v>8</v>
      </c>
      <c r="K476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76" s="1" t="str" cm="1">
        <f t="array" ref="L47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76" t="s">
        <v>27</v>
      </c>
      <c r="N476" t="s">
        <v>502</v>
      </c>
      <c r="O476" t="s">
        <v>22</v>
      </c>
      <c r="P476" s="5">
        <v>76233151</v>
      </c>
      <c r="Q476" s="5">
        <v>76233151</v>
      </c>
    </row>
    <row r="477" spans="7:17" x14ac:dyDescent="0.2">
      <c r="G477" s="6">
        <v>35216</v>
      </c>
      <c r="H477" s="1">
        <f>YEAR(Movies[[#This Row],[Date Released]])</f>
        <v>1996</v>
      </c>
      <c r="I477" s="1">
        <f>WEEKDAY(Movies[[#This Row],[Date Released]])</f>
        <v>6</v>
      </c>
      <c r="J477" s="1">
        <f>MONTH(Movies[[#This Row],[Date Released]])</f>
        <v>5</v>
      </c>
      <c r="K477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77" s="1" t="str" cm="1">
        <f t="array" ref="L47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77" t="s">
        <v>24</v>
      </c>
      <c r="N477" t="s">
        <v>503</v>
      </c>
      <c r="O477" t="s">
        <v>13</v>
      </c>
      <c r="P477" s="5">
        <v>59828966</v>
      </c>
      <c r="Q477" s="5">
        <v>31369401</v>
      </c>
    </row>
    <row r="478" spans="7:17" x14ac:dyDescent="0.2">
      <c r="G478" s="6">
        <v>35475</v>
      </c>
      <c r="H478" s="1">
        <f>YEAR(Movies[[#This Row],[Date Released]])</f>
        <v>1997</v>
      </c>
      <c r="I478" s="1">
        <f>WEEKDAY(Movies[[#This Row],[Date Released]])</f>
        <v>6</v>
      </c>
      <c r="J478" s="1">
        <f>MONTH(Movies[[#This Row],[Date Released]])</f>
        <v>2</v>
      </c>
      <c r="K478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78" s="1" t="str" cm="1">
        <f t="array" ref="L47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78" t="s">
        <v>24</v>
      </c>
      <c r="N478" t="s">
        <v>504</v>
      </c>
      <c r="O478" t="s">
        <v>22</v>
      </c>
      <c r="P478" s="5">
        <v>33613158</v>
      </c>
      <c r="Q478" s="5">
        <v>18301828</v>
      </c>
    </row>
    <row r="479" spans="7:17" x14ac:dyDescent="0.2">
      <c r="G479" s="6">
        <v>32248</v>
      </c>
      <c r="H479" s="1">
        <f>YEAR(Movies[[#This Row],[Date Released]])</f>
        <v>1988</v>
      </c>
      <c r="I479" s="1">
        <f>WEEKDAY(Movies[[#This Row],[Date Released]])</f>
        <v>6</v>
      </c>
      <c r="J479" s="1">
        <f>MONTH(Movies[[#This Row],[Date Released]])</f>
        <v>4</v>
      </c>
      <c r="K479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79" s="1" t="str" cm="1">
        <f t="array" ref="L47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79" t="s">
        <v>27</v>
      </c>
      <c r="N479" t="s">
        <v>505</v>
      </c>
      <c r="O479" t="s">
        <v>22</v>
      </c>
      <c r="P479" s="5">
        <v>28073384</v>
      </c>
      <c r="Q479" s="5">
        <v>13687027</v>
      </c>
    </row>
    <row r="480" spans="7:17" x14ac:dyDescent="0.2">
      <c r="G480" s="6">
        <v>35053</v>
      </c>
      <c r="H480" s="1">
        <f>YEAR(Movies[[#This Row],[Date Released]])</f>
        <v>1995</v>
      </c>
      <c r="I480" s="1">
        <f>WEEKDAY(Movies[[#This Row],[Date Released]])</f>
        <v>4</v>
      </c>
      <c r="J480" s="1">
        <f>MONTH(Movies[[#This Row],[Date Released]])</f>
        <v>12</v>
      </c>
      <c r="K480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80" s="1" t="str" cm="1">
        <f t="array" ref="L48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80" t="s">
        <v>17</v>
      </c>
      <c r="N480" t="s">
        <v>506</v>
      </c>
      <c r="O480" t="s">
        <v>26</v>
      </c>
      <c r="P480" s="5">
        <v>26302005</v>
      </c>
      <c r="Q480" s="5">
        <v>13668249</v>
      </c>
    </row>
    <row r="481" spans="7:17" x14ac:dyDescent="0.2">
      <c r="G481" s="6">
        <v>38296</v>
      </c>
      <c r="H481" s="1">
        <f>YEAR(Movies[[#This Row],[Date Released]])</f>
        <v>2004</v>
      </c>
      <c r="I481" s="1">
        <f>WEEKDAY(Movies[[#This Row],[Date Released]])</f>
        <v>6</v>
      </c>
      <c r="J481" s="1">
        <f>MONTH(Movies[[#This Row],[Date Released]])</f>
        <v>11</v>
      </c>
      <c r="K481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81" s="1" t="str" cm="1">
        <f t="array" ref="L48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81" t="s">
        <v>27</v>
      </c>
      <c r="N481" t="s">
        <v>507</v>
      </c>
      <c r="O481" t="s">
        <v>22</v>
      </c>
      <c r="P481" s="5">
        <v>354488708</v>
      </c>
      <c r="Q481" s="5">
        <v>261441092</v>
      </c>
    </row>
    <row r="482" spans="7:17" x14ac:dyDescent="0.2">
      <c r="G482" s="6">
        <v>32458</v>
      </c>
      <c r="H482" s="1">
        <f>YEAR(Movies[[#This Row],[Date Released]])</f>
        <v>1988</v>
      </c>
      <c r="I482" s="1">
        <f>WEEKDAY(Movies[[#This Row],[Date Released]])</f>
        <v>6</v>
      </c>
      <c r="J482" s="1">
        <f>MONTH(Movies[[#This Row],[Date Released]])</f>
        <v>11</v>
      </c>
      <c r="K482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82" s="1" t="str" cm="1">
        <f t="array" ref="L48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82" t="s">
        <v>24</v>
      </c>
      <c r="N482" t="s">
        <v>508</v>
      </c>
      <c r="O482" t="s">
        <v>22</v>
      </c>
      <c r="P482" s="5">
        <v>57845202</v>
      </c>
      <c r="Q482" s="5">
        <v>28202109</v>
      </c>
    </row>
    <row r="483" spans="7:17" x14ac:dyDescent="0.2">
      <c r="G483" s="6">
        <v>39626</v>
      </c>
      <c r="H483" s="1">
        <f>YEAR(Movies[[#This Row],[Date Released]])</f>
        <v>2008</v>
      </c>
      <c r="I483" s="1">
        <f>WEEKDAY(Movies[[#This Row],[Date Released]])</f>
        <v>6</v>
      </c>
      <c r="J483" s="1">
        <f>MONTH(Movies[[#This Row],[Date Released]])</f>
        <v>6</v>
      </c>
      <c r="K483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83" s="1" t="str" cm="1">
        <f t="array" ref="L48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83" t="s">
        <v>27</v>
      </c>
      <c r="N483" t="s">
        <v>509</v>
      </c>
      <c r="O483" t="s">
        <v>16</v>
      </c>
      <c r="P483" s="5">
        <v>262771918</v>
      </c>
      <c r="Q483" s="5">
        <v>223808164</v>
      </c>
    </row>
    <row r="484" spans="7:17" x14ac:dyDescent="0.2">
      <c r="G484" s="6">
        <v>38821</v>
      </c>
      <c r="H484" s="1">
        <f>YEAR(Movies[[#This Row],[Date Released]])</f>
        <v>2006</v>
      </c>
      <c r="I484" s="1">
        <f>WEEKDAY(Movies[[#This Row],[Date Released]])</f>
        <v>6</v>
      </c>
      <c r="J484" s="1">
        <f>MONTH(Movies[[#This Row],[Date Released]])</f>
        <v>4</v>
      </c>
      <c r="K484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84" s="1" t="str" cm="1">
        <f t="array" ref="L48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84" t="s">
        <v>27</v>
      </c>
      <c r="N484" t="s">
        <v>510</v>
      </c>
      <c r="O484" t="s">
        <v>16</v>
      </c>
      <c r="P484" s="5">
        <v>48114115</v>
      </c>
      <c r="Q484" s="5">
        <v>37384046</v>
      </c>
    </row>
    <row r="485" spans="7:17" x14ac:dyDescent="0.2">
      <c r="G485" s="6">
        <v>35789</v>
      </c>
      <c r="H485" s="1">
        <f>YEAR(Movies[[#This Row],[Date Released]])</f>
        <v>1997</v>
      </c>
      <c r="I485" s="1">
        <f>WEEKDAY(Movies[[#This Row],[Date Released]])</f>
        <v>5</v>
      </c>
      <c r="J485" s="1">
        <f>MONTH(Movies[[#This Row],[Date Released]])</f>
        <v>12</v>
      </c>
      <c r="K485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85" s="1" t="str" cm="1">
        <f t="array" ref="L48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85" t="s">
        <v>17</v>
      </c>
      <c r="N485" t="s">
        <v>511</v>
      </c>
      <c r="O485" t="s">
        <v>13</v>
      </c>
      <c r="P485" s="5">
        <v>10236836</v>
      </c>
      <c r="Q485" s="5">
        <v>5686694</v>
      </c>
    </row>
    <row r="486" spans="7:17" x14ac:dyDescent="0.2">
      <c r="G486" s="6">
        <v>41600</v>
      </c>
      <c r="H486" s="1">
        <f>YEAR(Movies[[#This Row],[Date Released]])</f>
        <v>2013</v>
      </c>
      <c r="I486" s="1">
        <f>WEEKDAY(Movies[[#This Row],[Date Released]])</f>
        <v>6</v>
      </c>
      <c r="J486" s="1">
        <f>MONTH(Movies[[#This Row],[Date Released]])</f>
        <v>11</v>
      </c>
      <c r="K486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86" s="1" t="str" cm="1">
        <f t="array" ref="L48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86" t="s">
        <v>24</v>
      </c>
      <c r="N486" t="s">
        <v>512</v>
      </c>
      <c r="O486" t="s">
        <v>13</v>
      </c>
      <c r="P486" s="5">
        <v>31787136</v>
      </c>
      <c r="Q486" s="5">
        <v>30659817</v>
      </c>
    </row>
    <row r="487" spans="7:17" x14ac:dyDescent="0.2">
      <c r="G487" s="6">
        <v>39738</v>
      </c>
      <c r="H487" s="1">
        <f>YEAR(Movies[[#This Row],[Date Released]])</f>
        <v>2008</v>
      </c>
      <c r="I487" s="1">
        <f>WEEKDAY(Movies[[#This Row],[Date Released]])</f>
        <v>6</v>
      </c>
      <c r="J487" s="1">
        <f>MONTH(Movies[[#This Row],[Date Released]])</f>
        <v>10</v>
      </c>
      <c r="K487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87" s="1" t="str" cm="1">
        <f t="array" ref="L48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87" t="s">
        <v>149</v>
      </c>
      <c r="N487" t="s">
        <v>513</v>
      </c>
      <c r="O487" t="s">
        <v>22</v>
      </c>
      <c r="P487" s="5">
        <v>322979</v>
      </c>
      <c r="Q487" s="5">
        <v>275093</v>
      </c>
    </row>
    <row r="488" spans="7:17" x14ac:dyDescent="0.2">
      <c r="G488" s="6">
        <v>37659</v>
      </c>
      <c r="H488" s="1">
        <f>YEAR(Movies[[#This Row],[Date Released]])</f>
        <v>2003</v>
      </c>
      <c r="I488" s="1">
        <f>WEEKDAY(Movies[[#This Row],[Date Released]])</f>
        <v>6</v>
      </c>
      <c r="J488" s="1">
        <f>MONTH(Movies[[#This Row],[Date Released]])</f>
        <v>2</v>
      </c>
      <c r="K488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88" s="1" t="str" cm="1">
        <f t="array" ref="L48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88" t="s">
        <v>27</v>
      </c>
      <c r="N488" t="s">
        <v>514</v>
      </c>
      <c r="O488" t="s">
        <v>13</v>
      </c>
      <c r="P488" s="5">
        <v>84537962</v>
      </c>
      <c r="Q488" s="5">
        <v>60470220</v>
      </c>
    </row>
    <row r="489" spans="7:17" x14ac:dyDescent="0.2">
      <c r="G489" s="6">
        <v>36105</v>
      </c>
      <c r="H489" s="1">
        <f>YEAR(Movies[[#This Row],[Date Released]])</f>
        <v>1998</v>
      </c>
      <c r="I489" s="1">
        <f>WEEKDAY(Movies[[#This Row],[Date Released]])</f>
        <v>6</v>
      </c>
      <c r="J489" s="1">
        <f>MONTH(Movies[[#This Row],[Date Released]])</f>
        <v>11</v>
      </c>
      <c r="K489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89" s="1" t="str" cm="1">
        <f t="array" ref="L48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89" t="s">
        <v>24</v>
      </c>
      <c r="N489" t="s">
        <v>515</v>
      </c>
      <c r="O489" t="s">
        <v>13</v>
      </c>
      <c r="P489" s="5">
        <v>288691833</v>
      </c>
      <c r="Q489" s="5">
        <v>161491646</v>
      </c>
    </row>
    <row r="490" spans="7:17" x14ac:dyDescent="0.2">
      <c r="G490" s="6">
        <v>37609</v>
      </c>
      <c r="H490" s="1">
        <f>YEAR(Movies[[#This Row],[Date Released]])</f>
        <v>2002</v>
      </c>
      <c r="I490" s="1">
        <f>WEEKDAY(Movies[[#This Row],[Date Released]])</f>
        <v>5</v>
      </c>
      <c r="J490" s="1">
        <f>MONTH(Movies[[#This Row],[Date Released]])</f>
        <v>12</v>
      </c>
      <c r="K490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90" s="1" t="str" cm="1">
        <f t="array" ref="L49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90" t="s">
        <v>17</v>
      </c>
      <c r="N490" t="s">
        <v>516</v>
      </c>
      <c r="O490" t="s">
        <v>26</v>
      </c>
      <c r="P490" s="5">
        <v>18325463</v>
      </c>
      <c r="Q490" s="5">
        <v>13084595</v>
      </c>
    </row>
    <row r="491" spans="7:17" x14ac:dyDescent="0.2">
      <c r="G491" s="6">
        <v>41341</v>
      </c>
      <c r="H491" s="1">
        <f>YEAR(Movies[[#This Row],[Date Released]])</f>
        <v>2013</v>
      </c>
      <c r="I491" s="1">
        <f>WEEKDAY(Movies[[#This Row],[Date Released]])</f>
        <v>6</v>
      </c>
      <c r="J491" s="1">
        <f>MONTH(Movies[[#This Row],[Date Released]])</f>
        <v>3</v>
      </c>
      <c r="K491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91" s="1" t="str" cm="1">
        <f t="array" ref="L49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91" t="s">
        <v>27</v>
      </c>
      <c r="N491" t="s">
        <v>517</v>
      </c>
      <c r="O491" t="s">
        <v>22</v>
      </c>
      <c r="P491" s="5">
        <v>243434130</v>
      </c>
      <c r="Q491" s="5">
        <v>234770996</v>
      </c>
    </row>
    <row r="492" spans="7:17" x14ac:dyDescent="0.2">
      <c r="G492" s="6">
        <v>42538</v>
      </c>
      <c r="H492" s="1">
        <f>YEAR(Movies[[#This Row],[Date Released]])</f>
        <v>2016</v>
      </c>
      <c r="I492" s="1">
        <f>WEEKDAY(Movies[[#This Row],[Date Released]])</f>
        <v>6</v>
      </c>
      <c r="J492" s="1">
        <f>MONTH(Movies[[#This Row],[Date Released]])</f>
        <v>6</v>
      </c>
      <c r="K49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92" s="1" t="str" cm="1">
        <f t="array" ref="L49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92" t="s">
        <v>27</v>
      </c>
      <c r="N492" t="s">
        <v>518</v>
      </c>
      <c r="O492" t="s">
        <v>22</v>
      </c>
      <c r="P492" s="5">
        <v>486295561</v>
      </c>
      <c r="Q492" s="5">
        <v>486295561</v>
      </c>
    </row>
    <row r="493" spans="7:17" x14ac:dyDescent="0.2">
      <c r="G493" s="6">
        <v>39178</v>
      </c>
      <c r="H493" s="1">
        <f>YEAR(Movies[[#This Row],[Date Released]])</f>
        <v>2007</v>
      </c>
      <c r="I493" s="1">
        <f>WEEKDAY(Movies[[#This Row],[Date Released]])</f>
        <v>6</v>
      </c>
      <c r="J493" s="1">
        <f>MONTH(Movies[[#This Row],[Date Released]])</f>
        <v>4</v>
      </c>
      <c r="K493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93" s="1" t="str" cm="1">
        <f t="array" ref="L49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93" t="s">
        <v>17</v>
      </c>
      <c r="N493" t="s">
        <v>519</v>
      </c>
      <c r="O493" t="s">
        <v>26</v>
      </c>
      <c r="P493" s="5">
        <v>8779196</v>
      </c>
      <c r="Q493" s="5">
        <v>7164995</v>
      </c>
    </row>
    <row r="494" spans="7:17" x14ac:dyDescent="0.2">
      <c r="G494" s="6">
        <v>32185</v>
      </c>
      <c r="H494" s="1">
        <f>YEAR(Movies[[#This Row],[Date Released]])</f>
        <v>1988</v>
      </c>
      <c r="I494" s="1">
        <f>WEEKDAY(Movies[[#This Row],[Date Released]])</f>
        <v>6</v>
      </c>
      <c r="J494" s="1">
        <f>MONTH(Movies[[#This Row],[Date Released]])</f>
        <v>2</v>
      </c>
      <c r="K494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94" s="1" t="str" cm="1">
        <f t="array" ref="L49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494" t="s">
        <v>11</v>
      </c>
      <c r="N494" t="s">
        <v>520</v>
      </c>
      <c r="O494" t="s">
        <v>19</v>
      </c>
      <c r="P494" s="5">
        <v>60097074</v>
      </c>
      <c r="Q494" s="5">
        <v>29300000</v>
      </c>
    </row>
    <row r="495" spans="7:17" x14ac:dyDescent="0.2">
      <c r="G495" s="6">
        <v>34786</v>
      </c>
      <c r="H495" s="1">
        <f>YEAR(Movies[[#This Row],[Date Released]])</f>
        <v>1995</v>
      </c>
      <c r="I495" s="1">
        <f>WEEKDAY(Movies[[#This Row],[Date Released]])</f>
        <v>3</v>
      </c>
      <c r="J495" s="1">
        <f>MONTH(Movies[[#This Row],[Date Released]])</f>
        <v>3</v>
      </c>
      <c r="K495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95" s="1" t="str" cm="1">
        <f t="array" ref="L49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95" t="s">
        <v>20</v>
      </c>
      <c r="N495" t="s">
        <v>521</v>
      </c>
      <c r="O495" t="s">
        <v>22</v>
      </c>
      <c r="P495" s="5">
        <v>907414</v>
      </c>
      <c r="Q495" s="5">
        <v>468240</v>
      </c>
    </row>
    <row r="496" spans="7:17" x14ac:dyDescent="0.2">
      <c r="G496" s="6">
        <v>39661</v>
      </c>
      <c r="H496" s="1">
        <f>YEAR(Movies[[#This Row],[Date Released]])</f>
        <v>2008</v>
      </c>
      <c r="I496" s="1">
        <f>WEEKDAY(Movies[[#This Row],[Date Released]])</f>
        <v>6</v>
      </c>
      <c r="J496" s="1">
        <f>MONTH(Movies[[#This Row],[Date Released]])</f>
        <v>8</v>
      </c>
      <c r="K496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496" s="1" t="str" cm="1">
        <f t="array" ref="L49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496" t="s">
        <v>24</v>
      </c>
      <c r="N496" t="s">
        <v>522</v>
      </c>
      <c r="O496" t="s">
        <v>13</v>
      </c>
      <c r="P496" s="5">
        <v>19125841</v>
      </c>
      <c r="Q496" s="5">
        <v>16289867</v>
      </c>
    </row>
    <row r="497" spans="7:17" x14ac:dyDescent="0.2">
      <c r="G497" s="6">
        <v>34255</v>
      </c>
      <c r="H497" s="1">
        <f>YEAR(Movies[[#This Row],[Date Released]])</f>
        <v>1993</v>
      </c>
      <c r="I497" s="1">
        <f>WEEKDAY(Movies[[#This Row],[Date Released]])</f>
        <v>4</v>
      </c>
      <c r="J497" s="1">
        <f>MONTH(Movies[[#This Row],[Date Released]])</f>
        <v>10</v>
      </c>
      <c r="K497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497" s="1" t="str" cm="1">
        <f t="array" ref="L49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497" t="s">
        <v>14</v>
      </c>
      <c r="N497" t="s">
        <v>523</v>
      </c>
      <c r="O497" t="s">
        <v>22</v>
      </c>
      <c r="P497" s="5">
        <v>100026637</v>
      </c>
      <c r="Q497" s="5">
        <v>50408318</v>
      </c>
    </row>
    <row r="498" spans="7:17" x14ac:dyDescent="0.2">
      <c r="G498" s="6">
        <v>41019</v>
      </c>
      <c r="H498" s="1">
        <f>YEAR(Movies[[#This Row],[Date Released]])</f>
        <v>2012</v>
      </c>
      <c r="I498" s="1">
        <f>WEEKDAY(Movies[[#This Row],[Date Released]])</f>
        <v>6</v>
      </c>
      <c r="J498" s="1">
        <f>MONTH(Movies[[#This Row],[Date Released]])</f>
        <v>4</v>
      </c>
      <c r="K498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498" s="1" t="str" cm="1">
        <f t="array" ref="L49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498" t="s">
        <v>149</v>
      </c>
      <c r="N498" t="s">
        <v>524</v>
      </c>
      <c r="O498" t="s">
        <v>16</v>
      </c>
      <c r="P498" s="5">
        <v>30675725</v>
      </c>
      <c r="Q498" s="5">
        <v>28965459</v>
      </c>
    </row>
    <row r="499" spans="7:17" x14ac:dyDescent="0.2">
      <c r="G499" s="6">
        <v>20081</v>
      </c>
      <c r="H499" s="1">
        <f>YEAR(Movies[[#This Row],[Date Released]])</f>
        <v>1954</v>
      </c>
      <c r="I499" s="1">
        <f>WEEKDAY(Movies[[#This Row],[Date Released]])</f>
        <v>5</v>
      </c>
      <c r="J499" s="1">
        <f>MONTH(Movies[[#This Row],[Date Released]])</f>
        <v>12</v>
      </c>
      <c r="K499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499" s="1" t="str" cm="1">
        <f t="array" ref="L49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1950s</v>
      </c>
      <c r="M499" t="s">
        <v>27</v>
      </c>
      <c r="N499" t="s">
        <v>525</v>
      </c>
      <c r="O499" t="s">
        <v>19</v>
      </c>
      <c r="P499" s="5">
        <v>528279994</v>
      </c>
      <c r="Q499" s="5">
        <v>28200000</v>
      </c>
    </row>
    <row r="500" spans="7:17" x14ac:dyDescent="0.2">
      <c r="G500" s="6">
        <v>35223</v>
      </c>
      <c r="H500" s="1">
        <f>YEAR(Movies[[#This Row],[Date Released]])</f>
        <v>1996</v>
      </c>
      <c r="I500" s="1">
        <f>WEEKDAY(Movies[[#This Row],[Date Released]])</f>
        <v>6</v>
      </c>
      <c r="J500" s="1">
        <f>MONTH(Movies[[#This Row],[Date Released]])</f>
        <v>6</v>
      </c>
      <c r="K500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500" s="1" t="str" cm="1">
        <f t="array" ref="L50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00" t="s">
        <v>11</v>
      </c>
      <c r="N500" t="s">
        <v>526</v>
      </c>
      <c r="O500" t="s">
        <v>26</v>
      </c>
      <c r="P500" s="5">
        <v>255702705</v>
      </c>
      <c r="Q500" s="5">
        <v>134069511</v>
      </c>
    </row>
    <row r="501" spans="7:17" x14ac:dyDescent="0.2">
      <c r="G501" s="6">
        <v>32969</v>
      </c>
      <c r="H501" s="1">
        <f>YEAR(Movies[[#This Row],[Date Released]])</f>
        <v>1990</v>
      </c>
      <c r="I501" s="1">
        <f>WEEKDAY(Movies[[#This Row],[Date Released]])</f>
        <v>6</v>
      </c>
      <c r="J501" s="1">
        <f>MONTH(Movies[[#This Row],[Date Released]])</f>
        <v>4</v>
      </c>
      <c r="K501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01" s="1" t="str" cm="1">
        <f t="array" ref="L50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01" t="s">
        <v>24</v>
      </c>
      <c r="N501" t="s">
        <v>527</v>
      </c>
      <c r="O501" t="s">
        <v>22</v>
      </c>
      <c r="P501" s="5">
        <v>49999822</v>
      </c>
      <c r="Q501" s="5">
        <v>25029569</v>
      </c>
    </row>
    <row r="502" spans="7:17" x14ac:dyDescent="0.2">
      <c r="G502" s="6">
        <v>30954</v>
      </c>
      <c r="H502" s="1">
        <f>YEAR(Movies[[#This Row],[Date Released]])</f>
        <v>1984</v>
      </c>
      <c r="I502" s="1">
        <f>WEEKDAY(Movies[[#This Row],[Date Released]])</f>
        <v>7</v>
      </c>
      <c r="J502" s="1">
        <f>MONTH(Movies[[#This Row],[Date Released]])</f>
        <v>9</v>
      </c>
      <c r="K502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02" s="1" t="str" cm="1">
        <f t="array" ref="L50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02" t="s">
        <v>17</v>
      </c>
      <c r="N502" t="s">
        <v>528</v>
      </c>
      <c r="O502" t="s">
        <v>19</v>
      </c>
      <c r="P502" s="5">
        <v>21075000</v>
      </c>
      <c r="Q502" s="5">
        <v>8400000</v>
      </c>
    </row>
    <row r="503" spans="7:17" x14ac:dyDescent="0.2">
      <c r="G503" s="6">
        <v>33669</v>
      </c>
      <c r="H503" s="1">
        <f>YEAR(Movies[[#This Row],[Date Released]])</f>
        <v>1992</v>
      </c>
      <c r="I503" s="1">
        <f>WEEKDAY(Movies[[#This Row],[Date Released]])</f>
        <v>6</v>
      </c>
      <c r="J503" s="1">
        <f>MONTH(Movies[[#This Row],[Date Released]])</f>
        <v>3</v>
      </c>
      <c r="K503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03" s="1" t="str" cm="1">
        <f t="array" ref="L50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03" t="s">
        <v>24</v>
      </c>
      <c r="N503" t="s">
        <v>529</v>
      </c>
      <c r="O503" t="s">
        <v>13</v>
      </c>
      <c r="P503" s="5">
        <v>5872667</v>
      </c>
      <c r="Q503" s="5">
        <v>2891055</v>
      </c>
    </row>
    <row r="504" spans="7:17" x14ac:dyDescent="0.2">
      <c r="G504" s="6">
        <v>41922</v>
      </c>
      <c r="H504" s="1">
        <f>YEAR(Movies[[#This Row],[Date Released]])</f>
        <v>2014</v>
      </c>
      <c r="I504" s="1">
        <f>WEEKDAY(Movies[[#This Row],[Date Released]])</f>
        <v>6</v>
      </c>
      <c r="J504" s="1">
        <f>MONTH(Movies[[#This Row],[Date Released]])</f>
        <v>10</v>
      </c>
      <c r="K50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04" s="1" t="str" cm="1">
        <f t="array" ref="L50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04" t="s">
        <v>24</v>
      </c>
      <c r="N504" t="s">
        <v>530</v>
      </c>
      <c r="O504" t="s">
        <v>22</v>
      </c>
      <c r="P504" s="5">
        <v>69055550</v>
      </c>
      <c r="Q504" s="5">
        <v>66954149</v>
      </c>
    </row>
    <row r="505" spans="7:17" x14ac:dyDescent="0.2">
      <c r="G505" s="6">
        <v>34348</v>
      </c>
      <c r="H505" s="1">
        <f>YEAR(Movies[[#This Row],[Date Released]])</f>
        <v>1994</v>
      </c>
      <c r="I505" s="1">
        <f>WEEKDAY(Movies[[#This Row],[Date Released]])</f>
        <v>6</v>
      </c>
      <c r="J505" s="1">
        <f>MONTH(Movies[[#This Row],[Date Released]])</f>
        <v>1</v>
      </c>
      <c r="K505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05" s="1" t="str" cm="1">
        <f t="array" ref="L50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05" t="s">
        <v>17</v>
      </c>
      <c r="N505" t="s">
        <v>531</v>
      </c>
      <c r="O505" t="s">
        <v>22</v>
      </c>
      <c r="P505" s="5">
        <v>42610902</v>
      </c>
      <c r="Q505" s="5">
        <v>20623071</v>
      </c>
    </row>
    <row r="506" spans="7:17" x14ac:dyDescent="0.2">
      <c r="G506" s="6">
        <v>36875</v>
      </c>
      <c r="H506" s="1">
        <f>YEAR(Movies[[#This Row],[Date Released]])</f>
        <v>2000</v>
      </c>
      <c r="I506" s="1">
        <f>WEEKDAY(Movies[[#This Row],[Date Released]])</f>
        <v>6</v>
      </c>
      <c r="J506" s="1">
        <f>MONTH(Movies[[#This Row],[Date Released]])</f>
        <v>12</v>
      </c>
      <c r="K506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06" s="1" t="str" cm="1">
        <f t="array" ref="L50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06" t="s">
        <v>27</v>
      </c>
      <c r="N506" t="s">
        <v>532</v>
      </c>
      <c r="O506" t="s">
        <v>16</v>
      </c>
      <c r="P506" s="5">
        <v>136789252</v>
      </c>
      <c r="Q506" s="5">
        <v>89296573</v>
      </c>
    </row>
    <row r="507" spans="7:17" x14ac:dyDescent="0.2">
      <c r="G507" s="6">
        <v>35789</v>
      </c>
      <c r="H507" s="1">
        <f>YEAR(Movies[[#This Row],[Date Released]])</f>
        <v>1997</v>
      </c>
      <c r="I507" s="1">
        <f>WEEKDAY(Movies[[#This Row],[Date Released]])</f>
        <v>5</v>
      </c>
      <c r="J507" s="1">
        <f>MONTH(Movies[[#This Row],[Date Released]])</f>
        <v>12</v>
      </c>
      <c r="K507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07" s="1" t="str" cm="1">
        <f t="array" ref="L50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07" t="s">
        <v>37</v>
      </c>
      <c r="N507" t="s">
        <v>533</v>
      </c>
      <c r="O507" t="s">
        <v>26</v>
      </c>
      <c r="P507" s="5">
        <v>48546161</v>
      </c>
      <c r="Q507" s="5">
        <v>26570463</v>
      </c>
    </row>
    <row r="508" spans="7:17" x14ac:dyDescent="0.2">
      <c r="G508" s="6">
        <v>31807</v>
      </c>
      <c r="H508" s="1">
        <f>YEAR(Movies[[#This Row],[Date Released]])</f>
        <v>1987</v>
      </c>
      <c r="I508" s="1">
        <f>WEEKDAY(Movies[[#This Row],[Date Released]])</f>
        <v>6</v>
      </c>
      <c r="J508" s="1">
        <f>MONTH(Movies[[#This Row],[Date Released]])</f>
        <v>1</v>
      </c>
      <c r="K508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08" s="1" t="str" cm="1">
        <f t="array" ref="L50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08" t="s">
        <v>24</v>
      </c>
      <c r="N508" t="s">
        <v>534</v>
      </c>
      <c r="O508" t="s">
        <v>26</v>
      </c>
      <c r="P508" s="5">
        <v>113976921</v>
      </c>
      <c r="Q508" s="5">
        <v>52864741</v>
      </c>
    </row>
    <row r="509" spans="7:17" x14ac:dyDescent="0.2">
      <c r="G509" s="6">
        <v>34530</v>
      </c>
      <c r="H509" s="1">
        <f>YEAR(Movies[[#This Row],[Date Released]])</f>
        <v>1994</v>
      </c>
      <c r="I509" s="1">
        <f>WEEKDAY(Movies[[#This Row],[Date Released]])</f>
        <v>6</v>
      </c>
      <c r="J509" s="1">
        <f>MONTH(Movies[[#This Row],[Date Released]])</f>
        <v>7</v>
      </c>
      <c r="K509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509" s="1" t="str" cm="1">
        <f t="array" ref="L50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09" t="s">
        <v>24</v>
      </c>
      <c r="N509" t="s">
        <v>535</v>
      </c>
      <c r="O509" t="s">
        <v>22</v>
      </c>
      <c r="P509" s="5">
        <v>103798152</v>
      </c>
      <c r="Q509" s="5">
        <v>50236831</v>
      </c>
    </row>
    <row r="510" spans="7:17" x14ac:dyDescent="0.2">
      <c r="G510" s="6">
        <v>33641</v>
      </c>
      <c r="H510" s="1">
        <f>YEAR(Movies[[#This Row],[Date Released]])</f>
        <v>1992</v>
      </c>
      <c r="I510" s="1">
        <f>WEEKDAY(Movies[[#This Row],[Date Released]])</f>
        <v>6</v>
      </c>
      <c r="J510" s="1">
        <f>MONTH(Movies[[#This Row],[Date Released]])</f>
        <v>2</v>
      </c>
      <c r="K510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10" s="1" t="str" cm="1">
        <f t="array" ref="L51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10" t="s">
        <v>17</v>
      </c>
      <c r="N510" t="s">
        <v>536</v>
      </c>
      <c r="O510" t="s">
        <v>13</v>
      </c>
      <c r="P510" s="5">
        <v>91304495</v>
      </c>
      <c r="Q510" s="5">
        <v>44948240</v>
      </c>
    </row>
    <row r="511" spans="7:17" x14ac:dyDescent="0.2">
      <c r="G511" s="6">
        <v>32304</v>
      </c>
      <c r="H511" s="1">
        <f>YEAR(Movies[[#This Row],[Date Released]])</f>
        <v>1988</v>
      </c>
      <c r="I511" s="1">
        <f>WEEKDAY(Movies[[#This Row],[Date Released]])</f>
        <v>6</v>
      </c>
      <c r="J511" s="1">
        <f>MONTH(Movies[[#This Row],[Date Released]])</f>
        <v>6</v>
      </c>
      <c r="K511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511" s="1" t="str" cm="1">
        <f t="array" ref="L51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11" t="s">
        <v>24</v>
      </c>
      <c r="N511" t="s">
        <v>537</v>
      </c>
      <c r="O511" t="s">
        <v>22</v>
      </c>
      <c r="P511" s="5">
        <v>82352451</v>
      </c>
      <c r="Q511" s="5">
        <v>40150487</v>
      </c>
    </row>
    <row r="512" spans="7:17" x14ac:dyDescent="0.2">
      <c r="G512" s="6">
        <v>42111</v>
      </c>
      <c r="H512" s="1">
        <f>YEAR(Movies[[#This Row],[Date Released]])</f>
        <v>2015</v>
      </c>
      <c r="I512" s="1">
        <f>WEEKDAY(Movies[[#This Row],[Date Released]])</f>
        <v>6</v>
      </c>
      <c r="J512" s="1">
        <f>MONTH(Movies[[#This Row],[Date Released]])</f>
        <v>4</v>
      </c>
      <c r="K512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12" s="1" t="str" cm="1">
        <f t="array" ref="L51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12" t="s">
        <v>149</v>
      </c>
      <c r="N512" t="s">
        <v>538</v>
      </c>
      <c r="O512" t="s">
        <v>16</v>
      </c>
      <c r="P512" s="5">
        <v>16432322</v>
      </c>
      <c r="Q512" s="5">
        <v>16432322</v>
      </c>
    </row>
    <row r="513" spans="7:17" x14ac:dyDescent="0.2">
      <c r="G513" s="6">
        <v>42720</v>
      </c>
      <c r="H513" s="1">
        <f>YEAR(Movies[[#This Row],[Date Released]])</f>
        <v>2016</v>
      </c>
      <c r="I513" s="1">
        <f>WEEKDAY(Movies[[#This Row],[Date Released]])</f>
        <v>6</v>
      </c>
      <c r="J513" s="1">
        <f>MONTH(Movies[[#This Row],[Date Released]])</f>
        <v>12</v>
      </c>
      <c r="K513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13" s="1" t="str" cm="1">
        <f t="array" ref="L51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13" t="s">
        <v>27</v>
      </c>
      <c r="N513" t="s">
        <v>539</v>
      </c>
      <c r="O513" t="s">
        <v>13</v>
      </c>
      <c r="P513" s="5">
        <v>529483936</v>
      </c>
      <c r="Q513" s="5">
        <v>529483936</v>
      </c>
    </row>
    <row r="514" spans="7:17" x14ac:dyDescent="0.2">
      <c r="G514" s="6">
        <v>33919</v>
      </c>
      <c r="H514" s="1">
        <f>YEAR(Movies[[#This Row],[Date Released]])</f>
        <v>1992</v>
      </c>
      <c r="I514" s="1">
        <f>WEEKDAY(Movies[[#This Row],[Date Released]])</f>
        <v>4</v>
      </c>
      <c r="J514" s="1">
        <f>MONTH(Movies[[#This Row],[Date Released]])</f>
        <v>11</v>
      </c>
      <c r="K514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14" s="1" t="str" cm="1">
        <f t="array" ref="L51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14" t="s">
        <v>24</v>
      </c>
      <c r="N514" t="s">
        <v>540</v>
      </c>
      <c r="O514" t="s">
        <v>16</v>
      </c>
      <c r="P514" s="5">
        <v>441969178</v>
      </c>
      <c r="Q514" s="5">
        <v>217350219</v>
      </c>
    </row>
    <row r="515" spans="7:17" x14ac:dyDescent="0.2">
      <c r="G515" s="6">
        <v>31702</v>
      </c>
      <c r="H515" s="1">
        <f>YEAR(Movies[[#This Row],[Date Released]])</f>
        <v>1986</v>
      </c>
      <c r="I515" s="1">
        <f>WEEKDAY(Movies[[#This Row],[Date Released]])</f>
        <v>6</v>
      </c>
      <c r="J515" s="1">
        <f>MONTH(Movies[[#This Row],[Date Released]])</f>
        <v>10</v>
      </c>
      <c r="K515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15" s="1" t="str" cm="1">
        <f t="array" ref="L51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15" t="s">
        <v>17</v>
      </c>
      <c r="N515" t="s">
        <v>541</v>
      </c>
      <c r="O515" t="s">
        <v>26</v>
      </c>
      <c r="P515" s="5">
        <v>117957323</v>
      </c>
      <c r="Q515" s="5">
        <v>52293000</v>
      </c>
    </row>
    <row r="516" spans="7:17" x14ac:dyDescent="0.2">
      <c r="G516" s="6">
        <v>39745</v>
      </c>
      <c r="H516" s="1">
        <f>YEAR(Movies[[#This Row],[Date Released]])</f>
        <v>2008</v>
      </c>
      <c r="I516" s="1">
        <f>WEEKDAY(Movies[[#This Row],[Date Released]])</f>
        <v>6</v>
      </c>
      <c r="J516" s="1">
        <f>MONTH(Movies[[#This Row],[Date Released]])</f>
        <v>10</v>
      </c>
      <c r="K516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16" s="1" t="str" cm="1">
        <f t="array" ref="L51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16" t="s">
        <v>14</v>
      </c>
      <c r="N516" t="s">
        <v>542</v>
      </c>
      <c r="O516" t="s">
        <v>16</v>
      </c>
      <c r="P516" s="5">
        <v>106308538</v>
      </c>
      <c r="Q516" s="5">
        <v>90559416</v>
      </c>
    </row>
    <row r="517" spans="7:17" x14ac:dyDescent="0.2">
      <c r="G517" s="6">
        <v>32906</v>
      </c>
      <c r="H517" s="1">
        <f>YEAR(Movies[[#This Row],[Date Released]])</f>
        <v>1990</v>
      </c>
      <c r="I517" s="1">
        <f>WEEKDAY(Movies[[#This Row],[Date Released]])</f>
        <v>6</v>
      </c>
      <c r="J517" s="1">
        <f>MONTH(Movies[[#This Row],[Date Released]])</f>
        <v>2</v>
      </c>
      <c r="K517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17" s="1" t="str" cm="1">
        <f t="array" ref="L51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17" t="s">
        <v>17</v>
      </c>
      <c r="N517" t="s">
        <v>543</v>
      </c>
      <c r="O517" t="s">
        <v>13</v>
      </c>
      <c r="P517" s="5">
        <v>40077147</v>
      </c>
      <c r="Q517" s="5">
        <v>20062347</v>
      </c>
    </row>
    <row r="518" spans="7:17" x14ac:dyDescent="0.2">
      <c r="G518" s="6">
        <v>22306</v>
      </c>
      <c r="H518" s="1">
        <f>YEAR(Movies[[#This Row],[Date Released]])</f>
        <v>1961</v>
      </c>
      <c r="I518" s="1">
        <f>WEEKDAY(Movies[[#This Row],[Date Released]])</f>
        <v>4</v>
      </c>
      <c r="J518" s="1">
        <f>MONTH(Movies[[#This Row],[Date Released]])</f>
        <v>1</v>
      </c>
      <c r="K518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18" s="1" t="str" cm="1">
        <f t="array" ref="L51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1960s</v>
      </c>
      <c r="M518" t="s">
        <v>24</v>
      </c>
      <c r="N518" t="s">
        <v>544</v>
      </c>
      <c r="O518" t="s">
        <v>16</v>
      </c>
      <c r="P518" s="5">
        <v>1362870985</v>
      </c>
      <c r="Q518" s="5">
        <v>153000000</v>
      </c>
    </row>
    <row r="519" spans="7:17" x14ac:dyDescent="0.2">
      <c r="G519" s="6">
        <v>36084</v>
      </c>
      <c r="H519" s="1">
        <f>YEAR(Movies[[#This Row],[Date Released]])</f>
        <v>1998</v>
      </c>
      <c r="I519" s="1">
        <f>WEEKDAY(Movies[[#This Row],[Date Released]])</f>
        <v>6</v>
      </c>
      <c r="J519" s="1">
        <f>MONTH(Movies[[#This Row],[Date Released]])</f>
        <v>10</v>
      </c>
      <c r="K519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19" s="1" t="str" cm="1">
        <f t="array" ref="L51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19" t="s">
        <v>17</v>
      </c>
      <c r="N519" t="s">
        <v>545</v>
      </c>
      <c r="O519" t="s">
        <v>26</v>
      </c>
      <c r="P519" s="5">
        <v>41062682</v>
      </c>
      <c r="Q519" s="5">
        <v>22852487</v>
      </c>
    </row>
    <row r="520" spans="7:17" x14ac:dyDescent="0.2">
      <c r="G520" s="6">
        <v>33872</v>
      </c>
      <c r="H520" s="1">
        <f>YEAR(Movies[[#This Row],[Date Released]])</f>
        <v>1992</v>
      </c>
      <c r="I520" s="1">
        <f>WEEKDAY(Movies[[#This Row],[Date Released]])</f>
        <v>6</v>
      </c>
      <c r="J520" s="1">
        <f>MONTH(Movies[[#This Row],[Date Released]])</f>
        <v>9</v>
      </c>
      <c r="K520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20" s="1" t="str" cm="1">
        <f t="array" ref="L52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20" t="s">
        <v>37</v>
      </c>
      <c r="N520" t="s">
        <v>546</v>
      </c>
      <c r="O520" t="s">
        <v>26</v>
      </c>
      <c r="P520" s="5">
        <v>9907922</v>
      </c>
      <c r="Q520" s="5">
        <v>4877567</v>
      </c>
    </row>
    <row r="521" spans="7:17" x14ac:dyDescent="0.2">
      <c r="G521" s="6">
        <v>35447</v>
      </c>
      <c r="H521" s="1">
        <f>YEAR(Movies[[#This Row],[Date Released]])</f>
        <v>1997</v>
      </c>
      <c r="I521" s="1">
        <f>WEEKDAY(Movies[[#This Row],[Date Released]])</f>
        <v>6</v>
      </c>
      <c r="J521" s="1">
        <f>MONTH(Movies[[#This Row],[Date Released]])</f>
        <v>1</v>
      </c>
      <c r="K521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21" s="1" t="str" cm="1">
        <f t="array" ref="L52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21" t="s">
        <v>11</v>
      </c>
      <c r="N521" t="s">
        <v>547</v>
      </c>
      <c r="O521" t="s">
        <v>26</v>
      </c>
      <c r="P521" s="5">
        <v>58804106</v>
      </c>
      <c r="Q521" s="5">
        <v>32017895</v>
      </c>
    </row>
    <row r="522" spans="7:17" x14ac:dyDescent="0.2">
      <c r="G522" s="6">
        <v>35363</v>
      </c>
      <c r="H522" s="1">
        <f>YEAR(Movies[[#This Row],[Date Released]])</f>
        <v>1996</v>
      </c>
      <c r="I522" s="1">
        <f>WEEKDAY(Movies[[#This Row],[Date Released]])</f>
        <v>6</v>
      </c>
      <c r="J522" s="1">
        <f>MONTH(Movies[[#This Row],[Date Released]])</f>
        <v>10</v>
      </c>
      <c r="K522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22" s="1" t="str" cm="1">
        <f t="array" ref="L52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22" t="s">
        <v>24</v>
      </c>
      <c r="N522" t="s">
        <v>548</v>
      </c>
      <c r="O522" t="s">
        <v>13</v>
      </c>
      <c r="P522" s="5">
        <v>24333094</v>
      </c>
      <c r="Q522" s="5">
        <v>12772657</v>
      </c>
    </row>
    <row r="523" spans="7:17" x14ac:dyDescent="0.2">
      <c r="G523" s="6">
        <v>35461</v>
      </c>
      <c r="H523" s="1">
        <f>YEAR(Movies[[#This Row],[Date Released]])</f>
        <v>1997</v>
      </c>
      <c r="I523" s="1">
        <f>WEEKDAY(Movies[[#This Row],[Date Released]])</f>
        <v>6</v>
      </c>
      <c r="J523" s="1">
        <f>MONTH(Movies[[#This Row],[Date Released]])</f>
        <v>1</v>
      </c>
      <c r="K523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23" s="1" t="str" cm="1">
        <f t="array" ref="L52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23" t="s">
        <v>57</v>
      </c>
      <c r="N523" t="s">
        <v>549</v>
      </c>
      <c r="O523" t="s">
        <v>26</v>
      </c>
      <c r="P523" s="5">
        <v>3957025</v>
      </c>
      <c r="Q523" s="5">
        <v>2154540</v>
      </c>
    </row>
    <row r="524" spans="7:17" x14ac:dyDescent="0.2">
      <c r="G524" s="6">
        <v>20262</v>
      </c>
      <c r="H524" s="1">
        <f>YEAR(Movies[[#This Row],[Date Released]])</f>
        <v>1955</v>
      </c>
      <c r="I524" s="1">
        <f>WEEKDAY(Movies[[#This Row],[Date Released]])</f>
        <v>4</v>
      </c>
      <c r="J524" s="1">
        <f>MONTH(Movies[[#This Row],[Date Released]])</f>
        <v>6</v>
      </c>
      <c r="K524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524" s="1" t="str" cm="1">
        <f t="array" ref="L52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1950s</v>
      </c>
      <c r="M524" t="s">
        <v>17</v>
      </c>
      <c r="N524" t="s">
        <v>550</v>
      </c>
      <c r="O524" t="s">
        <v>16</v>
      </c>
      <c r="P524" s="5">
        <v>1236035515</v>
      </c>
      <c r="Q524" s="5">
        <v>93600000</v>
      </c>
    </row>
    <row r="525" spans="7:17" x14ac:dyDescent="0.2">
      <c r="G525" s="6">
        <v>33232</v>
      </c>
      <c r="H525" s="1">
        <f>YEAR(Movies[[#This Row],[Date Released]])</f>
        <v>1990</v>
      </c>
      <c r="I525" s="1">
        <f>WEEKDAY(Movies[[#This Row],[Date Released]])</f>
        <v>3</v>
      </c>
      <c r="J525" s="1">
        <f>MONTH(Movies[[#This Row],[Date Released]])</f>
        <v>12</v>
      </c>
      <c r="K525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25" s="1" t="str" cm="1">
        <f t="array" ref="L52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25" t="s">
        <v>20</v>
      </c>
      <c r="N525" t="s">
        <v>551</v>
      </c>
      <c r="O525" t="s">
        <v>13</v>
      </c>
      <c r="P525" s="5">
        <v>59679131</v>
      </c>
      <c r="Q525" s="5">
        <v>29804169</v>
      </c>
    </row>
    <row r="526" spans="7:17" x14ac:dyDescent="0.2">
      <c r="G526" s="6">
        <v>37890</v>
      </c>
      <c r="H526" s="1">
        <f>YEAR(Movies[[#This Row],[Date Released]])</f>
        <v>2003</v>
      </c>
      <c r="I526" s="1">
        <f>WEEKDAY(Movies[[#This Row],[Date Released]])</f>
        <v>6</v>
      </c>
      <c r="J526" s="1">
        <f>MONTH(Movies[[#This Row],[Date Released]])</f>
        <v>9</v>
      </c>
      <c r="K526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26" s="1" t="str" cm="1">
        <f t="array" ref="L52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26" t="s">
        <v>24</v>
      </c>
      <c r="N526" t="s">
        <v>552</v>
      </c>
      <c r="O526" t="s">
        <v>13</v>
      </c>
      <c r="P526" s="5">
        <v>60944053</v>
      </c>
      <c r="Q526" s="5">
        <v>43601508</v>
      </c>
    </row>
    <row r="527" spans="7:17" x14ac:dyDescent="0.2">
      <c r="G527" s="6">
        <v>37257</v>
      </c>
      <c r="H527" s="1">
        <f>YEAR(Movies[[#This Row],[Date Released]])</f>
        <v>2002</v>
      </c>
      <c r="I527" s="1">
        <f>WEEKDAY(Movies[[#This Row],[Date Released]])</f>
        <v>3</v>
      </c>
      <c r="J527" s="1">
        <f>MONTH(Movies[[#This Row],[Date Released]])</f>
        <v>1</v>
      </c>
      <c r="K527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27" s="1" t="str" cm="1">
        <f t="array" ref="L52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27" t="s">
        <v>14</v>
      </c>
      <c r="N527" t="s">
        <v>553</v>
      </c>
      <c r="O527" t="s">
        <v>16</v>
      </c>
      <c r="P527" s="5">
        <v>36980311</v>
      </c>
      <c r="Q527" s="5">
        <v>25487028</v>
      </c>
    </row>
    <row r="528" spans="7:17" x14ac:dyDescent="0.2">
      <c r="G528" s="6">
        <v>27576</v>
      </c>
      <c r="H528" s="1">
        <f>YEAR(Movies[[#This Row],[Date Released]])</f>
        <v>1975</v>
      </c>
      <c r="I528" s="1">
        <f>WEEKDAY(Movies[[#This Row],[Date Released]])</f>
        <v>3</v>
      </c>
      <c r="J528" s="1">
        <f>MONTH(Movies[[#This Row],[Date Released]])</f>
        <v>7</v>
      </c>
      <c r="K528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528" s="1" t="str" cm="1">
        <f t="array" ref="L52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1970s</v>
      </c>
      <c r="M528" t="s">
        <v>24</v>
      </c>
      <c r="N528" t="s">
        <v>554</v>
      </c>
      <c r="O528" t="s">
        <v>19</v>
      </c>
      <c r="P528" s="5">
        <v>131246872</v>
      </c>
      <c r="Q528" s="5">
        <v>31916500</v>
      </c>
    </row>
    <row r="529" spans="7:17" x14ac:dyDescent="0.2">
      <c r="G529" s="6">
        <v>32134</v>
      </c>
      <c r="H529" s="1">
        <f>YEAR(Movies[[#This Row],[Date Released]])</f>
        <v>1987</v>
      </c>
      <c r="I529" s="1">
        <f>WEEKDAY(Movies[[#This Row],[Date Released]])</f>
        <v>4</v>
      </c>
      <c r="J529" s="1">
        <f>MONTH(Movies[[#This Row],[Date Released]])</f>
        <v>12</v>
      </c>
      <c r="K529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29" s="1" t="str" cm="1">
        <f t="array" ref="L52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29" t="s">
        <v>24</v>
      </c>
      <c r="N529" t="s">
        <v>555</v>
      </c>
      <c r="O529" t="s">
        <v>26</v>
      </c>
      <c r="P529" s="5">
        <v>254414837</v>
      </c>
      <c r="Q529" s="5">
        <v>123922370</v>
      </c>
    </row>
    <row r="530" spans="7:17" x14ac:dyDescent="0.2">
      <c r="G530" s="6">
        <v>37190</v>
      </c>
      <c r="H530" s="1">
        <f>YEAR(Movies[[#This Row],[Date Released]])</f>
        <v>2001</v>
      </c>
      <c r="I530" s="1">
        <f>WEEKDAY(Movies[[#This Row],[Date Released]])</f>
        <v>6</v>
      </c>
      <c r="J530" s="1">
        <f>MONTH(Movies[[#This Row],[Date Released]])</f>
        <v>10</v>
      </c>
      <c r="K530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30" s="1" t="str" cm="1">
        <f t="array" ref="L53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30" t="s">
        <v>19</v>
      </c>
      <c r="N530" t="s">
        <v>556</v>
      </c>
      <c r="O530" t="s">
        <v>26</v>
      </c>
      <c r="P530" s="5">
        <v>337782</v>
      </c>
      <c r="Q530" s="5">
        <v>226792</v>
      </c>
    </row>
    <row r="531" spans="7:17" x14ac:dyDescent="0.2">
      <c r="G531" s="6">
        <v>29397</v>
      </c>
      <c r="H531" s="1">
        <f>YEAR(Movies[[#This Row],[Date Released]])</f>
        <v>1980</v>
      </c>
      <c r="I531" s="1">
        <f>WEEKDAY(Movies[[#This Row],[Date Released]])</f>
        <v>4</v>
      </c>
      <c r="J531" s="1">
        <f>MONTH(Movies[[#This Row],[Date Released]])</f>
        <v>6</v>
      </c>
      <c r="K531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531" s="1" t="str" cm="1">
        <f t="array" ref="L53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31" t="s">
        <v>19</v>
      </c>
      <c r="N531" t="s">
        <v>557</v>
      </c>
      <c r="O531" t="s">
        <v>19</v>
      </c>
      <c r="P531" s="5">
        <v>34472116</v>
      </c>
      <c r="Q531" s="5">
        <v>11000000</v>
      </c>
    </row>
    <row r="532" spans="7:17" x14ac:dyDescent="0.2">
      <c r="G532" s="6">
        <v>41586</v>
      </c>
      <c r="H532" s="1">
        <f>YEAR(Movies[[#This Row],[Date Released]])</f>
        <v>2013</v>
      </c>
      <c r="I532" s="1">
        <f>WEEKDAY(Movies[[#This Row],[Date Released]])</f>
        <v>6</v>
      </c>
      <c r="J532" s="1">
        <f>MONTH(Movies[[#This Row],[Date Released]])</f>
        <v>11</v>
      </c>
      <c r="K532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32" s="1" t="str" cm="1">
        <f t="array" ref="L53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32" t="s">
        <v>17</v>
      </c>
      <c r="N532" t="s">
        <v>558</v>
      </c>
      <c r="O532" t="s">
        <v>13</v>
      </c>
      <c r="P532" s="5">
        <v>5367415</v>
      </c>
      <c r="Q532" s="5">
        <v>5201879</v>
      </c>
    </row>
    <row r="533" spans="7:17" x14ac:dyDescent="0.2">
      <c r="G533" s="6">
        <v>34789</v>
      </c>
      <c r="H533" s="1">
        <f>YEAR(Movies[[#This Row],[Date Released]])</f>
        <v>1995</v>
      </c>
      <c r="I533" s="1">
        <f>WEEKDAY(Movies[[#This Row],[Date Released]])</f>
        <v>6</v>
      </c>
      <c r="J533" s="1">
        <f>MONTH(Movies[[#This Row],[Date Released]])</f>
        <v>3</v>
      </c>
      <c r="K533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33" s="1" t="str" cm="1">
        <f t="array" ref="L53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33" t="s">
        <v>24</v>
      </c>
      <c r="N533" t="s">
        <v>559</v>
      </c>
      <c r="O533" t="s">
        <v>26</v>
      </c>
      <c r="P533" s="5">
        <v>1025425</v>
      </c>
      <c r="Q533" s="5">
        <v>529135</v>
      </c>
    </row>
    <row r="534" spans="7:17" x14ac:dyDescent="0.2">
      <c r="G534" s="6">
        <v>34341</v>
      </c>
      <c r="H534" s="1">
        <f>YEAR(Movies[[#This Row],[Date Released]])</f>
        <v>1994</v>
      </c>
      <c r="I534" s="1">
        <f>WEEKDAY(Movies[[#This Row],[Date Released]])</f>
        <v>6</v>
      </c>
      <c r="J534" s="1">
        <f>MONTH(Movies[[#This Row],[Date Released]])</f>
        <v>1</v>
      </c>
      <c r="K534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34" s="1" t="str" cm="1">
        <f t="array" ref="L53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34" t="s">
        <v>24</v>
      </c>
      <c r="N534" t="s">
        <v>560</v>
      </c>
      <c r="O534" t="s">
        <v>13</v>
      </c>
      <c r="P534" s="5">
        <v>7168577</v>
      </c>
      <c r="Q534" s="5">
        <v>3469493</v>
      </c>
    </row>
    <row r="535" spans="7:17" x14ac:dyDescent="0.2">
      <c r="G535" s="6">
        <v>42356</v>
      </c>
      <c r="H535" s="1">
        <f>YEAR(Movies[[#This Row],[Date Released]])</f>
        <v>2015</v>
      </c>
      <c r="I535" s="1">
        <f>WEEKDAY(Movies[[#This Row],[Date Released]])</f>
        <v>6</v>
      </c>
      <c r="J535" s="1">
        <f>MONTH(Movies[[#This Row],[Date Released]])</f>
        <v>12</v>
      </c>
      <c r="K535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35" s="1" t="str" cm="1">
        <f t="array" ref="L53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35" t="s">
        <v>27</v>
      </c>
      <c r="N535" t="s">
        <v>561</v>
      </c>
      <c r="O535" t="s">
        <v>13</v>
      </c>
      <c r="P535" s="5">
        <v>936662225</v>
      </c>
      <c r="Q535" s="5">
        <v>936662225</v>
      </c>
    </row>
    <row r="536" spans="7:17" x14ac:dyDescent="0.2">
      <c r="G536" s="6">
        <v>37176</v>
      </c>
      <c r="H536" s="1">
        <f>YEAR(Movies[[#This Row],[Date Released]])</f>
        <v>2001</v>
      </c>
      <c r="I536" s="1">
        <f>WEEKDAY(Movies[[#This Row],[Date Released]])</f>
        <v>6</v>
      </c>
      <c r="J536" s="1">
        <f>MONTH(Movies[[#This Row],[Date Released]])</f>
        <v>10</v>
      </c>
      <c r="K536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36" s="1" t="str" cm="1">
        <f t="array" ref="L53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36" t="s">
        <v>24</v>
      </c>
      <c r="N536" t="s">
        <v>562</v>
      </c>
      <c r="O536" t="s">
        <v>13</v>
      </c>
      <c r="P536" s="5">
        <v>35705805</v>
      </c>
      <c r="Q536" s="5">
        <v>23978402</v>
      </c>
    </row>
    <row r="537" spans="7:17" x14ac:dyDescent="0.2">
      <c r="G537" s="6">
        <v>38135</v>
      </c>
      <c r="H537" s="1">
        <f>YEAR(Movies[[#This Row],[Date Released]])</f>
        <v>2004</v>
      </c>
      <c r="I537" s="1">
        <f>WEEKDAY(Movies[[#This Row],[Date Released]])</f>
        <v>6</v>
      </c>
      <c r="J537" s="1">
        <f>MONTH(Movies[[#This Row],[Date Released]])</f>
        <v>5</v>
      </c>
      <c r="K537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37" s="1" t="str" cm="1">
        <f t="array" ref="L53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37" t="s">
        <v>24</v>
      </c>
      <c r="N537" t="s">
        <v>563</v>
      </c>
      <c r="O537" t="s">
        <v>13</v>
      </c>
      <c r="P537" s="5">
        <v>50886144</v>
      </c>
      <c r="Q537" s="5">
        <v>37485528</v>
      </c>
    </row>
    <row r="538" spans="7:17" x14ac:dyDescent="0.2">
      <c r="G538" s="6">
        <v>35389</v>
      </c>
      <c r="H538" s="1">
        <f>YEAR(Movies[[#This Row],[Date Released]])</f>
        <v>1996</v>
      </c>
      <c r="I538" s="1">
        <f>WEEKDAY(Movies[[#This Row],[Date Released]])</f>
        <v>4</v>
      </c>
      <c r="J538" s="1">
        <f>MONTH(Movies[[#This Row],[Date Released]])</f>
        <v>11</v>
      </c>
      <c r="K538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38" s="1" t="str" cm="1">
        <f t="array" ref="L53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38" t="s">
        <v>19</v>
      </c>
      <c r="N538" t="s">
        <v>564</v>
      </c>
      <c r="O538" t="s">
        <v>26</v>
      </c>
      <c r="P538" s="5">
        <v>65543</v>
      </c>
      <c r="Q538" s="5">
        <v>34368</v>
      </c>
    </row>
    <row r="539" spans="7:17" x14ac:dyDescent="0.2">
      <c r="G539" s="6">
        <v>31317</v>
      </c>
      <c r="H539" s="1">
        <f>YEAR(Movies[[#This Row],[Date Released]])</f>
        <v>1985</v>
      </c>
      <c r="I539" s="1">
        <f>WEEKDAY(Movies[[#This Row],[Date Released]])</f>
        <v>6</v>
      </c>
      <c r="J539" s="1">
        <f>MONTH(Movies[[#This Row],[Date Released]])</f>
        <v>9</v>
      </c>
      <c r="K539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39" s="1" t="str" cm="1">
        <f t="array" ref="L53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39" t="s">
        <v>17</v>
      </c>
      <c r="N539" t="s">
        <v>565</v>
      </c>
      <c r="O539" t="s">
        <v>19</v>
      </c>
      <c r="P539" s="5">
        <v>22302956</v>
      </c>
      <c r="Q539" s="5">
        <v>9468512</v>
      </c>
    </row>
    <row r="540" spans="7:17" x14ac:dyDescent="0.2">
      <c r="G540" s="6">
        <v>34761</v>
      </c>
      <c r="H540" s="1">
        <f>YEAR(Movies[[#This Row],[Date Released]])</f>
        <v>1995</v>
      </c>
      <c r="I540" s="1">
        <f>WEEKDAY(Movies[[#This Row],[Date Released]])</f>
        <v>6</v>
      </c>
      <c r="J540" s="1">
        <f>MONTH(Movies[[#This Row],[Date Released]])</f>
        <v>3</v>
      </c>
      <c r="K540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40" s="1" t="str" cm="1">
        <f t="array" ref="L54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40" t="s">
        <v>24</v>
      </c>
      <c r="N540" t="s">
        <v>566</v>
      </c>
      <c r="O540" t="s">
        <v>22</v>
      </c>
      <c r="P540" s="5">
        <v>23404369</v>
      </c>
      <c r="Q540" s="5">
        <v>12076989</v>
      </c>
    </row>
    <row r="541" spans="7:17" x14ac:dyDescent="0.2">
      <c r="G541" s="6">
        <v>36616</v>
      </c>
      <c r="H541" s="1">
        <f>YEAR(Movies[[#This Row],[Date Released]])</f>
        <v>2000</v>
      </c>
      <c r="I541" s="1">
        <f>WEEKDAY(Movies[[#This Row],[Date Released]])</f>
        <v>6</v>
      </c>
      <c r="J541" s="1">
        <f>MONTH(Movies[[#This Row],[Date Released]])</f>
        <v>3</v>
      </c>
      <c r="K541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41" s="1" t="str" cm="1">
        <f t="array" ref="L54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41" t="s">
        <v>24</v>
      </c>
      <c r="N541" t="s">
        <v>567</v>
      </c>
      <c r="O541" t="s">
        <v>26</v>
      </c>
      <c r="P541" s="5">
        <v>42661516</v>
      </c>
      <c r="Q541" s="5">
        <v>27277055</v>
      </c>
    </row>
    <row r="542" spans="7:17" x14ac:dyDescent="0.2">
      <c r="G542" s="6">
        <v>33375</v>
      </c>
      <c r="H542" s="1">
        <f>YEAR(Movies[[#This Row],[Date Released]])</f>
        <v>1991</v>
      </c>
      <c r="I542" s="1">
        <f>WEEKDAY(Movies[[#This Row],[Date Released]])</f>
        <v>6</v>
      </c>
      <c r="J542" s="1">
        <f>MONTH(Movies[[#This Row],[Date Released]])</f>
        <v>5</v>
      </c>
      <c r="K542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42" s="1" t="str" cm="1">
        <f t="array" ref="L54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42" t="s">
        <v>24</v>
      </c>
      <c r="N542" t="s">
        <v>568</v>
      </c>
      <c r="O542" t="s">
        <v>22</v>
      </c>
      <c r="P542" s="5">
        <v>127571325</v>
      </c>
      <c r="Q542" s="5">
        <v>63710000</v>
      </c>
    </row>
    <row r="543" spans="7:17" x14ac:dyDescent="0.2">
      <c r="G543" s="6">
        <v>33522</v>
      </c>
      <c r="H543" s="1">
        <f>YEAR(Movies[[#This Row],[Date Released]])</f>
        <v>1991</v>
      </c>
      <c r="I543" s="1">
        <f>WEEKDAY(Movies[[#This Row],[Date Released]])</f>
        <v>6</v>
      </c>
      <c r="J543" s="1">
        <f>MONTH(Movies[[#This Row],[Date Released]])</f>
        <v>10</v>
      </c>
      <c r="K543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43" s="1" t="str" cm="1">
        <f t="array" ref="L54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43" t="s">
        <v>24</v>
      </c>
      <c r="N543" t="s">
        <v>569</v>
      </c>
      <c r="O543" t="s">
        <v>22</v>
      </c>
      <c r="P543" s="5">
        <v>28320147</v>
      </c>
      <c r="Q543" s="5">
        <v>14143280</v>
      </c>
    </row>
    <row r="544" spans="7:17" x14ac:dyDescent="0.2">
      <c r="G544" s="6">
        <v>34719</v>
      </c>
      <c r="H544" s="1">
        <f>YEAR(Movies[[#This Row],[Date Released]])</f>
        <v>1995</v>
      </c>
      <c r="I544" s="1">
        <f>WEEKDAY(Movies[[#This Row],[Date Released]])</f>
        <v>6</v>
      </c>
      <c r="J544" s="1">
        <f>MONTH(Movies[[#This Row],[Date Released]])</f>
        <v>1</v>
      </c>
      <c r="K544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44" s="1" t="str" cm="1">
        <f t="array" ref="L54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44" t="s">
        <v>57</v>
      </c>
      <c r="N544" t="s">
        <v>380</v>
      </c>
      <c r="O544" t="s">
        <v>26</v>
      </c>
      <c r="P544" s="5">
        <v>6829092</v>
      </c>
      <c r="Q544" s="5">
        <v>3523909</v>
      </c>
    </row>
    <row r="545" spans="7:17" x14ac:dyDescent="0.2">
      <c r="G545" s="6">
        <v>32827</v>
      </c>
      <c r="H545" s="1">
        <f>YEAR(Movies[[#This Row],[Date Released]])</f>
        <v>1989</v>
      </c>
      <c r="I545" s="1">
        <f>WEEKDAY(Movies[[#This Row],[Date Released]])</f>
        <v>4</v>
      </c>
      <c r="J545" s="1">
        <f>MONTH(Movies[[#This Row],[Date Released]])</f>
        <v>11</v>
      </c>
      <c r="K545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45" s="1" t="str" cm="1">
        <f t="array" ref="L54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45" t="s">
        <v>27</v>
      </c>
      <c r="N545" t="s">
        <v>570</v>
      </c>
      <c r="O545" t="s">
        <v>16</v>
      </c>
      <c r="P545" s="5">
        <v>223726012</v>
      </c>
      <c r="Q545" s="5">
        <v>111543479</v>
      </c>
    </row>
    <row r="546" spans="7:17" x14ac:dyDescent="0.2">
      <c r="G546" s="6">
        <v>38695</v>
      </c>
      <c r="H546" s="1">
        <f>YEAR(Movies[[#This Row],[Date Released]])</f>
        <v>2005</v>
      </c>
      <c r="I546" s="1">
        <f>WEEKDAY(Movies[[#This Row],[Date Released]])</f>
        <v>6</v>
      </c>
      <c r="J546" s="1">
        <f>MONTH(Movies[[#This Row],[Date Released]])</f>
        <v>12</v>
      </c>
      <c r="K546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46" s="1" t="str" cm="1">
        <f t="array" ref="L54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46" t="s">
        <v>27</v>
      </c>
      <c r="N546" t="s">
        <v>571</v>
      </c>
      <c r="O546" t="s">
        <v>22</v>
      </c>
      <c r="P546" s="5">
        <v>381557539</v>
      </c>
      <c r="Q546" s="5">
        <v>291710957</v>
      </c>
    </row>
    <row r="547" spans="7:17" x14ac:dyDescent="0.2">
      <c r="G547" s="6">
        <v>35263</v>
      </c>
      <c r="H547" s="1">
        <f>YEAR(Movies[[#This Row],[Date Released]])</f>
        <v>1996</v>
      </c>
      <c r="I547" s="1">
        <f>WEEKDAY(Movies[[#This Row],[Date Released]])</f>
        <v>4</v>
      </c>
      <c r="J547" s="1">
        <f>MONTH(Movies[[#This Row],[Date Released]])</f>
        <v>7</v>
      </c>
      <c r="K547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547" s="1" t="str" cm="1">
        <f t="array" ref="L54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47" t="s">
        <v>24</v>
      </c>
      <c r="N547" t="s">
        <v>572</v>
      </c>
      <c r="O547" t="s">
        <v>22</v>
      </c>
      <c r="P547" s="5">
        <v>36009655</v>
      </c>
      <c r="Q547" s="5">
        <v>18880508</v>
      </c>
    </row>
    <row r="548" spans="7:17" x14ac:dyDescent="0.2">
      <c r="G548" s="6">
        <v>35396</v>
      </c>
      <c r="H548" s="1">
        <f>YEAR(Movies[[#This Row],[Date Released]])</f>
        <v>1996</v>
      </c>
      <c r="I548" s="1">
        <f>WEEKDAY(Movies[[#This Row],[Date Released]])</f>
        <v>4</v>
      </c>
      <c r="J548" s="1">
        <f>MONTH(Movies[[#This Row],[Date Released]])</f>
        <v>11</v>
      </c>
      <c r="K548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48" s="1" t="str" cm="1">
        <f t="array" ref="L54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48" t="s">
        <v>24</v>
      </c>
      <c r="N548" t="s">
        <v>544</v>
      </c>
      <c r="O548" t="s">
        <v>16</v>
      </c>
      <c r="P548" s="5">
        <v>258728898</v>
      </c>
      <c r="Q548" s="5">
        <v>136189294</v>
      </c>
    </row>
    <row r="549" spans="7:17" x14ac:dyDescent="0.2">
      <c r="G549" s="6">
        <v>34747</v>
      </c>
      <c r="H549" s="1">
        <f>YEAR(Movies[[#This Row],[Date Released]])</f>
        <v>1995</v>
      </c>
      <c r="I549" s="1">
        <f>WEEKDAY(Movies[[#This Row],[Date Released]])</f>
        <v>6</v>
      </c>
      <c r="J549" s="1">
        <f>MONTH(Movies[[#This Row],[Date Released]])</f>
        <v>2</v>
      </c>
      <c r="K549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49" s="1" t="str" cm="1">
        <f t="array" ref="L54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49" t="s">
        <v>24</v>
      </c>
      <c r="N549" t="s">
        <v>573</v>
      </c>
      <c r="O549" t="s">
        <v>22</v>
      </c>
      <c r="P549" s="5">
        <v>34245779</v>
      </c>
      <c r="Q549" s="5">
        <v>17671310</v>
      </c>
    </row>
    <row r="550" spans="7:17" x14ac:dyDescent="0.2">
      <c r="G550" s="6">
        <v>40445</v>
      </c>
      <c r="H550" s="1">
        <f>YEAR(Movies[[#This Row],[Date Released]])</f>
        <v>2010</v>
      </c>
      <c r="I550" s="1">
        <f>WEEKDAY(Movies[[#This Row],[Date Released]])</f>
        <v>6</v>
      </c>
      <c r="J550" s="1">
        <f>MONTH(Movies[[#This Row],[Date Released]])</f>
        <v>9</v>
      </c>
      <c r="K550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50" s="1" t="str" cm="1">
        <f t="array" ref="L55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50" t="s">
        <v>24</v>
      </c>
      <c r="N550" t="s">
        <v>574</v>
      </c>
      <c r="O550" t="s">
        <v>22</v>
      </c>
      <c r="P550" s="5">
        <v>27461121</v>
      </c>
      <c r="Q550" s="5">
        <v>25702053</v>
      </c>
    </row>
    <row r="551" spans="7:17" x14ac:dyDescent="0.2">
      <c r="G551" s="6">
        <v>38210</v>
      </c>
      <c r="H551" s="1">
        <f>YEAR(Movies[[#This Row],[Date Released]])</f>
        <v>2004</v>
      </c>
      <c r="I551" s="1">
        <f>WEEKDAY(Movies[[#This Row],[Date Released]])</f>
        <v>4</v>
      </c>
      <c r="J551" s="1">
        <f>MONTH(Movies[[#This Row],[Date Released]])</f>
        <v>8</v>
      </c>
      <c r="K551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551" s="1" t="str" cm="1">
        <f t="array" ref="L55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51" t="s">
        <v>20</v>
      </c>
      <c r="N551" t="s">
        <v>575</v>
      </c>
      <c r="O551" t="s">
        <v>16</v>
      </c>
      <c r="P551" s="5">
        <v>129164207</v>
      </c>
      <c r="Q551" s="5">
        <v>95149435</v>
      </c>
    </row>
    <row r="552" spans="7:17" x14ac:dyDescent="0.2">
      <c r="G552" s="6">
        <v>28195</v>
      </c>
      <c r="H552" s="1">
        <f>YEAR(Movies[[#This Row],[Date Released]])</f>
        <v>1977</v>
      </c>
      <c r="I552" s="1">
        <f>WEEKDAY(Movies[[#This Row],[Date Released]])</f>
        <v>6</v>
      </c>
      <c r="J552" s="1">
        <f>MONTH(Movies[[#This Row],[Date Released]])</f>
        <v>3</v>
      </c>
      <c r="K552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52" s="1" t="str" cm="1">
        <f t="array" ref="L55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1970s</v>
      </c>
      <c r="M552" t="s">
        <v>19</v>
      </c>
      <c r="N552" t="s">
        <v>576</v>
      </c>
      <c r="O552" t="s">
        <v>19</v>
      </c>
      <c r="P552" s="5">
        <v>0</v>
      </c>
      <c r="Q552" s="5">
        <v>0</v>
      </c>
    </row>
    <row r="553" spans="7:17" x14ac:dyDescent="0.2">
      <c r="G553" s="6">
        <v>36852</v>
      </c>
      <c r="H553" s="1">
        <f>YEAR(Movies[[#This Row],[Date Released]])</f>
        <v>2000</v>
      </c>
      <c r="I553" s="1">
        <f>WEEKDAY(Movies[[#This Row],[Date Released]])</f>
        <v>4</v>
      </c>
      <c r="J553" s="1">
        <f>MONTH(Movies[[#This Row],[Date Released]])</f>
        <v>11</v>
      </c>
      <c r="K553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53" s="1" t="str" cm="1">
        <f t="array" ref="L55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53" t="s">
        <v>57</v>
      </c>
      <c r="N553" t="s">
        <v>577</v>
      </c>
      <c r="O553" t="s">
        <v>13</v>
      </c>
      <c r="P553" s="5">
        <v>148208901</v>
      </c>
      <c r="Q553" s="5">
        <v>94999143</v>
      </c>
    </row>
    <row r="554" spans="7:17" x14ac:dyDescent="0.2">
      <c r="G554" s="6">
        <v>34705</v>
      </c>
      <c r="H554" s="1">
        <f>YEAR(Movies[[#This Row],[Date Released]])</f>
        <v>1995</v>
      </c>
      <c r="I554" s="1">
        <f>WEEKDAY(Movies[[#This Row],[Date Released]])</f>
        <v>6</v>
      </c>
      <c r="J554" s="1">
        <f>MONTH(Movies[[#This Row],[Date Released]])</f>
        <v>1</v>
      </c>
      <c r="K554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54" s="1" t="str" cm="1">
        <f t="array" ref="L55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54" t="s">
        <v>24</v>
      </c>
      <c r="N554" t="s">
        <v>578</v>
      </c>
      <c r="O554" t="s">
        <v>22</v>
      </c>
      <c r="P554" s="5">
        <v>51016522</v>
      </c>
      <c r="Q554" s="5">
        <v>26325256</v>
      </c>
    </row>
    <row r="555" spans="7:17" x14ac:dyDescent="0.2">
      <c r="G555" s="6">
        <v>34607</v>
      </c>
      <c r="H555" s="1">
        <f>YEAR(Movies[[#This Row],[Date Released]])</f>
        <v>1994</v>
      </c>
      <c r="I555" s="1">
        <f>WEEKDAY(Movies[[#This Row],[Date Released]])</f>
        <v>6</v>
      </c>
      <c r="J555" s="1">
        <f>MONTH(Movies[[#This Row],[Date Released]])</f>
        <v>9</v>
      </c>
      <c r="K555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55" s="1" t="str" cm="1">
        <f t="array" ref="L55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55" t="s">
        <v>24</v>
      </c>
      <c r="N555" t="s">
        <v>579</v>
      </c>
      <c r="O555" t="s">
        <v>26</v>
      </c>
      <c r="P555" s="5">
        <v>12042634</v>
      </c>
      <c r="Q555" s="5">
        <v>5828466</v>
      </c>
    </row>
    <row r="556" spans="7:17" x14ac:dyDescent="0.2">
      <c r="G556" s="6">
        <v>40662</v>
      </c>
      <c r="H556" s="1">
        <f>YEAR(Movies[[#This Row],[Date Released]])</f>
        <v>2011</v>
      </c>
      <c r="I556" s="1">
        <f>WEEKDAY(Movies[[#This Row],[Date Released]])</f>
        <v>6</v>
      </c>
      <c r="J556" s="1">
        <f>MONTH(Movies[[#This Row],[Date Released]])</f>
        <v>4</v>
      </c>
      <c r="K556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56" s="1" t="str" cm="1">
        <f t="array" ref="L55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56" t="s">
        <v>24</v>
      </c>
      <c r="N556" t="s">
        <v>580</v>
      </c>
      <c r="O556" t="s">
        <v>22</v>
      </c>
      <c r="P556" s="5">
        <v>10768946</v>
      </c>
      <c r="Q556" s="5">
        <v>10130219</v>
      </c>
    </row>
    <row r="557" spans="7:17" x14ac:dyDescent="0.2">
      <c r="G557" s="6">
        <v>36798</v>
      </c>
      <c r="H557" s="1">
        <f>YEAR(Movies[[#This Row],[Date Released]])</f>
        <v>2000</v>
      </c>
      <c r="I557" s="1">
        <f>WEEKDAY(Movies[[#This Row],[Date Released]])</f>
        <v>6</v>
      </c>
      <c r="J557" s="1">
        <f>MONTH(Movies[[#This Row],[Date Released]])</f>
        <v>9</v>
      </c>
      <c r="K557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57" s="1" t="str" cm="1">
        <f t="array" ref="L55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57" t="s">
        <v>17</v>
      </c>
      <c r="N557" t="s">
        <v>581</v>
      </c>
      <c r="O557" t="s">
        <v>22</v>
      </c>
      <c r="P557" s="5">
        <v>180742479</v>
      </c>
      <c r="Q557" s="5">
        <v>115654751</v>
      </c>
    </row>
    <row r="558" spans="7:17" x14ac:dyDescent="0.2">
      <c r="G558" s="6">
        <v>37743</v>
      </c>
      <c r="H558" s="1">
        <f>YEAR(Movies[[#This Row],[Date Released]])</f>
        <v>2003</v>
      </c>
      <c r="I558" s="1">
        <f>WEEKDAY(Movies[[#This Row],[Date Released]])</f>
        <v>6</v>
      </c>
      <c r="J558" s="1">
        <f>MONTH(Movies[[#This Row],[Date Released]])</f>
        <v>5</v>
      </c>
      <c r="K558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58" s="1" t="str" cm="1">
        <f t="array" ref="L55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58" t="s">
        <v>24</v>
      </c>
      <c r="N558" t="s">
        <v>582</v>
      </c>
      <c r="O558" t="s">
        <v>22</v>
      </c>
      <c r="P558" s="5">
        <v>59743191</v>
      </c>
      <c r="Q558" s="5">
        <v>42734455</v>
      </c>
    </row>
    <row r="559" spans="7:17" x14ac:dyDescent="0.2">
      <c r="G559" s="6">
        <v>32855</v>
      </c>
      <c r="H559" s="1">
        <f>YEAR(Movies[[#This Row],[Date Released]])</f>
        <v>1989</v>
      </c>
      <c r="I559" s="1">
        <f>WEEKDAY(Movies[[#This Row],[Date Released]])</f>
        <v>4</v>
      </c>
      <c r="J559" s="1">
        <f>MONTH(Movies[[#This Row],[Date Released]])</f>
        <v>12</v>
      </c>
      <c r="K559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59" s="1" t="str" cm="1">
        <f t="array" ref="L55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59" t="s">
        <v>17</v>
      </c>
      <c r="N559" t="s">
        <v>583</v>
      </c>
      <c r="O559" t="s">
        <v>26</v>
      </c>
      <c r="P559" s="5">
        <v>39884640</v>
      </c>
      <c r="Q559" s="5">
        <v>19049727</v>
      </c>
    </row>
    <row r="560" spans="7:17" x14ac:dyDescent="0.2">
      <c r="G560" s="6">
        <v>42636</v>
      </c>
      <c r="H560" s="1">
        <f>YEAR(Movies[[#This Row],[Date Released]])</f>
        <v>2016</v>
      </c>
      <c r="I560" s="1">
        <f>WEEKDAY(Movies[[#This Row],[Date Released]])</f>
        <v>6</v>
      </c>
      <c r="J560" s="1">
        <f>MONTH(Movies[[#This Row],[Date Released]])</f>
        <v>9</v>
      </c>
      <c r="K560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60" s="1" t="str" cm="1">
        <f t="array" ref="L56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60" t="s">
        <v>17</v>
      </c>
      <c r="N560" t="s">
        <v>584</v>
      </c>
      <c r="O560" t="s">
        <v>22</v>
      </c>
      <c r="P560" s="5">
        <v>8874389</v>
      </c>
      <c r="Q560" s="5">
        <v>8874389</v>
      </c>
    </row>
    <row r="561" spans="7:17" x14ac:dyDescent="0.2">
      <c r="G561" s="6">
        <v>42076</v>
      </c>
      <c r="H561" s="1">
        <f>YEAR(Movies[[#This Row],[Date Released]])</f>
        <v>2015</v>
      </c>
      <c r="I561" s="1">
        <f>WEEKDAY(Movies[[#This Row],[Date Released]])</f>
        <v>6</v>
      </c>
      <c r="J561" s="1">
        <f>MONTH(Movies[[#This Row],[Date Released]])</f>
        <v>3</v>
      </c>
      <c r="K561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61" s="1" t="str" cm="1">
        <f t="array" ref="L56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61" t="s">
        <v>17</v>
      </c>
      <c r="N561" t="s">
        <v>398</v>
      </c>
      <c r="O561" t="s">
        <v>22</v>
      </c>
      <c r="P561" s="5">
        <v>201151353</v>
      </c>
      <c r="Q561" s="5">
        <v>201151353</v>
      </c>
    </row>
    <row r="562" spans="7:17" x14ac:dyDescent="0.2">
      <c r="G562" s="6">
        <v>41712</v>
      </c>
      <c r="H562" s="1">
        <f>YEAR(Movies[[#This Row],[Date Released]])</f>
        <v>2014</v>
      </c>
      <c r="I562" s="1">
        <f>WEEKDAY(Movies[[#This Row],[Date Released]])</f>
        <v>6</v>
      </c>
      <c r="J562" s="1">
        <f>MONTH(Movies[[#This Row],[Date Released]])</f>
        <v>3</v>
      </c>
      <c r="K562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62" s="1" t="str" cm="1">
        <f t="array" ref="L56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2010s</v>
      </c>
      <c r="M562" t="s">
        <v>11</v>
      </c>
      <c r="N562" t="s">
        <v>585</v>
      </c>
      <c r="O562" t="s">
        <v>13</v>
      </c>
      <c r="P562" s="5">
        <v>44955015</v>
      </c>
      <c r="Q562" s="5">
        <v>43568507</v>
      </c>
    </row>
    <row r="563" spans="7:17" x14ac:dyDescent="0.2">
      <c r="G563" s="6">
        <v>37302</v>
      </c>
      <c r="H563" s="1">
        <f>YEAR(Movies[[#This Row],[Date Released]])</f>
        <v>2002</v>
      </c>
      <c r="I563" s="1">
        <f>WEEKDAY(Movies[[#This Row],[Date Released]])</f>
        <v>6</v>
      </c>
      <c r="J563" s="1">
        <f>MONTH(Movies[[#This Row],[Date Released]])</f>
        <v>2</v>
      </c>
      <c r="K563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63" s="1" t="str" cm="1">
        <f t="array" ref="L56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63" t="s">
        <v>27</v>
      </c>
      <c r="N563" t="s">
        <v>586</v>
      </c>
      <c r="O563" t="s">
        <v>16</v>
      </c>
      <c r="P563" s="5">
        <v>70269715</v>
      </c>
      <c r="Q563" s="5">
        <v>48430258</v>
      </c>
    </row>
    <row r="564" spans="7:17" x14ac:dyDescent="0.2">
      <c r="G564" s="6">
        <v>36595</v>
      </c>
      <c r="H564" s="1">
        <f>YEAR(Movies[[#This Row],[Date Released]])</f>
        <v>2000</v>
      </c>
      <c r="I564" s="1">
        <f>WEEKDAY(Movies[[#This Row],[Date Released]])</f>
        <v>6</v>
      </c>
      <c r="J564" s="1">
        <f>MONTH(Movies[[#This Row],[Date Released]])</f>
        <v>3</v>
      </c>
      <c r="K564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64" s="1" t="str" cm="1">
        <f t="array" ref="L56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64" t="s">
        <v>27</v>
      </c>
      <c r="N564" t="s">
        <v>587</v>
      </c>
      <c r="O564" t="s">
        <v>22</v>
      </c>
      <c r="P564" s="5">
        <v>95208344</v>
      </c>
      <c r="Q564" s="5">
        <v>60874615</v>
      </c>
    </row>
    <row r="565" spans="7:17" x14ac:dyDescent="0.2">
      <c r="G565" s="6">
        <v>24763</v>
      </c>
      <c r="H565" s="1">
        <f>YEAR(Movies[[#This Row],[Date Released]])</f>
        <v>1967</v>
      </c>
      <c r="I565" s="1">
        <f>WEEKDAY(Movies[[#This Row],[Date Released]])</f>
        <v>4</v>
      </c>
      <c r="J565" s="1">
        <f>MONTH(Movies[[#This Row],[Date Released]])</f>
        <v>10</v>
      </c>
      <c r="K565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65" s="1" t="str" cm="1">
        <f t="array" ref="L56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1960s</v>
      </c>
      <c r="M565" t="s">
        <v>14</v>
      </c>
      <c r="N565" t="s">
        <v>588</v>
      </c>
      <c r="O565" t="s">
        <v>253</v>
      </c>
      <c r="P565" s="5">
        <v>789612346</v>
      </c>
      <c r="Q565" s="5">
        <v>141843000</v>
      </c>
    </row>
    <row r="566" spans="7:17" x14ac:dyDescent="0.2">
      <c r="G566" s="6">
        <v>34220</v>
      </c>
      <c r="H566" s="1">
        <f>YEAR(Movies[[#This Row],[Date Released]])</f>
        <v>1993</v>
      </c>
      <c r="I566" s="1">
        <f>WEEKDAY(Movies[[#This Row],[Date Released]])</f>
        <v>4</v>
      </c>
      <c r="J566" s="1">
        <f>MONTH(Movies[[#This Row],[Date Released]])</f>
        <v>9</v>
      </c>
      <c r="K566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66" s="1" t="str" cm="1">
        <f t="array" ref="L56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66" t="s">
        <v>17</v>
      </c>
      <c r="N566" t="s">
        <v>589</v>
      </c>
      <c r="O566" t="s">
        <v>26</v>
      </c>
      <c r="P566" s="5">
        <v>66768171</v>
      </c>
      <c r="Q566" s="5">
        <v>32790064</v>
      </c>
    </row>
    <row r="567" spans="7:17" x14ac:dyDescent="0.2">
      <c r="G567" s="6">
        <v>35825</v>
      </c>
      <c r="H567" s="1">
        <f>YEAR(Movies[[#This Row],[Date Released]])</f>
        <v>1998</v>
      </c>
      <c r="I567" s="1">
        <f>WEEKDAY(Movies[[#This Row],[Date Released]])</f>
        <v>6</v>
      </c>
      <c r="J567" s="1">
        <f>MONTH(Movies[[#This Row],[Date Released]])</f>
        <v>1</v>
      </c>
      <c r="K567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67" s="1" t="str" cm="1">
        <f t="array" ref="L56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67" t="s">
        <v>11</v>
      </c>
      <c r="N567" t="s">
        <v>590</v>
      </c>
      <c r="O567" t="s">
        <v>26</v>
      </c>
      <c r="P567" s="5">
        <v>20136775</v>
      </c>
      <c r="Q567" s="5">
        <v>11203026</v>
      </c>
    </row>
    <row r="568" spans="7:17" x14ac:dyDescent="0.2">
      <c r="G568" s="6">
        <v>32801</v>
      </c>
      <c r="H568" s="1">
        <f>YEAR(Movies[[#This Row],[Date Released]])</f>
        <v>1989</v>
      </c>
      <c r="I568" s="1">
        <f>WEEKDAY(Movies[[#This Row],[Date Released]])</f>
        <v>6</v>
      </c>
      <c r="J568" s="1">
        <f>MONTH(Movies[[#This Row],[Date Released]])</f>
        <v>10</v>
      </c>
      <c r="K568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68" s="1" t="str" cm="1">
        <f t="array" ref="L56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68" t="s">
        <v>17</v>
      </c>
      <c r="N568" t="s">
        <v>591</v>
      </c>
      <c r="O568" t="s">
        <v>13</v>
      </c>
      <c r="P568" s="5">
        <v>23972012</v>
      </c>
      <c r="Q568" s="5">
        <v>11346186</v>
      </c>
    </row>
    <row r="569" spans="7:17" x14ac:dyDescent="0.2">
      <c r="G569" s="6">
        <v>35412</v>
      </c>
      <c r="H569" s="1">
        <f>YEAR(Movies[[#This Row],[Date Released]])</f>
        <v>1996</v>
      </c>
      <c r="I569" s="1">
        <f>WEEKDAY(Movies[[#This Row],[Date Released]])</f>
        <v>6</v>
      </c>
      <c r="J569" s="1">
        <f>MONTH(Movies[[#This Row],[Date Released]])</f>
        <v>12</v>
      </c>
      <c r="K569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69" s="1" t="str" cm="1">
        <f t="array" ref="L56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69" t="s">
        <v>17</v>
      </c>
      <c r="N569" t="s">
        <v>592</v>
      </c>
      <c r="O569" t="s">
        <v>22</v>
      </c>
      <c r="P569" s="5">
        <v>91076877</v>
      </c>
      <c r="Q569" s="5">
        <v>48102795</v>
      </c>
    </row>
    <row r="570" spans="7:17" x14ac:dyDescent="0.2">
      <c r="G570" s="6">
        <v>39129</v>
      </c>
      <c r="H570" s="1">
        <f>YEAR(Movies[[#This Row],[Date Released]])</f>
        <v>2007</v>
      </c>
      <c r="I570" s="1">
        <f>WEEKDAY(Movies[[#This Row],[Date Released]])</f>
        <v>6</v>
      </c>
      <c r="J570" s="1">
        <f>MONTH(Movies[[#This Row],[Date Released]])</f>
        <v>2</v>
      </c>
      <c r="K570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70" s="1" t="str" cm="1">
        <f t="array" ref="L57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70" t="s">
        <v>17</v>
      </c>
      <c r="N570" t="s">
        <v>593</v>
      </c>
      <c r="O570" t="s">
        <v>22</v>
      </c>
      <c r="P570" s="5">
        <v>100760721</v>
      </c>
      <c r="Q570" s="5">
        <v>82234139</v>
      </c>
    </row>
    <row r="571" spans="7:17" x14ac:dyDescent="0.2">
      <c r="G571" s="6">
        <v>26213</v>
      </c>
      <c r="H571" s="1">
        <f>YEAR(Movies[[#This Row],[Date Released]])</f>
        <v>1971</v>
      </c>
      <c r="I571" s="1">
        <f>WEEKDAY(Movies[[#This Row],[Date Released]])</f>
        <v>5</v>
      </c>
      <c r="J571" s="1">
        <f>MONTH(Movies[[#This Row],[Date Released]])</f>
        <v>10</v>
      </c>
      <c r="K571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71" s="1" t="str" cm="1">
        <f t="array" ref="L571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1970s</v>
      </c>
      <c r="M571" t="s">
        <v>14</v>
      </c>
      <c r="N571" t="s">
        <v>594</v>
      </c>
      <c r="O571" t="s">
        <v>19</v>
      </c>
      <c r="P571" s="5">
        <v>91305448</v>
      </c>
      <c r="Q571" s="5">
        <v>17871174</v>
      </c>
    </row>
    <row r="572" spans="7:17" x14ac:dyDescent="0.2">
      <c r="G572" s="6">
        <v>34124</v>
      </c>
      <c r="H572" s="1">
        <f>YEAR(Movies[[#This Row],[Date Released]])</f>
        <v>1993</v>
      </c>
      <c r="I572" s="1">
        <f>WEEKDAY(Movies[[#This Row],[Date Released]])</f>
        <v>6</v>
      </c>
      <c r="J572" s="1">
        <f>MONTH(Movies[[#This Row],[Date Released]])</f>
        <v>6</v>
      </c>
      <c r="K572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572" s="1" t="str" cm="1">
        <f t="array" ref="L572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72" t="s">
        <v>57</v>
      </c>
      <c r="N572" t="s">
        <v>595</v>
      </c>
      <c r="O572" t="s">
        <v>26</v>
      </c>
      <c r="P572" s="5">
        <v>46064723</v>
      </c>
      <c r="Q572" s="5">
        <v>22622537</v>
      </c>
    </row>
    <row r="573" spans="7:17" x14ac:dyDescent="0.2">
      <c r="G573" s="6">
        <v>36665</v>
      </c>
      <c r="H573" s="1">
        <f>YEAR(Movies[[#This Row],[Date Released]])</f>
        <v>2000</v>
      </c>
      <c r="I573" s="1">
        <f>WEEKDAY(Movies[[#This Row],[Date Released]])</f>
        <v>6</v>
      </c>
      <c r="J573" s="1">
        <f>MONTH(Movies[[#This Row],[Date Released]])</f>
        <v>5</v>
      </c>
      <c r="K573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73" s="1" t="str" cm="1">
        <f t="array" ref="L573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73" t="s">
        <v>27</v>
      </c>
      <c r="N573" t="s">
        <v>596</v>
      </c>
      <c r="O573" t="s">
        <v>22</v>
      </c>
      <c r="P573" s="5">
        <v>215438985</v>
      </c>
      <c r="Q573" s="5">
        <v>137748063</v>
      </c>
    </row>
    <row r="574" spans="7:17" x14ac:dyDescent="0.2">
      <c r="G574" s="6">
        <v>36987</v>
      </c>
      <c r="H574" s="1">
        <f>YEAR(Movies[[#This Row],[Date Released]])</f>
        <v>2001</v>
      </c>
      <c r="I574" s="1">
        <f>WEEKDAY(Movies[[#This Row],[Date Released]])</f>
        <v>6</v>
      </c>
      <c r="J574" s="1">
        <f>MONTH(Movies[[#This Row],[Date Released]])</f>
        <v>4</v>
      </c>
      <c r="K574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74" s="1" t="str" cm="1">
        <f t="array" ref="L574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74" t="s">
        <v>24</v>
      </c>
      <c r="N574" t="s">
        <v>597</v>
      </c>
      <c r="O574" t="s">
        <v>13</v>
      </c>
      <c r="P574" s="5">
        <v>7114869</v>
      </c>
      <c r="Q574" s="5">
        <v>4777007</v>
      </c>
    </row>
    <row r="575" spans="7:17" x14ac:dyDescent="0.2">
      <c r="G575" s="6">
        <v>33802</v>
      </c>
      <c r="H575" s="1">
        <f>YEAR(Movies[[#This Row],[Date Released]])</f>
        <v>1992</v>
      </c>
      <c r="I575" s="1">
        <f>WEEKDAY(Movies[[#This Row],[Date Released]])</f>
        <v>6</v>
      </c>
      <c r="J575" s="1">
        <f>MONTH(Movies[[#This Row],[Date Released]])</f>
        <v>7</v>
      </c>
      <c r="K575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575" s="1" t="str" cm="1">
        <f t="array" ref="L575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75" t="s">
        <v>24</v>
      </c>
      <c r="N575" t="s">
        <v>598</v>
      </c>
      <c r="O575" t="s">
        <v>22</v>
      </c>
      <c r="P575" s="5">
        <v>119162518</v>
      </c>
      <c r="Q575" s="5">
        <v>58662452</v>
      </c>
    </row>
    <row r="576" spans="7:17" x14ac:dyDescent="0.2">
      <c r="G576" s="6">
        <v>37306</v>
      </c>
      <c r="H576" s="1">
        <f>YEAR(Movies[[#This Row],[Date Released]])</f>
        <v>2002</v>
      </c>
      <c r="I576" s="1">
        <f>WEEKDAY(Movies[[#This Row],[Date Released]])</f>
        <v>3</v>
      </c>
      <c r="J576" s="1">
        <f>MONTH(Movies[[#This Row],[Date Released]])</f>
        <v>2</v>
      </c>
      <c r="K576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76" s="1" t="str" cm="1">
        <f t="array" ref="L576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2000s</v>
      </c>
      <c r="M576" t="s">
        <v>11</v>
      </c>
      <c r="N576" t="s">
        <v>599</v>
      </c>
      <c r="O576" t="s">
        <v>13</v>
      </c>
      <c r="P576" s="5">
        <v>62480631</v>
      </c>
      <c r="Q576" s="5">
        <v>43061982</v>
      </c>
    </row>
    <row r="577" spans="7:17" x14ac:dyDescent="0.2">
      <c r="G577" s="6">
        <v>30386</v>
      </c>
      <c r="H577" s="1">
        <f>YEAR(Movies[[#This Row],[Date Released]])</f>
        <v>1983</v>
      </c>
      <c r="I577" s="1">
        <f>WEEKDAY(Movies[[#This Row],[Date Released]])</f>
        <v>6</v>
      </c>
      <c r="J577" s="1">
        <f>MONTH(Movies[[#This Row],[Date Released]])</f>
        <v>3</v>
      </c>
      <c r="K577" t="str">
        <f>IF(Movies[[#This Row],[Month]]&lt;=2,"Winter",IF(Movies[[#This Row],[Month]]&lt;=5,"Spring",IF(Movies[[#This Row],[Month]]&lt;=8,"Summer",IF(Movies[[#This Row],[Month]]&lt;=11,"Fall",IF(Movies[[#This Row],[Month]]=12,"Winter","NA")))))</f>
        <v>Spring</v>
      </c>
      <c r="L577" s="1" t="str" cm="1">
        <f t="array" ref="L577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1980s</v>
      </c>
      <c r="M577" t="s">
        <v>24</v>
      </c>
      <c r="N577" t="s">
        <v>600</v>
      </c>
      <c r="O577" t="s">
        <v>19</v>
      </c>
      <c r="P577" s="5">
        <v>11519089</v>
      </c>
      <c r="Q577" s="5">
        <v>4304286</v>
      </c>
    </row>
    <row r="578" spans="7:17" x14ac:dyDescent="0.2">
      <c r="G578" s="6">
        <v>35594</v>
      </c>
      <c r="H578" s="1">
        <f>YEAR(Movies[[#This Row],[Date Released]])</f>
        <v>1997</v>
      </c>
      <c r="I578" s="1">
        <f>WEEKDAY(Movies[[#This Row],[Date Released]])</f>
        <v>6</v>
      </c>
      <c r="J578" s="1">
        <f>MONTH(Movies[[#This Row],[Date Released]])</f>
        <v>6</v>
      </c>
      <c r="K578" t="str">
        <f>IF(Movies[[#This Row],[Month]]&lt;=2,"Winter",IF(Movies[[#This Row],[Month]]&lt;=5,"Spring",IF(Movies[[#This Row],[Month]]&lt;=8,"Summer",IF(Movies[[#This Row],[Month]]&lt;=11,"Fall",IF(Movies[[#This Row],[Month]]=12,"Winter","NA")))))</f>
        <v>Summer</v>
      </c>
      <c r="L578" s="1" t="str" cm="1">
        <f t="array" ref="L578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78" t="s">
        <v>27</v>
      </c>
      <c r="N578" t="s">
        <v>601</v>
      </c>
      <c r="O578" t="s">
        <v>16</v>
      </c>
      <c r="P578" s="5">
        <v>182029412</v>
      </c>
      <c r="Q578" s="5">
        <v>99112101</v>
      </c>
    </row>
    <row r="579" spans="7:17" x14ac:dyDescent="0.2">
      <c r="G579" s="6">
        <v>34726</v>
      </c>
      <c r="H579" s="1">
        <f>YEAR(Movies[[#This Row],[Date Released]])</f>
        <v>1995</v>
      </c>
      <c r="I579" s="1">
        <f>WEEKDAY(Movies[[#This Row],[Date Released]])</f>
        <v>6</v>
      </c>
      <c r="J579" s="1">
        <f>MONTH(Movies[[#This Row],[Date Released]])</f>
        <v>1</v>
      </c>
      <c r="K579" t="str">
        <f>IF(Movies[[#This Row],[Month]]&lt;=2,"Winter",IF(Movies[[#This Row],[Month]]&lt;=5,"Spring",IF(Movies[[#This Row],[Month]]&lt;=8,"Summer",IF(Movies[[#This Row],[Month]]&lt;=11,"Fall",IF(Movies[[#This Row],[Month]]=12,"Winter","NA")))))</f>
        <v>Winter</v>
      </c>
      <c r="L579" s="1" t="str" cm="1">
        <f t="array" ref="L579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79" t="s">
        <v>20</v>
      </c>
      <c r="N579" t="s">
        <v>602</v>
      </c>
      <c r="O579" t="s">
        <v>13</v>
      </c>
      <c r="P579" s="5">
        <v>9857435</v>
      </c>
      <c r="Q579" s="5">
        <v>5086578</v>
      </c>
    </row>
    <row r="580" spans="7:17" x14ac:dyDescent="0.2">
      <c r="G580" s="6">
        <v>36112</v>
      </c>
      <c r="H580" s="1">
        <f>YEAR(Movies[[#This Row],[Date Released]])</f>
        <v>1998</v>
      </c>
      <c r="I580" s="1">
        <f>WEEKDAY(Movies[[#This Row],[Date Released]])</f>
        <v>6</v>
      </c>
      <c r="J580" s="1">
        <f>MONTH(Movies[[#This Row],[Date Released]])</f>
        <v>11</v>
      </c>
      <c r="K580" t="str">
        <f>IF(Movies[[#This Row],[Month]]&lt;=2,"Winter",IF(Movies[[#This Row],[Month]]&lt;=5,"Spring",IF(Movies[[#This Row],[Month]]&lt;=8,"Summer",IF(Movies[[#This Row],[Month]]&lt;=11,"Fall",IF(Movies[[#This Row],[Month]]=12,"Winter","NA")))))</f>
        <v>Fall</v>
      </c>
      <c r="L580" s="1" t="str" cm="1">
        <f t="array" ref="L580">_xlfn.IFS(Movies[[#This Row],[Year]]&lt;1940,"1930s",Movies[[#This Row],[Year]]&lt;1950,"1940s",Movies[[#This Row],[Year]]&lt;1960,"1950s",Movies[[#This Row],[Year]]&lt;1970,"1960s",Movies[[#This Row],[Year]]&lt;1980,"1970s",Movies[[#This Row],[Year]]&lt;1990,"1980s",Movies[[#This Row],[Year]]&lt;2000,"1990s",Movies[[#This Row],[Year]]&lt;2010,"2000s",Movies[[#This Row],[Year]]&lt;2020,"2010s")</f>
        <v>1990s</v>
      </c>
      <c r="M580" t="s">
        <v>24</v>
      </c>
      <c r="N580" t="s">
        <v>603</v>
      </c>
      <c r="O580" t="s">
        <v>22</v>
      </c>
      <c r="P580" s="5">
        <v>21941840</v>
      </c>
      <c r="Q580" s="5">
        <v>12214338</v>
      </c>
    </row>
  </sheetData>
  <mergeCells count="23">
    <mergeCell ref="A36:C39"/>
    <mergeCell ref="B27:C28"/>
    <mergeCell ref="A29:C32"/>
    <mergeCell ref="A27:A28"/>
    <mergeCell ref="B33:C34"/>
    <mergeCell ref="A33:A34"/>
    <mergeCell ref="B35:C35"/>
    <mergeCell ref="A9:A10"/>
    <mergeCell ref="A11:A12"/>
    <mergeCell ref="A16:A21"/>
    <mergeCell ref="B22:C23"/>
    <mergeCell ref="A22:A23"/>
    <mergeCell ref="B25:C25"/>
    <mergeCell ref="B9:C10"/>
    <mergeCell ref="B11:C12"/>
    <mergeCell ref="B15:C15"/>
    <mergeCell ref="B16:C21"/>
    <mergeCell ref="A1:C1"/>
    <mergeCell ref="A2:C3"/>
    <mergeCell ref="A4:C5"/>
    <mergeCell ref="B6:C6"/>
    <mergeCell ref="A7:A8"/>
    <mergeCell ref="B7:C8"/>
  </mergeCells>
  <conditionalFormatting sqref="I2:K580">
    <cfRule type="expression" dxfId="8" priority="1">
      <formula>MOD(ROW(),2)=1</formula>
    </cfRule>
    <cfRule type="expression" dxfId="7" priority="2">
      <formula>MOD(ROW(),2)=0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A24F-D879-3547-9966-C220E6A5A0FE}">
  <dimension ref="A1:N581"/>
  <sheetViews>
    <sheetView tabSelected="1" topLeftCell="G1" zoomScale="130" zoomScaleNormal="130" workbookViewId="0">
      <selection activeCell="L6" sqref="L6"/>
    </sheetView>
  </sheetViews>
  <sheetFormatPr baseColWidth="10" defaultRowHeight="16" x14ac:dyDescent="0.2"/>
  <cols>
    <col min="1" max="1" width="13" bestFit="1" customWidth="1"/>
    <col min="2" max="2" width="21.5" bestFit="1" customWidth="1"/>
    <col min="3" max="3" width="15.5" bestFit="1" customWidth="1"/>
    <col min="4" max="4" width="10.83203125" customWidth="1"/>
    <col min="6" max="6" width="13" bestFit="1" customWidth="1"/>
    <col min="7" max="7" width="21.5" bestFit="1" customWidth="1"/>
    <col min="8" max="8" width="32.5" bestFit="1" customWidth="1"/>
    <col min="11" max="11" width="46.5" bestFit="1" customWidth="1"/>
    <col min="12" max="12" width="28.83203125" bestFit="1" customWidth="1"/>
  </cols>
  <sheetData>
    <row r="1" spans="1:14" ht="19" x14ac:dyDescent="0.2">
      <c r="A1" s="40" t="s">
        <v>604</v>
      </c>
      <c r="B1" s="40"/>
      <c r="C1" s="40"/>
      <c r="D1" s="40"/>
      <c r="E1" s="40"/>
      <c r="F1" s="40"/>
    </row>
    <row r="2" spans="1:14" ht="16" customHeight="1" x14ac:dyDescent="0.2">
      <c r="A2" s="41" t="s">
        <v>628</v>
      </c>
      <c r="B2" s="41"/>
      <c r="C2" s="41"/>
      <c r="D2" s="41"/>
      <c r="E2" s="41"/>
      <c r="F2" s="41"/>
    </row>
    <row r="4" spans="1:14" x14ac:dyDescent="0.2">
      <c r="A4" s="39" t="s">
        <v>629</v>
      </c>
      <c r="B4" s="39"/>
      <c r="C4" s="39"/>
      <c r="D4" s="39"/>
      <c r="F4" s="42" t="s">
        <v>640</v>
      </c>
      <c r="G4" s="42"/>
      <c r="H4" s="42"/>
      <c r="I4" s="42"/>
      <c r="K4" s="39" t="s">
        <v>630</v>
      </c>
      <c r="L4" s="39"/>
      <c r="M4" s="39"/>
      <c r="N4" s="39"/>
    </row>
    <row r="5" spans="1:14" x14ac:dyDescent="0.2">
      <c r="A5" s="44" t="s">
        <v>641</v>
      </c>
      <c r="B5" t="s">
        <v>643</v>
      </c>
      <c r="F5" s="42"/>
      <c r="G5" s="42"/>
      <c r="H5" s="42"/>
      <c r="I5" s="42"/>
      <c r="K5" s="44" t="s">
        <v>641</v>
      </c>
      <c r="L5" t="s">
        <v>650</v>
      </c>
    </row>
    <row r="6" spans="1:14" x14ac:dyDescent="0.2">
      <c r="A6" s="45">
        <v>1</v>
      </c>
      <c r="B6" s="46">
        <v>6.9084628670120895E-3</v>
      </c>
      <c r="F6" s="44" t="s">
        <v>641</v>
      </c>
      <c r="G6" t="s">
        <v>643</v>
      </c>
      <c r="H6" t="s">
        <v>648</v>
      </c>
      <c r="K6" s="47" t="s">
        <v>152</v>
      </c>
      <c r="L6" s="49">
        <v>5228953251</v>
      </c>
    </row>
    <row r="7" spans="1:14" x14ac:dyDescent="0.2">
      <c r="A7" s="45">
        <v>3</v>
      </c>
      <c r="B7" s="46">
        <v>1.5544041450777202E-2</v>
      </c>
      <c r="F7" s="47" t="s">
        <v>644</v>
      </c>
      <c r="G7" s="43">
        <v>152</v>
      </c>
      <c r="H7" s="48">
        <v>113976901.77631579</v>
      </c>
      <c r="K7" s="47" t="s">
        <v>86</v>
      </c>
      <c r="L7" s="49">
        <v>2188229052</v>
      </c>
    </row>
    <row r="8" spans="1:14" x14ac:dyDescent="0.2">
      <c r="A8" s="45">
        <v>4</v>
      </c>
      <c r="B8" s="46">
        <v>0.12953367875647667</v>
      </c>
      <c r="F8" s="47" t="s">
        <v>645</v>
      </c>
      <c r="G8" s="43">
        <v>152</v>
      </c>
      <c r="H8" s="48">
        <v>87697303.401315793</v>
      </c>
      <c r="K8" s="47" t="s">
        <v>87</v>
      </c>
      <c r="L8" s="49">
        <v>2187090808</v>
      </c>
    </row>
    <row r="9" spans="1:14" x14ac:dyDescent="0.2">
      <c r="A9" s="45">
        <v>5</v>
      </c>
      <c r="B9" s="46">
        <v>3.4542314335060449E-2</v>
      </c>
      <c r="F9" s="47" t="s">
        <v>646</v>
      </c>
      <c r="G9" s="43">
        <v>143</v>
      </c>
      <c r="H9" s="48">
        <v>127194358.84615384</v>
      </c>
      <c r="K9" s="47" t="s">
        <v>544</v>
      </c>
      <c r="L9" s="49">
        <v>1362870985</v>
      </c>
    </row>
    <row r="10" spans="1:14" x14ac:dyDescent="0.2">
      <c r="A10" s="45">
        <v>6</v>
      </c>
      <c r="B10" s="46">
        <v>0.80138169257340242</v>
      </c>
      <c r="F10" s="47" t="s">
        <v>647</v>
      </c>
      <c r="G10" s="43">
        <v>132</v>
      </c>
      <c r="H10" s="48">
        <v>150910821.93181819</v>
      </c>
      <c r="K10" s="47" t="s">
        <v>550</v>
      </c>
      <c r="L10" s="49">
        <v>1236035515</v>
      </c>
    </row>
    <row r="11" spans="1:14" x14ac:dyDescent="0.2">
      <c r="A11" s="45">
        <v>7</v>
      </c>
      <c r="B11" s="46">
        <v>1.2089810017271158E-2</v>
      </c>
      <c r="F11" s="47" t="s">
        <v>642</v>
      </c>
      <c r="G11" s="43">
        <v>579</v>
      </c>
      <c r="H11" s="48">
        <v>118762523.31088082</v>
      </c>
      <c r="K11" s="47" t="s">
        <v>70</v>
      </c>
      <c r="L11" s="49">
        <v>1078510579</v>
      </c>
    </row>
    <row r="12" spans="1:14" x14ac:dyDescent="0.2">
      <c r="A12" s="45" t="s">
        <v>642</v>
      </c>
      <c r="B12" s="46">
        <v>1</v>
      </c>
      <c r="K12" s="47" t="s">
        <v>561</v>
      </c>
      <c r="L12" s="49">
        <v>936662225</v>
      </c>
    </row>
    <row r="13" spans="1:14" x14ac:dyDescent="0.2">
      <c r="K13" s="47" t="s">
        <v>398</v>
      </c>
      <c r="L13" s="49">
        <v>920608730</v>
      </c>
    </row>
    <row r="14" spans="1:14" x14ac:dyDescent="0.2">
      <c r="K14" s="47" t="s">
        <v>588</v>
      </c>
      <c r="L14" s="49">
        <v>789612346</v>
      </c>
    </row>
    <row r="15" spans="1:14" x14ac:dyDescent="0.2">
      <c r="K15" s="47" t="s">
        <v>194</v>
      </c>
      <c r="L15" s="49">
        <v>761640898</v>
      </c>
    </row>
    <row r="16" spans="1:14" x14ac:dyDescent="0.2">
      <c r="K16" s="47" t="s">
        <v>386</v>
      </c>
      <c r="L16" s="49">
        <v>660081224</v>
      </c>
    </row>
    <row r="17" spans="11:12" x14ac:dyDescent="0.2">
      <c r="K17" s="47" t="s">
        <v>441</v>
      </c>
      <c r="L17" s="49">
        <v>544817142</v>
      </c>
    </row>
    <row r="18" spans="11:12" x14ac:dyDescent="0.2">
      <c r="K18" s="47" t="s">
        <v>539</v>
      </c>
      <c r="L18" s="49">
        <v>529483936</v>
      </c>
    </row>
    <row r="19" spans="11:12" x14ac:dyDescent="0.2">
      <c r="K19" s="47" t="s">
        <v>525</v>
      </c>
      <c r="L19" s="49">
        <v>528279994</v>
      </c>
    </row>
    <row r="20" spans="11:12" x14ac:dyDescent="0.2">
      <c r="K20" s="47" t="s">
        <v>208</v>
      </c>
      <c r="L20" s="49">
        <v>518148559</v>
      </c>
    </row>
    <row r="21" spans="11:12" x14ac:dyDescent="0.2">
      <c r="K21" s="47" t="s">
        <v>518</v>
      </c>
      <c r="L21" s="49">
        <v>486295561</v>
      </c>
    </row>
    <row r="22" spans="11:12" x14ac:dyDescent="0.2">
      <c r="K22" s="47" t="s">
        <v>446</v>
      </c>
      <c r="L22" s="49">
        <v>485424724</v>
      </c>
    </row>
    <row r="23" spans="11:12" x14ac:dyDescent="0.2">
      <c r="K23" s="47" t="s">
        <v>375</v>
      </c>
      <c r="L23" s="49">
        <v>459005868</v>
      </c>
    </row>
    <row r="24" spans="11:12" x14ac:dyDescent="0.2">
      <c r="K24" s="47" t="s">
        <v>415</v>
      </c>
      <c r="L24" s="49">
        <v>443408255</v>
      </c>
    </row>
    <row r="25" spans="11:12" x14ac:dyDescent="0.2">
      <c r="K25" s="47" t="s">
        <v>540</v>
      </c>
      <c r="L25" s="49">
        <v>441969178</v>
      </c>
    </row>
    <row r="26" spans="11:12" x14ac:dyDescent="0.2">
      <c r="K26" s="47" t="s">
        <v>47</v>
      </c>
      <c r="L26" s="49">
        <v>426967926</v>
      </c>
    </row>
    <row r="27" spans="11:12" x14ac:dyDescent="0.2">
      <c r="K27" s="47" t="s">
        <v>206</v>
      </c>
      <c r="L27" s="49">
        <v>424084233</v>
      </c>
    </row>
    <row r="28" spans="11:12" x14ac:dyDescent="0.2">
      <c r="K28" s="47" t="s">
        <v>301</v>
      </c>
      <c r="L28" s="49">
        <v>416073179</v>
      </c>
    </row>
    <row r="29" spans="11:12" x14ac:dyDescent="0.2">
      <c r="K29" s="47" t="s">
        <v>238</v>
      </c>
      <c r="L29" s="49">
        <v>414997174</v>
      </c>
    </row>
    <row r="30" spans="11:12" x14ac:dyDescent="0.2">
      <c r="K30" s="47" t="s">
        <v>74</v>
      </c>
      <c r="L30" s="49">
        <v>408084349</v>
      </c>
    </row>
    <row r="31" spans="11:12" x14ac:dyDescent="0.2">
      <c r="K31" s="47" t="s">
        <v>459</v>
      </c>
      <c r="L31" s="49">
        <v>404450426</v>
      </c>
    </row>
    <row r="32" spans="11:12" x14ac:dyDescent="0.2">
      <c r="K32" s="47" t="s">
        <v>571</v>
      </c>
      <c r="L32" s="49">
        <v>381557539</v>
      </c>
    </row>
    <row r="33" spans="11:12" x14ac:dyDescent="0.2">
      <c r="K33" s="47" t="s">
        <v>260</v>
      </c>
      <c r="L33" s="49">
        <v>379129960</v>
      </c>
    </row>
    <row r="34" spans="11:12" x14ac:dyDescent="0.2">
      <c r="K34" s="47" t="s">
        <v>234</v>
      </c>
      <c r="L34" s="49">
        <v>370409631</v>
      </c>
    </row>
    <row r="35" spans="11:12" x14ac:dyDescent="0.2">
      <c r="K35" s="47" t="s">
        <v>289</v>
      </c>
      <c r="L35" s="49">
        <v>364001123</v>
      </c>
    </row>
    <row r="36" spans="11:12" x14ac:dyDescent="0.2">
      <c r="K36" s="47" t="s">
        <v>160</v>
      </c>
      <c r="L36" s="49">
        <v>363017667</v>
      </c>
    </row>
    <row r="37" spans="11:12" x14ac:dyDescent="0.2">
      <c r="K37" s="47" t="s">
        <v>378</v>
      </c>
      <c r="L37" s="49">
        <v>362324957</v>
      </c>
    </row>
    <row r="38" spans="11:12" x14ac:dyDescent="0.2">
      <c r="K38" s="47" t="s">
        <v>91</v>
      </c>
      <c r="L38" s="49">
        <v>357063499</v>
      </c>
    </row>
    <row r="39" spans="11:12" x14ac:dyDescent="0.2">
      <c r="K39" s="47" t="s">
        <v>501</v>
      </c>
      <c r="L39" s="49">
        <v>356461711</v>
      </c>
    </row>
    <row r="40" spans="11:12" x14ac:dyDescent="0.2">
      <c r="K40" s="47" t="s">
        <v>129</v>
      </c>
      <c r="L40" s="49">
        <v>356389765</v>
      </c>
    </row>
    <row r="41" spans="11:12" x14ac:dyDescent="0.2">
      <c r="K41" s="47" t="s">
        <v>507</v>
      </c>
      <c r="L41" s="49">
        <v>354488708</v>
      </c>
    </row>
    <row r="42" spans="11:12" x14ac:dyDescent="0.2">
      <c r="K42" s="47" t="s">
        <v>328</v>
      </c>
      <c r="L42" s="49">
        <v>353334607</v>
      </c>
    </row>
    <row r="43" spans="11:12" x14ac:dyDescent="0.2">
      <c r="K43" s="47" t="s">
        <v>344</v>
      </c>
      <c r="L43" s="49">
        <v>343771168</v>
      </c>
    </row>
    <row r="44" spans="11:12" x14ac:dyDescent="0.2">
      <c r="K44" s="47" t="s">
        <v>165</v>
      </c>
      <c r="L44" s="49">
        <v>341268248</v>
      </c>
    </row>
    <row r="45" spans="11:12" x14ac:dyDescent="0.2">
      <c r="K45" s="47" t="s">
        <v>379</v>
      </c>
      <c r="L45" s="49">
        <v>330754439</v>
      </c>
    </row>
    <row r="46" spans="11:12" x14ac:dyDescent="0.2">
      <c r="K46" s="47" t="s">
        <v>31</v>
      </c>
      <c r="L46" s="49">
        <v>329336681</v>
      </c>
    </row>
    <row r="47" spans="11:12" x14ac:dyDescent="0.2">
      <c r="K47" s="47" t="s">
        <v>330</v>
      </c>
      <c r="L47" s="49">
        <v>316250084</v>
      </c>
    </row>
    <row r="48" spans="11:12" x14ac:dyDescent="0.2">
      <c r="K48" s="47" t="s">
        <v>243</v>
      </c>
      <c r="L48" s="49">
        <v>314140384</v>
      </c>
    </row>
    <row r="49" spans="11:12" x14ac:dyDescent="0.2">
      <c r="K49" s="47" t="s">
        <v>254</v>
      </c>
      <c r="L49" s="49">
        <v>310094574</v>
      </c>
    </row>
    <row r="50" spans="11:12" x14ac:dyDescent="0.2">
      <c r="K50" s="47" t="s">
        <v>416</v>
      </c>
      <c r="L50" s="49">
        <v>298369717</v>
      </c>
    </row>
    <row r="51" spans="11:12" x14ac:dyDescent="0.2">
      <c r="K51" s="47" t="s">
        <v>214</v>
      </c>
      <c r="L51" s="49">
        <v>295705112</v>
      </c>
    </row>
    <row r="52" spans="11:12" x14ac:dyDescent="0.2">
      <c r="K52" s="47" t="s">
        <v>251</v>
      </c>
      <c r="L52" s="49">
        <v>288981698</v>
      </c>
    </row>
    <row r="53" spans="11:12" x14ac:dyDescent="0.2">
      <c r="K53" s="47" t="s">
        <v>515</v>
      </c>
      <c r="L53" s="49">
        <v>288691833</v>
      </c>
    </row>
    <row r="54" spans="11:12" x14ac:dyDescent="0.2">
      <c r="K54" s="47" t="s">
        <v>318</v>
      </c>
      <c r="L54" s="49">
        <v>283900254</v>
      </c>
    </row>
    <row r="55" spans="11:12" x14ac:dyDescent="0.2">
      <c r="K55" s="47" t="s">
        <v>242</v>
      </c>
      <c r="L55" s="49">
        <v>283583472</v>
      </c>
    </row>
    <row r="56" spans="11:12" x14ac:dyDescent="0.2">
      <c r="K56" s="47" t="s">
        <v>358</v>
      </c>
      <c r="L56" s="49">
        <v>278395641</v>
      </c>
    </row>
    <row r="57" spans="11:12" x14ac:dyDescent="0.2">
      <c r="K57" s="47" t="s">
        <v>36</v>
      </c>
      <c r="L57" s="49">
        <v>276191669</v>
      </c>
    </row>
    <row r="58" spans="11:12" x14ac:dyDescent="0.2">
      <c r="K58" s="47" t="s">
        <v>71</v>
      </c>
      <c r="L58" s="49">
        <v>274370957</v>
      </c>
    </row>
    <row r="59" spans="11:12" x14ac:dyDescent="0.2">
      <c r="K59" s="47" t="s">
        <v>393</v>
      </c>
      <c r="L59" s="49">
        <v>268013076</v>
      </c>
    </row>
    <row r="60" spans="11:12" x14ac:dyDescent="0.2">
      <c r="K60" s="47" t="s">
        <v>287</v>
      </c>
      <c r="L60" s="49">
        <v>267003525</v>
      </c>
    </row>
    <row r="61" spans="11:12" x14ac:dyDescent="0.2">
      <c r="K61" s="47" t="s">
        <v>509</v>
      </c>
      <c r="L61" s="49">
        <v>262771918</v>
      </c>
    </row>
    <row r="62" spans="11:12" x14ac:dyDescent="0.2">
      <c r="K62" s="47" t="s">
        <v>61</v>
      </c>
      <c r="L62" s="49">
        <v>259807820</v>
      </c>
    </row>
    <row r="63" spans="11:12" x14ac:dyDescent="0.2">
      <c r="K63" s="47" t="s">
        <v>280</v>
      </c>
      <c r="L63" s="49">
        <v>256263359</v>
      </c>
    </row>
    <row r="64" spans="11:12" x14ac:dyDescent="0.2">
      <c r="K64" s="47" t="s">
        <v>526</v>
      </c>
      <c r="L64" s="49">
        <v>255702705</v>
      </c>
    </row>
    <row r="65" spans="11:12" x14ac:dyDescent="0.2">
      <c r="K65" s="47" t="s">
        <v>15</v>
      </c>
      <c r="L65" s="49">
        <v>255161499</v>
      </c>
    </row>
    <row r="66" spans="11:12" x14ac:dyDescent="0.2">
      <c r="K66" s="47" t="s">
        <v>555</v>
      </c>
      <c r="L66" s="49">
        <v>254414837</v>
      </c>
    </row>
    <row r="67" spans="11:12" x14ac:dyDescent="0.2">
      <c r="K67" s="47" t="s">
        <v>352</v>
      </c>
      <c r="L67" s="49">
        <v>252955933</v>
      </c>
    </row>
    <row r="68" spans="11:12" x14ac:dyDescent="0.2">
      <c r="K68" s="47" t="s">
        <v>65</v>
      </c>
      <c r="L68" s="49">
        <v>251292441</v>
      </c>
    </row>
    <row r="69" spans="11:12" x14ac:dyDescent="0.2">
      <c r="K69" s="47" t="s">
        <v>418</v>
      </c>
      <c r="L69" s="49">
        <v>249089809</v>
      </c>
    </row>
    <row r="70" spans="11:12" x14ac:dyDescent="0.2">
      <c r="K70" s="47" t="s">
        <v>270</v>
      </c>
      <c r="L70" s="49">
        <v>246082029</v>
      </c>
    </row>
    <row r="71" spans="11:12" x14ac:dyDescent="0.2">
      <c r="K71" s="47" t="s">
        <v>517</v>
      </c>
      <c r="L71" s="49">
        <v>243434130</v>
      </c>
    </row>
    <row r="72" spans="11:12" x14ac:dyDescent="0.2">
      <c r="K72" s="47" t="s">
        <v>188</v>
      </c>
      <c r="L72" s="49">
        <v>234069353</v>
      </c>
    </row>
    <row r="73" spans="11:12" x14ac:dyDescent="0.2">
      <c r="K73" s="47" t="s">
        <v>117</v>
      </c>
      <c r="L73" s="49">
        <v>232532923</v>
      </c>
    </row>
    <row r="74" spans="11:12" x14ac:dyDescent="0.2">
      <c r="K74" s="47" t="s">
        <v>320</v>
      </c>
      <c r="L74" s="49">
        <v>229249222</v>
      </c>
    </row>
    <row r="75" spans="11:12" x14ac:dyDescent="0.2">
      <c r="K75" s="47" t="s">
        <v>570</v>
      </c>
      <c r="L75" s="49">
        <v>223726012</v>
      </c>
    </row>
    <row r="76" spans="11:12" x14ac:dyDescent="0.2">
      <c r="K76" s="47" t="s">
        <v>193</v>
      </c>
      <c r="L76" s="49">
        <v>216807832</v>
      </c>
    </row>
    <row r="77" spans="11:12" x14ac:dyDescent="0.2">
      <c r="K77" s="47" t="s">
        <v>596</v>
      </c>
      <c r="L77" s="49">
        <v>215438985</v>
      </c>
    </row>
    <row r="78" spans="11:12" x14ac:dyDescent="0.2">
      <c r="K78" s="47" t="s">
        <v>181</v>
      </c>
      <c r="L78" s="49">
        <v>214388548</v>
      </c>
    </row>
    <row r="79" spans="11:12" x14ac:dyDescent="0.2">
      <c r="K79" s="47" t="s">
        <v>290</v>
      </c>
      <c r="L79" s="49">
        <v>213962184</v>
      </c>
    </row>
    <row r="80" spans="11:12" x14ac:dyDescent="0.2">
      <c r="K80" s="47" t="s">
        <v>177</v>
      </c>
      <c r="L80" s="49">
        <v>211506702</v>
      </c>
    </row>
    <row r="81" spans="11:12" x14ac:dyDescent="0.2">
      <c r="K81" s="47" t="s">
        <v>213</v>
      </c>
      <c r="L81" s="49">
        <v>207231621</v>
      </c>
    </row>
    <row r="82" spans="11:12" x14ac:dyDescent="0.2">
      <c r="K82" s="47" t="s">
        <v>134</v>
      </c>
      <c r="L82" s="49">
        <v>206110533</v>
      </c>
    </row>
    <row r="83" spans="11:12" x14ac:dyDescent="0.2">
      <c r="K83" s="47" t="s">
        <v>53</v>
      </c>
      <c r="L83" s="49">
        <v>203522177</v>
      </c>
    </row>
    <row r="84" spans="11:12" x14ac:dyDescent="0.2">
      <c r="K84" s="47" t="s">
        <v>454</v>
      </c>
      <c r="L84" s="49">
        <v>202531517</v>
      </c>
    </row>
    <row r="85" spans="11:12" x14ac:dyDescent="0.2">
      <c r="K85" s="47" t="s">
        <v>322</v>
      </c>
      <c r="L85" s="49">
        <v>201959095</v>
      </c>
    </row>
    <row r="86" spans="11:12" x14ac:dyDescent="0.2">
      <c r="K86" s="47" t="s">
        <v>469</v>
      </c>
      <c r="L86" s="49">
        <v>200354959</v>
      </c>
    </row>
    <row r="87" spans="11:12" x14ac:dyDescent="0.2">
      <c r="K87" s="47" t="s">
        <v>294</v>
      </c>
      <c r="L87" s="49">
        <v>199559799</v>
      </c>
    </row>
    <row r="88" spans="11:12" x14ac:dyDescent="0.2">
      <c r="K88" s="47" t="s">
        <v>493</v>
      </c>
      <c r="L88" s="49">
        <v>198472008</v>
      </c>
    </row>
    <row r="89" spans="11:12" x14ac:dyDescent="0.2">
      <c r="K89" s="47" t="s">
        <v>315</v>
      </c>
      <c r="L89" s="49">
        <v>193326632</v>
      </c>
    </row>
    <row r="90" spans="11:12" x14ac:dyDescent="0.2">
      <c r="K90" s="47" t="s">
        <v>94</v>
      </c>
      <c r="L90" s="49">
        <v>192122330</v>
      </c>
    </row>
    <row r="91" spans="11:12" x14ac:dyDescent="0.2">
      <c r="K91" s="47" t="s">
        <v>277</v>
      </c>
      <c r="L91" s="49">
        <v>190988799</v>
      </c>
    </row>
    <row r="92" spans="11:12" x14ac:dyDescent="0.2">
      <c r="K92" s="47" t="s">
        <v>173</v>
      </c>
      <c r="L92" s="49">
        <v>185712664</v>
      </c>
    </row>
    <row r="93" spans="11:12" x14ac:dyDescent="0.2">
      <c r="K93" s="47" t="s">
        <v>285</v>
      </c>
      <c r="L93" s="49">
        <v>185481530</v>
      </c>
    </row>
    <row r="94" spans="11:12" x14ac:dyDescent="0.2">
      <c r="K94" s="47" t="s">
        <v>256</v>
      </c>
      <c r="L94" s="49">
        <v>184521151</v>
      </c>
    </row>
    <row r="95" spans="11:12" x14ac:dyDescent="0.2">
      <c r="K95" s="47" t="s">
        <v>430</v>
      </c>
      <c r="L95" s="49">
        <v>184288829</v>
      </c>
    </row>
    <row r="96" spans="11:12" x14ac:dyDescent="0.2">
      <c r="K96" s="47" t="s">
        <v>116</v>
      </c>
      <c r="L96" s="49">
        <v>183619259</v>
      </c>
    </row>
    <row r="97" spans="11:12" x14ac:dyDescent="0.2">
      <c r="K97" s="47" t="s">
        <v>601</v>
      </c>
      <c r="L97" s="49">
        <v>182029412</v>
      </c>
    </row>
    <row r="98" spans="11:12" x14ac:dyDescent="0.2">
      <c r="K98" s="47" t="s">
        <v>581</v>
      </c>
      <c r="L98" s="49">
        <v>180742479</v>
      </c>
    </row>
    <row r="99" spans="11:12" x14ac:dyDescent="0.2">
      <c r="K99" s="47" t="s">
        <v>333</v>
      </c>
      <c r="L99" s="49">
        <v>180404976</v>
      </c>
    </row>
    <row r="100" spans="11:12" x14ac:dyDescent="0.2">
      <c r="K100" s="47" t="s">
        <v>198</v>
      </c>
      <c r="L100" s="49">
        <v>180202163</v>
      </c>
    </row>
    <row r="101" spans="11:12" x14ac:dyDescent="0.2">
      <c r="K101" s="47" t="s">
        <v>466</v>
      </c>
      <c r="L101" s="49">
        <v>179821881</v>
      </c>
    </row>
    <row r="102" spans="11:12" x14ac:dyDescent="0.2">
      <c r="K102" s="47" t="s">
        <v>408</v>
      </c>
      <c r="L102" s="49">
        <v>178831137</v>
      </c>
    </row>
    <row r="103" spans="11:12" x14ac:dyDescent="0.2">
      <c r="K103" s="47" t="s">
        <v>334</v>
      </c>
      <c r="L103" s="49">
        <v>177954661</v>
      </c>
    </row>
    <row r="104" spans="11:12" x14ac:dyDescent="0.2">
      <c r="K104" s="47" t="s">
        <v>142</v>
      </c>
      <c r="L104" s="49">
        <v>177102077</v>
      </c>
    </row>
    <row r="105" spans="11:12" x14ac:dyDescent="0.2">
      <c r="K105" s="47" t="s">
        <v>200</v>
      </c>
      <c r="L105" s="49">
        <v>170406423</v>
      </c>
    </row>
    <row r="106" spans="11:12" x14ac:dyDescent="0.2">
      <c r="K106" s="47" t="s">
        <v>197</v>
      </c>
      <c r="L106" s="49">
        <v>166277038</v>
      </c>
    </row>
    <row r="107" spans="11:12" x14ac:dyDescent="0.2">
      <c r="K107" s="47" t="s">
        <v>72</v>
      </c>
      <c r="L107" s="49">
        <v>164552293</v>
      </c>
    </row>
    <row r="108" spans="11:12" x14ac:dyDescent="0.2">
      <c r="K108" s="47" t="s">
        <v>246</v>
      </c>
      <c r="L108" s="49">
        <v>162748712</v>
      </c>
    </row>
    <row r="109" spans="11:12" x14ac:dyDescent="0.2">
      <c r="K109" s="47" t="s">
        <v>490</v>
      </c>
      <c r="L109" s="49">
        <v>161610341</v>
      </c>
    </row>
    <row r="110" spans="11:12" x14ac:dyDescent="0.2">
      <c r="K110" s="47" t="s">
        <v>390</v>
      </c>
      <c r="L110" s="49">
        <v>161218928</v>
      </c>
    </row>
    <row r="111" spans="11:12" x14ac:dyDescent="0.2">
      <c r="K111" s="47" t="s">
        <v>64</v>
      </c>
      <c r="L111" s="49">
        <v>160442289</v>
      </c>
    </row>
    <row r="112" spans="11:12" x14ac:dyDescent="0.2">
      <c r="K112" s="47" t="s">
        <v>281</v>
      </c>
      <c r="L112" s="49">
        <v>159743914</v>
      </c>
    </row>
    <row r="113" spans="11:12" x14ac:dyDescent="0.2">
      <c r="K113" s="47" t="s">
        <v>400</v>
      </c>
      <c r="L113" s="49">
        <v>158970411</v>
      </c>
    </row>
    <row r="114" spans="11:12" x14ac:dyDescent="0.2">
      <c r="K114" s="47" t="s">
        <v>174</v>
      </c>
      <c r="L114" s="49">
        <v>157508868</v>
      </c>
    </row>
    <row r="115" spans="11:12" x14ac:dyDescent="0.2">
      <c r="K115" s="47" t="s">
        <v>119</v>
      </c>
      <c r="L115" s="49">
        <v>157082900</v>
      </c>
    </row>
    <row r="116" spans="11:12" x14ac:dyDescent="0.2">
      <c r="K116" s="47" t="s">
        <v>54</v>
      </c>
      <c r="L116" s="49">
        <v>157057661</v>
      </c>
    </row>
    <row r="117" spans="11:12" x14ac:dyDescent="0.2">
      <c r="K117" s="47" t="s">
        <v>321</v>
      </c>
      <c r="L117" s="49">
        <v>156074310</v>
      </c>
    </row>
    <row r="118" spans="11:12" x14ac:dyDescent="0.2">
      <c r="K118" s="47" t="s">
        <v>423</v>
      </c>
      <c r="L118" s="49">
        <v>155021748</v>
      </c>
    </row>
    <row r="119" spans="11:12" x14ac:dyDescent="0.2">
      <c r="K119" s="47" t="s">
        <v>83</v>
      </c>
      <c r="L119" s="49">
        <v>154927105</v>
      </c>
    </row>
    <row r="120" spans="11:12" x14ac:dyDescent="0.2">
      <c r="K120" s="47" t="s">
        <v>52</v>
      </c>
      <c r="L120" s="49">
        <v>154090360</v>
      </c>
    </row>
    <row r="121" spans="11:12" x14ac:dyDescent="0.2">
      <c r="K121" s="47" t="s">
        <v>319</v>
      </c>
      <c r="L121" s="49">
        <v>153870834</v>
      </c>
    </row>
    <row r="122" spans="11:12" x14ac:dyDescent="0.2">
      <c r="K122" s="47" t="s">
        <v>63</v>
      </c>
      <c r="L122" s="49">
        <v>150176361</v>
      </c>
    </row>
    <row r="123" spans="11:12" x14ac:dyDescent="0.2">
      <c r="K123" s="47" t="s">
        <v>272</v>
      </c>
      <c r="L123" s="49">
        <v>148619029</v>
      </c>
    </row>
    <row r="124" spans="11:12" x14ac:dyDescent="0.2">
      <c r="K124" s="47" t="s">
        <v>577</v>
      </c>
      <c r="L124" s="49">
        <v>148208901</v>
      </c>
    </row>
    <row r="125" spans="11:12" x14ac:dyDescent="0.2">
      <c r="K125" s="47" t="s">
        <v>44</v>
      </c>
      <c r="L125" s="49">
        <v>147658438</v>
      </c>
    </row>
    <row r="126" spans="11:12" x14ac:dyDescent="0.2">
      <c r="K126" s="47" t="s">
        <v>146</v>
      </c>
      <c r="L126" s="49">
        <v>143108869</v>
      </c>
    </row>
    <row r="127" spans="11:12" x14ac:dyDescent="0.2">
      <c r="K127" s="47" t="s">
        <v>186</v>
      </c>
      <c r="L127" s="49">
        <v>141592160</v>
      </c>
    </row>
    <row r="128" spans="11:12" x14ac:dyDescent="0.2">
      <c r="K128" s="47" t="s">
        <v>488</v>
      </c>
      <c r="L128" s="49">
        <v>141183693</v>
      </c>
    </row>
    <row r="129" spans="11:12" x14ac:dyDescent="0.2">
      <c r="K129" s="47" t="s">
        <v>56</v>
      </c>
      <c r="L129" s="49">
        <v>140392731</v>
      </c>
    </row>
    <row r="130" spans="11:12" x14ac:dyDescent="0.2">
      <c r="K130" s="47" t="s">
        <v>127</v>
      </c>
      <c r="L130" s="49">
        <v>138612686</v>
      </c>
    </row>
    <row r="131" spans="11:12" x14ac:dyDescent="0.2">
      <c r="K131" s="47" t="s">
        <v>532</v>
      </c>
      <c r="L131" s="49">
        <v>136789252</v>
      </c>
    </row>
    <row r="132" spans="11:12" x14ac:dyDescent="0.2">
      <c r="K132" s="47" t="s">
        <v>331</v>
      </c>
      <c r="L132" s="49">
        <v>135497531</v>
      </c>
    </row>
    <row r="133" spans="11:12" x14ac:dyDescent="0.2">
      <c r="K133" s="47" t="s">
        <v>100</v>
      </c>
      <c r="L133" s="49">
        <v>134246932</v>
      </c>
    </row>
    <row r="134" spans="11:12" x14ac:dyDescent="0.2">
      <c r="K134" s="47" t="s">
        <v>414</v>
      </c>
      <c r="L134" s="49">
        <v>133702498</v>
      </c>
    </row>
    <row r="135" spans="11:12" x14ac:dyDescent="0.2">
      <c r="K135" s="47" t="s">
        <v>140</v>
      </c>
      <c r="L135" s="49">
        <v>133620516</v>
      </c>
    </row>
    <row r="136" spans="11:12" x14ac:dyDescent="0.2">
      <c r="K136" s="47" t="s">
        <v>112</v>
      </c>
      <c r="L136" s="49">
        <v>133118889</v>
      </c>
    </row>
    <row r="137" spans="11:12" x14ac:dyDescent="0.2">
      <c r="K137" s="47" t="s">
        <v>554</v>
      </c>
      <c r="L137" s="49">
        <v>131246872</v>
      </c>
    </row>
    <row r="138" spans="11:12" x14ac:dyDescent="0.2">
      <c r="K138" s="47" t="s">
        <v>461</v>
      </c>
      <c r="L138" s="49">
        <v>130894237</v>
      </c>
    </row>
    <row r="139" spans="11:12" x14ac:dyDescent="0.2">
      <c r="K139" s="47" t="s">
        <v>575</v>
      </c>
      <c r="L139" s="49">
        <v>129164207</v>
      </c>
    </row>
    <row r="140" spans="11:12" x14ac:dyDescent="0.2">
      <c r="K140" s="47" t="s">
        <v>434</v>
      </c>
      <c r="L140" s="49">
        <v>128039679</v>
      </c>
    </row>
    <row r="141" spans="11:12" x14ac:dyDescent="0.2">
      <c r="K141" s="47" t="s">
        <v>568</v>
      </c>
      <c r="L141" s="49">
        <v>127571325</v>
      </c>
    </row>
    <row r="142" spans="11:12" x14ac:dyDescent="0.2">
      <c r="K142" s="47" t="s">
        <v>338</v>
      </c>
      <c r="L142" s="49">
        <v>125188122</v>
      </c>
    </row>
    <row r="143" spans="11:12" x14ac:dyDescent="0.2">
      <c r="K143" s="47" t="s">
        <v>303</v>
      </c>
      <c r="L143" s="49">
        <v>124841160</v>
      </c>
    </row>
    <row r="144" spans="11:12" x14ac:dyDescent="0.2">
      <c r="K144" s="47" t="s">
        <v>342</v>
      </c>
      <c r="L144" s="49">
        <v>123087120</v>
      </c>
    </row>
    <row r="145" spans="11:12" x14ac:dyDescent="0.2">
      <c r="K145" s="47" t="s">
        <v>228</v>
      </c>
      <c r="L145" s="49">
        <v>120381757</v>
      </c>
    </row>
    <row r="146" spans="11:12" x14ac:dyDescent="0.2">
      <c r="K146" s="47" t="s">
        <v>248</v>
      </c>
      <c r="L146" s="49">
        <v>120377374</v>
      </c>
    </row>
    <row r="147" spans="11:12" x14ac:dyDescent="0.2">
      <c r="K147" s="47" t="s">
        <v>302</v>
      </c>
      <c r="L147" s="49">
        <v>119860589</v>
      </c>
    </row>
    <row r="148" spans="11:12" x14ac:dyDescent="0.2">
      <c r="K148" s="47" t="s">
        <v>49</v>
      </c>
      <c r="L148" s="49">
        <v>119218333</v>
      </c>
    </row>
    <row r="149" spans="11:12" x14ac:dyDescent="0.2">
      <c r="K149" s="47" t="s">
        <v>278</v>
      </c>
      <c r="L149" s="49">
        <v>119185667</v>
      </c>
    </row>
    <row r="150" spans="11:12" x14ac:dyDescent="0.2">
      <c r="K150" s="47" t="s">
        <v>598</v>
      </c>
      <c r="L150" s="49">
        <v>119162518</v>
      </c>
    </row>
    <row r="151" spans="11:12" x14ac:dyDescent="0.2">
      <c r="K151" s="47" t="s">
        <v>293</v>
      </c>
      <c r="L151" s="49">
        <v>117960425</v>
      </c>
    </row>
    <row r="152" spans="11:12" x14ac:dyDescent="0.2">
      <c r="K152" s="47" t="s">
        <v>541</v>
      </c>
      <c r="L152" s="49">
        <v>117957323</v>
      </c>
    </row>
    <row r="153" spans="11:12" x14ac:dyDescent="0.2">
      <c r="K153" s="47" t="s">
        <v>363</v>
      </c>
      <c r="L153" s="49">
        <v>117745317</v>
      </c>
    </row>
    <row r="154" spans="11:12" x14ac:dyDescent="0.2">
      <c r="K154" s="47" t="s">
        <v>481</v>
      </c>
      <c r="L154" s="49">
        <v>116965668</v>
      </c>
    </row>
    <row r="155" spans="11:12" x14ac:dyDescent="0.2">
      <c r="K155" s="47" t="s">
        <v>239</v>
      </c>
      <c r="L155" s="49">
        <v>116316457</v>
      </c>
    </row>
    <row r="156" spans="11:12" x14ac:dyDescent="0.2">
      <c r="K156" s="47" t="s">
        <v>326</v>
      </c>
      <c r="L156" s="49">
        <v>115781734</v>
      </c>
    </row>
    <row r="157" spans="11:12" x14ac:dyDescent="0.2">
      <c r="K157" s="47" t="s">
        <v>534</v>
      </c>
      <c r="L157" s="49">
        <v>113976921</v>
      </c>
    </row>
    <row r="158" spans="11:12" x14ac:dyDescent="0.2">
      <c r="K158" s="47" t="s">
        <v>184</v>
      </c>
      <c r="L158" s="49">
        <v>111792852</v>
      </c>
    </row>
    <row r="159" spans="11:12" x14ac:dyDescent="0.2">
      <c r="K159" s="47" t="s">
        <v>143</v>
      </c>
      <c r="L159" s="49">
        <v>111010758</v>
      </c>
    </row>
    <row r="160" spans="11:12" x14ac:dyDescent="0.2">
      <c r="K160" s="47" t="s">
        <v>199</v>
      </c>
      <c r="L160" s="49">
        <v>110932022</v>
      </c>
    </row>
    <row r="161" spans="11:12" x14ac:dyDescent="0.2">
      <c r="K161" s="47" t="s">
        <v>412</v>
      </c>
      <c r="L161" s="49">
        <v>110058379</v>
      </c>
    </row>
    <row r="162" spans="11:12" x14ac:dyDescent="0.2">
      <c r="K162" s="47" t="s">
        <v>158</v>
      </c>
      <c r="L162" s="49">
        <v>109691666</v>
      </c>
    </row>
    <row r="163" spans="11:12" x14ac:dyDescent="0.2">
      <c r="K163" s="47" t="s">
        <v>424</v>
      </c>
      <c r="L163" s="49">
        <v>109581646</v>
      </c>
    </row>
    <row r="164" spans="11:12" x14ac:dyDescent="0.2">
      <c r="K164" s="47" t="s">
        <v>227</v>
      </c>
      <c r="L164" s="49">
        <v>109310377</v>
      </c>
    </row>
    <row r="165" spans="11:12" x14ac:dyDescent="0.2">
      <c r="K165" s="47" t="s">
        <v>136</v>
      </c>
      <c r="L165" s="49">
        <v>108993148</v>
      </c>
    </row>
    <row r="166" spans="11:12" x14ac:dyDescent="0.2">
      <c r="K166" s="47" t="s">
        <v>471</v>
      </c>
      <c r="L166" s="49">
        <v>108694869</v>
      </c>
    </row>
    <row r="167" spans="11:12" x14ac:dyDescent="0.2">
      <c r="K167" s="47" t="s">
        <v>439</v>
      </c>
      <c r="L167" s="49">
        <v>106921374</v>
      </c>
    </row>
    <row r="168" spans="11:12" x14ac:dyDescent="0.2">
      <c r="K168" s="47" t="s">
        <v>542</v>
      </c>
      <c r="L168" s="49">
        <v>106308538</v>
      </c>
    </row>
    <row r="169" spans="11:12" x14ac:dyDescent="0.2">
      <c r="K169" s="47" t="s">
        <v>273</v>
      </c>
      <c r="L169" s="49">
        <v>106290270</v>
      </c>
    </row>
    <row r="170" spans="11:12" x14ac:dyDescent="0.2">
      <c r="K170" s="47" t="s">
        <v>384</v>
      </c>
      <c r="L170" s="49">
        <v>106270797</v>
      </c>
    </row>
    <row r="171" spans="11:12" x14ac:dyDescent="0.2">
      <c r="K171" s="47" t="s">
        <v>349</v>
      </c>
      <c r="L171" s="49">
        <v>105847527</v>
      </c>
    </row>
    <row r="172" spans="11:12" x14ac:dyDescent="0.2">
      <c r="K172" s="47" t="s">
        <v>156</v>
      </c>
      <c r="L172" s="49">
        <v>105775678</v>
      </c>
    </row>
    <row r="173" spans="11:12" x14ac:dyDescent="0.2">
      <c r="K173" s="47" t="s">
        <v>282</v>
      </c>
      <c r="L173" s="49">
        <v>105037235</v>
      </c>
    </row>
    <row r="174" spans="11:12" x14ac:dyDescent="0.2">
      <c r="K174" s="47" t="s">
        <v>92</v>
      </c>
      <c r="L174" s="49">
        <v>104055039</v>
      </c>
    </row>
    <row r="175" spans="11:12" x14ac:dyDescent="0.2">
      <c r="K175" s="47" t="s">
        <v>535</v>
      </c>
      <c r="L175" s="49">
        <v>103798152</v>
      </c>
    </row>
    <row r="176" spans="11:12" x14ac:dyDescent="0.2">
      <c r="K176" s="47" t="s">
        <v>113</v>
      </c>
      <c r="L176" s="49">
        <v>103354194</v>
      </c>
    </row>
    <row r="177" spans="11:12" x14ac:dyDescent="0.2">
      <c r="K177" s="47" t="s">
        <v>332</v>
      </c>
      <c r="L177" s="49">
        <v>103120810</v>
      </c>
    </row>
    <row r="178" spans="11:12" x14ac:dyDescent="0.2">
      <c r="K178" s="47" t="s">
        <v>218</v>
      </c>
      <c r="L178" s="49">
        <v>102254492</v>
      </c>
    </row>
    <row r="179" spans="11:12" x14ac:dyDescent="0.2">
      <c r="K179" s="47" t="s">
        <v>151</v>
      </c>
      <c r="L179" s="49">
        <v>101200742</v>
      </c>
    </row>
    <row r="180" spans="11:12" x14ac:dyDescent="0.2">
      <c r="K180" s="47" t="s">
        <v>232</v>
      </c>
      <c r="L180" s="49">
        <v>101161045</v>
      </c>
    </row>
    <row r="181" spans="11:12" x14ac:dyDescent="0.2">
      <c r="K181" s="47" t="s">
        <v>593</v>
      </c>
      <c r="L181" s="49">
        <v>100760721</v>
      </c>
    </row>
    <row r="182" spans="11:12" x14ac:dyDescent="0.2">
      <c r="K182" s="47" t="s">
        <v>523</v>
      </c>
      <c r="L182" s="49">
        <v>100026637</v>
      </c>
    </row>
    <row r="183" spans="11:12" x14ac:dyDescent="0.2">
      <c r="K183" s="47" t="s">
        <v>494</v>
      </c>
      <c r="L183" s="49">
        <v>97356578</v>
      </c>
    </row>
    <row r="184" spans="11:12" x14ac:dyDescent="0.2">
      <c r="K184" s="47" t="s">
        <v>12</v>
      </c>
      <c r="L184" s="49">
        <v>96971361</v>
      </c>
    </row>
    <row r="185" spans="11:12" x14ac:dyDescent="0.2">
      <c r="K185" s="47" t="s">
        <v>587</v>
      </c>
      <c r="L185" s="49">
        <v>95208344</v>
      </c>
    </row>
    <row r="186" spans="11:12" x14ac:dyDescent="0.2">
      <c r="K186" s="47" t="s">
        <v>164</v>
      </c>
      <c r="L186" s="49">
        <v>95070168</v>
      </c>
    </row>
    <row r="187" spans="11:12" x14ac:dyDescent="0.2">
      <c r="K187" s="47" t="s">
        <v>233</v>
      </c>
      <c r="L187" s="49">
        <v>94852354</v>
      </c>
    </row>
    <row r="188" spans="11:12" x14ac:dyDescent="0.2">
      <c r="K188" s="47" t="s">
        <v>429</v>
      </c>
      <c r="L188" s="49">
        <v>94838225</v>
      </c>
    </row>
    <row r="189" spans="11:12" x14ac:dyDescent="0.2">
      <c r="K189" s="47" t="s">
        <v>402</v>
      </c>
      <c r="L189" s="49">
        <v>94349900</v>
      </c>
    </row>
    <row r="190" spans="11:12" x14ac:dyDescent="0.2">
      <c r="K190" s="47" t="s">
        <v>419</v>
      </c>
      <c r="L190" s="49">
        <v>94226333</v>
      </c>
    </row>
    <row r="191" spans="11:12" x14ac:dyDescent="0.2">
      <c r="K191" s="47" t="s">
        <v>367</v>
      </c>
      <c r="L191" s="49">
        <v>94203395</v>
      </c>
    </row>
    <row r="192" spans="11:12" x14ac:dyDescent="0.2">
      <c r="K192" s="47" t="s">
        <v>161</v>
      </c>
      <c r="L192" s="49">
        <v>94189503</v>
      </c>
    </row>
    <row r="193" spans="11:12" x14ac:dyDescent="0.2">
      <c r="K193" s="47" t="s">
        <v>42</v>
      </c>
      <c r="L193" s="49">
        <v>94139530</v>
      </c>
    </row>
    <row r="194" spans="11:12" x14ac:dyDescent="0.2">
      <c r="K194" s="47" t="s">
        <v>450</v>
      </c>
      <c r="L194" s="49">
        <v>93614037</v>
      </c>
    </row>
    <row r="195" spans="11:12" x14ac:dyDescent="0.2">
      <c r="K195" s="47" t="s">
        <v>420</v>
      </c>
      <c r="L195" s="49">
        <v>93436322</v>
      </c>
    </row>
    <row r="196" spans="11:12" x14ac:dyDescent="0.2">
      <c r="K196" s="47" t="s">
        <v>345</v>
      </c>
      <c r="L196" s="49">
        <v>93256673</v>
      </c>
    </row>
    <row r="197" spans="11:12" x14ac:dyDescent="0.2">
      <c r="K197" s="47" t="s">
        <v>157</v>
      </c>
      <c r="L197" s="49">
        <v>92597388</v>
      </c>
    </row>
    <row r="198" spans="11:12" x14ac:dyDescent="0.2">
      <c r="K198" s="47" t="s">
        <v>348</v>
      </c>
      <c r="L198" s="49">
        <v>92077628</v>
      </c>
    </row>
    <row r="199" spans="11:12" x14ac:dyDescent="0.2">
      <c r="K199" s="47" t="s">
        <v>62</v>
      </c>
      <c r="L199" s="49">
        <v>91340921</v>
      </c>
    </row>
    <row r="200" spans="11:12" x14ac:dyDescent="0.2">
      <c r="K200" s="47" t="s">
        <v>594</v>
      </c>
      <c r="L200" s="49">
        <v>91305448</v>
      </c>
    </row>
    <row r="201" spans="11:12" x14ac:dyDescent="0.2">
      <c r="K201" s="47" t="s">
        <v>536</v>
      </c>
      <c r="L201" s="49">
        <v>91304495</v>
      </c>
    </row>
    <row r="202" spans="11:12" x14ac:dyDescent="0.2">
      <c r="K202" s="47" t="s">
        <v>592</v>
      </c>
      <c r="L202" s="49">
        <v>91076877</v>
      </c>
    </row>
    <row r="203" spans="11:12" x14ac:dyDescent="0.2">
      <c r="K203" s="47" t="s">
        <v>467</v>
      </c>
      <c r="L203" s="49">
        <v>90848019</v>
      </c>
    </row>
    <row r="204" spans="11:12" x14ac:dyDescent="0.2">
      <c r="K204" s="47" t="s">
        <v>172</v>
      </c>
      <c r="L204" s="49">
        <v>89443640</v>
      </c>
    </row>
    <row r="205" spans="11:12" x14ac:dyDescent="0.2">
      <c r="K205" s="47" t="s">
        <v>209</v>
      </c>
      <c r="L205" s="49">
        <v>89042541</v>
      </c>
    </row>
    <row r="206" spans="11:12" x14ac:dyDescent="0.2">
      <c r="K206" s="47" t="s">
        <v>437</v>
      </c>
      <c r="L206" s="49">
        <v>88930321</v>
      </c>
    </row>
    <row r="207" spans="11:12" x14ac:dyDescent="0.2">
      <c r="K207" s="47" t="s">
        <v>403</v>
      </c>
      <c r="L207" s="49">
        <v>88467531</v>
      </c>
    </row>
    <row r="208" spans="11:12" x14ac:dyDescent="0.2">
      <c r="K208" s="47" t="s">
        <v>105</v>
      </c>
      <c r="L208" s="49">
        <v>87906042</v>
      </c>
    </row>
    <row r="209" spans="11:12" x14ac:dyDescent="0.2">
      <c r="K209" s="47" t="s">
        <v>382</v>
      </c>
      <c r="L209" s="49">
        <v>87392478</v>
      </c>
    </row>
    <row r="210" spans="11:12" x14ac:dyDescent="0.2">
      <c r="K210" s="47" t="s">
        <v>226</v>
      </c>
      <c r="L210" s="49">
        <v>86812798</v>
      </c>
    </row>
    <row r="211" spans="11:12" x14ac:dyDescent="0.2">
      <c r="K211" s="47" t="s">
        <v>148</v>
      </c>
      <c r="L211" s="49">
        <v>86249969</v>
      </c>
    </row>
    <row r="212" spans="11:12" x14ac:dyDescent="0.2">
      <c r="K212" s="47" t="s">
        <v>204</v>
      </c>
      <c r="L212" s="49">
        <v>85757817</v>
      </c>
    </row>
    <row r="213" spans="11:12" x14ac:dyDescent="0.2">
      <c r="K213" s="47" t="s">
        <v>438</v>
      </c>
      <c r="L213" s="49">
        <v>85182343</v>
      </c>
    </row>
    <row r="214" spans="11:12" x14ac:dyDescent="0.2">
      <c r="K214" s="47" t="s">
        <v>155</v>
      </c>
      <c r="L214" s="49">
        <v>84762149</v>
      </c>
    </row>
    <row r="215" spans="11:12" x14ac:dyDescent="0.2">
      <c r="K215" s="47" t="s">
        <v>514</v>
      </c>
      <c r="L215" s="49">
        <v>84537962</v>
      </c>
    </row>
    <row r="216" spans="11:12" x14ac:dyDescent="0.2">
      <c r="K216" s="47" t="s">
        <v>240</v>
      </c>
      <c r="L216" s="49">
        <v>84088854</v>
      </c>
    </row>
    <row r="217" spans="11:12" x14ac:dyDescent="0.2">
      <c r="K217" s="47" t="s">
        <v>75</v>
      </c>
      <c r="L217" s="49">
        <v>84078780</v>
      </c>
    </row>
    <row r="218" spans="11:12" x14ac:dyDescent="0.2">
      <c r="K218" s="47" t="s">
        <v>537</v>
      </c>
      <c r="L218" s="49">
        <v>82352451</v>
      </c>
    </row>
    <row r="219" spans="11:12" x14ac:dyDescent="0.2">
      <c r="K219" s="47" t="s">
        <v>436</v>
      </c>
      <c r="L219" s="49">
        <v>82267038</v>
      </c>
    </row>
    <row r="220" spans="11:12" x14ac:dyDescent="0.2">
      <c r="K220" s="47" t="s">
        <v>166</v>
      </c>
      <c r="L220" s="49">
        <v>81692095</v>
      </c>
    </row>
    <row r="221" spans="11:12" x14ac:dyDescent="0.2">
      <c r="K221" s="47" t="s">
        <v>324</v>
      </c>
      <c r="L221" s="49">
        <v>81547672</v>
      </c>
    </row>
    <row r="222" spans="11:12" x14ac:dyDescent="0.2">
      <c r="K222" s="47" t="s">
        <v>377</v>
      </c>
      <c r="L222" s="49">
        <v>81369058</v>
      </c>
    </row>
    <row r="223" spans="11:12" x14ac:dyDescent="0.2">
      <c r="K223" s="47" t="s">
        <v>267</v>
      </c>
      <c r="L223" s="49">
        <v>80147079</v>
      </c>
    </row>
    <row r="224" spans="11:12" x14ac:dyDescent="0.2">
      <c r="K224" s="47" t="s">
        <v>216</v>
      </c>
      <c r="L224" s="49">
        <v>79618610</v>
      </c>
    </row>
    <row r="225" spans="11:12" x14ac:dyDescent="0.2">
      <c r="K225" s="47" t="s">
        <v>279</v>
      </c>
      <c r="L225" s="49">
        <v>78682079</v>
      </c>
    </row>
    <row r="226" spans="11:12" x14ac:dyDescent="0.2">
      <c r="K226" s="47" t="s">
        <v>405</v>
      </c>
      <c r="L226" s="49">
        <v>78667428</v>
      </c>
    </row>
    <row r="227" spans="11:12" x14ac:dyDescent="0.2">
      <c r="K227" s="47" t="s">
        <v>80</v>
      </c>
      <c r="L227" s="49">
        <v>77573459</v>
      </c>
    </row>
    <row r="228" spans="11:12" x14ac:dyDescent="0.2">
      <c r="K228" s="47" t="s">
        <v>223</v>
      </c>
      <c r="L228" s="49">
        <v>77372445</v>
      </c>
    </row>
    <row r="229" spans="11:12" x14ac:dyDescent="0.2">
      <c r="K229" s="47" t="s">
        <v>498</v>
      </c>
      <c r="L229" s="49">
        <v>77184895</v>
      </c>
    </row>
    <row r="230" spans="11:12" x14ac:dyDescent="0.2">
      <c r="K230" s="47" t="s">
        <v>180</v>
      </c>
      <c r="L230" s="49">
        <v>77042381</v>
      </c>
    </row>
    <row r="231" spans="11:12" x14ac:dyDescent="0.2">
      <c r="K231" s="47" t="s">
        <v>410</v>
      </c>
      <c r="L231" s="49">
        <v>76758193</v>
      </c>
    </row>
    <row r="232" spans="11:12" x14ac:dyDescent="0.2">
      <c r="K232" s="47" t="s">
        <v>221</v>
      </c>
      <c r="L232" s="49">
        <v>76646993</v>
      </c>
    </row>
    <row r="233" spans="11:12" x14ac:dyDescent="0.2">
      <c r="K233" s="47" t="s">
        <v>502</v>
      </c>
      <c r="L233" s="49">
        <v>76233151</v>
      </c>
    </row>
    <row r="234" spans="11:12" x14ac:dyDescent="0.2">
      <c r="K234" s="47" t="s">
        <v>125</v>
      </c>
      <c r="L234" s="49">
        <v>75501997</v>
      </c>
    </row>
    <row r="235" spans="11:12" x14ac:dyDescent="0.2">
      <c r="K235" s="47" t="s">
        <v>317</v>
      </c>
      <c r="L235" s="49">
        <v>75084021</v>
      </c>
    </row>
    <row r="236" spans="11:12" x14ac:dyDescent="0.2">
      <c r="K236" s="47" t="s">
        <v>368</v>
      </c>
      <c r="L236" s="49">
        <v>74398864</v>
      </c>
    </row>
    <row r="237" spans="11:12" x14ac:dyDescent="0.2">
      <c r="K237" s="47" t="s">
        <v>455</v>
      </c>
      <c r="L237" s="49">
        <v>73914543</v>
      </c>
    </row>
    <row r="238" spans="11:12" x14ac:dyDescent="0.2">
      <c r="K238" s="47" t="s">
        <v>58</v>
      </c>
      <c r="L238" s="49">
        <v>73793522</v>
      </c>
    </row>
    <row r="239" spans="11:12" x14ac:dyDescent="0.2">
      <c r="K239" s="47" t="s">
        <v>84</v>
      </c>
      <c r="L239" s="49">
        <v>72853569</v>
      </c>
    </row>
    <row r="240" spans="11:12" x14ac:dyDescent="0.2">
      <c r="K240" s="47" t="s">
        <v>110</v>
      </c>
      <c r="L240" s="49">
        <v>72313754</v>
      </c>
    </row>
    <row r="241" spans="11:12" x14ac:dyDescent="0.2">
      <c r="K241" s="47" t="s">
        <v>261</v>
      </c>
      <c r="L241" s="49">
        <v>71228678</v>
      </c>
    </row>
    <row r="242" spans="11:12" x14ac:dyDescent="0.2">
      <c r="K242" s="47" t="s">
        <v>425</v>
      </c>
      <c r="L242" s="49">
        <v>70801353</v>
      </c>
    </row>
    <row r="243" spans="11:12" x14ac:dyDescent="0.2">
      <c r="K243" s="47" t="s">
        <v>275</v>
      </c>
      <c r="L243" s="49">
        <v>70669955</v>
      </c>
    </row>
    <row r="244" spans="11:12" x14ac:dyDescent="0.2">
      <c r="K244" s="47" t="s">
        <v>167</v>
      </c>
      <c r="L244" s="49">
        <v>70423706</v>
      </c>
    </row>
    <row r="245" spans="11:12" x14ac:dyDescent="0.2">
      <c r="K245" s="47" t="s">
        <v>586</v>
      </c>
      <c r="L245" s="49">
        <v>70269715</v>
      </c>
    </row>
    <row r="246" spans="11:12" x14ac:dyDescent="0.2">
      <c r="K246" s="47" t="s">
        <v>192</v>
      </c>
      <c r="L246" s="49">
        <v>69540672</v>
      </c>
    </row>
    <row r="247" spans="11:12" x14ac:dyDescent="0.2">
      <c r="K247" s="47" t="s">
        <v>530</v>
      </c>
      <c r="L247" s="49">
        <v>69055550</v>
      </c>
    </row>
    <row r="248" spans="11:12" x14ac:dyDescent="0.2">
      <c r="K248" s="47" t="s">
        <v>121</v>
      </c>
      <c r="L248" s="49">
        <v>68479579</v>
      </c>
    </row>
    <row r="249" spans="11:12" x14ac:dyDescent="0.2">
      <c r="K249" s="47" t="s">
        <v>314</v>
      </c>
      <c r="L249" s="49">
        <v>68289913</v>
      </c>
    </row>
    <row r="250" spans="11:12" x14ac:dyDescent="0.2">
      <c r="K250" s="47" t="s">
        <v>292</v>
      </c>
      <c r="L250" s="49">
        <v>68181300</v>
      </c>
    </row>
    <row r="251" spans="11:12" x14ac:dyDescent="0.2">
      <c r="K251" s="47" t="s">
        <v>366</v>
      </c>
      <c r="L251" s="49">
        <v>68118371</v>
      </c>
    </row>
    <row r="252" spans="11:12" x14ac:dyDescent="0.2">
      <c r="K252" s="47" t="s">
        <v>284</v>
      </c>
      <c r="L252" s="49">
        <v>67922002</v>
      </c>
    </row>
    <row r="253" spans="11:12" x14ac:dyDescent="0.2">
      <c r="K253" s="47" t="s">
        <v>298</v>
      </c>
      <c r="L253" s="49">
        <v>67910166</v>
      </c>
    </row>
    <row r="254" spans="11:12" x14ac:dyDescent="0.2">
      <c r="K254" s="47" t="s">
        <v>123</v>
      </c>
      <c r="L254" s="49">
        <v>67473105</v>
      </c>
    </row>
    <row r="255" spans="11:12" x14ac:dyDescent="0.2">
      <c r="K255" s="47" t="s">
        <v>39</v>
      </c>
      <c r="L255" s="49">
        <v>67258772</v>
      </c>
    </row>
    <row r="256" spans="11:12" x14ac:dyDescent="0.2">
      <c r="K256" s="47" t="s">
        <v>308</v>
      </c>
      <c r="L256" s="49">
        <v>67222776</v>
      </c>
    </row>
    <row r="257" spans="11:12" x14ac:dyDescent="0.2">
      <c r="K257" s="47" t="s">
        <v>85</v>
      </c>
      <c r="L257" s="49">
        <v>67096891</v>
      </c>
    </row>
    <row r="258" spans="11:12" x14ac:dyDescent="0.2">
      <c r="K258" s="47" t="s">
        <v>183</v>
      </c>
      <c r="L258" s="49">
        <v>66966883</v>
      </c>
    </row>
    <row r="259" spans="11:12" x14ac:dyDescent="0.2">
      <c r="K259" s="47" t="s">
        <v>589</v>
      </c>
      <c r="L259" s="49">
        <v>66768171</v>
      </c>
    </row>
    <row r="260" spans="11:12" x14ac:dyDescent="0.2">
      <c r="K260" s="47" t="s">
        <v>492</v>
      </c>
      <c r="L260" s="49">
        <v>65470567</v>
      </c>
    </row>
    <row r="261" spans="11:12" x14ac:dyDescent="0.2">
      <c r="K261" s="47" t="s">
        <v>392</v>
      </c>
      <c r="L261" s="49">
        <v>64959548</v>
      </c>
    </row>
    <row r="262" spans="11:12" x14ac:dyDescent="0.2">
      <c r="K262" s="47" t="s">
        <v>236</v>
      </c>
      <c r="L262" s="49">
        <v>63781920</v>
      </c>
    </row>
    <row r="263" spans="11:12" x14ac:dyDescent="0.2">
      <c r="K263" s="47" t="s">
        <v>21</v>
      </c>
      <c r="L263" s="49">
        <v>63651027</v>
      </c>
    </row>
    <row r="264" spans="11:12" x14ac:dyDescent="0.2">
      <c r="K264" s="47" t="s">
        <v>40</v>
      </c>
      <c r="L264" s="49">
        <v>63354375</v>
      </c>
    </row>
    <row r="265" spans="11:12" x14ac:dyDescent="0.2">
      <c r="K265" s="47" t="s">
        <v>114</v>
      </c>
      <c r="L265" s="49">
        <v>63170804</v>
      </c>
    </row>
    <row r="266" spans="11:12" x14ac:dyDescent="0.2">
      <c r="K266" s="47" t="s">
        <v>599</v>
      </c>
      <c r="L266" s="49">
        <v>62480631</v>
      </c>
    </row>
    <row r="267" spans="11:12" x14ac:dyDescent="0.2">
      <c r="K267" s="47" t="s">
        <v>104</v>
      </c>
      <c r="L267" s="49">
        <v>62384706</v>
      </c>
    </row>
    <row r="268" spans="11:12" x14ac:dyDescent="0.2">
      <c r="K268" s="47" t="s">
        <v>383</v>
      </c>
      <c r="L268" s="49">
        <v>61150849</v>
      </c>
    </row>
    <row r="269" spans="11:12" x14ac:dyDescent="0.2">
      <c r="K269" s="47" t="s">
        <v>442</v>
      </c>
      <c r="L269" s="49">
        <v>61040349</v>
      </c>
    </row>
    <row r="270" spans="11:12" x14ac:dyDescent="0.2">
      <c r="K270" s="47" t="s">
        <v>552</v>
      </c>
      <c r="L270" s="49">
        <v>60944053</v>
      </c>
    </row>
    <row r="271" spans="11:12" x14ac:dyDescent="0.2">
      <c r="K271" s="47" t="s">
        <v>427</v>
      </c>
      <c r="L271" s="49">
        <v>60321919</v>
      </c>
    </row>
    <row r="272" spans="11:12" x14ac:dyDescent="0.2">
      <c r="K272" s="47" t="s">
        <v>520</v>
      </c>
      <c r="L272" s="49">
        <v>60097074</v>
      </c>
    </row>
    <row r="273" spans="11:12" x14ac:dyDescent="0.2">
      <c r="K273" s="47" t="s">
        <v>503</v>
      </c>
      <c r="L273" s="49">
        <v>59828966</v>
      </c>
    </row>
    <row r="274" spans="11:12" x14ac:dyDescent="0.2">
      <c r="K274" s="47" t="s">
        <v>582</v>
      </c>
      <c r="L274" s="49">
        <v>59743191</v>
      </c>
    </row>
    <row r="275" spans="11:12" x14ac:dyDescent="0.2">
      <c r="K275" s="47" t="s">
        <v>381</v>
      </c>
      <c r="L275" s="49">
        <v>59727216</v>
      </c>
    </row>
    <row r="276" spans="11:12" x14ac:dyDescent="0.2">
      <c r="K276" s="47" t="s">
        <v>551</v>
      </c>
      <c r="L276" s="49">
        <v>59679131</v>
      </c>
    </row>
    <row r="277" spans="11:12" x14ac:dyDescent="0.2">
      <c r="K277" s="47" t="s">
        <v>266</v>
      </c>
      <c r="L277" s="49">
        <v>59673787</v>
      </c>
    </row>
    <row r="278" spans="11:12" x14ac:dyDescent="0.2">
      <c r="K278" s="47" t="s">
        <v>407</v>
      </c>
      <c r="L278" s="49">
        <v>58965304</v>
      </c>
    </row>
    <row r="279" spans="11:12" x14ac:dyDescent="0.2">
      <c r="K279" s="47" t="s">
        <v>547</v>
      </c>
      <c r="L279" s="49">
        <v>58804106</v>
      </c>
    </row>
    <row r="280" spans="11:12" x14ac:dyDescent="0.2">
      <c r="K280" s="47" t="s">
        <v>225</v>
      </c>
      <c r="L280" s="49">
        <v>58574607</v>
      </c>
    </row>
    <row r="281" spans="11:12" x14ac:dyDescent="0.2">
      <c r="K281" s="47" t="s">
        <v>179</v>
      </c>
      <c r="L281" s="49">
        <v>58350234</v>
      </c>
    </row>
    <row r="282" spans="11:12" x14ac:dyDescent="0.2">
      <c r="K282" s="47" t="s">
        <v>171</v>
      </c>
      <c r="L282" s="49">
        <v>57925202</v>
      </c>
    </row>
    <row r="283" spans="11:12" x14ac:dyDescent="0.2">
      <c r="K283" s="47" t="s">
        <v>508</v>
      </c>
      <c r="L283" s="49">
        <v>57845202</v>
      </c>
    </row>
    <row r="284" spans="11:12" x14ac:dyDescent="0.2">
      <c r="K284" s="47" t="s">
        <v>139</v>
      </c>
      <c r="L284" s="49">
        <v>57544453</v>
      </c>
    </row>
    <row r="285" spans="11:12" x14ac:dyDescent="0.2">
      <c r="K285" s="47" t="s">
        <v>224</v>
      </c>
      <c r="L285" s="49">
        <v>56595842</v>
      </c>
    </row>
    <row r="286" spans="11:12" x14ac:dyDescent="0.2">
      <c r="K286" s="47" t="s">
        <v>433</v>
      </c>
      <c r="L286" s="49">
        <v>55961409</v>
      </c>
    </row>
    <row r="287" spans="11:12" x14ac:dyDescent="0.2">
      <c r="K287" s="47" t="s">
        <v>258</v>
      </c>
      <c r="L287" s="49">
        <v>55796728</v>
      </c>
    </row>
    <row r="288" spans="11:12" x14ac:dyDescent="0.2">
      <c r="K288" s="47" t="s">
        <v>69</v>
      </c>
      <c r="L288" s="49">
        <v>55503929</v>
      </c>
    </row>
    <row r="289" spans="11:12" x14ac:dyDescent="0.2">
      <c r="K289" s="47" t="s">
        <v>364</v>
      </c>
      <c r="L289" s="49">
        <v>55483770</v>
      </c>
    </row>
    <row r="290" spans="11:12" x14ac:dyDescent="0.2">
      <c r="K290" s="47" t="s">
        <v>250</v>
      </c>
      <c r="L290" s="49">
        <v>55417615</v>
      </c>
    </row>
    <row r="291" spans="11:12" x14ac:dyDescent="0.2">
      <c r="K291" s="47" t="s">
        <v>339</v>
      </c>
      <c r="L291" s="49">
        <v>55189145</v>
      </c>
    </row>
    <row r="292" spans="11:12" x14ac:dyDescent="0.2">
      <c r="K292" s="47" t="s">
        <v>307</v>
      </c>
      <c r="L292" s="49">
        <v>55159783</v>
      </c>
    </row>
    <row r="293" spans="11:12" x14ac:dyDescent="0.2">
      <c r="K293" s="47" t="s">
        <v>365</v>
      </c>
      <c r="L293" s="49">
        <v>54914942</v>
      </c>
    </row>
    <row r="294" spans="11:12" x14ac:dyDescent="0.2">
      <c r="K294" s="47" t="s">
        <v>268</v>
      </c>
      <c r="L294" s="49">
        <v>54888236</v>
      </c>
    </row>
    <row r="295" spans="11:12" x14ac:dyDescent="0.2">
      <c r="K295" s="47" t="s">
        <v>203</v>
      </c>
      <c r="L295" s="49">
        <v>54787202</v>
      </c>
    </row>
    <row r="296" spans="11:12" x14ac:dyDescent="0.2">
      <c r="K296" s="47" t="s">
        <v>137</v>
      </c>
      <c r="L296" s="49">
        <v>54656124</v>
      </c>
    </row>
    <row r="297" spans="11:12" x14ac:dyDescent="0.2">
      <c r="K297" s="47" t="s">
        <v>477</v>
      </c>
      <c r="L297" s="49">
        <v>54262148</v>
      </c>
    </row>
    <row r="298" spans="11:12" x14ac:dyDescent="0.2">
      <c r="K298" s="47" t="s">
        <v>374</v>
      </c>
      <c r="L298" s="49">
        <v>53881593</v>
      </c>
    </row>
    <row r="299" spans="11:12" x14ac:dyDescent="0.2">
      <c r="K299" s="47" t="s">
        <v>29</v>
      </c>
      <c r="L299" s="49">
        <v>53693680</v>
      </c>
    </row>
    <row r="300" spans="11:12" x14ac:dyDescent="0.2">
      <c r="K300" s="47" t="s">
        <v>483</v>
      </c>
      <c r="L300" s="49">
        <v>53637367</v>
      </c>
    </row>
    <row r="301" spans="11:12" x14ac:dyDescent="0.2">
      <c r="K301" s="47" t="s">
        <v>98</v>
      </c>
      <c r="L301" s="49">
        <v>53619462</v>
      </c>
    </row>
    <row r="302" spans="11:12" x14ac:dyDescent="0.2">
      <c r="K302" s="47" t="s">
        <v>341</v>
      </c>
      <c r="L302" s="49">
        <v>53550960</v>
      </c>
    </row>
    <row r="303" spans="11:12" x14ac:dyDescent="0.2">
      <c r="K303" s="47" t="s">
        <v>265</v>
      </c>
      <c r="L303" s="49">
        <v>52921433</v>
      </c>
    </row>
    <row r="304" spans="11:12" x14ac:dyDescent="0.2">
      <c r="K304" s="47" t="s">
        <v>244</v>
      </c>
      <c r="L304" s="49">
        <v>52807594</v>
      </c>
    </row>
    <row r="305" spans="11:12" x14ac:dyDescent="0.2">
      <c r="K305" s="47" t="s">
        <v>211</v>
      </c>
      <c r="L305" s="49">
        <v>51579764</v>
      </c>
    </row>
    <row r="306" spans="11:12" x14ac:dyDescent="0.2">
      <c r="K306" s="47" t="s">
        <v>78</v>
      </c>
      <c r="L306" s="49">
        <v>51373912</v>
      </c>
    </row>
    <row r="307" spans="11:12" x14ac:dyDescent="0.2">
      <c r="K307" s="47" t="s">
        <v>578</v>
      </c>
      <c r="L307" s="49">
        <v>51016522</v>
      </c>
    </row>
    <row r="308" spans="11:12" x14ac:dyDescent="0.2">
      <c r="K308" s="47" t="s">
        <v>563</v>
      </c>
      <c r="L308" s="49">
        <v>50886144</v>
      </c>
    </row>
    <row r="309" spans="11:12" x14ac:dyDescent="0.2">
      <c r="K309" s="47" t="s">
        <v>73</v>
      </c>
      <c r="L309" s="49">
        <v>50840394</v>
      </c>
    </row>
    <row r="310" spans="11:12" x14ac:dyDescent="0.2">
      <c r="K310" s="47" t="s">
        <v>120</v>
      </c>
      <c r="L310" s="49">
        <v>50686462</v>
      </c>
    </row>
    <row r="311" spans="11:12" x14ac:dyDescent="0.2">
      <c r="K311" s="47" t="s">
        <v>479</v>
      </c>
      <c r="L311" s="49">
        <v>50624654</v>
      </c>
    </row>
    <row r="312" spans="11:12" x14ac:dyDescent="0.2">
      <c r="K312" s="47" t="s">
        <v>67</v>
      </c>
      <c r="L312" s="49">
        <v>50553142</v>
      </c>
    </row>
    <row r="313" spans="11:12" x14ac:dyDescent="0.2">
      <c r="K313" s="47" t="s">
        <v>484</v>
      </c>
      <c r="L313" s="49">
        <v>50465108</v>
      </c>
    </row>
    <row r="314" spans="11:12" x14ac:dyDescent="0.2">
      <c r="K314" s="47" t="s">
        <v>527</v>
      </c>
      <c r="L314" s="49">
        <v>49999822</v>
      </c>
    </row>
    <row r="315" spans="11:12" x14ac:dyDescent="0.2">
      <c r="K315" s="47" t="s">
        <v>191</v>
      </c>
      <c r="L315" s="49">
        <v>49945474</v>
      </c>
    </row>
    <row r="316" spans="11:12" x14ac:dyDescent="0.2">
      <c r="K316" s="47" t="s">
        <v>168</v>
      </c>
      <c r="L316" s="49">
        <v>49767744</v>
      </c>
    </row>
    <row r="317" spans="11:12" x14ac:dyDescent="0.2">
      <c r="K317" s="47" t="s">
        <v>77</v>
      </c>
      <c r="L317" s="49">
        <v>49080505</v>
      </c>
    </row>
    <row r="318" spans="11:12" x14ac:dyDescent="0.2">
      <c r="K318" s="47" t="s">
        <v>421</v>
      </c>
      <c r="L318" s="49">
        <v>48758184</v>
      </c>
    </row>
    <row r="319" spans="11:12" x14ac:dyDescent="0.2">
      <c r="K319" s="47" t="s">
        <v>533</v>
      </c>
      <c r="L319" s="49">
        <v>48546161</v>
      </c>
    </row>
    <row r="320" spans="11:12" x14ac:dyDescent="0.2">
      <c r="K320" s="47" t="s">
        <v>286</v>
      </c>
      <c r="L320" s="49">
        <v>48517980</v>
      </c>
    </row>
    <row r="321" spans="11:12" x14ac:dyDescent="0.2">
      <c r="K321" s="47" t="s">
        <v>510</v>
      </c>
      <c r="L321" s="49">
        <v>48114115</v>
      </c>
    </row>
    <row r="322" spans="11:12" x14ac:dyDescent="0.2">
      <c r="K322" s="47" t="s">
        <v>388</v>
      </c>
      <c r="L322" s="49">
        <v>47809421</v>
      </c>
    </row>
    <row r="323" spans="11:12" x14ac:dyDescent="0.2">
      <c r="K323" s="47" t="s">
        <v>385</v>
      </c>
      <c r="L323" s="49">
        <v>47794214</v>
      </c>
    </row>
    <row r="324" spans="11:12" x14ac:dyDescent="0.2">
      <c r="K324" s="47" t="s">
        <v>497</v>
      </c>
      <c r="L324" s="49">
        <v>47181395</v>
      </c>
    </row>
    <row r="325" spans="11:12" x14ac:dyDescent="0.2">
      <c r="K325" s="47" t="s">
        <v>316</v>
      </c>
      <c r="L325" s="49">
        <v>46919256</v>
      </c>
    </row>
    <row r="326" spans="11:12" x14ac:dyDescent="0.2">
      <c r="K326" s="47" t="s">
        <v>159</v>
      </c>
      <c r="L326" s="49">
        <v>46741467</v>
      </c>
    </row>
    <row r="327" spans="11:12" x14ac:dyDescent="0.2">
      <c r="K327" s="47" t="s">
        <v>487</v>
      </c>
      <c r="L327" s="49">
        <v>46145331</v>
      </c>
    </row>
    <row r="328" spans="11:12" x14ac:dyDescent="0.2">
      <c r="K328" s="47" t="s">
        <v>595</v>
      </c>
      <c r="L328" s="49">
        <v>46064723</v>
      </c>
    </row>
    <row r="329" spans="11:12" x14ac:dyDescent="0.2">
      <c r="K329" s="47" t="s">
        <v>309</v>
      </c>
      <c r="L329" s="49">
        <v>45911517</v>
      </c>
    </row>
    <row r="330" spans="11:12" x14ac:dyDescent="0.2">
      <c r="K330" s="47" t="s">
        <v>201</v>
      </c>
      <c r="L330" s="49">
        <v>45741576</v>
      </c>
    </row>
    <row r="331" spans="11:12" x14ac:dyDescent="0.2">
      <c r="K331" s="47" t="s">
        <v>163</v>
      </c>
      <c r="L331" s="49">
        <v>45302137</v>
      </c>
    </row>
    <row r="332" spans="11:12" x14ac:dyDescent="0.2">
      <c r="K332" s="47" t="s">
        <v>371</v>
      </c>
      <c r="L332" s="49">
        <v>45266588</v>
      </c>
    </row>
    <row r="333" spans="11:12" x14ac:dyDescent="0.2">
      <c r="K333" s="47" t="s">
        <v>585</v>
      </c>
      <c r="L333" s="49">
        <v>44955015</v>
      </c>
    </row>
    <row r="334" spans="11:12" x14ac:dyDescent="0.2">
      <c r="K334" s="47" t="s">
        <v>106</v>
      </c>
      <c r="L334" s="49">
        <v>44480275</v>
      </c>
    </row>
    <row r="335" spans="11:12" x14ac:dyDescent="0.2">
      <c r="K335" s="47" t="s">
        <v>144</v>
      </c>
      <c r="L335" s="49">
        <v>44418589</v>
      </c>
    </row>
    <row r="336" spans="11:12" x14ac:dyDescent="0.2">
      <c r="K336" s="47" t="s">
        <v>107</v>
      </c>
      <c r="L336" s="49">
        <v>44024529</v>
      </c>
    </row>
    <row r="337" spans="11:12" x14ac:dyDescent="0.2">
      <c r="K337" s="47" t="s">
        <v>401</v>
      </c>
      <c r="L337" s="49">
        <v>43859823</v>
      </c>
    </row>
    <row r="338" spans="11:12" x14ac:dyDescent="0.2">
      <c r="K338" s="47" t="s">
        <v>380</v>
      </c>
      <c r="L338" s="49">
        <v>43756218</v>
      </c>
    </row>
    <row r="339" spans="11:12" x14ac:dyDescent="0.2">
      <c r="K339" s="47" t="s">
        <v>460</v>
      </c>
      <c r="L339" s="49">
        <v>43713554</v>
      </c>
    </row>
    <row r="340" spans="11:12" x14ac:dyDescent="0.2">
      <c r="K340" s="47" t="s">
        <v>257</v>
      </c>
      <c r="L340" s="49">
        <v>43361416</v>
      </c>
    </row>
    <row r="341" spans="11:12" x14ac:dyDescent="0.2">
      <c r="K341" s="47" t="s">
        <v>122</v>
      </c>
      <c r="L341" s="49">
        <v>43068356</v>
      </c>
    </row>
    <row r="342" spans="11:12" x14ac:dyDescent="0.2">
      <c r="K342" s="47" t="s">
        <v>82</v>
      </c>
      <c r="L342" s="49">
        <v>42940186</v>
      </c>
    </row>
    <row r="343" spans="11:12" x14ac:dyDescent="0.2">
      <c r="K343" s="47" t="s">
        <v>567</v>
      </c>
      <c r="L343" s="49">
        <v>42661516</v>
      </c>
    </row>
    <row r="344" spans="11:12" x14ac:dyDescent="0.2">
      <c r="K344" s="47" t="s">
        <v>531</v>
      </c>
      <c r="L344" s="49">
        <v>42610902</v>
      </c>
    </row>
    <row r="345" spans="11:12" x14ac:dyDescent="0.2">
      <c r="K345" s="47" t="s">
        <v>245</v>
      </c>
      <c r="L345" s="49">
        <v>42445058</v>
      </c>
    </row>
    <row r="346" spans="11:12" x14ac:dyDescent="0.2">
      <c r="K346" s="47" t="s">
        <v>325</v>
      </c>
      <c r="L346" s="49">
        <v>42379650</v>
      </c>
    </row>
    <row r="347" spans="11:12" x14ac:dyDescent="0.2">
      <c r="K347" s="47" t="s">
        <v>169</v>
      </c>
      <c r="L347" s="49">
        <v>42183197</v>
      </c>
    </row>
    <row r="348" spans="11:12" x14ac:dyDescent="0.2">
      <c r="K348" s="47" t="s">
        <v>178</v>
      </c>
      <c r="L348" s="49">
        <v>41826566</v>
      </c>
    </row>
    <row r="349" spans="11:12" x14ac:dyDescent="0.2">
      <c r="K349" s="47" t="s">
        <v>545</v>
      </c>
      <c r="L349" s="49">
        <v>41062682</v>
      </c>
    </row>
    <row r="350" spans="11:12" x14ac:dyDescent="0.2">
      <c r="K350" s="47" t="s">
        <v>30</v>
      </c>
      <c r="L350" s="49">
        <v>40983414</v>
      </c>
    </row>
    <row r="351" spans="11:12" x14ac:dyDescent="0.2">
      <c r="K351" s="47" t="s">
        <v>259</v>
      </c>
      <c r="L351" s="49">
        <v>40943541</v>
      </c>
    </row>
    <row r="352" spans="11:12" x14ac:dyDescent="0.2">
      <c r="K352" s="47" t="s">
        <v>351</v>
      </c>
      <c r="L352" s="49">
        <v>40804816</v>
      </c>
    </row>
    <row r="353" spans="11:12" x14ac:dyDescent="0.2">
      <c r="K353" s="47" t="s">
        <v>543</v>
      </c>
      <c r="L353" s="49">
        <v>40077147</v>
      </c>
    </row>
    <row r="354" spans="11:12" x14ac:dyDescent="0.2">
      <c r="K354" s="47" t="s">
        <v>185</v>
      </c>
      <c r="L354" s="49">
        <v>39963460</v>
      </c>
    </row>
    <row r="355" spans="11:12" x14ac:dyDescent="0.2">
      <c r="K355" s="47" t="s">
        <v>583</v>
      </c>
      <c r="L355" s="49">
        <v>39884640</v>
      </c>
    </row>
    <row r="356" spans="11:12" x14ac:dyDescent="0.2">
      <c r="K356" s="47" t="s">
        <v>189</v>
      </c>
      <c r="L356" s="49">
        <v>39816568</v>
      </c>
    </row>
    <row r="357" spans="11:12" x14ac:dyDescent="0.2">
      <c r="K357" s="47" t="s">
        <v>81</v>
      </c>
      <c r="L357" s="49">
        <v>39433357</v>
      </c>
    </row>
    <row r="358" spans="11:12" x14ac:dyDescent="0.2">
      <c r="K358" s="47" t="s">
        <v>432</v>
      </c>
      <c r="L358" s="49">
        <v>39145784</v>
      </c>
    </row>
    <row r="359" spans="11:12" x14ac:dyDescent="0.2">
      <c r="K359" s="47" t="s">
        <v>241</v>
      </c>
      <c r="L359" s="49">
        <v>38766948</v>
      </c>
    </row>
    <row r="360" spans="11:12" x14ac:dyDescent="0.2">
      <c r="K360" s="47" t="s">
        <v>355</v>
      </c>
      <c r="L360" s="49">
        <v>38174685</v>
      </c>
    </row>
    <row r="361" spans="11:12" x14ac:dyDescent="0.2">
      <c r="K361" s="47" t="s">
        <v>431</v>
      </c>
      <c r="L361" s="49">
        <v>37607865</v>
      </c>
    </row>
    <row r="362" spans="11:12" x14ac:dyDescent="0.2">
      <c r="K362" s="47" t="s">
        <v>440</v>
      </c>
      <c r="L362" s="49">
        <v>37363513</v>
      </c>
    </row>
    <row r="363" spans="11:12" x14ac:dyDescent="0.2">
      <c r="K363" s="47" t="s">
        <v>34</v>
      </c>
      <c r="L363" s="49">
        <v>37313540</v>
      </c>
    </row>
    <row r="364" spans="11:12" x14ac:dyDescent="0.2">
      <c r="K364" s="47" t="s">
        <v>553</v>
      </c>
      <c r="L364" s="49">
        <v>36980311</v>
      </c>
    </row>
    <row r="365" spans="11:12" x14ac:dyDescent="0.2">
      <c r="K365" s="47" t="s">
        <v>235</v>
      </c>
      <c r="L365" s="49">
        <v>36265379</v>
      </c>
    </row>
    <row r="366" spans="11:12" x14ac:dyDescent="0.2">
      <c r="K366" s="47" t="s">
        <v>444</v>
      </c>
      <c r="L366" s="49">
        <v>36165012</v>
      </c>
    </row>
    <row r="367" spans="11:12" x14ac:dyDescent="0.2">
      <c r="K367" s="47" t="s">
        <v>276</v>
      </c>
      <c r="L367" s="49">
        <v>36107823</v>
      </c>
    </row>
    <row r="368" spans="11:12" x14ac:dyDescent="0.2">
      <c r="K368" s="47" t="s">
        <v>572</v>
      </c>
      <c r="L368" s="49">
        <v>36009655</v>
      </c>
    </row>
    <row r="369" spans="11:12" x14ac:dyDescent="0.2">
      <c r="K369" s="47" t="s">
        <v>340</v>
      </c>
      <c r="L369" s="49">
        <v>35981010</v>
      </c>
    </row>
    <row r="370" spans="11:12" x14ac:dyDescent="0.2">
      <c r="K370" s="47" t="s">
        <v>562</v>
      </c>
      <c r="L370" s="49">
        <v>35705805</v>
      </c>
    </row>
    <row r="371" spans="11:12" x14ac:dyDescent="0.2">
      <c r="K371" s="47" t="s">
        <v>132</v>
      </c>
      <c r="L371" s="49">
        <v>35668055</v>
      </c>
    </row>
    <row r="372" spans="11:12" x14ac:dyDescent="0.2">
      <c r="K372" s="47" t="s">
        <v>474</v>
      </c>
      <c r="L372" s="49">
        <v>34917330</v>
      </c>
    </row>
    <row r="373" spans="11:12" x14ac:dyDescent="0.2">
      <c r="K373" s="47" t="s">
        <v>205</v>
      </c>
      <c r="L373" s="49">
        <v>34634731</v>
      </c>
    </row>
    <row r="374" spans="11:12" x14ac:dyDescent="0.2">
      <c r="K374" s="47" t="s">
        <v>406</v>
      </c>
      <c r="L374" s="49">
        <v>34509545</v>
      </c>
    </row>
    <row r="375" spans="11:12" x14ac:dyDescent="0.2">
      <c r="K375" s="47" t="s">
        <v>557</v>
      </c>
      <c r="L375" s="49">
        <v>34472116</v>
      </c>
    </row>
    <row r="376" spans="11:12" x14ac:dyDescent="0.2">
      <c r="K376" s="47" t="s">
        <v>154</v>
      </c>
      <c r="L376" s="49">
        <v>34372339</v>
      </c>
    </row>
    <row r="377" spans="11:12" x14ac:dyDescent="0.2">
      <c r="K377" s="47" t="s">
        <v>573</v>
      </c>
      <c r="L377" s="49">
        <v>34245779</v>
      </c>
    </row>
    <row r="378" spans="11:12" x14ac:dyDescent="0.2">
      <c r="K378" s="47" t="s">
        <v>404</v>
      </c>
      <c r="L378" s="49">
        <v>34048315</v>
      </c>
    </row>
    <row r="379" spans="11:12" x14ac:dyDescent="0.2">
      <c r="K379" s="47" t="s">
        <v>496</v>
      </c>
      <c r="L379" s="49">
        <v>33900697</v>
      </c>
    </row>
    <row r="380" spans="11:12" x14ac:dyDescent="0.2">
      <c r="K380" s="47" t="s">
        <v>504</v>
      </c>
      <c r="L380" s="49">
        <v>33613158</v>
      </c>
    </row>
    <row r="381" spans="11:12" x14ac:dyDescent="0.2">
      <c r="K381" s="47" t="s">
        <v>391</v>
      </c>
      <c r="L381" s="49">
        <v>33500491</v>
      </c>
    </row>
    <row r="382" spans="11:12" x14ac:dyDescent="0.2">
      <c r="K382" s="47" t="s">
        <v>448</v>
      </c>
      <c r="L382" s="49">
        <v>32809442</v>
      </c>
    </row>
    <row r="383" spans="11:12" x14ac:dyDescent="0.2">
      <c r="K383" s="47" t="s">
        <v>306</v>
      </c>
      <c r="L383" s="49">
        <v>32798382</v>
      </c>
    </row>
    <row r="384" spans="11:12" x14ac:dyDescent="0.2">
      <c r="K384" s="47" t="s">
        <v>32</v>
      </c>
      <c r="L384" s="49">
        <v>32585356</v>
      </c>
    </row>
    <row r="385" spans="11:12" x14ac:dyDescent="0.2">
      <c r="K385" s="47" t="s">
        <v>99</v>
      </c>
      <c r="L385" s="49">
        <v>32298812</v>
      </c>
    </row>
    <row r="386" spans="11:12" x14ac:dyDescent="0.2">
      <c r="K386" s="47" t="s">
        <v>141</v>
      </c>
      <c r="L386" s="49">
        <v>32228598</v>
      </c>
    </row>
    <row r="387" spans="11:12" x14ac:dyDescent="0.2">
      <c r="K387" s="47" t="s">
        <v>50</v>
      </c>
      <c r="L387" s="49">
        <v>32198655</v>
      </c>
    </row>
    <row r="388" spans="11:12" x14ac:dyDescent="0.2">
      <c r="K388" s="47" t="s">
        <v>327</v>
      </c>
      <c r="L388" s="49">
        <v>32064685</v>
      </c>
    </row>
    <row r="389" spans="11:12" x14ac:dyDescent="0.2">
      <c r="K389" s="47" t="s">
        <v>210</v>
      </c>
      <c r="L389" s="49">
        <v>32007656</v>
      </c>
    </row>
    <row r="390" spans="11:12" x14ac:dyDescent="0.2">
      <c r="K390" s="47" t="s">
        <v>512</v>
      </c>
      <c r="L390" s="49">
        <v>31787136</v>
      </c>
    </row>
    <row r="391" spans="11:12" x14ac:dyDescent="0.2">
      <c r="K391" s="47" t="s">
        <v>18</v>
      </c>
      <c r="L391" s="49">
        <v>31415432</v>
      </c>
    </row>
    <row r="392" spans="11:12" x14ac:dyDescent="0.2">
      <c r="K392" s="47" t="s">
        <v>373</v>
      </c>
      <c r="L392" s="49">
        <v>31167691</v>
      </c>
    </row>
    <row r="393" spans="11:12" x14ac:dyDescent="0.2">
      <c r="K393" s="47" t="s">
        <v>495</v>
      </c>
      <c r="L393" s="49">
        <v>30737517</v>
      </c>
    </row>
    <row r="394" spans="11:12" x14ac:dyDescent="0.2">
      <c r="K394" s="47" t="s">
        <v>229</v>
      </c>
      <c r="L394" s="49">
        <v>30722056</v>
      </c>
    </row>
    <row r="395" spans="11:12" x14ac:dyDescent="0.2">
      <c r="K395" s="47" t="s">
        <v>524</v>
      </c>
      <c r="L395" s="49">
        <v>30675725</v>
      </c>
    </row>
    <row r="396" spans="11:12" x14ac:dyDescent="0.2">
      <c r="K396" s="47" t="s">
        <v>499</v>
      </c>
      <c r="L396" s="49">
        <v>30416359</v>
      </c>
    </row>
    <row r="397" spans="11:12" x14ac:dyDescent="0.2">
      <c r="K397" s="47" t="s">
        <v>456</v>
      </c>
      <c r="L397" s="49">
        <v>30084149</v>
      </c>
    </row>
    <row r="398" spans="11:12" x14ac:dyDescent="0.2">
      <c r="K398" s="47" t="s">
        <v>472</v>
      </c>
      <c r="L398" s="49">
        <v>29968953</v>
      </c>
    </row>
    <row r="399" spans="11:12" x14ac:dyDescent="0.2">
      <c r="K399" s="47" t="s">
        <v>35</v>
      </c>
      <c r="L399" s="49">
        <v>29964452</v>
      </c>
    </row>
    <row r="400" spans="11:12" x14ac:dyDescent="0.2">
      <c r="K400" s="47" t="s">
        <v>90</v>
      </c>
      <c r="L400" s="49">
        <v>29934306</v>
      </c>
    </row>
    <row r="401" spans="11:12" x14ac:dyDescent="0.2">
      <c r="K401" s="47" t="s">
        <v>271</v>
      </c>
      <c r="L401" s="49">
        <v>29895090</v>
      </c>
    </row>
    <row r="402" spans="11:12" x14ac:dyDescent="0.2">
      <c r="K402" s="47" t="s">
        <v>346</v>
      </c>
      <c r="L402" s="49">
        <v>29712825</v>
      </c>
    </row>
    <row r="403" spans="11:12" x14ac:dyDescent="0.2">
      <c r="K403" s="47" t="s">
        <v>413</v>
      </c>
      <c r="L403" s="49">
        <v>29593641</v>
      </c>
    </row>
    <row r="404" spans="11:12" x14ac:dyDescent="0.2">
      <c r="K404" s="47" t="s">
        <v>486</v>
      </c>
      <c r="L404" s="49">
        <v>29485923</v>
      </c>
    </row>
    <row r="405" spans="11:12" x14ac:dyDescent="0.2">
      <c r="K405" s="47" t="s">
        <v>79</v>
      </c>
      <c r="L405" s="49">
        <v>28716947</v>
      </c>
    </row>
    <row r="406" spans="11:12" x14ac:dyDescent="0.2">
      <c r="K406" s="47" t="s">
        <v>103</v>
      </c>
      <c r="L406" s="49">
        <v>28392518</v>
      </c>
    </row>
    <row r="407" spans="11:12" x14ac:dyDescent="0.2">
      <c r="K407" s="47" t="s">
        <v>359</v>
      </c>
      <c r="L407" s="49">
        <v>28375869</v>
      </c>
    </row>
    <row r="408" spans="11:12" x14ac:dyDescent="0.2">
      <c r="K408" s="47" t="s">
        <v>453</v>
      </c>
      <c r="L408" s="49">
        <v>28371890</v>
      </c>
    </row>
    <row r="409" spans="11:12" x14ac:dyDescent="0.2">
      <c r="K409" s="47" t="s">
        <v>569</v>
      </c>
      <c r="L409" s="49">
        <v>28320147</v>
      </c>
    </row>
    <row r="410" spans="11:12" x14ac:dyDescent="0.2">
      <c r="K410" s="47" t="s">
        <v>505</v>
      </c>
      <c r="L410" s="49">
        <v>28073384</v>
      </c>
    </row>
    <row r="411" spans="11:12" x14ac:dyDescent="0.2">
      <c r="K411" s="47" t="s">
        <v>215</v>
      </c>
      <c r="L411" s="49">
        <v>27789959</v>
      </c>
    </row>
    <row r="412" spans="11:12" x14ac:dyDescent="0.2">
      <c r="K412" s="47" t="s">
        <v>297</v>
      </c>
      <c r="L412" s="49">
        <v>27569558</v>
      </c>
    </row>
    <row r="413" spans="11:12" x14ac:dyDescent="0.2">
      <c r="K413" s="47" t="s">
        <v>574</v>
      </c>
      <c r="L413" s="49">
        <v>27461121</v>
      </c>
    </row>
    <row r="414" spans="11:12" x14ac:dyDescent="0.2">
      <c r="K414" s="47" t="s">
        <v>274</v>
      </c>
      <c r="L414" s="49">
        <v>27117599</v>
      </c>
    </row>
    <row r="415" spans="11:12" x14ac:dyDescent="0.2">
      <c r="K415" s="47" t="s">
        <v>506</v>
      </c>
      <c r="L415" s="49">
        <v>26302005</v>
      </c>
    </row>
    <row r="416" spans="11:12" x14ac:dyDescent="0.2">
      <c r="K416" s="47" t="s">
        <v>28</v>
      </c>
      <c r="L416" s="49">
        <v>26248558</v>
      </c>
    </row>
    <row r="417" spans="11:12" x14ac:dyDescent="0.2">
      <c r="K417" s="47" t="s">
        <v>478</v>
      </c>
      <c r="L417" s="49">
        <v>26062188</v>
      </c>
    </row>
    <row r="418" spans="11:12" x14ac:dyDescent="0.2">
      <c r="K418" s="47" t="s">
        <v>95</v>
      </c>
      <c r="L418" s="49">
        <v>25981285</v>
      </c>
    </row>
    <row r="419" spans="11:12" x14ac:dyDescent="0.2">
      <c r="K419" s="47" t="s">
        <v>288</v>
      </c>
      <c r="L419" s="49">
        <v>25749730</v>
      </c>
    </row>
    <row r="420" spans="11:12" x14ac:dyDescent="0.2">
      <c r="K420" s="47" t="s">
        <v>291</v>
      </c>
      <c r="L420" s="49">
        <v>25616292</v>
      </c>
    </row>
    <row r="421" spans="11:12" x14ac:dyDescent="0.2">
      <c r="K421" s="47" t="s">
        <v>295</v>
      </c>
      <c r="L421" s="49">
        <v>25215934</v>
      </c>
    </row>
    <row r="422" spans="11:12" x14ac:dyDescent="0.2">
      <c r="K422" s="47" t="s">
        <v>175</v>
      </c>
      <c r="L422" s="49">
        <v>25214223</v>
      </c>
    </row>
    <row r="423" spans="11:12" x14ac:dyDescent="0.2">
      <c r="K423" s="47" t="s">
        <v>311</v>
      </c>
      <c r="L423" s="49">
        <v>25202168</v>
      </c>
    </row>
    <row r="424" spans="11:12" x14ac:dyDescent="0.2">
      <c r="K424" s="47" t="s">
        <v>88</v>
      </c>
      <c r="L424" s="49">
        <v>25146538</v>
      </c>
    </row>
    <row r="425" spans="11:12" x14ac:dyDescent="0.2">
      <c r="K425" s="47" t="s">
        <v>118</v>
      </c>
      <c r="L425" s="49">
        <v>24950752</v>
      </c>
    </row>
    <row r="426" spans="11:12" x14ac:dyDescent="0.2">
      <c r="K426" s="47" t="s">
        <v>343</v>
      </c>
      <c r="L426" s="49">
        <v>24939118</v>
      </c>
    </row>
    <row r="427" spans="11:12" x14ac:dyDescent="0.2">
      <c r="K427" s="47" t="s">
        <v>337</v>
      </c>
      <c r="L427" s="49">
        <v>24650121</v>
      </c>
    </row>
    <row r="428" spans="11:12" x14ac:dyDescent="0.2">
      <c r="K428" s="47" t="s">
        <v>115</v>
      </c>
      <c r="L428" s="49">
        <v>24422334</v>
      </c>
    </row>
    <row r="429" spans="11:12" x14ac:dyDescent="0.2">
      <c r="K429" s="47" t="s">
        <v>548</v>
      </c>
      <c r="L429" s="49">
        <v>24333094</v>
      </c>
    </row>
    <row r="430" spans="11:12" x14ac:dyDescent="0.2">
      <c r="K430" s="47" t="s">
        <v>190</v>
      </c>
      <c r="L430" s="49">
        <v>24267154</v>
      </c>
    </row>
    <row r="431" spans="11:12" x14ac:dyDescent="0.2">
      <c r="K431" s="47" t="s">
        <v>591</v>
      </c>
      <c r="L431" s="49">
        <v>23972012</v>
      </c>
    </row>
    <row r="432" spans="11:12" x14ac:dyDescent="0.2">
      <c r="K432" s="47" t="s">
        <v>263</v>
      </c>
      <c r="L432" s="49">
        <v>23803108</v>
      </c>
    </row>
    <row r="433" spans="11:12" x14ac:dyDescent="0.2">
      <c r="K433" s="47" t="s">
        <v>389</v>
      </c>
      <c r="L433" s="49">
        <v>23801835</v>
      </c>
    </row>
    <row r="434" spans="11:12" x14ac:dyDescent="0.2">
      <c r="K434" s="47" t="s">
        <v>566</v>
      </c>
      <c r="L434" s="49">
        <v>23404369</v>
      </c>
    </row>
    <row r="435" spans="11:12" x14ac:dyDescent="0.2">
      <c r="K435" s="47" t="s">
        <v>372</v>
      </c>
      <c r="L435" s="49">
        <v>23401275</v>
      </c>
    </row>
    <row r="436" spans="11:12" x14ac:dyDescent="0.2">
      <c r="K436" s="47" t="s">
        <v>449</v>
      </c>
      <c r="L436" s="49">
        <v>22741603</v>
      </c>
    </row>
    <row r="437" spans="11:12" x14ac:dyDescent="0.2">
      <c r="K437" s="47" t="s">
        <v>470</v>
      </c>
      <c r="L437" s="49">
        <v>22740861</v>
      </c>
    </row>
    <row r="438" spans="11:12" x14ac:dyDescent="0.2">
      <c r="K438" s="47" t="s">
        <v>135</v>
      </c>
      <c r="L438" s="49">
        <v>22580472</v>
      </c>
    </row>
    <row r="439" spans="11:12" x14ac:dyDescent="0.2">
      <c r="K439" s="47" t="s">
        <v>565</v>
      </c>
      <c r="L439" s="49">
        <v>22302956</v>
      </c>
    </row>
    <row r="440" spans="11:12" x14ac:dyDescent="0.2">
      <c r="K440" s="47" t="s">
        <v>360</v>
      </c>
      <c r="L440" s="49">
        <v>22044113</v>
      </c>
    </row>
    <row r="441" spans="11:12" x14ac:dyDescent="0.2">
      <c r="K441" s="47" t="s">
        <v>603</v>
      </c>
      <c r="L441" s="49">
        <v>21941840</v>
      </c>
    </row>
    <row r="442" spans="11:12" x14ac:dyDescent="0.2">
      <c r="K442" s="47" t="s">
        <v>353</v>
      </c>
      <c r="L442" s="49">
        <v>21694605</v>
      </c>
    </row>
    <row r="443" spans="11:12" x14ac:dyDescent="0.2">
      <c r="K443" s="47" t="s">
        <v>176</v>
      </c>
      <c r="L443" s="49">
        <v>21576332</v>
      </c>
    </row>
    <row r="444" spans="11:12" x14ac:dyDescent="0.2">
      <c r="K444" s="47" t="s">
        <v>89</v>
      </c>
      <c r="L444" s="49">
        <v>21505832</v>
      </c>
    </row>
    <row r="445" spans="11:12" x14ac:dyDescent="0.2">
      <c r="K445" s="47" t="s">
        <v>528</v>
      </c>
      <c r="L445" s="49">
        <v>21075000</v>
      </c>
    </row>
    <row r="446" spans="11:12" x14ac:dyDescent="0.2">
      <c r="K446" s="47" t="s">
        <v>323</v>
      </c>
      <c r="L446" s="49">
        <v>20751600</v>
      </c>
    </row>
    <row r="447" spans="11:12" x14ac:dyDescent="0.2">
      <c r="K447" s="47" t="s">
        <v>354</v>
      </c>
      <c r="L447" s="49">
        <v>20700691</v>
      </c>
    </row>
    <row r="448" spans="11:12" x14ac:dyDescent="0.2">
      <c r="K448" s="47" t="s">
        <v>41</v>
      </c>
      <c r="L448" s="49">
        <v>20643199</v>
      </c>
    </row>
    <row r="449" spans="11:12" x14ac:dyDescent="0.2">
      <c r="K449" s="47" t="s">
        <v>485</v>
      </c>
      <c r="L449" s="49">
        <v>20362201</v>
      </c>
    </row>
    <row r="450" spans="11:12" x14ac:dyDescent="0.2">
      <c r="K450" s="47" t="s">
        <v>195</v>
      </c>
      <c r="L450" s="49">
        <v>20325733</v>
      </c>
    </row>
    <row r="451" spans="11:12" x14ac:dyDescent="0.2">
      <c r="K451" s="47" t="s">
        <v>313</v>
      </c>
      <c r="L451" s="49">
        <v>20162672</v>
      </c>
    </row>
    <row r="452" spans="11:12" x14ac:dyDescent="0.2">
      <c r="K452" s="47" t="s">
        <v>590</v>
      </c>
      <c r="L452" s="49">
        <v>20136775</v>
      </c>
    </row>
    <row r="453" spans="11:12" x14ac:dyDescent="0.2">
      <c r="K453" s="47" t="s">
        <v>55</v>
      </c>
      <c r="L453" s="49">
        <v>20075033</v>
      </c>
    </row>
    <row r="454" spans="11:12" x14ac:dyDescent="0.2">
      <c r="K454" s="47" t="s">
        <v>350</v>
      </c>
      <c r="L454" s="49">
        <v>19509726</v>
      </c>
    </row>
    <row r="455" spans="11:12" x14ac:dyDescent="0.2">
      <c r="K455" s="47" t="s">
        <v>38</v>
      </c>
      <c r="L455" s="49">
        <v>19452402</v>
      </c>
    </row>
    <row r="456" spans="11:12" x14ac:dyDescent="0.2">
      <c r="K456" s="47" t="s">
        <v>500</v>
      </c>
      <c r="L456" s="49">
        <v>19149495</v>
      </c>
    </row>
    <row r="457" spans="11:12" x14ac:dyDescent="0.2">
      <c r="K457" s="47" t="s">
        <v>522</v>
      </c>
      <c r="L457" s="49">
        <v>19125841</v>
      </c>
    </row>
    <row r="458" spans="11:12" x14ac:dyDescent="0.2">
      <c r="K458" s="47" t="s">
        <v>162</v>
      </c>
      <c r="L458" s="49">
        <v>19116981</v>
      </c>
    </row>
    <row r="459" spans="11:12" x14ac:dyDescent="0.2">
      <c r="K459" s="47" t="s">
        <v>335</v>
      </c>
      <c r="L459" s="49">
        <v>18346024</v>
      </c>
    </row>
    <row r="460" spans="11:12" x14ac:dyDescent="0.2">
      <c r="K460" s="47" t="s">
        <v>516</v>
      </c>
      <c r="L460" s="49">
        <v>18325463</v>
      </c>
    </row>
    <row r="461" spans="11:12" x14ac:dyDescent="0.2">
      <c r="K461" s="47" t="s">
        <v>447</v>
      </c>
      <c r="L461" s="49">
        <v>18316030</v>
      </c>
    </row>
    <row r="462" spans="11:12" x14ac:dyDescent="0.2">
      <c r="K462" s="47" t="s">
        <v>187</v>
      </c>
      <c r="L462" s="49">
        <v>18083994</v>
      </c>
    </row>
    <row r="463" spans="11:12" x14ac:dyDescent="0.2">
      <c r="K463" s="47" t="s">
        <v>126</v>
      </c>
      <c r="L463" s="49">
        <v>17727017</v>
      </c>
    </row>
    <row r="464" spans="11:12" x14ac:dyDescent="0.2">
      <c r="K464" s="47" t="s">
        <v>426</v>
      </c>
      <c r="L464" s="49">
        <v>17623615</v>
      </c>
    </row>
    <row r="465" spans="11:12" x14ac:dyDescent="0.2">
      <c r="K465" s="47" t="s">
        <v>310</v>
      </c>
      <c r="L465" s="49">
        <v>16961607</v>
      </c>
    </row>
    <row r="466" spans="11:12" x14ac:dyDescent="0.2">
      <c r="K466" s="47" t="s">
        <v>219</v>
      </c>
      <c r="L466" s="49">
        <v>16653473</v>
      </c>
    </row>
    <row r="467" spans="11:12" x14ac:dyDescent="0.2">
      <c r="K467" s="47" t="s">
        <v>299</v>
      </c>
      <c r="L467" s="49">
        <v>16482589</v>
      </c>
    </row>
    <row r="468" spans="11:12" x14ac:dyDescent="0.2">
      <c r="K468" s="47" t="s">
        <v>538</v>
      </c>
      <c r="L468" s="49">
        <v>16432322</v>
      </c>
    </row>
    <row r="469" spans="11:12" x14ac:dyDescent="0.2">
      <c r="K469" s="47" t="s">
        <v>369</v>
      </c>
      <c r="L469" s="49">
        <v>16401551</v>
      </c>
    </row>
    <row r="470" spans="11:12" x14ac:dyDescent="0.2">
      <c r="K470" s="47" t="s">
        <v>68</v>
      </c>
      <c r="L470" s="49">
        <v>16284619</v>
      </c>
    </row>
    <row r="471" spans="11:12" x14ac:dyDescent="0.2">
      <c r="K471" s="47" t="s">
        <v>46</v>
      </c>
      <c r="L471" s="49">
        <v>15983331</v>
      </c>
    </row>
    <row r="472" spans="11:12" x14ac:dyDescent="0.2">
      <c r="K472" s="47" t="s">
        <v>101</v>
      </c>
      <c r="L472" s="49">
        <v>15970955</v>
      </c>
    </row>
    <row r="473" spans="11:12" x14ac:dyDescent="0.2">
      <c r="K473" s="47" t="s">
        <v>357</v>
      </c>
      <c r="L473" s="49">
        <v>15365850</v>
      </c>
    </row>
    <row r="474" spans="11:12" x14ac:dyDescent="0.2">
      <c r="K474" s="47" t="s">
        <v>262</v>
      </c>
      <c r="L474" s="49">
        <v>15233465</v>
      </c>
    </row>
    <row r="475" spans="11:12" x14ac:dyDescent="0.2">
      <c r="K475" s="47" t="s">
        <v>457</v>
      </c>
      <c r="L475" s="49">
        <v>15136765</v>
      </c>
    </row>
    <row r="476" spans="11:12" x14ac:dyDescent="0.2">
      <c r="K476" s="47" t="s">
        <v>451</v>
      </c>
      <c r="L476" s="49">
        <v>14841352</v>
      </c>
    </row>
    <row r="477" spans="11:12" x14ac:dyDescent="0.2">
      <c r="K477" s="47" t="s">
        <v>255</v>
      </c>
      <c r="L477" s="49">
        <v>14797862</v>
      </c>
    </row>
    <row r="478" spans="11:12" x14ac:dyDescent="0.2">
      <c r="K478" s="47" t="s">
        <v>464</v>
      </c>
      <c r="L478" s="49">
        <v>14755189</v>
      </c>
    </row>
    <row r="479" spans="11:12" x14ac:dyDescent="0.2">
      <c r="K479" s="47" t="s">
        <v>482</v>
      </c>
      <c r="L479" s="49">
        <v>14641561</v>
      </c>
    </row>
    <row r="480" spans="11:12" x14ac:dyDescent="0.2">
      <c r="K480" s="47" t="s">
        <v>475</v>
      </c>
      <c r="L480" s="49">
        <v>14617333</v>
      </c>
    </row>
    <row r="481" spans="11:12" x14ac:dyDescent="0.2">
      <c r="K481" s="47" t="s">
        <v>96</v>
      </c>
      <c r="L481" s="49">
        <v>14574087</v>
      </c>
    </row>
    <row r="482" spans="11:12" x14ac:dyDescent="0.2">
      <c r="K482" s="47" t="s">
        <v>128</v>
      </c>
      <c r="L482" s="49">
        <v>14561324</v>
      </c>
    </row>
    <row r="483" spans="11:12" x14ac:dyDescent="0.2">
      <c r="K483" s="47" t="s">
        <v>133</v>
      </c>
      <c r="L483" s="49">
        <v>14421454</v>
      </c>
    </row>
    <row r="484" spans="11:12" x14ac:dyDescent="0.2">
      <c r="K484" s="47" t="s">
        <v>196</v>
      </c>
      <c r="L484" s="49">
        <v>14338992</v>
      </c>
    </row>
    <row r="485" spans="11:12" x14ac:dyDescent="0.2">
      <c r="K485" s="47" t="s">
        <v>476</v>
      </c>
      <c r="L485" s="49">
        <v>14238144</v>
      </c>
    </row>
    <row r="486" spans="11:12" x14ac:dyDescent="0.2">
      <c r="K486" s="47" t="s">
        <v>312</v>
      </c>
      <c r="L486" s="49">
        <v>13608633</v>
      </c>
    </row>
    <row r="487" spans="11:12" x14ac:dyDescent="0.2">
      <c r="K487" s="47" t="s">
        <v>182</v>
      </c>
      <c r="L487" s="49">
        <v>13519621</v>
      </c>
    </row>
    <row r="488" spans="11:12" x14ac:dyDescent="0.2">
      <c r="K488" s="47" t="s">
        <v>394</v>
      </c>
      <c r="L488" s="49">
        <v>13180524</v>
      </c>
    </row>
    <row r="489" spans="11:12" x14ac:dyDescent="0.2">
      <c r="K489" s="47" t="s">
        <v>468</v>
      </c>
      <c r="L489" s="49">
        <v>13165822</v>
      </c>
    </row>
    <row r="490" spans="11:12" x14ac:dyDescent="0.2">
      <c r="K490" s="47" t="s">
        <v>397</v>
      </c>
      <c r="L490" s="49">
        <v>12985302</v>
      </c>
    </row>
    <row r="491" spans="11:12" x14ac:dyDescent="0.2">
      <c r="K491" s="47" t="s">
        <v>202</v>
      </c>
      <c r="L491" s="49">
        <v>12948025</v>
      </c>
    </row>
    <row r="492" spans="11:12" x14ac:dyDescent="0.2">
      <c r="K492" s="47" t="s">
        <v>395</v>
      </c>
      <c r="L492" s="49">
        <v>12903059</v>
      </c>
    </row>
    <row r="493" spans="11:12" x14ac:dyDescent="0.2">
      <c r="K493" s="47" t="s">
        <v>304</v>
      </c>
      <c r="L493" s="49">
        <v>12545979</v>
      </c>
    </row>
    <row r="494" spans="11:12" x14ac:dyDescent="0.2">
      <c r="K494" s="47" t="s">
        <v>170</v>
      </c>
      <c r="L494" s="49">
        <v>12429583</v>
      </c>
    </row>
    <row r="495" spans="11:12" x14ac:dyDescent="0.2">
      <c r="K495" s="47" t="s">
        <v>579</v>
      </c>
      <c r="L495" s="49">
        <v>12042634</v>
      </c>
    </row>
    <row r="496" spans="11:12" x14ac:dyDescent="0.2">
      <c r="K496" s="47" t="s">
        <v>489</v>
      </c>
      <c r="L496" s="49">
        <v>12009960</v>
      </c>
    </row>
    <row r="497" spans="11:12" x14ac:dyDescent="0.2">
      <c r="K497" s="47" t="s">
        <v>465</v>
      </c>
      <c r="L497" s="49">
        <v>11740942</v>
      </c>
    </row>
    <row r="498" spans="11:12" x14ac:dyDescent="0.2">
      <c r="K498" s="47" t="s">
        <v>600</v>
      </c>
      <c r="L498" s="49">
        <v>11519089</v>
      </c>
    </row>
    <row r="499" spans="11:12" x14ac:dyDescent="0.2">
      <c r="K499" s="47" t="s">
        <v>48</v>
      </c>
      <c r="L499" s="49">
        <v>11468231</v>
      </c>
    </row>
    <row r="500" spans="11:12" x14ac:dyDescent="0.2">
      <c r="K500" s="47" t="s">
        <v>60</v>
      </c>
      <c r="L500" s="49">
        <v>11369541</v>
      </c>
    </row>
    <row r="501" spans="11:12" x14ac:dyDescent="0.2">
      <c r="K501" s="47" t="s">
        <v>399</v>
      </c>
      <c r="L501" s="49">
        <v>11300331</v>
      </c>
    </row>
    <row r="502" spans="11:12" x14ac:dyDescent="0.2">
      <c r="K502" s="47" t="s">
        <v>222</v>
      </c>
      <c r="L502" s="49">
        <v>11171714</v>
      </c>
    </row>
    <row r="503" spans="11:12" x14ac:dyDescent="0.2">
      <c r="K503" s="47" t="s">
        <v>97</v>
      </c>
      <c r="L503" s="49">
        <v>11167895</v>
      </c>
    </row>
    <row r="504" spans="11:12" x14ac:dyDescent="0.2">
      <c r="K504" s="47" t="s">
        <v>111</v>
      </c>
      <c r="L504" s="49">
        <v>11003932</v>
      </c>
    </row>
    <row r="505" spans="11:12" x14ac:dyDescent="0.2">
      <c r="K505" s="47" t="s">
        <v>580</v>
      </c>
      <c r="L505" s="49">
        <v>10768946</v>
      </c>
    </row>
    <row r="506" spans="11:12" x14ac:dyDescent="0.2">
      <c r="K506" s="47" t="s">
        <v>66</v>
      </c>
      <c r="L506" s="49">
        <v>10537188</v>
      </c>
    </row>
    <row r="507" spans="11:12" x14ac:dyDescent="0.2">
      <c r="K507" s="47" t="s">
        <v>511</v>
      </c>
      <c r="L507" s="49">
        <v>10236836</v>
      </c>
    </row>
    <row r="508" spans="11:12" x14ac:dyDescent="0.2">
      <c r="K508" s="47" t="s">
        <v>230</v>
      </c>
      <c r="L508" s="49">
        <v>10111144</v>
      </c>
    </row>
    <row r="509" spans="11:12" x14ac:dyDescent="0.2">
      <c r="K509" s="47" t="s">
        <v>296</v>
      </c>
      <c r="L509" s="49">
        <v>9909094</v>
      </c>
    </row>
    <row r="510" spans="11:12" x14ac:dyDescent="0.2">
      <c r="K510" s="47" t="s">
        <v>546</v>
      </c>
      <c r="L510" s="49">
        <v>9907922</v>
      </c>
    </row>
    <row r="511" spans="11:12" x14ac:dyDescent="0.2">
      <c r="K511" s="47" t="s">
        <v>602</v>
      </c>
      <c r="L511" s="49">
        <v>9857435</v>
      </c>
    </row>
    <row r="512" spans="11:12" x14ac:dyDescent="0.2">
      <c r="K512" s="47" t="s">
        <v>387</v>
      </c>
      <c r="L512" s="49">
        <v>9772655</v>
      </c>
    </row>
    <row r="513" spans="11:12" x14ac:dyDescent="0.2">
      <c r="K513" s="47" t="s">
        <v>300</v>
      </c>
      <c r="L513" s="49">
        <v>9736051</v>
      </c>
    </row>
    <row r="514" spans="11:12" x14ac:dyDescent="0.2">
      <c r="K514" s="47" t="s">
        <v>269</v>
      </c>
      <c r="L514" s="49">
        <v>9295171</v>
      </c>
    </row>
    <row r="515" spans="11:12" x14ac:dyDescent="0.2">
      <c r="K515" s="47" t="s">
        <v>376</v>
      </c>
      <c r="L515" s="49">
        <v>9254344</v>
      </c>
    </row>
    <row r="516" spans="11:12" x14ac:dyDescent="0.2">
      <c r="K516" s="47" t="s">
        <v>428</v>
      </c>
      <c r="L516" s="49">
        <v>9156084</v>
      </c>
    </row>
    <row r="517" spans="11:12" x14ac:dyDescent="0.2">
      <c r="K517" s="47" t="s">
        <v>237</v>
      </c>
      <c r="L517" s="49">
        <v>9088096</v>
      </c>
    </row>
    <row r="518" spans="11:12" x14ac:dyDescent="0.2">
      <c r="K518" s="47" t="s">
        <v>584</v>
      </c>
      <c r="L518" s="49">
        <v>8874389</v>
      </c>
    </row>
    <row r="519" spans="11:12" x14ac:dyDescent="0.2">
      <c r="K519" s="47" t="s">
        <v>411</v>
      </c>
      <c r="L519" s="49">
        <v>8812764</v>
      </c>
    </row>
    <row r="520" spans="11:12" x14ac:dyDescent="0.2">
      <c r="K520" s="47" t="s">
        <v>519</v>
      </c>
      <c r="L520" s="49">
        <v>8779196</v>
      </c>
    </row>
    <row r="521" spans="11:12" x14ac:dyDescent="0.2">
      <c r="K521" s="47" t="s">
        <v>231</v>
      </c>
      <c r="L521" s="49">
        <v>8187848</v>
      </c>
    </row>
    <row r="522" spans="11:12" x14ac:dyDescent="0.2">
      <c r="K522" s="47" t="s">
        <v>150</v>
      </c>
      <c r="L522" s="49">
        <v>7895708</v>
      </c>
    </row>
    <row r="523" spans="11:12" x14ac:dyDescent="0.2">
      <c r="K523" s="47" t="s">
        <v>207</v>
      </c>
      <c r="L523" s="49">
        <v>7829877</v>
      </c>
    </row>
    <row r="524" spans="11:12" x14ac:dyDescent="0.2">
      <c r="K524" s="47" t="s">
        <v>361</v>
      </c>
      <c r="L524" s="49">
        <v>7652965</v>
      </c>
    </row>
    <row r="525" spans="11:12" x14ac:dyDescent="0.2">
      <c r="K525" s="47" t="s">
        <v>212</v>
      </c>
      <c r="L525" s="49">
        <v>7566363</v>
      </c>
    </row>
    <row r="526" spans="11:12" x14ac:dyDescent="0.2">
      <c r="K526" s="47" t="s">
        <v>138</v>
      </c>
      <c r="L526" s="49">
        <v>7450434</v>
      </c>
    </row>
    <row r="527" spans="11:12" x14ac:dyDescent="0.2">
      <c r="K527" s="47" t="s">
        <v>109</v>
      </c>
      <c r="L527" s="49">
        <v>7404372</v>
      </c>
    </row>
    <row r="528" spans="11:12" x14ac:dyDescent="0.2">
      <c r="K528" s="47" t="s">
        <v>458</v>
      </c>
      <c r="L528" s="49">
        <v>7295423</v>
      </c>
    </row>
    <row r="529" spans="11:12" x14ac:dyDescent="0.2">
      <c r="K529" s="47" t="s">
        <v>560</v>
      </c>
      <c r="L529" s="49">
        <v>7168577</v>
      </c>
    </row>
    <row r="530" spans="11:12" x14ac:dyDescent="0.2">
      <c r="K530" s="47" t="s">
        <v>597</v>
      </c>
      <c r="L530" s="49">
        <v>7114869</v>
      </c>
    </row>
    <row r="531" spans="11:12" x14ac:dyDescent="0.2">
      <c r="K531" s="47" t="s">
        <v>23</v>
      </c>
      <c r="L531" s="49">
        <v>7035189</v>
      </c>
    </row>
    <row r="532" spans="11:12" x14ac:dyDescent="0.2">
      <c r="K532" s="47" t="s">
        <v>153</v>
      </c>
      <c r="L532" s="49">
        <v>6858345</v>
      </c>
    </row>
    <row r="533" spans="11:12" x14ac:dyDescent="0.2">
      <c r="K533" s="47" t="s">
        <v>305</v>
      </c>
      <c r="L533" s="49">
        <v>6654819</v>
      </c>
    </row>
    <row r="534" spans="11:12" x14ac:dyDescent="0.2">
      <c r="K534" s="47" t="s">
        <v>452</v>
      </c>
      <c r="L534" s="49">
        <v>6554384</v>
      </c>
    </row>
    <row r="535" spans="11:12" x14ac:dyDescent="0.2">
      <c r="K535" s="47" t="s">
        <v>264</v>
      </c>
      <c r="L535" s="49">
        <v>6194870</v>
      </c>
    </row>
    <row r="536" spans="11:12" x14ac:dyDescent="0.2">
      <c r="K536" s="47" t="s">
        <v>347</v>
      </c>
      <c r="L536" s="49">
        <v>6089874</v>
      </c>
    </row>
    <row r="537" spans="11:12" x14ac:dyDescent="0.2">
      <c r="K537" s="47" t="s">
        <v>529</v>
      </c>
      <c r="L537" s="49">
        <v>5872667</v>
      </c>
    </row>
    <row r="538" spans="11:12" x14ac:dyDescent="0.2">
      <c r="K538" s="47" t="s">
        <v>422</v>
      </c>
      <c r="L538" s="49">
        <v>5637048</v>
      </c>
    </row>
    <row r="539" spans="11:12" x14ac:dyDescent="0.2">
      <c r="K539" s="47" t="s">
        <v>33</v>
      </c>
      <c r="L539" s="49">
        <v>5512647</v>
      </c>
    </row>
    <row r="540" spans="11:12" x14ac:dyDescent="0.2">
      <c r="K540" s="47" t="s">
        <v>443</v>
      </c>
      <c r="L540" s="49">
        <v>5497481</v>
      </c>
    </row>
    <row r="541" spans="11:12" x14ac:dyDescent="0.2">
      <c r="K541" s="47" t="s">
        <v>558</v>
      </c>
      <c r="L541" s="49">
        <v>5367415</v>
      </c>
    </row>
    <row r="542" spans="11:12" x14ac:dyDescent="0.2">
      <c r="K542" s="47" t="s">
        <v>131</v>
      </c>
      <c r="L542" s="49">
        <v>5170709</v>
      </c>
    </row>
    <row r="543" spans="11:12" x14ac:dyDescent="0.2">
      <c r="K543" s="47" t="s">
        <v>445</v>
      </c>
      <c r="L543" s="49">
        <v>4770461</v>
      </c>
    </row>
    <row r="544" spans="11:12" x14ac:dyDescent="0.2">
      <c r="K544" s="47" t="s">
        <v>124</v>
      </c>
      <c r="L544" s="49">
        <v>4631720</v>
      </c>
    </row>
    <row r="545" spans="11:12" x14ac:dyDescent="0.2">
      <c r="K545" s="47" t="s">
        <v>145</v>
      </c>
      <c r="L545" s="49">
        <v>4609153</v>
      </c>
    </row>
    <row r="546" spans="11:12" x14ac:dyDescent="0.2">
      <c r="K546" s="47" t="s">
        <v>549</v>
      </c>
      <c r="L546" s="49">
        <v>3957025</v>
      </c>
    </row>
    <row r="547" spans="11:12" x14ac:dyDescent="0.2">
      <c r="K547" s="47" t="s">
        <v>463</v>
      </c>
      <c r="L547" s="49">
        <v>3374251</v>
      </c>
    </row>
    <row r="548" spans="11:12" x14ac:dyDescent="0.2">
      <c r="K548" s="47" t="s">
        <v>108</v>
      </c>
      <c r="L548" s="49">
        <v>3257546</v>
      </c>
    </row>
    <row r="549" spans="11:12" x14ac:dyDescent="0.2">
      <c r="K549" s="47" t="s">
        <v>93</v>
      </c>
      <c r="L549" s="49">
        <v>3223725</v>
      </c>
    </row>
    <row r="550" spans="11:12" x14ac:dyDescent="0.2">
      <c r="K550" s="47" t="s">
        <v>362</v>
      </c>
      <c r="L550" s="49">
        <v>2562155</v>
      </c>
    </row>
    <row r="551" spans="11:12" x14ac:dyDescent="0.2">
      <c r="K551" s="47" t="s">
        <v>51</v>
      </c>
      <c r="L551" s="49">
        <v>2210321</v>
      </c>
    </row>
    <row r="552" spans="11:12" x14ac:dyDescent="0.2">
      <c r="K552" s="47" t="s">
        <v>329</v>
      </c>
      <c r="L552" s="49">
        <v>2194759</v>
      </c>
    </row>
    <row r="553" spans="11:12" x14ac:dyDescent="0.2">
      <c r="K553" s="47" t="s">
        <v>283</v>
      </c>
      <c r="L553" s="49">
        <v>2127496</v>
      </c>
    </row>
    <row r="554" spans="11:12" x14ac:dyDescent="0.2">
      <c r="K554" s="47" t="s">
        <v>435</v>
      </c>
      <c r="L554" s="49">
        <v>2057055</v>
      </c>
    </row>
    <row r="555" spans="11:12" x14ac:dyDescent="0.2">
      <c r="K555" s="47" t="s">
        <v>462</v>
      </c>
      <c r="L555" s="49">
        <v>1963937</v>
      </c>
    </row>
    <row r="556" spans="11:12" x14ac:dyDescent="0.2">
      <c r="K556" s="47" t="s">
        <v>417</v>
      </c>
      <c r="L556" s="49">
        <v>1563976</v>
      </c>
    </row>
    <row r="557" spans="11:12" x14ac:dyDescent="0.2">
      <c r="K557" s="47" t="s">
        <v>396</v>
      </c>
      <c r="L557" s="49">
        <v>1473665</v>
      </c>
    </row>
    <row r="558" spans="11:12" x14ac:dyDescent="0.2">
      <c r="K558" s="47" t="s">
        <v>249</v>
      </c>
      <c r="L558" s="49">
        <v>1409943</v>
      </c>
    </row>
    <row r="559" spans="11:12" x14ac:dyDescent="0.2">
      <c r="K559" s="47" t="s">
        <v>370</v>
      </c>
      <c r="L559" s="49">
        <v>1085093</v>
      </c>
    </row>
    <row r="560" spans="11:12" x14ac:dyDescent="0.2">
      <c r="K560" s="47" t="s">
        <v>559</v>
      </c>
      <c r="L560" s="49">
        <v>1025425</v>
      </c>
    </row>
    <row r="561" spans="11:12" x14ac:dyDescent="0.2">
      <c r="K561" s="47" t="s">
        <v>521</v>
      </c>
      <c r="L561" s="49">
        <v>907414</v>
      </c>
    </row>
    <row r="562" spans="11:12" x14ac:dyDescent="0.2">
      <c r="K562" s="47" t="s">
        <v>25</v>
      </c>
      <c r="L562" s="49">
        <v>629502</v>
      </c>
    </row>
    <row r="563" spans="11:12" x14ac:dyDescent="0.2">
      <c r="K563" s="47" t="s">
        <v>59</v>
      </c>
      <c r="L563" s="49">
        <v>568342</v>
      </c>
    </row>
    <row r="564" spans="11:12" x14ac:dyDescent="0.2">
      <c r="K564" s="47" t="s">
        <v>252</v>
      </c>
      <c r="L564" s="49">
        <v>426246</v>
      </c>
    </row>
    <row r="565" spans="11:12" x14ac:dyDescent="0.2">
      <c r="K565" s="47" t="s">
        <v>409</v>
      </c>
      <c r="L565" s="49">
        <v>380218</v>
      </c>
    </row>
    <row r="566" spans="11:12" x14ac:dyDescent="0.2">
      <c r="K566" s="47" t="s">
        <v>556</v>
      </c>
      <c r="L566" s="49">
        <v>337782</v>
      </c>
    </row>
    <row r="567" spans="11:12" x14ac:dyDescent="0.2">
      <c r="K567" s="47" t="s">
        <v>513</v>
      </c>
      <c r="L567" s="49">
        <v>322979</v>
      </c>
    </row>
    <row r="568" spans="11:12" x14ac:dyDescent="0.2">
      <c r="K568" s="47" t="s">
        <v>147</v>
      </c>
      <c r="L568" s="49">
        <v>295851</v>
      </c>
    </row>
    <row r="569" spans="11:12" x14ac:dyDescent="0.2">
      <c r="K569" s="47" t="s">
        <v>480</v>
      </c>
      <c r="L569" s="49">
        <v>264247</v>
      </c>
    </row>
    <row r="570" spans="11:12" x14ac:dyDescent="0.2">
      <c r="K570" s="47" t="s">
        <v>336</v>
      </c>
      <c r="L570" s="49">
        <v>125666</v>
      </c>
    </row>
    <row r="571" spans="11:12" x14ac:dyDescent="0.2">
      <c r="K571" s="47" t="s">
        <v>356</v>
      </c>
      <c r="L571" s="49">
        <v>86264</v>
      </c>
    </row>
    <row r="572" spans="11:12" x14ac:dyDescent="0.2">
      <c r="K572" s="47" t="s">
        <v>473</v>
      </c>
      <c r="L572" s="49">
        <v>82277</v>
      </c>
    </row>
    <row r="573" spans="11:12" x14ac:dyDescent="0.2">
      <c r="K573" s="47" t="s">
        <v>564</v>
      </c>
      <c r="L573" s="49">
        <v>65543</v>
      </c>
    </row>
    <row r="574" spans="11:12" x14ac:dyDescent="0.2">
      <c r="K574" s="47" t="s">
        <v>130</v>
      </c>
      <c r="L574" s="49">
        <v>51988</v>
      </c>
    </row>
    <row r="575" spans="11:12" x14ac:dyDescent="0.2">
      <c r="K575" s="47" t="s">
        <v>217</v>
      </c>
      <c r="L575" s="49">
        <v>23064</v>
      </c>
    </row>
    <row r="576" spans="11:12" x14ac:dyDescent="0.2">
      <c r="K576" s="47" t="s">
        <v>76</v>
      </c>
      <c r="L576" s="49">
        <v>2984</v>
      </c>
    </row>
    <row r="577" spans="11:12" x14ac:dyDescent="0.2">
      <c r="K577" s="47" t="s">
        <v>491</v>
      </c>
      <c r="L577" s="49">
        <v>0</v>
      </c>
    </row>
    <row r="578" spans="11:12" x14ac:dyDescent="0.2">
      <c r="K578" s="47" t="s">
        <v>247</v>
      </c>
      <c r="L578" s="49">
        <v>0</v>
      </c>
    </row>
    <row r="579" spans="11:12" x14ac:dyDescent="0.2">
      <c r="K579" s="47" t="s">
        <v>43</v>
      </c>
      <c r="L579" s="49">
        <v>0</v>
      </c>
    </row>
    <row r="580" spans="11:12" x14ac:dyDescent="0.2">
      <c r="K580" s="47" t="s">
        <v>576</v>
      </c>
      <c r="L580" s="49">
        <v>0</v>
      </c>
    </row>
    <row r="581" spans="11:12" x14ac:dyDescent="0.2">
      <c r="K581" s="47" t="s">
        <v>642</v>
      </c>
      <c r="L581" s="49">
        <v>5228953251</v>
      </c>
    </row>
  </sheetData>
  <mergeCells count="5">
    <mergeCell ref="A4:D4"/>
    <mergeCell ref="K4:N4"/>
    <mergeCell ref="A1:F1"/>
    <mergeCell ref="A2:F2"/>
    <mergeCell ref="F4:I5"/>
  </mergeCell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Disney Movies</vt:lpstr>
      <vt:lpstr>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Crider</dc:creator>
  <cp:lastModifiedBy>Tristan McCoy</cp:lastModifiedBy>
  <dcterms:created xsi:type="dcterms:W3CDTF">2022-05-25T23:10:44Z</dcterms:created>
  <dcterms:modified xsi:type="dcterms:W3CDTF">2022-06-03T03:41:17Z</dcterms:modified>
</cp:coreProperties>
</file>