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\council-fpl\data_files\"/>
    </mc:Choice>
  </mc:AlternateContent>
  <xr:revisionPtr revIDLastSave="0" documentId="13_ncr:1_{323B36C9-EA66-4157-B0D3-C942F7AB8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able1" sheetId="3" r:id="rId2"/>
    <sheet name="Sheet2" sheetId="2" r:id="rId3"/>
  </sheets>
  <definedNames>
    <definedName name="_xlnm._FilterDatabase" localSheetId="0" hidden="1">Sheet1!$C$5:$BC$5</definedName>
    <definedName name="ExternalData_1" localSheetId="1" hidden="1">Table1!$A$1:$C$533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6" i="1" l="1"/>
  <c r="AK27" i="1"/>
  <c r="AK28" i="1"/>
  <c r="AK29" i="1"/>
  <c r="AK30" i="1"/>
  <c r="AK31" i="1"/>
  <c r="AK32" i="1"/>
  <c r="AK33" i="1"/>
  <c r="AK34" i="1"/>
  <c r="AK35" i="1"/>
  <c r="AK36" i="1"/>
  <c r="AK37" i="1"/>
  <c r="AK24" i="1"/>
  <c r="AK25" i="1"/>
  <c r="Z42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4" i="1"/>
  <c r="AM35" i="1"/>
  <c r="AM36" i="1"/>
  <c r="AM37" i="1"/>
  <c r="BC6" i="1"/>
  <c r="BC7" i="1"/>
  <c r="AO16" i="1"/>
  <c r="AS16" i="1"/>
  <c r="AS7" i="1"/>
  <c r="AS8" i="1"/>
  <c r="AS9" i="1"/>
  <c r="AS11" i="1"/>
  <c r="AS13" i="1"/>
  <c r="AS12" i="1"/>
  <c r="AS14" i="1"/>
  <c r="AS10" i="1"/>
  <c r="AS15" i="1"/>
  <c r="AS18" i="1"/>
  <c r="AS17" i="1"/>
  <c r="AS19" i="1"/>
  <c r="AS6" i="1"/>
  <c r="AW7" i="1"/>
  <c r="AW8" i="1"/>
  <c r="AW9" i="1"/>
  <c r="AW11" i="1"/>
  <c r="AW13" i="1"/>
  <c r="AW12" i="1"/>
  <c r="AW14" i="1"/>
  <c r="AW10" i="1"/>
  <c r="AW15" i="1"/>
  <c r="AW18" i="1"/>
  <c r="AW16" i="1"/>
  <c r="AW17" i="1"/>
  <c r="AW19" i="1"/>
  <c r="AW6" i="1"/>
  <c r="BC8" i="1"/>
  <c r="BC9" i="1"/>
  <c r="BC11" i="1"/>
  <c r="BC13" i="1"/>
  <c r="BC12" i="1"/>
  <c r="BC14" i="1"/>
  <c r="BC10" i="1"/>
  <c r="BC15" i="1"/>
  <c r="BC18" i="1"/>
  <c r="BC16" i="1"/>
  <c r="BC17" i="1"/>
  <c r="BC19" i="1"/>
  <c r="AO7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AJ16" i="1"/>
  <c r="AF16" i="1"/>
  <c r="Y16" i="1"/>
  <c r="T7" i="1"/>
  <c r="T8" i="1"/>
  <c r="T9" i="1"/>
  <c r="T11" i="1"/>
  <c r="T13" i="1"/>
  <c r="T12" i="1"/>
  <c r="T14" i="1"/>
  <c r="T10" i="1"/>
  <c r="T15" i="1"/>
  <c r="T18" i="1"/>
  <c r="T16" i="1"/>
  <c r="T17" i="1"/>
  <c r="T19" i="1"/>
  <c r="T6" i="1"/>
  <c r="O16" i="1"/>
  <c r="K16" i="1"/>
  <c r="K8" i="1"/>
  <c r="BD17" i="1"/>
  <c r="AM24" i="1"/>
  <c r="AM25" i="1"/>
  <c r="AM26" i="1"/>
  <c r="AM27" i="1"/>
  <c r="AM28" i="1"/>
  <c r="AM29" i="1"/>
  <c r="AM30" i="1"/>
  <c r="AM31" i="1"/>
  <c r="AM32" i="1"/>
  <c r="AM33" i="1"/>
  <c r="AM34" i="1"/>
  <c r="Z39" i="1"/>
  <c r="AF15" i="1"/>
  <c r="O12" i="1"/>
  <c r="Y12" i="1"/>
  <c r="AF12" i="1"/>
  <c r="AJ12" i="1"/>
  <c r="AO12" i="1"/>
  <c r="O9" i="1"/>
  <c r="K10" i="1"/>
  <c r="BD6" i="1"/>
  <c r="BD12" i="1"/>
  <c r="BD14" i="1"/>
  <c r="BD18" i="1"/>
  <c r="BD13" i="1"/>
  <c r="BD7" i="1"/>
  <c r="BD9" i="1"/>
  <c r="BD10" i="1"/>
  <c r="BD16" i="1"/>
  <c r="BD15" i="1"/>
  <c r="BD19" i="1"/>
  <c r="BE16" i="1"/>
  <c r="BD8" i="1"/>
  <c r="BD11" i="1"/>
  <c r="AO11" i="1"/>
  <c r="AO15" i="1"/>
  <c r="AO8" i="1"/>
  <c r="AO10" i="1"/>
  <c r="AO6" i="1"/>
  <c r="AO9" i="1"/>
  <c r="AO18" i="1"/>
  <c r="AO13" i="1"/>
  <c r="AO19" i="1"/>
  <c r="AO14" i="1"/>
  <c r="AO17" i="1"/>
  <c r="AJ11" i="1"/>
  <c r="AJ15" i="1"/>
  <c r="AJ8" i="1"/>
  <c r="AJ10" i="1"/>
  <c r="AJ6" i="1"/>
  <c r="AJ9" i="1"/>
  <c r="AJ18" i="1"/>
  <c r="AJ13" i="1"/>
  <c r="AJ19" i="1"/>
  <c r="AJ14" i="1"/>
  <c r="AJ17" i="1"/>
  <c r="AJ7" i="1"/>
  <c r="AF11" i="1"/>
  <c r="AF8" i="1"/>
  <c r="AF10" i="1"/>
  <c r="AF6" i="1"/>
  <c r="AF9" i="1"/>
  <c r="AF18" i="1"/>
  <c r="AF13" i="1"/>
  <c r="AF19" i="1"/>
  <c r="AF14" i="1"/>
  <c r="AF17" i="1"/>
  <c r="AF7" i="1"/>
  <c r="Y11" i="1"/>
  <c r="Y15" i="1"/>
  <c r="Y8" i="1"/>
  <c r="Y10" i="1"/>
  <c r="Y6" i="1"/>
  <c r="Y9" i="1"/>
  <c r="Y18" i="1"/>
  <c r="Y13" i="1"/>
  <c r="Y19" i="1"/>
  <c r="Y14" i="1"/>
  <c r="Y17" i="1"/>
  <c r="Y7" i="1"/>
  <c r="K7" i="1"/>
  <c r="K12" i="1"/>
  <c r="BE12" i="1"/>
  <c r="K15" i="1"/>
  <c r="K6" i="1"/>
  <c r="K13" i="1"/>
  <c r="K11" i="1"/>
  <c r="K18" i="1"/>
  <c r="K14" i="1"/>
  <c r="K17" i="1"/>
  <c r="K19" i="1"/>
  <c r="K9" i="1"/>
  <c r="O11" i="1"/>
  <c r="O15" i="1"/>
  <c r="O8" i="1"/>
  <c r="O10" i="1"/>
  <c r="O6" i="1"/>
  <c r="O18" i="1"/>
  <c r="O13" i="1"/>
  <c r="O19" i="1"/>
  <c r="O14" i="1"/>
  <c r="O17" i="1"/>
  <c r="O7" i="1"/>
  <c r="BE15" i="1"/>
  <c r="G15" i="1"/>
  <c r="E52" i="1"/>
  <c r="BE17" i="1"/>
  <c r="BE18" i="1"/>
  <c r="BE8" i="1"/>
  <c r="G8" i="1"/>
  <c r="BE14" i="1"/>
  <c r="G14" i="1"/>
  <c r="E51" i="1"/>
  <c r="BE9" i="1"/>
  <c r="G9" i="1"/>
  <c r="BE11" i="1"/>
  <c r="BE19" i="1"/>
  <c r="BE6" i="1"/>
  <c r="BE7" i="1"/>
  <c r="BE13" i="1"/>
  <c r="BE10" i="1"/>
  <c r="G10" i="1"/>
  <c r="G16" i="1"/>
  <c r="G12" i="1"/>
  <c r="BF12" i="1"/>
  <c r="BF19" i="1"/>
  <c r="BF17" i="1"/>
  <c r="BF16" i="1"/>
  <c r="BF9" i="1"/>
  <c r="G7" i="1"/>
  <c r="E44" i="1"/>
  <c r="BF11" i="1"/>
  <c r="BF8" i="1"/>
  <c r="BF14" i="1"/>
  <c r="BF7" i="1"/>
  <c r="BF18" i="1"/>
  <c r="BF10" i="1"/>
  <c r="BF13" i="1"/>
  <c r="G13" i="1"/>
  <c r="BF15" i="1"/>
  <c r="E49" i="1"/>
  <c r="E54" i="1"/>
  <c r="G19" i="1"/>
  <c r="G11" i="1"/>
  <c r="E43" i="1"/>
  <c r="G6" i="1"/>
  <c r="E42" i="1"/>
  <c r="G17" i="1"/>
  <c r="E50" i="1"/>
  <c r="E45" i="1"/>
  <c r="G18" i="1"/>
  <c r="E46" i="1"/>
  <c r="E5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4BFC7-383A-4B64-8D5B-EAAF3412BB2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<sst xmlns="http://schemas.openxmlformats.org/spreadsheetml/2006/main" count="1350" uniqueCount="168">
  <si>
    <t>POINTS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</si>
  <si>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</si>
  <si>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</si>
  <si>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</si>
  <si>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</si>
  <si>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</si>
  <si>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</si>
  <si>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</si>
  <si>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</si>
  <si>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</si>
  <si>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SEASON</t>
  </si>
  <si>
    <t>#</t>
  </si>
  <si>
    <t>Team</t>
  </si>
  <si>
    <t>Manager</t>
  </si>
  <si>
    <t>Department</t>
  </si>
  <si>
    <t>Total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</si>
  <si>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</si>
  <si>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</si>
  <si>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</si>
  <si>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</si>
  <si>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</si>
  <si>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</si>
  <si>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</si>
  <si>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</si>
  <si>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</si>
  <si>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</si>
  <si>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</si>
  <si>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</si>
  <si>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</si>
  <si>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</si>
  <si>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</si>
  <si>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</si>
  <si>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</si>
  <si>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</si>
  <si>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</si>
  <si>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</si>
  <si>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</si>
  <si>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</si>
  <si>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</si>
  <si>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GW31</t>
  </si>
  <si>
    <t>GW32</t>
  </si>
  <si>
    <t>GW33</t>
  </si>
  <si>
    <t>GW35</t>
  </si>
  <si>
    <t>GW36</t>
  </si>
  <si>
    <t>GW37</t>
  </si>
  <si>
    <t>Pt Diff</t>
  </si>
  <si>
    <t>Michael Kelly</t>
  </si>
  <si>
    <t>Tristan Meuross</t>
  </si>
  <si>
    <t>Neil Coventry</t>
  </si>
  <si>
    <t>Council</t>
  </si>
  <si>
    <t>La Furia Roja</t>
  </si>
  <si>
    <t>Scott Jobson</t>
  </si>
  <si>
    <t>Mathew Walsh</t>
  </si>
  <si>
    <t>Chris Dixon</t>
  </si>
  <si>
    <t>Rob Williams</t>
  </si>
  <si>
    <t>PE Teachers</t>
  </si>
  <si>
    <t>Toms Lot</t>
  </si>
  <si>
    <t>Tom Dixon</t>
  </si>
  <si>
    <t>The Johnsons</t>
  </si>
  <si>
    <t>John Cook</t>
  </si>
  <si>
    <t>Luke Jamieson</t>
  </si>
  <si>
    <t>Vicky Jones</t>
  </si>
  <si>
    <t>Dixonsquared</t>
  </si>
  <si>
    <t>Jemma Dixon</t>
  </si>
  <si>
    <t>FINISH</t>
  </si>
  <si>
    <t>Chelsea</t>
  </si>
  <si>
    <t>Liverpool</t>
  </si>
  <si>
    <t>Leeds</t>
  </si>
  <si>
    <t>Arsenal</t>
  </si>
  <si>
    <t>BRAGGING RIGHTS</t>
  </si>
  <si>
    <t>Total prize money</t>
  </si>
  <si>
    <t>Per month</t>
  </si>
  <si>
    <t>People</t>
  </si>
  <si>
    <t>Av. Points</t>
  </si>
  <si>
    <t>Remaining</t>
  </si>
  <si>
    <t>John, Rob</t>
  </si>
  <si>
    <t>The Public</t>
  </si>
  <si>
    <t>Michael</t>
  </si>
  <si>
    <t>Tom, Neil, Mat, Vicky, Luke, Scott</t>
  </si>
  <si>
    <t>Tristan</t>
  </si>
  <si>
    <t>1st</t>
  </si>
  <si>
    <t>2nd</t>
  </si>
  <si>
    <t>3rd</t>
  </si>
  <si>
    <t>Taylor Mosen</t>
  </si>
  <si>
    <t>Ace</t>
  </si>
  <si>
    <t>Taylor</t>
  </si>
  <si>
    <t>Feed The Ox</t>
  </si>
  <si>
    <t>Naby Lad</t>
  </si>
  <si>
    <t>N/A</t>
  </si>
  <si>
    <t>Buy-In</t>
  </si>
  <si>
    <t>Chris, Jemma</t>
  </si>
  <si>
    <t>John, Chris, Jemma</t>
  </si>
  <si>
    <t>Spurs</t>
  </si>
  <si>
    <t>August</t>
  </si>
  <si>
    <t>The No Scott's Club</t>
  </si>
  <si>
    <t>Mbappeé ba du dop</t>
  </si>
  <si>
    <t>No Scott's allowed</t>
  </si>
  <si>
    <t>Ronarid Rovers</t>
  </si>
  <si>
    <t>Change Name</t>
  </si>
  <si>
    <t>Beaconsfield United</t>
  </si>
  <si>
    <t>Southampton</t>
  </si>
  <si>
    <t>GW24</t>
  </si>
  <si>
    <t>DownGunnderFC</t>
  </si>
  <si>
    <t>Paul Murphy</t>
  </si>
  <si>
    <t>Rob, Paul</t>
  </si>
  <si>
    <t>AUL</t>
  </si>
  <si>
    <t>FIFA (on loan from AUL)</t>
  </si>
  <si>
    <t>GW25</t>
  </si>
  <si>
    <t>GW26</t>
  </si>
  <si>
    <t>GW27</t>
  </si>
  <si>
    <t>GW28</t>
  </si>
  <si>
    <t>GW29</t>
  </si>
  <si>
    <t>GW30</t>
  </si>
  <si>
    <t>Tom, Luke, Paul</t>
  </si>
  <si>
    <t>Neil, Michael, Tristan, Scott</t>
  </si>
  <si>
    <t>Mat W, Taylor, Vicky</t>
  </si>
  <si>
    <t>GW34</t>
  </si>
  <si>
    <t>GW38</t>
  </si>
  <si>
    <t>MONTHLY MONEY</t>
  </si>
  <si>
    <t>-</t>
  </si>
  <si>
    <t>Luke</t>
  </si>
  <si>
    <t>Mat</t>
  </si>
  <si>
    <t>Vicky</t>
  </si>
  <si>
    <t>Rob</t>
  </si>
  <si>
    <t>Best Week</t>
  </si>
  <si>
    <t>Best week</t>
  </si>
  <si>
    <t>Pay to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</si>
  <si>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</si>
  <si>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</si>
  <si>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</si>
  <si>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</si>
  <si>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</si>
  <si>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</si>
  <si>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</si>
  <si>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</si>
  <si>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</si>
  <si>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</si>
  <si>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</si>
  <si>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</si>
  <si>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</si>
  <si>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</si>
  <si>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</si>
  <si>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</si>
  <si>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</si>
  <si>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</si>
  <si>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</si>
  <si>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</si>
  <si>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</si>
  <si>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</si>
  <si>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</si>
  <si>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</si>
  <si>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</si>
  <si>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</si>
  <si>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</si>
  <si>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</si>
  <si>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</si>
  <si>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</si>
  <si>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</si>
  <si>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</si>
  <si>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</si>
  <si>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</si>
  <si>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</si>
  <si>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</si>
  <si>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</si>
  <si>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</si>
  <si>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</si>
  <si>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Gameweek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</si>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</sst>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0.0"/>
    <numFmt numFmtId="165" formatCode="_([$$-409]* #,##0_);_([$$-409]* \(#,##0\);_([$$-409]* &quot;-&quot;??_);_(@_)"/>
  </numFmts>
  <fonts count="1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0"/>
      <color theme="1"/>
      <name val="Arial"/>
      <family val="2"/>
    </font>
    <font>
      <sz val="11"/>
      <name val="Arial"/>
      <family val="2"/>
    </font>
    <font>
      <sz val="11"/>
      <color rgb="FF00B050"/>
      <name val="Arial"/>
      <family val="2"/>
    </font>
    <font>
      <sz val="11"/>
      <color rgb="FFC00000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  <font>
      <sz val="11"/>
      <color theme="0" tint="-0.34998626667073579"/>
      <name val="Arial"/>
      <family val="2"/>
    </font>
    <font>
      <sz val="11"/>
      <color theme="9"/>
      <name val="Arial"/>
      <family val="2"/>
    </font>
    <font>
      <sz val="11"/>
      <color theme="3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rgb="FFCC0000"/>
      <name val="Arial"/>
      <family val="2"/>
    </font>
    <font>
      <sz val="11"/>
      <color theme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Border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6" fontId="6" fillId="6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7" borderId="0" xfId="0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6" fontId="5" fillId="2" borderId="0" xfId="0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0" xfId="0" applyAlignment="1"/>
    <xf numFmtId="0" fontId="4" fillId="2" borderId="0" xfId="0" applyFont="1" applyFill="1" applyAlignment="1"/>
    <xf numFmtId="165" fontId="0" fillId="0" borderId="0" xfId="0" applyNumberFormat="1" applyAlignment="1"/>
    <xf numFmtId="0" fontId="1" fillId="2" borderId="1" xfId="0" applyFont="1" applyFill="1" applyBorder="1" applyAlignment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0" fillId="5" borderId="5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6" fontId="6" fillId="5" borderId="5" xfId="0" applyNumberFormat="1" applyFont="1" applyFill="1" applyBorder="1" applyAlignment="1">
      <alignment horizontal="center"/>
    </xf>
    <xf numFmtId="6" fontId="6" fillId="5" borderId="4" xfId="0" applyNumberFormat="1" applyFont="1" applyFill="1" applyBorder="1" applyAlignment="1">
      <alignment horizontal="center"/>
    </xf>
    <xf numFmtId="6" fontId="5" fillId="2" borderId="0" xfId="0" applyNumberFormat="1" applyFont="1" applyFill="1" applyBorder="1" applyAlignment="1">
      <alignment horizontal="center"/>
    </xf>
    <xf numFmtId="6" fontId="5" fillId="2" borderId="0" xfId="0" applyNumberFormat="1" applyFont="1" applyFill="1" applyAlignment="1">
      <alignment horizontal="center"/>
    </xf>
    <xf numFmtId="6" fontId="5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6" fontId="5" fillId="3" borderId="2" xfId="0" applyNumberFormat="1" applyFont="1" applyFill="1" applyBorder="1" applyAlignment="1">
      <alignment horizontal="center"/>
    </xf>
    <xf numFmtId="6" fontId="6" fillId="2" borderId="0" xfId="0" applyNumberFormat="1" applyFont="1" applyFill="1" applyAlignment="1">
      <alignment horizontal="center"/>
    </xf>
    <xf numFmtId="6" fontId="5" fillId="2" borderId="2" xfId="0" applyNumberFormat="1" applyFont="1" applyFill="1" applyBorder="1" applyAlignment="1">
      <alignment horizontal="center"/>
    </xf>
    <xf numFmtId="6" fontId="0" fillId="2" borderId="0" xfId="0" applyNumberFormat="1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6" fontId="6" fillId="2" borderId="2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shrinkToFit="1"/>
    </xf>
    <xf numFmtId="0" fontId="3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8E8E8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5479EA-4792-4327-AD1F-44E9B9FF171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89D89-17F1-4073-87D2-26AFD5FA2828}" name="Table1_2" displayName="Table1_2" ref="A1:C533" tableType="queryTable" totalsRowShown="0">
  <autoFilter ref="A1:C533" xr:uid="{EBA89D89-17F1-4073-87D2-26AFD5FA2828}"/>
  <tableColumns count="3">
    <tableColumn id="1" xr3:uid="{DB7B5F66-2D37-4F19-AD3D-27CA94DFAB7E}" uniqueName="1" name="Team" queryTableFieldId="1" dataDxfId="1"/>
    <tableColumn id="2" xr3:uid="{352B78D4-DF3C-44A0-B6C3-92238B515051}" uniqueName="2" name="Gameweek" queryTableFieldId="2" dataDxfId="0"/>
    <tableColumn id="3" xr3:uid="{4F8A3A1B-EECD-4888-8560-370A6D924C48}" uniqueName="3" name="Point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1B04-40AD-4404-9058-121D7D4FB276}" name="Table1" displayName="Table1" ref="A1:AM15" totalsRowShown="0" headerRowDxfId="2" dataDxfId="3">
  <autoFilter ref="A1:AM15" xr:uid="{0E871B04-40AD-4404-9058-121D7D4FB276}"/>
  <tableColumns count="39">
    <tableColumn id="1" xr3:uid="{80DB8FFA-EC4A-4DD8-87A2-E680AC6A2342}" name="Column1" dataDxfId="42"/>
    <tableColumn id="2" xr3:uid="{C6E200E4-87BB-4350-86FE-A6C2353FA398}" name="1" dataDxfId="41"/>
    <tableColumn id="3" xr3:uid="{D3A27278-81DA-439A-86FB-EC802ED9D7D6}" name="2" dataDxfId="40"/>
    <tableColumn id="4" xr3:uid="{8292CDF3-1B28-4873-870C-4D9409129F28}" name="3" dataDxfId="39"/>
    <tableColumn id="5" xr3:uid="{7B08DFB2-224F-4B06-A9FE-AFF84DB0D98A}" name="4" dataDxfId="38"/>
    <tableColumn id="6" xr3:uid="{9E9C5D2C-661B-4110-8016-D83485FF8301}" name="5" dataDxfId="37"/>
    <tableColumn id="7" xr3:uid="{121621C2-87EC-4D80-A0EF-3B9EE636C79D}" name="6" dataDxfId="36"/>
    <tableColumn id="8" xr3:uid="{C1D65274-BFA9-45EA-8DBA-4E37873494E1}" name="7" dataDxfId="35"/>
    <tableColumn id="9" xr3:uid="{8174110C-3E54-44D7-9D03-F24507CC7DA5}" name="8" dataDxfId="34"/>
    <tableColumn id="10" xr3:uid="{4454BDFA-6610-4F91-9B1C-6CC058FA3B0C}" name="9" dataDxfId="33"/>
    <tableColumn id="11" xr3:uid="{4CEA5094-2EB0-4706-B4FF-BC92D496FC5A}" name="10" dataDxfId="32"/>
    <tableColumn id="12" xr3:uid="{82FFA16D-686C-485F-A3DA-A67049ECE094}" name="11" dataDxfId="31"/>
    <tableColumn id="13" xr3:uid="{6642681C-2746-421F-B2B8-EEFF027118BD}" name="12" dataDxfId="30"/>
    <tableColumn id="14" xr3:uid="{00071311-D22B-464A-8762-825019FCA982}" name="13" dataDxfId="29"/>
    <tableColumn id="15" xr3:uid="{A6C9B647-C201-417D-BDC9-2C0CAE6D1BB3}" name="14" dataDxfId="28"/>
    <tableColumn id="16" xr3:uid="{D11A1819-6FDD-4E50-A181-89A391194056}" name="15" dataDxfId="27"/>
    <tableColumn id="17" xr3:uid="{3B2A33E1-10DE-4362-90B9-83B670558CA2}" name="16" dataDxfId="26"/>
    <tableColumn id="18" xr3:uid="{BDE55F1C-294F-4CC3-8ED1-6A944E73D304}" name="17" dataDxfId="25"/>
    <tableColumn id="19" xr3:uid="{9E95DB2D-7213-40D4-8E34-246AC39A10B2}" name="18" dataDxfId="24"/>
    <tableColumn id="20" xr3:uid="{8148536A-341E-49BE-8FC9-DF59B49EB20E}" name="19" dataDxfId="23"/>
    <tableColumn id="21" xr3:uid="{81D75459-3657-49AF-BA40-FBF6DD1EFA44}" name="20" dataDxfId="22"/>
    <tableColumn id="22" xr3:uid="{6B615885-E1F7-43AC-95EB-D0E0E98458B7}" name="21" dataDxfId="21"/>
    <tableColumn id="23" xr3:uid="{A88841E2-B76F-460E-8F12-A9436837456F}" name="22" dataDxfId="20"/>
    <tableColumn id="24" xr3:uid="{44D4FA41-C537-4F4E-AD31-133C34C91030}" name="23" dataDxfId="19"/>
    <tableColumn id="25" xr3:uid="{95C8C2EC-CC91-430E-B819-E0032F0F47D6}" name="24" dataDxfId="18"/>
    <tableColumn id="26" xr3:uid="{3B74307C-3091-426D-9787-081C1B81DAF8}" name="25" dataDxfId="17"/>
    <tableColumn id="27" xr3:uid="{6E7D4BDB-AEE2-4808-9AC6-64D07213DB41}" name="26" dataDxfId="16"/>
    <tableColumn id="28" xr3:uid="{B64E5874-4191-40AF-A048-48EAF9FA8C9E}" name="27" dataDxfId="15"/>
    <tableColumn id="29" xr3:uid="{9535D919-2A48-4CB6-BE5F-2F51E8085435}" name="28" dataDxfId="14"/>
    <tableColumn id="30" xr3:uid="{A456AE47-8031-43A8-894B-9EA3232C1319}" name="29" dataDxfId="13"/>
    <tableColumn id="31" xr3:uid="{20C6CB86-5951-4BAA-B8DD-41E6692B3D85}" name="30" dataDxfId="12"/>
    <tableColumn id="32" xr3:uid="{AE70245B-30BB-49B3-8C51-F02999322FE1}" name="31" dataDxfId="11"/>
    <tableColumn id="33" xr3:uid="{4601FA00-7A64-4057-AF4A-CB6F0007189F}" name="32" dataDxfId="10"/>
    <tableColumn id="34" xr3:uid="{93BF63D7-A920-463C-870A-03C8B6CD975A}" name="33" dataDxfId="9"/>
    <tableColumn id="35" xr3:uid="{722F39B3-121F-481B-AEB1-BD325BF8FCC0}" name="34" dataDxfId="8"/>
    <tableColumn id="36" xr3:uid="{960D19BD-BDD0-44F8-9EC9-950298B3861E}" name="35" dataDxfId="7"/>
    <tableColumn id="37" xr3:uid="{89420D36-5D1B-440E-846F-9827FD34F4EC}" name="36" dataDxfId="6"/>
    <tableColumn id="38" xr3:uid="{21B40BA6-4D98-4AD7-AEE0-973B6CC9E50A}" name="37" dataDxfId="5"/>
    <tableColumn id="39" xr3:uid="{3DFF1BB8-2D6A-44C2-A885-203AC90F71C6}" name="38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4"/>
  <sheetViews>
    <sheetView tabSelected="1" topLeftCell="B1" zoomScaleNormal="100" workbookViewId="0">
      <selection activeCell="H24" sqref="H24:I24"/>
    </sheetView>
  </sheetViews>
  <sheetFormatPr defaultRowHeight="14" x14ac:dyDescent="0.3"/>
  <cols>
    <col min="1" max="1" width="4.5" bestFit="1" customWidth="1"/>
    <col min="2" max="2" width="2.6640625" customWidth="1"/>
    <col min="3" max="3" width="21" customWidth="1"/>
    <col min="4" max="4" width="17.58203125" customWidth="1"/>
    <col min="5" max="5" width="23.5" customWidth="1"/>
    <col min="6" max="6" width="14.9140625" customWidth="1"/>
    <col min="7" max="7" width="6.4140625" customWidth="1"/>
    <col min="8" max="18" width="5.9140625" style="2" customWidth="1"/>
    <col min="19" max="19" width="6" style="2" bestFit="1" customWidth="1"/>
    <col min="20" max="20" width="6" style="2" customWidth="1"/>
    <col min="21" max="23" width="6" style="2" bestFit="1" customWidth="1"/>
    <col min="24" max="24" width="6.08203125" style="2" bestFit="1" customWidth="1"/>
    <col min="25" max="25" width="6" style="2" customWidth="1"/>
    <col min="26" max="26" width="6" style="44" customWidth="1"/>
    <col min="27" max="27" width="6" style="2" bestFit="1" customWidth="1"/>
    <col min="28" max="28" width="6" style="2" customWidth="1"/>
    <col min="29" max="30" width="6" style="2" bestFit="1" customWidth="1"/>
    <col min="31" max="31" width="6.1640625" style="2" bestFit="1" customWidth="1"/>
    <col min="32" max="32" width="6" style="2" bestFit="1" customWidth="1"/>
    <col min="33" max="33" width="6.6640625" style="2" customWidth="1"/>
    <col min="34" max="34" width="6.5" style="2" customWidth="1"/>
    <col min="35" max="35" width="6" style="2" customWidth="1"/>
    <col min="36" max="39" width="5.9140625" style="2" customWidth="1"/>
    <col min="40" max="40" width="6" style="2" bestFit="1" customWidth="1"/>
    <col min="41" max="41" width="6" style="2" customWidth="1"/>
    <col min="42" max="42" width="6" style="2" bestFit="1" customWidth="1"/>
    <col min="43" max="43" width="6" style="2" customWidth="1"/>
    <col min="44" max="45" width="6" style="2" bestFit="1" customWidth="1"/>
    <col min="46" max="46" width="6" style="2" customWidth="1"/>
    <col min="47" max="48" width="6" style="2" bestFit="1" customWidth="1"/>
    <col min="49" max="50" width="6" style="2" customWidth="1"/>
    <col min="51" max="52" width="6" style="2" bestFit="1" customWidth="1"/>
    <col min="53" max="56" width="6" style="2" customWidth="1"/>
    <col min="57" max="57" width="10.08203125" style="2" customWidth="1"/>
    <col min="58" max="58" width="6.4140625" style="2" customWidth="1"/>
    <col min="59" max="59" width="17.58203125" style="2" customWidth="1"/>
    <col min="60" max="60" width="6" style="2" bestFit="1" customWidth="1"/>
    <col min="61" max="61" width="6" style="2" customWidth="1"/>
    <col min="62" max="62" width="14.08203125" style="2" bestFit="1" customWidth="1"/>
    <col min="63" max="63" width="6" style="3" bestFit="1" customWidth="1"/>
    <col min="64" max="64" width="5.6640625" customWidth="1"/>
  </cols>
  <sheetData>
    <row r="1" spans="2:63" x14ac:dyDescent="0.3">
      <c r="BJ1" s="3"/>
    </row>
    <row r="2" spans="2:63" x14ac:dyDescent="0.3">
      <c r="BI2"/>
      <c r="BJ2" s="23"/>
      <c r="BK2" s="23"/>
    </row>
    <row r="3" spans="2:63" x14ac:dyDescent="0.3">
      <c r="C3" s="1" t="s">
        <v>0</v>
      </c>
      <c r="BI3"/>
      <c r="BJ3" s="23"/>
      <c r="BK3" s="23"/>
    </row>
    <row r="4" spans="2:63" x14ac:dyDescent="0.3">
      <c r="H4" s="68" t="s">
        <v>93</v>
      </c>
      <c r="I4" s="68"/>
      <c r="J4" s="68"/>
      <c r="K4" s="68"/>
      <c r="L4" s="68" t="s">
        <v>1</v>
      </c>
      <c r="M4" s="68"/>
      <c r="N4" s="68"/>
      <c r="O4" s="68"/>
      <c r="P4" s="68" t="s">
        <v>2</v>
      </c>
      <c r="Q4" s="68"/>
      <c r="R4" s="68"/>
      <c r="S4" s="68"/>
      <c r="T4" s="68"/>
      <c r="U4" s="68" t="s">
        <v>3</v>
      </c>
      <c r="V4" s="68"/>
      <c r="W4" s="68"/>
      <c r="X4" s="68"/>
      <c r="Y4" s="68"/>
      <c r="Z4" s="68" t="s">
        <v>4</v>
      </c>
      <c r="AA4" s="68"/>
      <c r="AB4" s="68"/>
      <c r="AC4" s="68"/>
      <c r="AD4" s="68"/>
      <c r="AE4" s="68"/>
      <c r="AF4" s="68"/>
      <c r="AG4" s="68" t="s">
        <v>5</v>
      </c>
      <c r="AH4" s="68"/>
      <c r="AI4" s="68"/>
      <c r="AJ4" s="68"/>
      <c r="AK4" s="68" t="s">
        <v>6</v>
      </c>
      <c r="AL4" s="68"/>
      <c r="AM4" s="68"/>
      <c r="AN4" s="68"/>
      <c r="AO4" s="68"/>
      <c r="AP4" s="68" t="s">
        <v>7</v>
      </c>
      <c r="AQ4" s="68"/>
      <c r="AR4" s="68"/>
      <c r="AS4" s="68"/>
      <c r="AT4" s="47"/>
      <c r="AU4" s="47" t="s">
        <v>8</v>
      </c>
      <c r="AV4" s="47"/>
      <c r="AW4" s="47"/>
      <c r="AX4" s="68" t="s">
        <v>9</v>
      </c>
      <c r="AY4" s="68"/>
      <c r="AZ4" s="68"/>
      <c r="BA4" s="68"/>
      <c r="BB4" s="68"/>
      <c r="BC4" s="68"/>
      <c r="BD4" s="67" t="s">
        <v>10</v>
      </c>
      <c r="BE4" s="67"/>
      <c r="BF4" s="67"/>
      <c r="BG4" s="67"/>
      <c r="BH4" s="51"/>
      <c r="BI4" s="51"/>
      <c r="BJ4" s="51"/>
    </row>
    <row r="5" spans="2:63" x14ac:dyDescent="0.3">
      <c r="B5" s="16" t="s">
        <v>11</v>
      </c>
      <c r="C5" s="4" t="s">
        <v>12</v>
      </c>
      <c r="D5" s="19" t="s">
        <v>13</v>
      </c>
      <c r="E5" s="19" t="s">
        <v>14</v>
      </c>
      <c r="F5" s="19" t="s">
        <v>12</v>
      </c>
      <c r="G5" s="10" t="s">
        <v>15</v>
      </c>
      <c r="H5" s="7" t="s">
        <v>16</v>
      </c>
      <c r="I5" s="7" t="s">
        <v>17</v>
      </c>
      <c r="J5" s="7" t="s">
        <v>18</v>
      </c>
      <c r="K5" s="8" t="s">
        <v>15</v>
      </c>
      <c r="L5" s="7" t="s">
        <v>19</v>
      </c>
      <c r="M5" s="7" t="s">
        <v>20</v>
      </c>
      <c r="N5" s="7" t="s">
        <v>21</v>
      </c>
      <c r="O5" s="8" t="s">
        <v>15</v>
      </c>
      <c r="P5" s="7" t="s">
        <v>22</v>
      </c>
      <c r="Q5" s="7" t="s">
        <v>23</v>
      </c>
      <c r="R5" s="7" t="s">
        <v>24</v>
      </c>
      <c r="S5" s="7" t="s">
        <v>25</v>
      </c>
      <c r="T5" s="8" t="s">
        <v>15</v>
      </c>
      <c r="U5" s="7" t="s">
        <v>26</v>
      </c>
      <c r="V5" s="7" t="s">
        <v>27</v>
      </c>
      <c r="W5" s="7" t="s">
        <v>28</v>
      </c>
      <c r="X5" s="7" t="s">
        <v>29</v>
      </c>
      <c r="Y5" s="8" t="s">
        <v>15</v>
      </c>
      <c r="Z5" s="45" t="s">
        <v>30</v>
      </c>
      <c r="AA5" s="7" t="s">
        <v>31</v>
      </c>
      <c r="AB5" s="7" t="s">
        <v>32</v>
      </c>
      <c r="AC5" s="7" t="s">
        <v>33</v>
      </c>
      <c r="AD5" s="7" t="s">
        <v>34</v>
      </c>
      <c r="AE5" s="7" t="s">
        <v>35</v>
      </c>
      <c r="AF5" s="8" t="s">
        <v>15</v>
      </c>
      <c r="AG5" s="7" t="s">
        <v>36</v>
      </c>
      <c r="AH5" s="7" t="s">
        <v>37</v>
      </c>
      <c r="AI5" s="7" t="s">
        <v>38</v>
      </c>
      <c r="AJ5" s="8" t="s">
        <v>15</v>
      </c>
      <c r="AK5" s="7" t="s">
        <v>101</v>
      </c>
      <c r="AL5" s="7" t="s">
        <v>107</v>
      </c>
      <c r="AM5" s="50" t="s">
        <v>108</v>
      </c>
      <c r="AN5" s="50" t="s">
        <v>109</v>
      </c>
      <c r="AO5" s="8" t="s">
        <v>15</v>
      </c>
      <c r="AP5" s="7" t="s">
        <v>110</v>
      </c>
      <c r="AQ5" s="7" t="s">
        <v>111</v>
      </c>
      <c r="AR5" s="7" t="s">
        <v>112</v>
      </c>
      <c r="AS5" s="8" t="s">
        <v>15</v>
      </c>
      <c r="AT5" s="7" t="s">
        <v>39</v>
      </c>
      <c r="AU5" s="7" t="s">
        <v>40</v>
      </c>
      <c r="AV5" s="7" t="s">
        <v>41</v>
      </c>
      <c r="AW5" s="8" t="s">
        <v>15</v>
      </c>
      <c r="AX5" s="7" t="s">
        <v>116</v>
      </c>
      <c r="AY5" s="7" t="s">
        <v>42</v>
      </c>
      <c r="AZ5" s="7" t="s">
        <v>43</v>
      </c>
      <c r="BA5" s="7" t="s">
        <v>44</v>
      </c>
      <c r="BB5" s="7" t="s">
        <v>117</v>
      </c>
      <c r="BC5" s="8" t="s">
        <v>15</v>
      </c>
      <c r="BD5" s="43" t="s">
        <v>11</v>
      </c>
      <c r="BE5" s="42" t="s">
        <v>15</v>
      </c>
      <c r="BF5" s="42" t="s">
        <v>45</v>
      </c>
      <c r="BG5" s="42" t="s">
        <v>13</v>
      </c>
      <c r="BH5"/>
      <c r="BI5"/>
      <c r="BJ5"/>
      <c r="BK5"/>
    </row>
    <row r="6" spans="2:63" ht="14.5" x14ac:dyDescent="0.35">
      <c r="B6" s="12">
        <v>1</v>
      </c>
      <c r="C6" s="6" t="s">
        <v>87</v>
      </c>
      <c r="D6" s="5" t="s">
        <v>60</v>
      </c>
      <c r="E6" s="5" t="s">
        <v>49</v>
      </c>
      <c r="F6" s="5" t="s">
        <v>66</v>
      </c>
      <c r="G6" s="11">
        <f t="shared" ref="G6:G19" si="0">BE6</f>
        <v>2657</v>
      </c>
      <c r="H6" s="3">
        <v>100</v>
      </c>
      <c r="I6" s="3">
        <v>83</v>
      </c>
      <c r="J6" s="3">
        <v>62</v>
      </c>
      <c r="K6" s="5">
        <f t="shared" ref="K6:K19" si="1">SUM(H6:J6)</f>
        <v>245</v>
      </c>
      <c r="L6" s="3">
        <v>67</v>
      </c>
      <c r="M6" s="3">
        <v>68</v>
      </c>
      <c r="N6" s="3">
        <v>51</v>
      </c>
      <c r="O6" s="5">
        <f t="shared" ref="O6:O19" si="2">SUM(L6:N6)</f>
        <v>186</v>
      </c>
      <c r="P6" s="3">
        <v>59</v>
      </c>
      <c r="Q6" s="25">
        <v>67</v>
      </c>
      <c r="R6" s="25">
        <v>114</v>
      </c>
      <c r="S6" s="3">
        <v>59</v>
      </c>
      <c r="T6" s="37">
        <f t="shared" ref="T6:T19" si="3">SUM(P6:S6)</f>
        <v>299</v>
      </c>
      <c r="U6" s="3">
        <v>63</v>
      </c>
      <c r="V6" s="3">
        <v>80</v>
      </c>
      <c r="W6" s="3">
        <v>62</v>
      </c>
      <c r="X6" s="25">
        <v>62</v>
      </c>
      <c r="Y6" s="5">
        <f t="shared" ref="Y6:Y19" si="4">SUM(U6:X6)</f>
        <v>267</v>
      </c>
      <c r="Z6" s="48">
        <v>42</v>
      </c>
      <c r="AA6" s="3">
        <v>68</v>
      </c>
      <c r="AB6" s="3">
        <v>80</v>
      </c>
      <c r="AC6" s="3">
        <v>55</v>
      </c>
      <c r="AD6" s="3">
        <v>70</v>
      </c>
      <c r="AE6" s="25">
        <v>50</v>
      </c>
      <c r="AF6" s="37">
        <f t="shared" ref="AF6:AF19" si="5">SUM(Z6:AE6)</f>
        <v>365</v>
      </c>
      <c r="AG6" s="3">
        <v>80</v>
      </c>
      <c r="AH6" s="3">
        <v>50</v>
      </c>
      <c r="AI6" s="3">
        <v>39</v>
      </c>
      <c r="AJ6" s="5">
        <f t="shared" ref="AJ6:AJ19" si="6">SUM(AG6:AI6)</f>
        <v>169</v>
      </c>
      <c r="AK6" s="3">
        <v>73</v>
      </c>
      <c r="AL6" s="25">
        <v>81</v>
      </c>
      <c r="AM6" s="3">
        <v>128</v>
      </c>
      <c r="AN6" s="3">
        <v>42</v>
      </c>
      <c r="AO6" s="5">
        <f t="shared" ref="AO6:AO19" si="7">SUM(AK6:AN6)</f>
        <v>324</v>
      </c>
      <c r="AP6" s="3">
        <v>64</v>
      </c>
      <c r="AQ6" s="3">
        <v>90</v>
      </c>
      <c r="AR6" s="3">
        <v>65</v>
      </c>
      <c r="AS6" s="5">
        <f t="shared" ref="AS6:AS19" si="8">SUM(AP6:AR6)</f>
        <v>219</v>
      </c>
      <c r="AT6" s="3">
        <v>43</v>
      </c>
      <c r="AU6" s="3">
        <v>62</v>
      </c>
      <c r="AV6" s="25">
        <v>87</v>
      </c>
      <c r="AW6" s="5">
        <f t="shared" ref="AW6:AW19" si="9">SUM(AT6:AV6)</f>
        <v>192</v>
      </c>
      <c r="AX6" s="3">
        <v>61</v>
      </c>
      <c r="AY6" s="3">
        <v>37</v>
      </c>
      <c r="AZ6" s="3">
        <v>123</v>
      </c>
      <c r="BA6" s="25">
        <v>103</v>
      </c>
      <c r="BB6" s="3">
        <v>67</v>
      </c>
      <c r="BC6" s="5">
        <f t="shared" ref="BC6:BC19" si="10">SUM(AX6:BB6)</f>
        <v>391</v>
      </c>
      <c r="BD6" s="12">
        <f t="shared" ref="BD6:BD19" si="11">B6</f>
        <v>1</v>
      </c>
      <c r="BE6" s="21">
        <f t="shared" ref="BE6:BE19" si="12">SUM(BC6+AW6+AS6+AO6+AJ6+AF6+Y6+T6+O6+K6)</f>
        <v>2657</v>
      </c>
      <c r="BF6" s="21" t="s">
        <v>88</v>
      </c>
      <c r="BG6" s="21" t="str">
        <f t="shared" ref="BG6:BG19" si="13">D6</f>
        <v>Luke Jamieson</v>
      </c>
      <c r="BH6"/>
      <c r="BI6"/>
      <c r="BJ6"/>
      <c r="BK6"/>
    </row>
    <row r="7" spans="2:63" ht="14.5" x14ac:dyDescent="0.35">
      <c r="B7" s="12">
        <v>2</v>
      </c>
      <c r="C7" s="6" t="s">
        <v>96</v>
      </c>
      <c r="D7" s="5" t="s">
        <v>52</v>
      </c>
      <c r="E7" s="39" t="s">
        <v>106</v>
      </c>
      <c r="F7" s="5" t="s">
        <v>66</v>
      </c>
      <c r="G7" s="11">
        <f t="shared" si="0"/>
        <v>2543</v>
      </c>
      <c r="H7" s="25">
        <v>111</v>
      </c>
      <c r="I7" s="25">
        <v>88</v>
      </c>
      <c r="J7" s="25">
        <v>70</v>
      </c>
      <c r="K7" s="37">
        <f t="shared" si="1"/>
        <v>269</v>
      </c>
      <c r="L7" s="3">
        <v>71</v>
      </c>
      <c r="M7" s="3">
        <v>63</v>
      </c>
      <c r="N7" s="3">
        <v>36</v>
      </c>
      <c r="O7" s="5">
        <f t="shared" si="2"/>
        <v>170</v>
      </c>
      <c r="P7" s="3">
        <v>43</v>
      </c>
      <c r="Q7" s="3">
        <v>61</v>
      </c>
      <c r="R7" s="3">
        <v>82</v>
      </c>
      <c r="S7" s="3">
        <v>52</v>
      </c>
      <c r="T7" s="5">
        <f t="shared" si="3"/>
        <v>238</v>
      </c>
      <c r="U7" s="25">
        <v>63</v>
      </c>
      <c r="V7" s="3">
        <v>75</v>
      </c>
      <c r="W7" s="25">
        <v>68</v>
      </c>
      <c r="X7" s="3">
        <v>56</v>
      </c>
      <c r="Y7" s="5">
        <f t="shared" si="4"/>
        <v>262</v>
      </c>
      <c r="Z7" s="48">
        <v>43</v>
      </c>
      <c r="AA7" s="25">
        <v>80</v>
      </c>
      <c r="AB7" s="3">
        <v>79</v>
      </c>
      <c r="AC7" s="3">
        <v>50</v>
      </c>
      <c r="AD7" s="3">
        <v>24</v>
      </c>
      <c r="AE7" s="3">
        <v>40</v>
      </c>
      <c r="AF7" s="5">
        <f t="shared" si="5"/>
        <v>316</v>
      </c>
      <c r="AG7" s="3">
        <v>75</v>
      </c>
      <c r="AH7" s="3">
        <v>62</v>
      </c>
      <c r="AI7" s="3">
        <v>30</v>
      </c>
      <c r="AJ7" s="5">
        <f t="shared" si="6"/>
        <v>167</v>
      </c>
      <c r="AK7" s="3">
        <v>72</v>
      </c>
      <c r="AL7" s="3">
        <v>70</v>
      </c>
      <c r="AM7" s="25">
        <v>140</v>
      </c>
      <c r="AN7" s="3">
        <v>51</v>
      </c>
      <c r="AO7" s="5">
        <f t="shared" si="7"/>
        <v>333</v>
      </c>
      <c r="AP7" s="3">
        <v>60</v>
      </c>
      <c r="AQ7" s="3">
        <v>95</v>
      </c>
      <c r="AR7" s="3">
        <v>58</v>
      </c>
      <c r="AS7" s="5">
        <f t="shared" si="8"/>
        <v>213</v>
      </c>
      <c r="AT7" s="3">
        <v>54</v>
      </c>
      <c r="AU7" s="3">
        <v>63</v>
      </c>
      <c r="AV7" s="3">
        <v>77</v>
      </c>
      <c r="AW7" s="5">
        <f t="shared" si="9"/>
        <v>194</v>
      </c>
      <c r="AX7" s="3">
        <v>75</v>
      </c>
      <c r="AY7" s="3">
        <v>38</v>
      </c>
      <c r="AZ7" s="25">
        <v>172</v>
      </c>
      <c r="BA7" s="53">
        <v>35</v>
      </c>
      <c r="BB7" s="3">
        <v>61</v>
      </c>
      <c r="BC7" s="5">
        <f t="shared" si="10"/>
        <v>381</v>
      </c>
      <c r="BD7" s="12">
        <f t="shared" si="11"/>
        <v>2</v>
      </c>
      <c r="BE7" s="52">
        <f t="shared" si="12"/>
        <v>2543</v>
      </c>
      <c r="BF7" s="21">
        <f t="shared" ref="BF7:BF18" si="14">BE6-BE7</f>
        <v>114</v>
      </c>
      <c r="BG7" s="21" t="str">
        <f t="shared" si="13"/>
        <v>Mathew Walsh</v>
      </c>
      <c r="BH7"/>
      <c r="BI7"/>
      <c r="BJ7"/>
      <c r="BK7"/>
    </row>
    <row r="8" spans="2:63" ht="14.5" x14ac:dyDescent="0.35">
      <c r="B8" s="12">
        <v>3</v>
      </c>
      <c r="C8" s="6" t="s">
        <v>86</v>
      </c>
      <c r="D8" s="5" t="s">
        <v>61</v>
      </c>
      <c r="E8" s="5" t="s">
        <v>106</v>
      </c>
      <c r="F8" s="5" t="s">
        <v>66</v>
      </c>
      <c r="G8" s="11">
        <f t="shared" si="0"/>
        <v>2409</v>
      </c>
      <c r="H8" s="3">
        <v>87</v>
      </c>
      <c r="I8" s="3">
        <v>74</v>
      </c>
      <c r="J8" s="3">
        <v>66</v>
      </c>
      <c r="K8" s="5">
        <f t="shared" si="1"/>
        <v>227</v>
      </c>
      <c r="L8" s="3">
        <v>63</v>
      </c>
      <c r="M8" s="25">
        <v>77</v>
      </c>
      <c r="N8" s="3">
        <v>55</v>
      </c>
      <c r="O8" s="37">
        <f t="shared" si="2"/>
        <v>195</v>
      </c>
      <c r="P8" s="3">
        <v>50</v>
      </c>
      <c r="Q8" s="3">
        <v>48</v>
      </c>
      <c r="R8" s="3">
        <v>109</v>
      </c>
      <c r="S8" s="3">
        <v>46</v>
      </c>
      <c r="T8" s="5">
        <f t="shared" si="3"/>
        <v>253</v>
      </c>
      <c r="U8" s="3">
        <v>66</v>
      </c>
      <c r="V8" s="3">
        <v>46</v>
      </c>
      <c r="W8" s="3">
        <v>61</v>
      </c>
      <c r="X8" s="3">
        <v>71</v>
      </c>
      <c r="Y8" s="5">
        <f t="shared" si="4"/>
        <v>244</v>
      </c>
      <c r="Z8" s="48">
        <v>47</v>
      </c>
      <c r="AA8" s="3">
        <v>58</v>
      </c>
      <c r="AB8" s="3">
        <v>75</v>
      </c>
      <c r="AC8" s="3">
        <v>58</v>
      </c>
      <c r="AD8" s="3">
        <v>40</v>
      </c>
      <c r="AE8" s="3">
        <v>41</v>
      </c>
      <c r="AF8" s="5">
        <f t="shared" si="5"/>
        <v>319</v>
      </c>
      <c r="AG8" s="3">
        <v>78</v>
      </c>
      <c r="AH8" s="3">
        <v>45</v>
      </c>
      <c r="AI8" s="3">
        <v>37</v>
      </c>
      <c r="AJ8" s="5">
        <f t="shared" si="6"/>
        <v>160</v>
      </c>
      <c r="AK8" s="25">
        <v>93</v>
      </c>
      <c r="AL8" s="3">
        <v>64</v>
      </c>
      <c r="AM8" s="3">
        <v>133</v>
      </c>
      <c r="AN8" s="3">
        <v>44</v>
      </c>
      <c r="AO8" s="37">
        <f t="shared" si="7"/>
        <v>334</v>
      </c>
      <c r="AP8" s="3">
        <v>75</v>
      </c>
      <c r="AQ8" s="3">
        <v>80</v>
      </c>
      <c r="AR8" s="3">
        <v>49</v>
      </c>
      <c r="AS8" s="5">
        <f t="shared" si="8"/>
        <v>204</v>
      </c>
      <c r="AT8" s="3">
        <v>36</v>
      </c>
      <c r="AU8" s="3">
        <v>52</v>
      </c>
      <c r="AV8" s="3">
        <v>75</v>
      </c>
      <c r="AW8" s="5">
        <f t="shared" si="9"/>
        <v>163</v>
      </c>
      <c r="AX8" s="3">
        <v>61</v>
      </c>
      <c r="AY8" s="3">
        <v>39</v>
      </c>
      <c r="AZ8" s="3">
        <v>92</v>
      </c>
      <c r="BA8" s="3">
        <v>62</v>
      </c>
      <c r="BB8" s="3">
        <v>56</v>
      </c>
      <c r="BC8" s="5">
        <f t="shared" si="10"/>
        <v>310</v>
      </c>
      <c r="BD8" s="12">
        <f t="shared" si="11"/>
        <v>3</v>
      </c>
      <c r="BE8" s="52">
        <f t="shared" si="12"/>
        <v>2409</v>
      </c>
      <c r="BF8" s="22">
        <f t="shared" si="14"/>
        <v>134</v>
      </c>
      <c r="BG8" s="21" t="str">
        <f t="shared" si="13"/>
        <v>Vicky Jones</v>
      </c>
      <c r="BH8"/>
      <c r="BI8"/>
      <c r="BJ8"/>
      <c r="BK8"/>
    </row>
    <row r="9" spans="2:63" ht="14.5" x14ac:dyDescent="0.35">
      <c r="B9" s="12">
        <v>4</v>
      </c>
      <c r="C9" s="6" t="s">
        <v>50</v>
      </c>
      <c r="D9" s="5" t="s">
        <v>51</v>
      </c>
      <c r="E9" s="5" t="s">
        <v>105</v>
      </c>
      <c r="F9" s="5" t="s">
        <v>66</v>
      </c>
      <c r="G9" s="11">
        <f t="shared" si="0"/>
        <v>2397</v>
      </c>
      <c r="H9" s="3">
        <v>94</v>
      </c>
      <c r="I9" s="3">
        <v>67</v>
      </c>
      <c r="J9" s="3">
        <v>67</v>
      </c>
      <c r="K9" s="5">
        <f t="shared" si="1"/>
        <v>228</v>
      </c>
      <c r="L9" s="3">
        <v>72</v>
      </c>
      <c r="M9" s="3">
        <v>64</v>
      </c>
      <c r="N9" s="3">
        <v>48</v>
      </c>
      <c r="O9" s="5">
        <f t="shared" si="2"/>
        <v>184</v>
      </c>
      <c r="P9" s="3">
        <v>42</v>
      </c>
      <c r="Q9" s="3">
        <v>51</v>
      </c>
      <c r="R9" s="3">
        <v>90</v>
      </c>
      <c r="S9" s="3">
        <v>63</v>
      </c>
      <c r="T9" s="5">
        <f t="shared" si="3"/>
        <v>246</v>
      </c>
      <c r="U9" s="3">
        <v>59</v>
      </c>
      <c r="V9" s="25">
        <v>83</v>
      </c>
      <c r="W9" s="3">
        <v>49</v>
      </c>
      <c r="X9" s="3">
        <v>60</v>
      </c>
      <c r="Y9" s="5">
        <f t="shared" si="4"/>
        <v>251</v>
      </c>
      <c r="Z9" s="48">
        <v>43</v>
      </c>
      <c r="AA9" s="3">
        <v>60</v>
      </c>
      <c r="AB9" s="3">
        <v>64</v>
      </c>
      <c r="AC9" s="3">
        <v>57</v>
      </c>
      <c r="AD9" s="25">
        <v>72</v>
      </c>
      <c r="AE9" s="3">
        <v>38</v>
      </c>
      <c r="AF9" s="5">
        <f t="shared" si="5"/>
        <v>334</v>
      </c>
      <c r="AG9" s="3">
        <v>65</v>
      </c>
      <c r="AH9" s="3">
        <v>62</v>
      </c>
      <c r="AI9" s="3">
        <v>42</v>
      </c>
      <c r="AJ9" s="5">
        <f t="shared" si="6"/>
        <v>169</v>
      </c>
      <c r="AK9" s="3">
        <v>63</v>
      </c>
      <c r="AL9" s="3">
        <v>63</v>
      </c>
      <c r="AM9" s="3">
        <v>107</v>
      </c>
      <c r="AN9" s="3">
        <v>61</v>
      </c>
      <c r="AO9" s="5">
        <f t="shared" si="7"/>
        <v>294</v>
      </c>
      <c r="AP9" s="25">
        <v>121</v>
      </c>
      <c r="AQ9" s="3">
        <v>93</v>
      </c>
      <c r="AR9" s="3">
        <v>15</v>
      </c>
      <c r="AS9" s="5">
        <f t="shared" si="8"/>
        <v>229</v>
      </c>
      <c r="AT9" s="3">
        <v>45</v>
      </c>
      <c r="AU9" s="3">
        <v>18</v>
      </c>
      <c r="AV9" s="3">
        <v>70</v>
      </c>
      <c r="AW9" s="5">
        <f t="shared" si="9"/>
        <v>133</v>
      </c>
      <c r="AX9" s="3">
        <v>67</v>
      </c>
      <c r="AY9" s="3">
        <v>47</v>
      </c>
      <c r="AZ9" s="3">
        <v>75</v>
      </c>
      <c r="BA9" s="3">
        <v>75</v>
      </c>
      <c r="BB9" s="3">
        <v>65</v>
      </c>
      <c r="BC9" s="5">
        <f t="shared" si="10"/>
        <v>329</v>
      </c>
      <c r="BD9" s="12">
        <f t="shared" si="11"/>
        <v>4</v>
      </c>
      <c r="BE9" s="52">
        <f t="shared" si="12"/>
        <v>2397</v>
      </c>
      <c r="BF9" s="22">
        <f t="shared" si="14"/>
        <v>12</v>
      </c>
      <c r="BG9" s="21" t="str">
        <f t="shared" si="13"/>
        <v>Scott Jobson</v>
      </c>
      <c r="BH9"/>
      <c r="BI9"/>
      <c r="BJ9"/>
      <c r="BK9"/>
    </row>
    <row r="10" spans="2:63" ht="14.5" x14ac:dyDescent="0.35">
      <c r="B10" s="12">
        <v>5</v>
      </c>
      <c r="C10" s="6" t="s">
        <v>98</v>
      </c>
      <c r="D10" s="5" t="s">
        <v>54</v>
      </c>
      <c r="E10" s="5" t="s">
        <v>55</v>
      </c>
      <c r="F10" s="5" t="s">
        <v>68</v>
      </c>
      <c r="G10" s="11">
        <f t="shared" si="0"/>
        <v>2347</v>
      </c>
      <c r="H10" s="3">
        <v>72</v>
      </c>
      <c r="I10" s="3">
        <v>40</v>
      </c>
      <c r="J10" s="3">
        <v>69</v>
      </c>
      <c r="K10" s="5">
        <f t="shared" si="1"/>
        <v>181</v>
      </c>
      <c r="L10" s="3">
        <v>48</v>
      </c>
      <c r="M10" s="3">
        <v>64</v>
      </c>
      <c r="N10" s="3">
        <v>52</v>
      </c>
      <c r="O10" s="5">
        <f t="shared" si="2"/>
        <v>164</v>
      </c>
      <c r="P10" s="25">
        <v>60</v>
      </c>
      <c r="Q10" s="3">
        <v>57</v>
      </c>
      <c r="R10" s="3">
        <v>82</v>
      </c>
      <c r="S10" s="3">
        <v>42</v>
      </c>
      <c r="T10" s="5">
        <f t="shared" si="3"/>
        <v>241</v>
      </c>
      <c r="U10" s="3">
        <v>53</v>
      </c>
      <c r="V10" s="3">
        <v>63</v>
      </c>
      <c r="W10" s="3">
        <v>81</v>
      </c>
      <c r="X10" s="3">
        <v>79</v>
      </c>
      <c r="Y10" s="37">
        <f t="shared" si="4"/>
        <v>276</v>
      </c>
      <c r="Z10" s="48">
        <v>41</v>
      </c>
      <c r="AA10" s="3">
        <v>34</v>
      </c>
      <c r="AB10" s="3">
        <v>35</v>
      </c>
      <c r="AC10" s="25">
        <v>69</v>
      </c>
      <c r="AD10" s="3">
        <v>40</v>
      </c>
      <c r="AE10" s="3">
        <v>36</v>
      </c>
      <c r="AF10" s="5">
        <f t="shared" si="5"/>
        <v>255</v>
      </c>
      <c r="AG10" s="3">
        <v>52</v>
      </c>
      <c r="AH10" s="3">
        <v>52</v>
      </c>
      <c r="AI10" s="3">
        <v>34</v>
      </c>
      <c r="AJ10" s="5">
        <f t="shared" si="6"/>
        <v>138</v>
      </c>
      <c r="AK10" s="3">
        <v>60</v>
      </c>
      <c r="AL10" s="3">
        <v>64</v>
      </c>
      <c r="AM10" s="3">
        <v>67</v>
      </c>
      <c r="AN10" s="3">
        <v>49</v>
      </c>
      <c r="AO10" s="5">
        <f t="shared" si="7"/>
        <v>240</v>
      </c>
      <c r="AP10" s="3">
        <v>74</v>
      </c>
      <c r="AQ10" s="3">
        <v>86</v>
      </c>
      <c r="AR10" s="3">
        <v>47</v>
      </c>
      <c r="AS10" s="5">
        <f t="shared" si="8"/>
        <v>207</v>
      </c>
      <c r="AT10" s="25">
        <v>81</v>
      </c>
      <c r="AU10" s="3">
        <v>69</v>
      </c>
      <c r="AV10" s="3">
        <v>46</v>
      </c>
      <c r="AW10" s="5">
        <f t="shared" si="9"/>
        <v>196</v>
      </c>
      <c r="AX10" s="3">
        <v>41</v>
      </c>
      <c r="AY10" s="25">
        <v>88</v>
      </c>
      <c r="AZ10" s="3">
        <v>168</v>
      </c>
      <c r="BA10" s="3">
        <v>94</v>
      </c>
      <c r="BB10" s="3">
        <v>58</v>
      </c>
      <c r="BC10" s="37">
        <f t="shared" si="10"/>
        <v>449</v>
      </c>
      <c r="BD10" s="12">
        <f t="shared" si="11"/>
        <v>5</v>
      </c>
      <c r="BE10" s="52">
        <f t="shared" si="12"/>
        <v>2347</v>
      </c>
      <c r="BF10" s="22">
        <f t="shared" si="14"/>
        <v>50</v>
      </c>
      <c r="BG10" s="21" t="str">
        <f t="shared" si="13"/>
        <v>Rob Williams</v>
      </c>
      <c r="BH10"/>
      <c r="BI10"/>
      <c r="BJ10"/>
      <c r="BK10"/>
    </row>
    <row r="11" spans="2:63" ht="14.5" x14ac:dyDescent="0.35">
      <c r="B11" s="12">
        <v>6</v>
      </c>
      <c r="C11" s="6" t="s">
        <v>97</v>
      </c>
      <c r="D11" s="5" t="s">
        <v>48</v>
      </c>
      <c r="E11" s="5" t="s">
        <v>105</v>
      </c>
      <c r="F11" s="5" t="s">
        <v>66</v>
      </c>
      <c r="G11" s="11">
        <f t="shared" si="0"/>
        <v>2291</v>
      </c>
      <c r="H11" s="3">
        <v>101</v>
      </c>
      <c r="I11" s="3">
        <v>76</v>
      </c>
      <c r="J11" s="3">
        <v>56</v>
      </c>
      <c r="K11" s="5">
        <f t="shared" si="1"/>
        <v>233</v>
      </c>
      <c r="L11" s="3">
        <v>52</v>
      </c>
      <c r="M11" s="3">
        <v>56</v>
      </c>
      <c r="N11" s="3">
        <v>43</v>
      </c>
      <c r="O11" s="5">
        <f t="shared" si="2"/>
        <v>151</v>
      </c>
      <c r="P11" s="3">
        <v>51</v>
      </c>
      <c r="Q11" s="3">
        <v>62</v>
      </c>
      <c r="R11" s="3">
        <v>38</v>
      </c>
      <c r="S11" s="25">
        <v>88</v>
      </c>
      <c r="T11" s="5">
        <f t="shared" si="3"/>
        <v>239</v>
      </c>
      <c r="U11" s="3">
        <v>55</v>
      </c>
      <c r="V11" s="3">
        <v>67</v>
      </c>
      <c r="W11" s="3">
        <v>54</v>
      </c>
      <c r="X11" s="3">
        <v>72</v>
      </c>
      <c r="Y11" s="5">
        <f t="shared" si="4"/>
        <v>248</v>
      </c>
      <c r="Z11" s="49">
        <v>56</v>
      </c>
      <c r="AA11" s="3">
        <v>58</v>
      </c>
      <c r="AB11" s="25">
        <v>88</v>
      </c>
      <c r="AC11" s="3">
        <v>55</v>
      </c>
      <c r="AD11" s="3">
        <v>49</v>
      </c>
      <c r="AE11" s="3">
        <v>35</v>
      </c>
      <c r="AF11" s="5">
        <f t="shared" si="5"/>
        <v>341</v>
      </c>
      <c r="AG11" s="3">
        <v>67</v>
      </c>
      <c r="AH11" s="3">
        <v>53</v>
      </c>
      <c r="AI11" s="3">
        <v>49</v>
      </c>
      <c r="AJ11" s="5">
        <f t="shared" si="6"/>
        <v>169</v>
      </c>
      <c r="AK11" s="3">
        <v>78</v>
      </c>
      <c r="AL11" s="3">
        <v>24</v>
      </c>
      <c r="AM11" s="25">
        <v>140</v>
      </c>
      <c r="AN11" s="3">
        <v>52</v>
      </c>
      <c r="AO11" s="5">
        <f t="shared" si="7"/>
        <v>294</v>
      </c>
      <c r="AP11" s="3">
        <v>88</v>
      </c>
      <c r="AQ11" s="3">
        <v>87</v>
      </c>
      <c r="AR11" s="3">
        <v>27</v>
      </c>
      <c r="AS11" s="5">
        <f t="shared" si="8"/>
        <v>202</v>
      </c>
      <c r="AT11" s="3">
        <v>35</v>
      </c>
      <c r="AU11" s="3">
        <v>45</v>
      </c>
      <c r="AV11" s="3">
        <v>45</v>
      </c>
      <c r="AW11" s="5">
        <f t="shared" si="9"/>
        <v>125</v>
      </c>
      <c r="AX11" s="3">
        <v>49</v>
      </c>
      <c r="AY11" s="3">
        <v>46</v>
      </c>
      <c r="AZ11" s="3">
        <v>81</v>
      </c>
      <c r="BA11" s="3">
        <v>43</v>
      </c>
      <c r="BB11" s="3">
        <v>70</v>
      </c>
      <c r="BC11" s="5">
        <f t="shared" si="10"/>
        <v>289</v>
      </c>
      <c r="BD11" s="12">
        <f t="shared" si="11"/>
        <v>6</v>
      </c>
      <c r="BE11" s="52">
        <f t="shared" si="12"/>
        <v>2291</v>
      </c>
      <c r="BF11" s="22">
        <f t="shared" si="14"/>
        <v>56</v>
      </c>
      <c r="BG11" s="21" t="str">
        <f t="shared" si="13"/>
        <v>Neil Coventry</v>
      </c>
      <c r="BH11"/>
      <c r="BI11"/>
      <c r="BJ11"/>
      <c r="BK11"/>
    </row>
    <row r="12" spans="2:63" ht="14.5" x14ac:dyDescent="0.35">
      <c r="B12" s="12">
        <v>7</v>
      </c>
      <c r="C12" s="6" t="s">
        <v>56</v>
      </c>
      <c r="D12" s="5" t="s">
        <v>57</v>
      </c>
      <c r="E12" s="5" t="s">
        <v>49</v>
      </c>
      <c r="F12" s="5" t="s">
        <v>66</v>
      </c>
      <c r="G12" s="11">
        <f t="shared" si="0"/>
        <v>2286</v>
      </c>
      <c r="H12" s="3">
        <v>62</v>
      </c>
      <c r="I12" s="3">
        <v>65</v>
      </c>
      <c r="J12" s="3">
        <v>68</v>
      </c>
      <c r="K12" s="5">
        <f t="shared" si="1"/>
        <v>195</v>
      </c>
      <c r="L12" s="3">
        <v>71</v>
      </c>
      <c r="M12" s="3">
        <v>67</v>
      </c>
      <c r="N12" s="3">
        <v>56</v>
      </c>
      <c r="O12" s="5">
        <f t="shared" si="2"/>
        <v>194</v>
      </c>
      <c r="P12" s="3">
        <v>40</v>
      </c>
      <c r="Q12" s="3">
        <v>47</v>
      </c>
      <c r="R12" s="3">
        <v>84</v>
      </c>
      <c r="S12" s="3">
        <v>37</v>
      </c>
      <c r="T12" s="5">
        <f t="shared" si="3"/>
        <v>208</v>
      </c>
      <c r="U12" s="3">
        <v>61</v>
      </c>
      <c r="V12" s="3">
        <v>59</v>
      </c>
      <c r="W12" s="3">
        <v>49</v>
      </c>
      <c r="X12" s="3">
        <v>64</v>
      </c>
      <c r="Y12" s="5">
        <f t="shared" si="4"/>
        <v>233</v>
      </c>
      <c r="Z12" s="48">
        <v>44</v>
      </c>
      <c r="AA12" s="3">
        <v>68</v>
      </c>
      <c r="AB12" s="3">
        <v>55</v>
      </c>
      <c r="AC12" s="3">
        <v>60</v>
      </c>
      <c r="AD12" s="3">
        <v>38</v>
      </c>
      <c r="AE12" s="3">
        <v>47</v>
      </c>
      <c r="AF12" s="5">
        <f t="shared" si="5"/>
        <v>312</v>
      </c>
      <c r="AG12" s="3">
        <v>34</v>
      </c>
      <c r="AH12" s="3">
        <v>48</v>
      </c>
      <c r="AI12" s="25">
        <v>50</v>
      </c>
      <c r="AJ12" s="5">
        <f t="shared" si="6"/>
        <v>132</v>
      </c>
      <c r="AK12" s="3">
        <v>89</v>
      </c>
      <c r="AL12" s="3">
        <v>36</v>
      </c>
      <c r="AM12" s="3">
        <v>132</v>
      </c>
      <c r="AN12" s="25">
        <v>71</v>
      </c>
      <c r="AO12" s="5">
        <f t="shared" si="7"/>
        <v>328</v>
      </c>
      <c r="AP12" s="3">
        <v>120</v>
      </c>
      <c r="AQ12" s="3">
        <v>83</v>
      </c>
      <c r="AR12" s="25">
        <v>76</v>
      </c>
      <c r="AS12" s="37">
        <f t="shared" si="8"/>
        <v>279</v>
      </c>
      <c r="AT12" s="3">
        <v>34</v>
      </c>
      <c r="AU12" s="3">
        <v>31</v>
      </c>
      <c r="AV12" s="3">
        <v>81</v>
      </c>
      <c r="AW12" s="5">
        <f t="shared" si="9"/>
        <v>146</v>
      </c>
      <c r="AX12" s="3">
        <v>59</v>
      </c>
      <c r="AY12" s="3">
        <v>31</v>
      </c>
      <c r="AZ12" s="3">
        <v>63</v>
      </c>
      <c r="BA12" s="3">
        <v>37</v>
      </c>
      <c r="BB12" s="3">
        <v>69</v>
      </c>
      <c r="BC12" s="5">
        <f t="shared" si="10"/>
        <v>259</v>
      </c>
      <c r="BD12" s="12">
        <f t="shared" si="11"/>
        <v>7</v>
      </c>
      <c r="BE12" s="52">
        <f t="shared" si="12"/>
        <v>2286</v>
      </c>
      <c r="BF12" s="22">
        <f t="shared" si="14"/>
        <v>5</v>
      </c>
      <c r="BG12" s="21" t="str">
        <f t="shared" si="13"/>
        <v>Tom Dixon</v>
      </c>
      <c r="BH12"/>
      <c r="BI12"/>
      <c r="BJ12"/>
      <c r="BK12"/>
    </row>
    <row r="13" spans="2:63" ht="14.5" x14ac:dyDescent="0.35">
      <c r="B13" s="12">
        <v>8</v>
      </c>
      <c r="C13" s="6" t="s">
        <v>94</v>
      </c>
      <c r="D13" s="5" t="s">
        <v>47</v>
      </c>
      <c r="E13" s="5" t="s">
        <v>105</v>
      </c>
      <c r="F13" s="5" t="s">
        <v>100</v>
      </c>
      <c r="G13" s="11">
        <f t="shared" si="0"/>
        <v>2264</v>
      </c>
      <c r="H13" s="3">
        <v>74</v>
      </c>
      <c r="I13" s="3">
        <v>48</v>
      </c>
      <c r="J13" s="3">
        <v>69</v>
      </c>
      <c r="K13" s="5">
        <f t="shared" si="1"/>
        <v>191</v>
      </c>
      <c r="L13" s="25">
        <v>82</v>
      </c>
      <c r="M13" s="3">
        <v>51</v>
      </c>
      <c r="N13" s="3">
        <v>61</v>
      </c>
      <c r="O13" s="5">
        <f t="shared" si="2"/>
        <v>194</v>
      </c>
      <c r="P13" s="3">
        <v>37</v>
      </c>
      <c r="Q13" s="3">
        <v>60</v>
      </c>
      <c r="R13" s="3">
        <v>73</v>
      </c>
      <c r="S13" s="3">
        <v>71</v>
      </c>
      <c r="T13" s="5">
        <f t="shared" si="3"/>
        <v>241</v>
      </c>
      <c r="U13" s="3">
        <v>62</v>
      </c>
      <c r="V13" s="3">
        <v>63</v>
      </c>
      <c r="W13" s="3">
        <v>41</v>
      </c>
      <c r="X13" s="3">
        <v>78</v>
      </c>
      <c r="Y13" s="5">
        <f t="shared" si="4"/>
        <v>244</v>
      </c>
      <c r="Z13" s="48">
        <v>48</v>
      </c>
      <c r="AA13" s="3">
        <v>48</v>
      </c>
      <c r="AB13" s="3">
        <v>41</v>
      </c>
      <c r="AC13" s="3">
        <v>57</v>
      </c>
      <c r="AD13" s="3">
        <v>45</v>
      </c>
      <c r="AE13" s="3">
        <v>43</v>
      </c>
      <c r="AF13" s="5">
        <f t="shared" si="5"/>
        <v>282</v>
      </c>
      <c r="AG13" s="25">
        <v>86</v>
      </c>
      <c r="AH13" s="25">
        <v>83</v>
      </c>
      <c r="AI13" s="3">
        <v>47</v>
      </c>
      <c r="AJ13" s="37">
        <f t="shared" si="6"/>
        <v>216</v>
      </c>
      <c r="AK13" s="3">
        <v>69</v>
      </c>
      <c r="AL13" s="3">
        <v>49</v>
      </c>
      <c r="AM13" s="3">
        <v>109</v>
      </c>
      <c r="AN13" s="3">
        <v>43</v>
      </c>
      <c r="AO13" s="5">
        <f t="shared" si="7"/>
        <v>270</v>
      </c>
      <c r="AP13" s="3">
        <v>69</v>
      </c>
      <c r="AQ13" s="3">
        <v>78</v>
      </c>
      <c r="AR13" s="3">
        <v>2</v>
      </c>
      <c r="AS13" s="5">
        <f t="shared" si="8"/>
        <v>149</v>
      </c>
      <c r="AT13" s="3">
        <v>62</v>
      </c>
      <c r="AU13" s="25">
        <v>73</v>
      </c>
      <c r="AV13" s="3">
        <v>64</v>
      </c>
      <c r="AW13" s="37">
        <f t="shared" si="9"/>
        <v>199</v>
      </c>
      <c r="AX13" s="3">
        <v>67</v>
      </c>
      <c r="AY13" s="3">
        <v>31</v>
      </c>
      <c r="AZ13" s="3">
        <v>86</v>
      </c>
      <c r="BA13" s="3">
        <v>39</v>
      </c>
      <c r="BB13" s="3">
        <v>55</v>
      </c>
      <c r="BC13" s="5">
        <f t="shared" si="10"/>
        <v>278</v>
      </c>
      <c r="BD13" s="12">
        <f t="shared" si="11"/>
        <v>8</v>
      </c>
      <c r="BE13" s="52">
        <f t="shared" si="12"/>
        <v>2264</v>
      </c>
      <c r="BF13" s="22">
        <f t="shared" si="14"/>
        <v>22</v>
      </c>
      <c r="BG13" s="21" t="str">
        <f t="shared" si="13"/>
        <v>Tristan Meuross</v>
      </c>
      <c r="BH13"/>
      <c r="BI13"/>
      <c r="BJ13"/>
      <c r="BK13"/>
    </row>
    <row r="14" spans="2:63" ht="14.5" x14ac:dyDescent="0.35">
      <c r="B14" s="12">
        <v>9</v>
      </c>
      <c r="C14" s="6" t="s">
        <v>84</v>
      </c>
      <c r="D14" s="5" t="s">
        <v>83</v>
      </c>
      <c r="E14" s="39" t="s">
        <v>106</v>
      </c>
      <c r="F14" s="5" t="s">
        <v>92</v>
      </c>
      <c r="G14" s="11">
        <f t="shared" si="0"/>
        <v>2143</v>
      </c>
      <c r="H14" s="3">
        <v>59</v>
      </c>
      <c r="I14" s="3">
        <v>51</v>
      </c>
      <c r="J14" s="3">
        <v>69</v>
      </c>
      <c r="K14" s="5">
        <f t="shared" si="1"/>
        <v>179</v>
      </c>
      <c r="L14" s="3">
        <v>55</v>
      </c>
      <c r="M14" s="3">
        <v>73</v>
      </c>
      <c r="N14" s="25">
        <v>67</v>
      </c>
      <c r="O14" s="37">
        <f t="shared" si="2"/>
        <v>195</v>
      </c>
      <c r="P14" s="3">
        <v>43</v>
      </c>
      <c r="Q14" s="3">
        <v>59</v>
      </c>
      <c r="R14" s="3">
        <v>92</v>
      </c>
      <c r="S14" s="3">
        <v>35</v>
      </c>
      <c r="T14" s="5">
        <f t="shared" si="3"/>
        <v>229</v>
      </c>
      <c r="U14" s="3">
        <v>47</v>
      </c>
      <c r="V14" s="3">
        <v>59</v>
      </c>
      <c r="W14" s="3">
        <v>57</v>
      </c>
      <c r="X14" s="3">
        <v>54</v>
      </c>
      <c r="Y14" s="5">
        <f t="shared" si="4"/>
        <v>217</v>
      </c>
      <c r="Z14" s="3">
        <v>54</v>
      </c>
      <c r="AA14" s="3">
        <v>66</v>
      </c>
      <c r="AB14" s="3">
        <v>43</v>
      </c>
      <c r="AC14" s="3">
        <v>53</v>
      </c>
      <c r="AD14" s="3">
        <v>29</v>
      </c>
      <c r="AE14" s="3">
        <v>38</v>
      </c>
      <c r="AF14" s="5">
        <f t="shared" si="5"/>
        <v>283</v>
      </c>
      <c r="AG14" s="3">
        <v>68</v>
      </c>
      <c r="AH14" s="3">
        <v>39</v>
      </c>
      <c r="AI14" s="3">
        <v>31</v>
      </c>
      <c r="AJ14" s="5">
        <f t="shared" si="6"/>
        <v>138</v>
      </c>
      <c r="AK14" s="3">
        <v>51</v>
      </c>
      <c r="AL14" s="3">
        <v>63</v>
      </c>
      <c r="AM14" s="3">
        <v>117</v>
      </c>
      <c r="AN14" s="3">
        <v>42</v>
      </c>
      <c r="AO14" s="5">
        <f t="shared" si="7"/>
        <v>273</v>
      </c>
      <c r="AP14" s="3">
        <v>63</v>
      </c>
      <c r="AQ14" s="25">
        <v>111</v>
      </c>
      <c r="AR14" s="3">
        <v>18</v>
      </c>
      <c r="AS14" s="5">
        <f t="shared" si="8"/>
        <v>192</v>
      </c>
      <c r="AT14" s="3">
        <v>31</v>
      </c>
      <c r="AU14" s="3">
        <v>29</v>
      </c>
      <c r="AV14" s="3">
        <v>56</v>
      </c>
      <c r="AW14" s="5">
        <f t="shared" si="9"/>
        <v>116</v>
      </c>
      <c r="AX14" s="3">
        <v>60</v>
      </c>
      <c r="AY14" s="3">
        <v>57</v>
      </c>
      <c r="AZ14" s="3">
        <v>95</v>
      </c>
      <c r="BA14" s="3">
        <v>58</v>
      </c>
      <c r="BB14" s="3">
        <v>51</v>
      </c>
      <c r="BC14" s="5">
        <f t="shared" si="10"/>
        <v>321</v>
      </c>
      <c r="BD14" s="12">
        <f t="shared" si="11"/>
        <v>9</v>
      </c>
      <c r="BE14" s="52">
        <f t="shared" si="12"/>
        <v>2143</v>
      </c>
      <c r="BF14" s="22">
        <f t="shared" si="14"/>
        <v>121</v>
      </c>
      <c r="BG14" s="21" t="str">
        <f t="shared" si="13"/>
        <v>Taylor Mosen</v>
      </c>
      <c r="BH14"/>
      <c r="BI14"/>
      <c r="BJ14"/>
      <c r="BK14"/>
    </row>
    <row r="15" spans="2:63" ht="14.5" x14ac:dyDescent="0.35">
      <c r="B15" s="12">
        <v>10</v>
      </c>
      <c r="C15" s="6" t="s">
        <v>95</v>
      </c>
      <c r="D15" s="5" t="s">
        <v>46</v>
      </c>
      <c r="E15" s="5" t="s">
        <v>105</v>
      </c>
      <c r="F15" s="5" t="s">
        <v>65</v>
      </c>
      <c r="G15" s="11">
        <f t="shared" si="0"/>
        <v>2119</v>
      </c>
      <c r="H15" s="3">
        <v>82</v>
      </c>
      <c r="I15" s="3">
        <v>38</v>
      </c>
      <c r="J15" s="3">
        <v>49</v>
      </c>
      <c r="K15" s="5">
        <f t="shared" si="1"/>
        <v>169</v>
      </c>
      <c r="L15" s="3">
        <v>67</v>
      </c>
      <c r="M15" s="3">
        <v>62</v>
      </c>
      <c r="N15" s="3">
        <v>53</v>
      </c>
      <c r="O15" s="5">
        <f t="shared" si="2"/>
        <v>182</v>
      </c>
      <c r="P15" s="3">
        <v>37</v>
      </c>
      <c r="Q15" s="3">
        <v>56</v>
      </c>
      <c r="R15" s="3">
        <v>70</v>
      </c>
      <c r="S15" s="3">
        <v>31</v>
      </c>
      <c r="T15" s="5">
        <f t="shared" si="3"/>
        <v>194</v>
      </c>
      <c r="U15" s="3">
        <v>52</v>
      </c>
      <c r="V15" s="3">
        <v>66</v>
      </c>
      <c r="W15" s="3">
        <v>59</v>
      </c>
      <c r="X15" s="3">
        <v>56</v>
      </c>
      <c r="Y15" s="5">
        <f t="shared" si="4"/>
        <v>233</v>
      </c>
      <c r="Z15" s="48">
        <v>49</v>
      </c>
      <c r="AA15" s="3">
        <v>74</v>
      </c>
      <c r="AB15" s="3">
        <v>56</v>
      </c>
      <c r="AC15" s="3">
        <v>33</v>
      </c>
      <c r="AD15" s="3">
        <v>32</v>
      </c>
      <c r="AE15" s="3">
        <v>34</v>
      </c>
      <c r="AF15" s="5">
        <f t="shared" si="5"/>
        <v>278</v>
      </c>
      <c r="AG15" s="3">
        <v>34</v>
      </c>
      <c r="AH15" s="3">
        <v>48</v>
      </c>
      <c r="AI15" s="3">
        <v>42</v>
      </c>
      <c r="AJ15" s="5">
        <f t="shared" si="6"/>
        <v>124</v>
      </c>
      <c r="AK15" s="3">
        <v>49</v>
      </c>
      <c r="AL15" s="3">
        <v>45</v>
      </c>
      <c r="AM15" s="3">
        <v>115</v>
      </c>
      <c r="AN15" s="3">
        <v>37</v>
      </c>
      <c r="AO15" s="5">
        <f t="shared" si="7"/>
        <v>246</v>
      </c>
      <c r="AP15" s="3">
        <v>53</v>
      </c>
      <c r="AQ15" s="3">
        <v>92</v>
      </c>
      <c r="AR15" s="3">
        <v>53</v>
      </c>
      <c r="AS15" s="5">
        <f t="shared" si="8"/>
        <v>198</v>
      </c>
      <c r="AT15" s="3">
        <v>50</v>
      </c>
      <c r="AU15" s="3">
        <v>67</v>
      </c>
      <c r="AV15" s="3">
        <v>67</v>
      </c>
      <c r="AW15" s="5">
        <f t="shared" si="9"/>
        <v>184</v>
      </c>
      <c r="AX15" s="3">
        <v>58</v>
      </c>
      <c r="AY15" s="3">
        <v>60</v>
      </c>
      <c r="AZ15" s="3">
        <v>87</v>
      </c>
      <c r="BA15" s="3">
        <v>33</v>
      </c>
      <c r="BB15" s="25">
        <v>73</v>
      </c>
      <c r="BC15" s="5">
        <f t="shared" si="10"/>
        <v>311</v>
      </c>
      <c r="BD15" s="12">
        <f t="shared" si="11"/>
        <v>10</v>
      </c>
      <c r="BE15" s="52">
        <f t="shared" si="12"/>
        <v>2119</v>
      </c>
      <c r="BF15" s="22">
        <f t="shared" si="14"/>
        <v>24</v>
      </c>
      <c r="BG15" s="21" t="str">
        <f t="shared" si="13"/>
        <v>Michael Kelly</v>
      </c>
      <c r="BH15"/>
      <c r="BI15"/>
      <c r="BJ15"/>
      <c r="BK15"/>
    </row>
    <row r="16" spans="2:63" ht="14.5" x14ac:dyDescent="0.35">
      <c r="B16" s="12">
        <v>11</v>
      </c>
      <c r="C16" s="6" t="s">
        <v>102</v>
      </c>
      <c r="D16" s="5" t="s">
        <v>103</v>
      </c>
      <c r="E16" s="5" t="s">
        <v>49</v>
      </c>
      <c r="F16" s="5" t="s">
        <v>68</v>
      </c>
      <c r="G16" s="11">
        <f t="shared" si="0"/>
        <v>1711</v>
      </c>
      <c r="H16" s="3">
        <v>32</v>
      </c>
      <c r="I16" s="3">
        <v>61</v>
      </c>
      <c r="J16" s="3">
        <v>41</v>
      </c>
      <c r="K16" s="5">
        <f t="shared" si="1"/>
        <v>134</v>
      </c>
      <c r="L16" s="3">
        <v>49</v>
      </c>
      <c r="M16" s="3">
        <v>70</v>
      </c>
      <c r="N16" s="3">
        <v>54</v>
      </c>
      <c r="O16" s="5">
        <f t="shared" si="2"/>
        <v>173</v>
      </c>
      <c r="P16" s="3">
        <v>33</v>
      </c>
      <c r="Q16" s="3">
        <v>30</v>
      </c>
      <c r="R16" s="3">
        <v>65</v>
      </c>
      <c r="S16" s="3">
        <v>18</v>
      </c>
      <c r="T16" s="5">
        <f t="shared" si="3"/>
        <v>146</v>
      </c>
      <c r="U16" s="3">
        <v>39</v>
      </c>
      <c r="V16" s="3">
        <v>49</v>
      </c>
      <c r="W16" s="3">
        <v>52</v>
      </c>
      <c r="X16" s="3">
        <v>32</v>
      </c>
      <c r="Y16" s="5">
        <f t="shared" si="4"/>
        <v>172</v>
      </c>
      <c r="Z16" s="2">
        <v>34</v>
      </c>
      <c r="AA16" s="3">
        <v>58</v>
      </c>
      <c r="AB16" s="3">
        <v>45</v>
      </c>
      <c r="AC16" s="3">
        <v>33</v>
      </c>
      <c r="AD16" s="3">
        <v>23</v>
      </c>
      <c r="AE16" s="3">
        <v>27</v>
      </c>
      <c r="AF16" s="5">
        <f t="shared" si="5"/>
        <v>220</v>
      </c>
      <c r="AG16" s="3">
        <v>41</v>
      </c>
      <c r="AH16" s="3">
        <v>37</v>
      </c>
      <c r="AI16" s="3">
        <v>39</v>
      </c>
      <c r="AJ16" s="5">
        <f t="shared" si="6"/>
        <v>117</v>
      </c>
      <c r="AK16" s="3">
        <v>54</v>
      </c>
      <c r="AL16" s="3">
        <v>42</v>
      </c>
      <c r="AM16" s="3">
        <v>37</v>
      </c>
      <c r="AN16" s="3">
        <v>33</v>
      </c>
      <c r="AO16" s="5">
        <f t="shared" si="7"/>
        <v>166</v>
      </c>
      <c r="AP16" s="3">
        <v>38</v>
      </c>
      <c r="AQ16" s="3">
        <v>90</v>
      </c>
      <c r="AR16" s="3">
        <v>16</v>
      </c>
      <c r="AS16" s="5">
        <f t="shared" si="8"/>
        <v>144</v>
      </c>
      <c r="AT16" s="3">
        <v>56</v>
      </c>
      <c r="AU16" s="3">
        <v>45</v>
      </c>
      <c r="AV16" s="3">
        <v>71</v>
      </c>
      <c r="AW16" s="5">
        <f t="shared" si="9"/>
        <v>172</v>
      </c>
      <c r="AX16" s="25">
        <v>82</v>
      </c>
      <c r="AY16" s="3">
        <v>45</v>
      </c>
      <c r="AZ16" s="3">
        <v>76</v>
      </c>
      <c r="BA16" s="3">
        <v>46</v>
      </c>
      <c r="BB16" s="3">
        <v>18</v>
      </c>
      <c r="BC16" s="5">
        <f t="shared" si="10"/>
        <v>267</v>
      </c>
      <c r="BD16" s="12">
        <f t="shared" si="11"/>
        <v>11</v>
      </c>
      <c r="BE16" s="52">
        <f t="shared" si="12"/>
        <v>1711</v>
      </c>
      <c r="BF16" s="22">
        <f t="shared" si="14"/>
        <v>408</v>
      </c>
      <c r="BG16" s="21" t="str">
        <f t="shared" si="13"/>
        <v>Paul Murphy</v>
      </c>
      <c r="BH16"/>
      <c r="BI16"/>
      <c r="BJ16"/>
      <c r="BK16"/>
    </row>
    <row r="17" spans="1:65" ht="14.5" x14ac:dyDescent="0.35">
      <c r="B17" s="12">
        <v>12</v>
      </c>
      <c r="C17" s="6" t="s">
        <v>58</v>
      </c>
      <c r="D17" s="5" t="s">
        <v>59</v>
      </c>
      <c r="E17" s="5" t="s">
        <v>55</v>
      </c>
      <c r="F17" s="5" t="s">
        <v>67</v>
      </c>
      <c r="G17" s="11">
        <f t="shared" si="0"/>
        <v>1705</v>
      </c>
      <c r="H17" s="3">
        <v>47</v>
      </c>
      <c r="I17" s="3">
        <v>56</v>
      </c>
      <c r="J17" s="3">
        <v>48</v>
      </c>
      <c r="K17" s="5">
        <f t="shared" si="1"/>
        <v>151</v>
      </c>
      <c r="L17" s="3">
        <v>49</v>
      </c>
      <c r="M17" s="3">
        <v>36</v>
      </c>
      <c r="N17" s="3">
        <v>53</v>
      </c>
      <c r="O17" s="5">
        <f t="shared" si="2"/>
        <v>138</v>
      </c>
      <c r="P17" s="3">
        <v>42</v>
      </c>
      <c r="Q17" s="3">
        <v>33</v>
      </c>
      <c r="R17" s="3">
        <v>48</v>
      </c>
      <c r="S17" s="3">
        <v>41</v>
      </c>
      <c r="T17" s="5">
        <f t="shared" si="3"/>
        <v>164</v>
      </c>
      <c r="U17" s="3">
        <v>32</v>
      </c>
      <c r="V17" s="3">
        <v>53</v>
      </c>
      <c r="W17" s="3">
        <v>52</v>
      </c>
      <c r="X17" s="3">
        <v>45</v>
      </c>
      <c r="Y17" s="5">
        <f t="shared" si="4"/>
        <v>182</v>
      </c>
      <c r="Z17" s="48">
        <v>41</v>
      </c>
      <c r="AA17" s="3">
        <v>21</v>
      </c>
      <c r="AB17" s="3">
        <v>23</v>
      </c>
      <c r="AC17" s="3">
        <v>25</v>
      </c>
      <c r="AD17" s="3">
        <v>43</v>
      </c>
      <c r="AE17" s="3">
        <v>40</v>
      </c>
      <c r="AF17" s="5">
        <f t="shared" si="5"/>
        <v>193</v>
      </c>
      <c r="AG17" s="3">
        <v>48</v>
      </c>
      <c r="AH17" s="3">
        <v>45</v>
      </c>
      <c r="AI17" s="3">
        <v>23</v>
      </c>
      <c r="AJ17" s="5">
        <f t="shared" si="6"/>
        <v>116</v>
      </c>
      <c r="AK17" s="3">
        <v>42</v>
      </c>
      <c r="AL17" s="3">
        <v>33</v>
      </c>
      <c r="AM17" s="3">
        <v>40</v>
      </c>
      <c r="AN17" s="3">
        <v>55</v>
      </c>
      <c r="AO17" s="5">
        <f t="shared" si="7"/>
        <v>170</v>
      </c>
      <c r="AP17" s="3">
        <v>51</v>
      </c>
      <c r="AQ17" s="3">
        <v>58</v>
      </c>
      <c r="AR17" s="3">
        <v>31</v>
      </c>
      <c r="AS17" s="5">
        <f t="shared" si="8"/>
        <v>140</v>
      </c>
      <c r="AT17" s="3">
        <v>50</v>
      </c>
      <c r="AU17" s="3">
        <v>58</v>
      </c>
      <c r="AV17" s="3">
        <v>34</v>
      </c>
      <c r="AW17" s="5">
        <f t="shared" si="9"/>
        <v>142</v>
      </c>
      <c r="AX17" s="3">
        <v>30</v>
      </c>
      <c r="AY17" s="3">
        <v>44</v>
      </c>
      <c r="AZ17" s="3">
        <v>107</v>
      </c>
      <c r="BA17" s="3">
        <v>66</v>
      </c>
      <c r="BB17" s="3">
        <v>62</v>
      </c>
      <c r="BC17" s="5">
        <f t="shared" si="10"/>
        <v>309</v>
      </c>
      <c r="BD17" s="12">
        <f t="shared" si="11"/>
        <v>12</v>
      </c>
      <c r="BE17" s="52">
        <f t="shared" si="12"/>
        <v>1705</v>
      </c>
      <c r="BF17" s="29">
        <f t="shared" si="14"/>
        <v>6</v>
      </c>
      <c r="BG17" s="21" t="str">
        <f t="shared" si="13"/>
        <v>John Cook</v>
      </c>
      <c r="BH17"/>
      <c r="BI17"/>
      <c r="BJ17"/>
      <c r="BK17"/>
    </row>
    <row r="18" spans="1:65" ht="14.5" x14ac:dyDescent="0.35">
      <c r="B18" s="12">
        <v>13</v>
      </c>
      <c r="C18" s="6" t="s">
        <v>99</v>
      </c>
      <c r="D18" s="5" t="s">
        <v>53</v>
      </c>
      <c r="E18" s="5" t="s">
        <v>76</v>
      </c>
      <c r="F18" s="5" t="s">
        <v>67</v>
      </c>
      <c r="G18" s="11">
        <f t="shared" si="0"/>
        <v>1618</v>
      </c>
      <c r="H18" s="3">
        <v>33</v>
      </c>
      <c r="I18" s="3">
        <v>46</v>
      </c>
      <c r="J18" s="3">
        <v>68</v>
      </c>
      <c r="K18" s="5">
        <f t="shared" si="1"/>
        <v>147</v>
      </c>
      <c r="L18" s="3">
        <v>42</v>
      </c>
      <c r="M18" s="3">
        <v>49</v>
      </c>
      <c r="N18" s="3">
        <v>48</v>
      </c>
      <c r="O18" s="5">
        <f t="shared" si="2"/>
        <v>139</v>
      </c>
      <c r="P18" s="3">
        <v>35</v>
      </c>
      <c r="Q18" s="3">
        <v>56</v>
      </c>
      <c r="R18" s="3">
        <v>41</v>
      </c>
      <c r="S18" s="3">
        <v>19</v>
      </c>
      <c r="T18" s="5">
        <f t="shared" si="3"/>
        <v>151</v>
      </c>
      <c r="U18" s="3">
        <v>49</v>
      </c>
      <c r="V18" s="3">
        <v>62</v>
      </c>
      <c r="W18" s="3">
        <v>45</v>
      </c>
      <c r="X18" s="3">
        <v>34</v>
      </c>
      <c r="Y18" s="5">
        <f t="shared" si="4"/>
        <v>190</v>
      </c>
      <c r="Z18" s="48">
        <v>51</v>
      </c>
      <c r="AA18" s="3">
        <v>50</v>
      </c>
      <c r="AB18" s="3">
        <v>52</v>
      </c>
      <c r="AC18" s="3">
        <v>44</v>
      </c>
      <c r="AD18" s="3">
        <v>18</v>
      </c>
      <c r="AE18" s="3">
        <v>40</v>
      </c>
      <c r="AF18" s="5">
        <f t="shared" si="5"/>
        <v>255</v>
      </c>
      <c r="AG18" s="3">
        <v>37</v>
      </c>
      <c r="AH18" s="3">
        <v>50</v>
      </c>
      <c r="AI18" s="3">
        <v>30</v>
      </c>
      <c r="AJ18" s="5">
        <f t="shared" si="6"/>
        <v>117</v>
      </c>
      <c r="AK18" s="3">
        <v>41</v>
      </c>
      <c r="AL18" s="3">
        <v>26</v>
      </c>
      <c r="AM18" s="3">
        <v>28</v>
      </c>
      <c r="AN18" s="3">
        <v>21</v>
      </c>
      <c r="AO18" s="5">
        <f t="shared" si="7"/>
        <v>116</v>
      </c>
      <c r="AP18" s="3">
        <v>56</v>
      </c>
      <c r="AQ18" s="3">
        <v>54</v>
      </c>
      <c r="AR18" s="3">
        <v>4</v>
      </c>
      <c r="AS18" s="5">
        <f t="shared" si="8"/>
        <v>114</v>
      </c>
      <c r="AT18" s="3">
        <v>50</v>
      </c>
      <c r="AU18" s="3">
        <v>64</v>
      </c>
      <c r="AV18" s="3">
        <v>47</v>
      </c>
      <c r="AW18" s="5">
        <f t="shared" si="9"/>
        <v>161</v>
      </c>
      <c r="AX18" s="3">
        <v>59</v>
      </c>
      <c r="AY18" s="3">
        <v>34</v>
      </c>
      <c r="AZ18" s="3">
        <v>64</v>
      </c>
      <c r="BA18" s="3">
        <v>32</v>
      </c>
      <c r="BB18" s="3">
        <v>39</v>
      </c>
      <c r="BC18" s="5">
        <f t="shared" si="10"/>
        <v>228</v>
      </c>
      <c r="BD18" s="12">
        <f t="shared" si="11"/>
        <v>13</v>
      </c>
      <c r="BE18" s="52">
        <f t="shared" si="12"/>
        <v>1618</v>
      </c>
      <c r="BF18" s="29">
        <f t="shared" si="14"/>
        <v>87</v>
      </c>
      <c r="BG18" s="29" t="str">
        <f t="shared" si="13"/>
        <v>Chris Dixon</v>
      </c>
      <c r="BH18"/>
      <c r="BI18"/>
      <c r="BJ18"/>
      <c r="BK18"/>
    </row>
    <row r="19" spans="1:65" ht="14.5" x14ac:dyDescent="0.35">
      <c r="B19" s="12">
        <v>14</v>
      </c>
      <c r="C19" s="6" t="s">
        <v>62</v>
      </c>
      <c r="D19" s="5" t="s">
        <v>63</v>
      </c>
      <c r="E19" s="5" t="s">
        <v>76</v>
      </c>
      <c r="F19" s="5" t="s">
        <v>67</v>
      </c>
      <c r="G19" s="11">
        <f t="shared" si="0"/>
        <v>1577</v>
      </c>
      <c r="H19" s="3">
        <v>61</v>
      </c>
      <c r="I19" s="3">
        <v>29</v>
      </c>
      <c r="J19" s="3">
        <v>37</v>
      </c>
      <c r="K19" s="5">
        <f t="shared" si="1"/>
        <v>127</v>
      </c>
      <c r="L19" s="3">
        <v>41</v>
      </c>
      <c r="M19" s="3">
        <v>40</v>
      </c>
      <c r="N19" s="3">
        <v>32</v>
      </c>
      <c r="O19" s="5">
        <f t="shared" si="2"/>
        <v>113</v>
      </c>
      <c r="P19" s="3">
        <v>58</v>
      </c>
      <c r="Q19" s="3">
        <v>50</v>
      </c>
      <c r="R19" s="3">
        <v>18</v>
      </c>
      <c r="S19" s="3">
        <v>50</v>
      </c>
      <c r="T19" s="5">
        <f t="shared" si="3"/>
        <v>176</v>
      </c>
      <c r="U19" s="3">
        <v>35</v>
      </c>
      <c r="V19" s="3">
        <v>29</v>
      </c>
      <c r="W19" s="3">
        <v>30</v>
      </c>
      <c r="X19" s="3">
        <v>56</v>
      </c>
      <c r="Y19" s="5">
        <f t="shared" si="4"/>
        <v>150</v>
      </c>
      <c r="Z19" s="2">
        <v>37</v>
      </c>
      <c r="AA19" s="3">
        <v>35</v>
      </c>
      <c r="AB19" s="3">
        <v>18</v>
      </c>
      <c r="AC19" s="3">
        <v>30</v>
      </c>
      <c r="AD19" s="3">
        <v>34</v>
      </c>
      <c r="AE19" s="3">
        <v>30</v>
      </c>
      <c r="AF19" s="5">
        <f t="shared" si="5"/>
        <v>184</v>
      </c>
      <c r="AG19" s="3">
        <v>27</v>
      </c>
      <c r="AH19" s="3">
        <v>67</v>
      </c>
      <c r="AI19" s="3">
        <v>29</v>
      </c>
      <c r="AJ19" s="5">
        <f t="shared" si="6"/>
        <v>123</v>
      </c>
      <c r="AK19" s="3">
        <v>31</v>
      </c>
      <c r="AL19" s="3">
        <v>36</v>
      </c>
      <c r="AM19" s="3">
        <v>73</v>
      </c>
      <c r="AN19" s="3">
        <v>49</v>
      </c>
      <c r="AO19" s="5">
        <f t="shared" si="7"/>
        <v>189</v>
      </c>
      <c r="AP19" s="3">
        <v>45</v>
      </c>
      <c r="AQ19" s="3">
        <v>52</v>
      </c>
      <c r="AR19" s="3">
        <v>62</v>
      </c>
      <c r="AS19" s="5">
        <f t="shared" si="8"/>
        <v>159</v>
      </c>
      <c r="AT19" s="3">
        <v>42</v>
      </c>
      <c r="AU19" s="3">
        <v>60</v>
      </c>
      <c r="AV19" s="3">
        <v>51</v>
      </c>
      <c r="AW19" s="5">
        <f t="shared" si="9"/>
        <v>153</v>
      </c>
      <c r="AX19" s="3">
        <v>25</v>
      </c>
      <c r="AY19" s="3">
        <v>64</v>
      </c>
      <c r="AZ19" s="3">
        <v>47</v>
      </c>
      <c r="BA19" s="3">
        <v>25</v>
      </c>
      <c r="BB19" s="3">
        <v>42</v>
      </c>
      <c r="BC19" s="5">
        <f t="shared" si="10"/>
        <v>203</v>
      </c>
      <c r="BD19" s="12">
        <f t="shared" si="11"/>
        <v>14</v>
      </c>
      <c r="BE19" s="52">
        <f t="shared" si="12"/>
        <v>1577</v>
      </c>
      <c r="BF19" s="22">
        <f>BE17-BE19</f>
        <v>128</v>
      </c>
      <c r="BG19" s="22" t="str">
        <f t="shared" si="13"/>
        <v>Jemma Dixon</v>
      </c>
      <c r="BH19"/>
      <c r="BI19"/>
      <c r="BJ19"/>
      <c r="BK19"/>
    </row>
    <row r="20" spans="1:65" x14ac:dyDescent="0.3">
      <c r="BI20"/>
      <c r="BJ20" s="9"/>
      <c r="BK20" s="23"/>
    </row>
    <row r="21" spans="1:65" x14ac:dyDescent="0.3">
      <c r="C21" s="1" t="s">
        <v>118</v>
      </c>
    </row>
    <row r="22" spans="1:65" x14ac:dyDescent="0.3">
      <c r="AH22" s="54"/>
      <c r="AI22" s="54"/>
      <c r="AJ22" s="73" t="s">
        <v>10</v>
      </c>
      <c r="AK22" s="73"/>
      <c r="AL22" s="73"/>
      <c r="AM22" s="73"/>
      <c r="AN22" s="73"/>
      <c r="AO22" s="73"/>
      <c r="AP22" s="73"/>
      <c r="BK22" s="24"/>
    </row>
    <row r="23" spans="1:65" x14ac:dyDescent="0.3">
      <c r="B23" s="16" t="s">
        <v>11</v>
      </c>
      <c r="C23" s="4" t="s">
        <v>12</v>
      </c>
      <c r="D23" s="19" t="s">
        <v>13</v>
      </c>
      <c r="E23" s="10" t="s">
        <v>15</v>
      </c>
      <c r="F23" s="62" t="s">
        <v>89</v>
      </c>
      <c r="G23" s="62"/>
      <c r="H23" s="62" t="s">
        <v>93</v>
      </c>
      <c r="I23" s="62"/>
      <c r="J23" s="62" t="s">
        <v>1</v>
      </c>
      <c r="K23" s="62"/>
      <c r="L23" s="62" t="s">
        <v>2</v>
      </c>
      <c r="M23" s="62"/>
      <c r="N23" s="62" t="s">
        <v>3</v>
      </c>
      <c r="O23" s="62"/>
      <c r="P23" s="62" t="s">
        <v>4</v>
      </c>
      <c r="Q23" s="62"/>
      <c r="R23" s="62" t="s">
        <v>5</v>
      </c>
      <c r="S23" s="62"/>
      <c r="T23" s="62" t="s">
        <v>6</v>
      </c>
      <c r="U23" s="62"/>
      <c r="V23" s="62" t="s">
        <v>7</v>
      </c>
      <c r="W23" s="62"/>
      <c r="X23" s="62" t="s">
        <v>8</v>
      </c>
      <c r="Y23" s="62"/>
      <c r="Z23" s="62" t="s">
        <v>9</v>
      </c>
      <c r="AA23" s="62"/>
      <c r="AB23" s="74" t="s">
        <v>124</v>
      </c>
      <c r="AC23" s="74"/>
      <c r="AE23" s="62" t="s">
        <v>64</v>
      </c>
      <c r="AF23" s="62"/>
      <c r="AG23" s="72"/>
      <c r="AH23" s="72"/>
      <c r="AJ23" s="16" t="s">
        <v>11</v>
      </c>
      <c r="AK23" s="75" t="s">
        <v>15</v>
      </c>
      <c r="AL23" s="76"/>
      <c r="AM23" s="77" t="s">
        <v>13</v>
      </c>
      <c r="AN23" s="78"/>
      <c r="AO23" s="78"/>
      <c r="AP23" s="78"/>
      <c r="AQ23" s="2" t="s">
        <v>126</v>
      </c>
      <c r="BK23" s="2"/>
      <c r="BL23" s="2"/>
      <c r="BM23" s="24"/>
    </row>
    <row r="24" spans="1:65" ht="14.25" customHeight="1" x14ac:dyDescent="0.35">
      <c r="A24" s="13"/>
      <c r="B24" s="12">
        <v>1</v>
      </c>
      <c r="C24" s="6" t="s">
        <v>87</v>
      </c>
      <c r="D24" s="5" t="s">
        <v>60</v>
      </c>
      <c r="E24" s="18">
        <f>SUM(F24:AC24)</f>
        <v>20</v>
      </c>
      <c r="F24" s="63">
        <v>-20</v>
      </c>
      <c r="G24" s="63"/>
      <c r="H24" s="60">
        <v>0</v>
      </c>
      <c r="I24" s="60"/>
      <c r="J24" s="65">
        <v>0</v>
      </c>
      <c r="K24" s="65"/>
      <c r="L24" s="64">
        <v>20</v>
      </c>
      <c r="M24" s="64"/>
      <c r="N24" s="65">
        <v>0</v>
      </c>
      <c r="O24" s="65"/>
      <c r="P24" s="71">
        <v>20</v>
      </c>
      <c r="Q24" s="71"/>
      <c r="R24" s="65">
        <v>0</v>
      </c>
      <c r="S24" s="65"/>
      <c r="T24" s="65">
        <v>0</v>
      </c>
      <c r="U24" s="65"/>
      <c r="V24" s="65">
        <v>0</v>
      </c>
      <c r="W24" s="65"/>
      <c r="X24" s="65">
        <v>0</v>
      </c>
      <c r="Y24" s="65"/>
      <c r="Z24" s="65">
        <v>0</v>
      </c>
      <c r="AA24" s="65"/>
      <c r="AB24" s="65">
        <v>0</v>
      </c>
      <c r="AC24" s="65"/>
      <c r="AD24" s="14" t="s">
        <v>80</v>
      </c>
      <c r="AE24" s="65">
        <v>40</v>
      </c>
      <c r="AF24" s="65"/>
      <c r="AG24" s="65"/>
      <c r="AH24" s="65"/>
      <c r="AJ24" s="15">
        <v>1</v>
      </c>
      <c r="AK24" s="57">
        <f>F24+SUM(H24:AC24)+AE24+AG24</f>
        <v>60</v>
      </c>
      <c r="AL24" s="58"/>
      <c r="AM24" s="69" t="str">
        <f t="shared" ref="AM24:AM37" si="15">D24</f>
        <v>Luke Jamieson</v>
      </c>
      <c r="AN24" s="70"/>
      <c r="AO24" s="70"/>
      <c r="AP24" s="70"/>
      <c r="AQ24" s="2" t="s">
        <v>119</v>
      </c>
      <c r="BK24" s="2"/>
      <c r="BL24" s="2"/>
      <c r="BM24" s="24"/>
    </row>
    <row r="25" spans="1:65" ht="14.25" customHeight="1" x14ac:dyDescent="0.35">
      <c r="A25" s="13"/>
      <c r="B25" s="12">
        <v>2</v>
      </c>
      <c r="C25" s="6" t="s">
        <v>96</v>
      </c>
      <c r="D25" s="5" t="s">
        <v>52</v>
      </c>
      <c r="E25" s="18">
        <f t="shared" ref="E25:E37" si="16">SUM(F25:AC25)</f>
        <v>10</v>
      </c>
      <c r="F25" s="61">
        <v>-20</v>
      </c>
      <c r="G25" s="61"/>
      <c r="H25" s="64">
        <v>20</v>
      </c>
      <c r="I25" s="64"/>
      <c r="J25" s="60">
        <v>0</v>
      </c>
      <c r="K25" s="60"/>
      <c r="L25" s="60">
        <v>0</v>
      </c>
      <c r="M25" s="60"/>
      <c r="N25" s="60">
        <v>0</v>
      </c>
      <c r="O25" s="60"/>
      <c r="P25" s="60">
        <v>0</v>
      </c>
      <c r="Q25" s="60"/>
      <c r="R25" s="60">
        <v>0</v>
      </c>
      <c r="S25" s="60"/>
      <c r="T25" s="60">
        <v>0</v>
      </c>
      <c r="U25" s="60"/>
      <c r="V25" s="60">
        <v>0</v>
      </c>
      <c r="W25" s="60"/>
      <c r="X25" s="60">
        <v>0</v>
      </c>
      <c r="Y25" s="60"/>
      <c r="Z25" s="60">
        <v>0</v>
      </c>
      <c r="AA25" s="60"/>
      <c r="AB25" s="64">
        <v>10</v>
      </c>
      <c r="AC25" s="64"/>
      <c r="AD25" s="14" t="s">
        <v>81</v>
      </c>
      <c r="AE25" s="59">
        <v>20</v>
      </c>
      <c r="AF25" s="59"/>
      <c r="AG25" s="59"/>
      <c r="AH25" s="59"/>
      <c r="AJ25" s="15">
        <v>2</v>
      </c>
      <c r="AK25" s="57">
        <f>F25+SUM(H25:AC25)+AE25+AG25</f>
        <v>30</v>
      </c>
      <c r="AL25" s="58"/>
      <c r="AM25" s="69" t="str">
        <f t="shared" si="15"/>
        <v>Mathew Walsh</v>
      </c>
      <c r="AN25" s="70"/>
      <c r="AO25" s="70"/>
      <c r="AP25" s="70"/>
      <c r="AQ25" s="2" t="s">
        <v>119</v>
      </c>
      <c r="BK25" s="2"/>
      <c r="BL25" s="2"/>
      <c r="BM25" s="24"/>
    </row>
    <row r="26" spans="1:65" ht="14.25" customHeight="1" x14ac:dyDescent="0.35">
      <c r="B26" s="12">
        <v>3</v>
      </c>
      <c r="C26" s="6" t="s">
        <v>86</v>
      </c>
      <c r="D26" s="5" t="s">
        <v>61</v>
      </c>
      <c r="E26" s="18">
        <f t="shared" si="16"/>
        <v>10</v>
      </c>
      <c r="F26" s="61">
        <v>-20</v>
      </c>
      <c r="G26" s="61"/>
      <c r="H26" s="60">
        <v>0</v>
      </c>
      <c r="I26" s="60"/>
      <c r="J26" s="64">
        <v>10</v>
      </c>
      <c r="K26" s="64"/>
      <c r="L26" s="60">
        <v>0</v>
      </c>
      <c r="M26" s="60"/>
      <c r="N26" s="60">
        <v>0</v>
      </c>
      <c r="O26" s="60"/>
      <c r="P26" s="60">
        <v>0</v>
      </c>
      <c r="Q26" s="60"/>
      <c r="R26" s="60">
        <v>0</v>
      </c>
      <c r="S26" s="60"/>
      <c r="T26" s="64">
        <v>20</v>
      </c>
      <c r="U26" s="64"/>
      <c r="V26" s="60">
        <v>0</v>
      </c>
      <c r="W26" s="60"/>
      <c r="X26" s="60">
        <v>0</v>
      </c>
      <c r="Y26" s="60"/>
      <c r="Z26" s="60">
        <v>0</v>
      </c>
      <c r="AA26" s="60"/>
      <c r="AB26" s="60">
        <v>0</v>
      </c>
      <c r="AC26" s="60"/>
      <c r="AD26" s="14" t="s">
        <v>82</v>
      </c>
      <c r="AE26" s="59">
        <v>10</v>
      </c>
      <c r="AF26" s="59"/>
      <c r="AG26" s="59"/>
      <c r="AH26" s="59"/>
      <c r="AJ26" s="15">
        <v>3</v>
      </c>
      <c r="AK26" s="57">
        <f t="shared" ref="AK26:AK37" si="17">F26+SUM(H26:AC26)+AE26+AG26</f>
        <v>20</v>
      </c>
      <c r="AL26" s="58"/>
      <c r="AM26" s="69" t="str">
        <f t="shared" si="15"/>
        <v>Vicky Jones</v>
      </c>
      <c r="AN26" s="70"/>
      <c r="AO26" s="70"/>
      <c r="AP26" s="70"/>
      <c r="AQ26" s="2" t="s">
        <v>119</v>
      </c>
      <c r="BK26" s="2"/>
      <c r="BL26" s="2"/>
      <c r="BM26" s="24"/>
    </row>
    <row r="27" spans="1:65" ht="14.25" customHeight="1" x14ac:dyDescent="0.35">
      <c r="B27" s="12">
        <v>4</v>
      </c>
      <c r="C27" s="6" t="s">
        <v>50</v>
      </c>
      <c r="D27" s="5" t="s">
        <v>51</v>
      </c>
      <c r="E27" s="18">
        <f t="shared" si="16"/>
        <v>-20</v>
      </c>
      <c r="F27" s="61">
        <v>-20</v>
      </c>
      <c r="G27" s="61"/>
      <c r="H27" s="60">
        <v>0</v>
      </c>
      <c r="I27" s="60"/>
      <c r="J27" s="60">
        <v>0</v>
      </c>
      <c r="K27" s="60"/>
      <c r="L27" s="60">
        <v>0</v>
      </c>
      <c r="M27" s="60"/>
      <c r="N27" s="60">
        <v>0</v>
      </c>
      <c r="O27" s="60"/>
      <c r="P27" s="60">
        <v>0</v>
      </c>
      <c r="Q27" s="60"/>
      <c r="R27" s="60">
        <v>0</v>
      </c>
      <c r="S27" s="60"/>
      <c r="T27" s="60">
        <v>0</v>
      </c>
      <c r="U27" s="60"/>
      <c r="V27" s="60">
        <v>0</v>
      </c>
      <c r="W27" s="60"/>
      <c r="X27" s="60">
        <v>0</v>
      </c>
      <c r="Y27" s="60"/>
      <c r="Z27" s="60">
        <v>0</v>
      </c>
      <c r="AA27" s="60"/>
      <c r="AB27" s="60">
        <v>0</v>
      </c>
      <c r="AC27" s="60"/>
      <c r="AD27" s="14"/>
      <c r="AE27" s="59">
        <v>0</v>
      </c>
      <c r="AF27" s="59"/>
      <c r="AG27" s="59"/>
      <c r="AH27" s="59"/>
      <c r="AJ27" s="15">
        <v>4</v>
      </c>
      <c r="AK27" s="57">
        <f t="shared" si="17"/>
        <v>-20</v>
      </c>
      <c r="AL27" s="58"/>
      <c r="AM27" s="69" t="str">
        <f t="shared" si="15"/>
        <v>Scott Jobson</v>
      </c>
      <c r="AN27" s="70"/>
      <c r="AO27" s="70"/>
      <c r="AP27" s="70"/>
      <c r="AQ27" s="2" t="s">
        <v>79</v>
      </c>
      <c r="BK27" s="2"/>
      <c r="BL27" s="2"/>
      <c r="BM27" s="24"/>
    </row>
    <row r="28" spans="1:65" ht="14.25" customHeight="1" x14ac:dyDescent="0.35">
      <c r="B28" s="12">
        <v>5</v>
      </c>
      <c r="C28" s="6" t="s">
        <v>98</v>
      </c>
      <c r="D28" s="5" t="s">
        <v>54</v>
      </c>
      <c r="E28" s="18">
        <f t="shared" si="16"/>
        <v>20</v>
      </c>
      <c r="F28" s="61">
        <v>-20</v>
      </c>
      <c r="G28" s="61"/>
      <c r="H28" s="60">
        <v>0</v>
      </c>
      <c r="I28" s="60"/>
      <c r="J28" s="66">
        <v>0</v>
      </c>
      <c r="K28" s="66"/>
      <c r="L28" s="60">
        <v>0</v>
      </c>
      <c r="M28" s="60"/>
      <c r="N28" s="64">
        <v>20</v>
      </c>
      <c r="O28" s="64"/>
      <c r="P28" s="60">
        <v>0</v>
      </c>
      <c r="Q28" s="60"/>
      <c r="R28" s="60">
        <v>0</v>
      </c>
      <c r="S28" s="60"/>
      <c r="T28" s="60">
        <v>0</v>
      </c>
      <c r="U28" s="60"/>
      <c r="V28" s="60">
        <v>0</v>
      </c>
      <c r="W28" s="60"/>
      <c r="X28" s="60">
        <v>0</v>
      </c>
      <c r="Y28" s="60"/>
      <c r="Z28" s="64">
        <v>20</v>
      </c>
      <c r="AA28" s="64"/>
      <c r="AB28" s="66">
        <v>0</v>
      </c>
      <c r="AC28" s="66"/>
      <c r="AD28" s="14"/>
      <c r="AE28" s="59">
        <v>0</v>
      </c>
      <c r="AF28" s="59"/>
      <c r="AG28" s="59"/>
      <c r="AH28" s="59"/>
      <c r="AJ28" s="15">
        <v>5</v>
      </c>
      <c r="AK28" s="57">
        <f t="shared" si="17"/>
        <v>20</v>
      </c>
      <c r="AL28" s="58"/>
      <c r="AM28" s="69" t="str">
        <f t="shared" si="15"/>
        <v>Rob Williams</v>
      </c>
      <c r="AN28" s="70"/>
      <c r="AO28" s="70"/>
      <c r="AP28" s="70"/>
      <c r="AQ28" s="2" t="s">
        <v>119</v>
      </c>
      <c r="BK28" s="2"/>
      <c r="BL28" s="2"/>
      <c r="BM28" s="24"/>
    </row>
    <row r="29" spans="1:65" ht="14.25" customHeight="1" x14ac:dyDescent="0.35">
      <c r="B29" s="12">
        <v>6</v>
      </c>
      <c r="C29" s="6" t="s">
        <v>97</v>
      </c>
      <c r="D29" s="5" t="s">
        <v>48</v>
      </c>
      <c r="E29" s="18">
        <f t="shared" si="16"/>
        <v>-20</v>
      </c>
      <c r="F29" s="61">
        <v>-20</v>
      </c>
      <c r="G29" s="61"/>
      <c r="H29" s="60">
        <v>0</v>
      </c>
      <c r="I29" s="60"/>
      <c r="J29" s="60">
        <v>0</v>
      </c>
      <c r="K29" s="60"/>
      <c r="L29" s="60">
        <v>0</v>
      </c>
      <c r="M29" s="60"/>
      <c r="N29" s="60">
        <v>0</v>
      </c>
      <c r="O29" s="60"/>
      <c r="P29" s="60">
        <v>0</v>
      </c>
      <c r="Q29" s="60"/>
      <c r="R29" s="66">
        <v>0</v>
      </c>
      <c r="S29" s="66"/>
      <c r="T29" s="60">
        <v>0</v>
      </c>
      <c r="U29" s="60"/>
      <c r="V29" s="60">
        <v>0</v>
      </c>
      <c r="W29" s="60"/>
      <c r="X29" s="66">
        <v>0</v>
      </c>
      <c r="Y29" s="66"/>
      <c r="Z29" s="60">
        <v>0</v>
      </c>
      <c r="AA29" s="60"/>
      <c r="AB29" s="60">
        <v>0</v>
      </c>
      <c r="AC29" s="60"/>
      <c r="AD29" s="14"/>
      <c r="AE29" s="59">
        <v>0</v>
      </c>
      <c r="AF29" s="59"/>
      <c r="AG29" s="59"/>
      <c r="AH29" s="59"/>
      <c r="AJ29" s="15">
        <v>6</v>
      </c>
      <c r="AK29" s="57">
        <f t="shared" si="17"/>
        <v>-20</v>
      </c>
      <c r="AL29" s="58"/>
      <c r="AM29" s="69" t="str">
        <f t="shared" si="15"/>
        <v>Neil Coventry</v>
      </c>
      <c r="AN29" s="70"/>
      <c r="AO29" s="70"/>
      <c r="AP29" s="70"/>
      <c r="AQ29" s="2" t="s">
        <v>120</v>
      </c>
      <c r="BK29" s="2"/>
      <c r="BL29" s="2"/>
      <c r="BM29" s="24"/>
    </row>
    <row r="30" spans="1:65" ht="14.25" customHeight="1" x14ac:dyDescent="0.35">
      <c r="B30" s="12">
        <v>7</v>
      </c>
      <c r="C30" s="6" t="s">
        <v>56</v>
      </c>
      <c r="D30" s="5" t="s">
        <v>57</v>
      </c>
      <c r="E30" s="18">
        <f t="shared" si="16"/>
        <v>0</v>
      </c>
      <c r="F30" s="61">
        <v>-20</v>
      </c>
      <c r="G30" s="61"/>
      <c r="H30" s="60">
        <v>0</v>
      </c>
      <c r="I30" s="60"/>
      <c r="J30" s="60">
        <v>0</v>
      </c>
      <c r="K30" s="60"/>
      <c r="L30" s="60">
        <v>0</v>
      </c>
      <c r="M30" s="60"/>
      <c r="N30" s="60">
        <v>0</v>
      </c>
      <c r="O30" s="60"/>
      <c r="P30" s="60">
        <v>0</v>
      </c>
      <c r="Q30" s="60"/>
      <c r="R30" s="60">
        <v>0</v>
      </c>
      <c r="S30" s="60"/>
      <c r="T30" s="60">
        <v>0</v>
      </c>
      <c r="U30" s="60"/>
      <c r="V30" s="64">
        <v>20</v>
      </c>
      <c r="W30" s="64"/>
      <c r="X30" s="60">
        <v>0</v>
      </c>
      <c r="Y30" s="60"/>
      <c r="Z30" s="60">
        <v>0</v>
      </c>
      <c r="AA30" s="60"/>
      <c r="AB30" s="60">
        <v>0</v>
      </c>
      <c r="AC30" s="60"/>
      <c r="AD30" s="14"/>
      <c r="AE30" s="59">
        <v>0</v>
      </c>
      <c r="AF30" s="59"/>
      <c r="AG30" s="59"/>
      <c r="AH30" s="59"/>
      <c r="AJ30" s="15">
        <v>7</v>
      </c>
      <c r="AK30" s="57">
        <f t="shared" si="17"/>
        <v>0</v>
      </c>
      <c r="AL30" s="58"/>
      <c r="AM30" s="69" t="str">
        <f t="shared" si="15"/>
        <v>Tom Dixon</v>
      </c>
      <c r="AN30" s="70"/>
      <c r="AO30" s="70"/>
      <c r="AP30" s="70"/>
      <c r="AQ30" s="2" t="s">
        <v>119</v>
      </c>
      <c r="BK30" s="2"/>
      <c r="BL30" s="2"/>
      <c r="BM30" s="24"/>
    </row>
    <row r="31" spans="1:65" ht="14.5" x14ac:dyDescent="0.35">
      <c r="B31" s="12">
        <v>8</v>
      </c>
      <c r="C31" s="6" t="s">
        <v>94</v>
      </c>
      <c r="D31" s="5" t="s">
        <v>47</v>
      </c>
      <c r="E31" s="18">
        <f t="shared" si="16"/>
        <v>20</v>
      </c>
      <c r="F31" s="61">
        <v>-20</v>
      </c>
      <c r="G31" s="61"/>
      <c r="H31" s="60">
        <v>0</v>
      </c>
      <c r="I31" s="60"/>
      <c r="J31" s="60">
        <v>0</v>
      </c>
      <c r="K31" s="60"/>
      <c r="L31" s="60">
        <v>0</v>
      </c>
      <c r="M31" s="60"/>
      <c r="N31" s="60">
        <v>0</v>
      </c>
      <c r="O31" s="60"/>
      <c r="P31" s="60">
        <v>0</v>
      </c>
      <c r="Q31" s="60"/>
      <c r="R31" s="64">
        <v>20</v>
      </c>
      <c r="S31" s="64"/>
      <c r="T31" s="60">
        <v>0</v>
      </c>
      <c r="U31" s="60"/>
      <c r="V31" s="60">
        <v>0</v>
      </c>
      <c r="W31" s="60"/>
      <c r="X31" s="64">
        <v>20</v>
      </c>
      <c r="Y31" s="64"/>
      <c r="Z31" s="60">
        <v>0</v>
      </c>
      <c r="AA31" s="60"/>
      <c r="AB31" s="60">
        <v>0</v>
      </c>
      <c r="AC31" s="60"/>
      <c r="AD31" s="14"/>
      <c r="AE31" s="59">
        <v>0</v>
      </c>
      <c r="AF31" s="59"/>
      <c r="AG31" s="59"/>
      <c r="AH31" s="59"/>
      <c r="AJ31" s="15">
        <v>8</v>
      </c>
      <c r="AK31" s="57">
        <f t="shared" si="17"/>
        <v>20</v>
      </c>
      <c r="AL31" s="58"/>
      <c r="AM31" s="69" t="str">
        <f t="shared" si="15"/>
        <v>Tristan Meuross</v>
      </c>
      <c r="AN31" s="70"/>
      <c r="AO31" s="70"/>
      <c r="AP31" s="70"/>
      <c r="AQ31" s="2" t="s">
        <v>119</v>
      </c>
      <c r="BK31" s="2"/>
      <c r="BL31" s="2"/>
      <c r="BM31" s="24"/>
    </row>
    <row r="32" spans="1:65" ht="14.25" customHeight="1" x14ac:dyDescent="0.35">
      <c r="B32" s="12">
        <v>9</v>
      </c>
      <c r="C32" s="6" t="s">
        <v>84</v>
      </c>
      <c r="D32" s="5" t="s">
        <v>83</v>
      </c>
      <c r="E32" s="18">
        <f t="shared" si="16"/>
        <v>-10</v>
      </c>
      <c r="F32" s="61">
        <v>-20</v>
      </c>
      <c r="G32" s="61"/>
      <c r="H32" s="60">
        <v>0</v>
      </c>
      <c r="I32" s="60"/>
      <c r="J32" s="64">
        <v>10</v>
      </c>
      <c r="K32" s="64"/>
      <c r="L32" s="60">
        <v>0</v>
      </c>
      <c r="M32" s="60"/>
      <c r="N32" s="60">
        <v>0</v>
      </c>
      <c r="O32" s="60"/>
      <c r="P32" s="60">
        <v>0</v>
      </c>
      <c r="Q32" s="60"/>
      <c r="R32" s="60">
        <v>0</v>
      </c>
      <c r="S32" s="60"/>
      <c r="T32" s="60">
        <v>0</v>
      </c>
      <c r="U32" s="60"/>
      <c r="V32" s="60">
        <v>0</v>
      </c>
      <c r="W32" s="60"/>
      <c r="X32" s="60">
        <v>0</v>
      </c>
      <c r="Y32" s="60"/>
      <c r="Z32" s="60">
        <v>0</v>
      </c>
      <c r="AA32" s="60"/>
      <c r="AB32" s="60">
        <v>0</v>
      </c>
      <c r="AC32" s="60"/>
      <c r="AD32" s="14"/>
      <c r="AE32" s="59">
        <v>0</v>
      </c>
      <c r="AF32" s="59"/>
      <c r="AG32" s="59"/>
      <c r="AH32" s="59"/>
      <c r="AJ32" s="15">
        <v>9</v>
      </c>
      <c r="AK32" s="57">
        <f t="shared" si="17"/>
        <v>-10</v>
      </c>
      <c r="AL32" s="58"/>
      <c r="AM32" s="69" t="str">
        <f t="shared" si="15"/>
        <v>Taylor Mosen</v>
      </c>
      <c r="AN32" s="70"/>
      <c r="AO32" s="70"/>
      <c r="AP32" s="70"/>
      <c r="AQ32" s="2" t="s">
        <v>121</v>
      </c>
      <c r="BK32" s="2"/>
      <c r="BL32" s="2"/>
      <c r="BM32" s="24"/>
    </row>
    <row r="33" spans="2:65" ht="14.25" customHeight="1" x14ac:dyDescent="0.35">
      <c r="B33" s="12">
        <v>10</v>
      </c>
      <c r="C33" s="6" t="s">
        <v>95</v>
      </c>
      <c r="D33" s="5" t="s">
        <v>46</v>
      </c>
      <c r="E33" s="18">
        <f t="shared" si="16"/>
        <v>-20</v>
      </c>
      <c r="F33" s="61">
        <v>-20</v>
      </c>
      <c r="G33" s="61"/>
      <c r="H33" s="60">
        <v>0</v>
      </c>
      <c r="I33" s="60"/>
      <c r="J33" s="60">
        <v>0</v>
      </c>
      <c r="K33" s="60"/>
      <c r="L33" s="60">
        <v>0</v>
      </c>
      <c r="M33" s="60"/>
      <c r="N33" s="60">
        <v>0</v>
      </c>
      <c r="O33" s="60"/>
      <c r="P33" s="60">
        <v>0</v>
      </c>
      <c r="Q33" s="60"/>
      <c r="R33" s="60">
        <v>0</v>
      </c>
      <c r="S33" s="60"/>
      <c r="T33" s="60">
        <v>0</v>
      </c>
      <c r="U33" s="60"/>
      <c r="V33" s="60">
        <v>0</v>
      </c>
      <c r="W33" s="60"/>
      <c r="X33" s="60">
        <v>0</v>
      </c>
      <c r="Y33" s="60"/>
      <c r="Z33" s="60">
        <v>0</v>
      </c>
      <c r="AA33" s="60"/>
      <c r="AB33" s="60">
        <v>0</v>
      </c>
      <c r="AC33" s="60"/>
      <c r="AD33" s="14"/>
      <c r="AE33" s="59">
        <v>0</v>
      </c>
      <c r="AF33" s="59"/>
      <c r="AG33" s="59"/>
      <c r="AH33" s="59"/>
      <c r="AJ33" s="15">
        <v>10</v>
      </c>
      <c r="AK33" s="57">
        <f t="shared" si="17"/>
        <v>-20</v>
      </c>
      <c r="AL33" s="58"/>
      <c r="AM33" s="69" t="str">
        <f t="shared" si="15"/>
        <v>Michael Kelly</v>
      </c>
      <c r="AN33" s="70"/>
      <c r="AO33" s="70"/>
      <c r="AP33" s="70"/>
      <c r="AQ33" s="2" t="s">
        <v>121</v>
      </c>
      <c r="BK33" s="2"/>
      <c r="BL33" s="2"/>
      <c r="BM33" s="24"/>
    </row>
    <row r="34" spans="2:65" ht="14.5" x14ac:dyDescent="0.35">
      <c r="B34" s="12">
        <v>11</v>
      </c>
      <c r="C34" s="6" t="s">
        <v>102</v>
      </c>
      <c r="D34" s="5" t="s">
        <v>103</v>
      </c>
      <c r="E34" s="18">
        <f t="shared" si="16"/>
        <v>-20</v>
      </c>
      <c r="F34" s="61">
        <v>-20</v>
      </c>
      <c r="G34" s="61"/>
      <c r="H34" s="60">
        <v>0</v>
      </c>
      <c r="I34" s="60"/>
      <c r="J34" s="60">
        <v>0</v>
      </c>
      <c r="K34" s="60"/>
      <c r="L34" s="60">
        <v>0</v>
      </c>
      <c r="M34" s="60"/>
      <c r="N34" s="60">
        <v>0</v>
      </c>
      <c r="O34" s="60"/>
      <c r="P34" s="60">
        <v>0</v>
      </c>
      <c r="Q34" s="60"/>
      <c r="R34" s="60">
        <v>0</v>
      </c>
      <c r="S34" s="60"/>
      <c r="T34" s="60">
        <v>0</v>
      </c>
      <c r="U34" s="60"/>
      <c r="V34" s="60">
        <v>0</v>
      </c>
      <c r="W34" s="60"/>
      <c r="X34" s="60">
        <v>0</v>
      </c>
      <c r="Y34" s="60"/>
      <c r="Z34" s="60">
        <v>0</v>
      </c>
      <c r="AA34" s="60"/>
      <c r="AB34" s="60">
        <v>0</v>
      </c>
      <c r="AC34" s="60"/>
      <c r="AD34" s="14"/>
      <c r="AE34" s="59">
        <v>0</v>
      </c>
      <c r="AF34" s="59"/>
      <c r="AG34" s="59"/>
      <c r="AH34" s="59"/>
      <c r="AJ34" s="15">
        <v>11</v>
      </c>
      <c r="AK34" s="57">
        <f t="shared" si="17"/>
        <v>-20</v>
      </c>
      <c r="AL34" s="58"/>
      <c r="AM34" s="69" t="str">
        <f t="shared" si="15"/>
        <v>Paul Murphy</v>
      </c>
      <c r="AN34" s="70"/>
      <c r="AO34" s="70"/>
      <c r="AP34" s="70"/>
      <c r="AQ34" s="2" t="s">
        <v>122</v>
      </c>
      <c r="BK34" s="2"/>
      <c r="BL34" s="2"/>
      <c r="BM34" s="24"/>
    </row>
    <row r="35" spans="2:65" ht="14.5" x14ac:dyDescent="0.35">
      <c r="B35" s="12">
        <v>12</v>
      </c>
      <c r="C35" s="6" t="s">
        <v>58</v>
      </c>
      <c r="D35" s="5" t="s">
        <v>59</v>
      </c>
      <c r="E35" s="18">
        <f t="shared" si="16"/>
        <v>-20</v>
      </c>
      <c r="F35" s="61">
        <v>-20</v>
      </c>
      <c r="G35" s="61"/>
      <c r="H35" s="60">
        <v>0</v>
      </c>
      <c r="I35" s="60"/>
      <c r="J35" s="60">
        <v>0</v>
      </c>
      <c r="K35" s="60"/>
      <c r="L35" s="60">
        <v>0</v>
      </c>
      <c r="M35" s="60"/>
      <c r="N35" s="60">
        <v>0</v>
      </c>
      <c r="O35" s="60"/>
      <c r="P35" s="60">
        <v>0</v>
      </c>
      <c r="Q35" s="60"/>
      <c r="R35" s="60">
        <v>0</v>
      </c>
      <c r="S35" s="60"/>
      <c r="T35" s="60">
        <v>0</v>
      </c>
      <c r="U35" s="60"/>
      <c r="V35" s="60">
        <v>0</v>
      </c>
      <c r="W35" s="60"/>
      <c r="X35" s="60">
        <v>0</v>
      </c>
      <c r="Y35" s="60"/>
      <c r="Z35" s="60">
        <v>0</v>
      </c>
      <c r="AA35" s="60"/>
      <c r="AB35" s="60">
        <v>0</v>
      </c>
      <c r="AC35" s="60"/>
      <c r="AD35" s="14"/>
      <c r="AE35" s="59">
        <v>0</v>
      </c>
      <c r="AF35" s="59"/>
      <c r="AG35" s="59"/>
      <c r="AH35" s="59"/>
      <c r="AJ35" s="15">
        <v>12</v>
      </c>
      <c r="AK35" s="57">
        <f t="shared" si="17"/>
        <v>-20</v>
      </c>
      <c r="AL35" s="58"/>
      <c r="AM35" s="69" t="str">
        <f t="shared" si="15"/>
        <v>John Cook</v>
      </c>
      <c r="AN35" s="70"/>
      <c r="AO35" s="70"/>
      <c r="AP35" s="70"/>
      <c r="AQ35" s="2" t="s">
        <v>123</v>
      </c>
      <c r="BK35" s="2"/>
      <c r="BL35" s="2"/>
      <c r="BM35" s="24"/>
    </row>
    <row r="36" spans="2:65" ht="14.5" x14ac:dyDescent="0.35">
      <c r="B36" s="12">
        <v>13</v>
      </c>
      <c r="C36" s="6" t="s">
        <v>99</v>
      </c>
      <c r="D36" s="5" t="s">
        <v>53</v>
      </c>
      <c r="E36" s="18">
        <f t="shared" si="16"/>
        <v>-20</v>
      </c>
      <c r="F36" s="61">
        <v>-20</v>
      </c>
      <c r="G36" s="61"/>
      <c r="H36" s="60">
        <v>0</v>
      </c>
      <c r="I36" s="60"/>
      <c r="J36" s="60">
        <v>0</v>
      </c>
      <c r="K36" s="60"/>
      <c r="L36" s="60">
        <v>0</v>
      </c>
      <c r="M36" s="60"/>
      <c r="N36" s="60">
        <v>0</v>
      </c>
      <c r="O36" s="60"/>
      <c r="P36" s="60">
        <v>0</v>
      </c>
      <c r="Q36" s="60"/>
      <c r="R36" s="60">
        <v>0</v>
      </c>
      <c r="S36" s="60"/>
      <c r="T36" s="60">
        <v>0</v>
      </c>
      <c r="U36" s="60"/>
      <c r="V36" s="60">
        <v>0</v>
      </c>
      <c r="W36" s="60"/>
      <c r="X36" s="60">
        <v>0</v>
      </c>
      <c r="Y36" s="60"/>
      <c r="Z36" s="60">
        <v>0</v>
      </c>
      <c r="AA36" s="60"/>
      <c r="AB36" s="60">
        <v>0</v>
      </c>
      <c r="AC36" s="60"/>
      <c r="AD36" s="14"/>
      <c r="AE36" s="59">
        <v>0</v>
      </c>
      <c r="AF36" s="59"/>
      <c r="AG36" s="28"/>
      <c r="AH36" s="28"/>
      <c r="AJ36" s="15">
        <v>13</v>
      </c>
      <c r="AK36" s="57">
        <f t="shared" si="17"/>
        <v>-20</v>
      </c>
      <c r="AL36" s="58"/>
      <c r="AM36" s="69" t="str">
        <f t="shared" si="15"/>
        <v>Chris Dixon</v>
      </c>
      <c r="AN36" s="70"/>
      <c r="AO36" s="70"/>
      <c r="AP36" s="70"/>
      <c r="AQ36" s="2" t="s">
        <v>120</v>
      </c>
      <c r="BK36" s="2"/>
      <c r="BL36" s="2"/>
      <c r="BM36" s="24"/>
    </row>
    <row r="37" spans="2:65" ht="14.5" x14ac:dyDescent="0.35">
      <c r="B37" s="12">
        <v>14</v>
      </c>
      <c r="C37" s="6" t="s">
        <v>62</v>
      </c>
      <c r="D37" s="5" t="s">
        <v>63</v>
      </c>
      <c r="E37" s="18">
        <f t="shared" si="16"/>
        <v>-20</v>
      </c>
      <c r="F37" s="61">
        <v>-20</v>
      </c>
      <c r="G37" s="61"/>
      <c r="H37" s="60">
        <v>0</v>
      </c>
      <c r="I37" s="60"/>
      <c r="J37" s="60">
        <v>0</v>
      </c>
      <c r="K37" s="60"/>
      <c r="L37" s="60">
        <v>0</v>
      </c>
      <c r="M37" s="60"/>
      <c r="N37" s="60">
        <v>0</v>
      </c>
      <c r="O37" s="60"/>
      <c r="P37" s="60">
        <v>0</v>
      </c>
      <c r="Q37" s="60"/>
      <c r="R37" s="60">
        <v>0</v>
      </c>
      <c r="S37" s="60"/>
      <c r="T37" s="60">
        <v>0</v>
      </c>
      <c r="U37" s="60"/>
      <c r="V37" s="60">
        <v>0</v>
      </c>
      <c r="W37" s="60"/>
      <c r="X37" s="60">
        <v>0</v>
      </c>
      <c r="Y37" s="60"/>
      <c r="Z37" s="60">
        <v>0</v>
      </c>
      <c r="AA37" s="60"/>
      <c r="AB37" s="60">
        <v>0</v>
      </c>
      <c r="AC37" s="60"/>
      <c r="AD37" s="14"/>
      <c r="AE37" s="59">
        <v>0</v>
      </c>
      <c r="AF37" s="59"/>
      <c r="AG37" s="59"/>
      <c r="AH37" s="59"/>
      <c r="AJ37" s="15">
        <v>14</v>
      </c>
      <c r="AK37" s="57">
        <f t="shared" si="17"/>
        <v>-20</v>
      </c>
      <c r="AL37" s="58"/>
      <c r="AM37" s="69" t="str">
        <f t="shared" si="15"/>
        <v>Jemma Dixon</v>
      </c>
      <c r="AN37" s="70"/>
      <c r="AO37" s="70"/>
      <c r="AP37" s="70"/>
      <c r="AQ37" s="2" t="s">
        <v>120</v>
      </c>
      <c r="BK37" s="2"/>
      <c r="BL37" s="2"/>
      <c r="BM37" s="24"/>
    </row>
    <row r="39" spans="2:65" x14ac:dyDescent="0.3">
      <c r="C39" s="1" t="s">
        <v>69</v>
      </c>
      <c r="Y39" s="13" t="s">
        <v>70</v>
      </c>
      <c r="Z39" s="46">
        <f>20*B37</f>
        <v>280</v>
      </c>
    </row>
    <row r="40" spans="2:65" x14ac:dyDescent="0.3">
      <c r="Y40" s="13" t="s">
        <v>71</v>
      </c>
      <c r="Z40" s="46">
        <v>20</v>
      </c>
    </row>
    <row r="41" spans="2:65" x14ac:dyDescent="0.3">
      <c r="B41" s="16" t="s">
        <v>11</v>
      </c>
      <c r="C41" s="19" t="s">
        <v>14</v>
      </c>
      <c r="D41" s="19" t="s">
        <v>72</v>
      </c>
      <c r="E41" s="19" t="s">
        <v>73</v>
      </c>
      <c r="F41" s="19"/>
      <c r="G41" s="2"/>
      <c r="Y41" s="13" t="s">
        <v>125</v>
      </c>
      <c r="Z41" s="46">
        <v>10</v>
      </c>
      <c r="BG41"/>
      <c r="BH41" s="9"/>
      <c r="BI41"/>
      <c r="BJ41"/>
      <c r="BK41" s="24"/>
    </row>
    <row r="42" spans="2:65" ht="24.75" customHeight="1" x14ac:dyDescent="0.3">
      <c r="B42" s="12">
        <v>1</v>
      </c>
      <c r="C42" s="34" t="s">
        <v>49</v>
      </c>
      <c r="D42" s="17" t="s">
        <v>113</v>
      </c>
      <c r="E42" s="40">
        <f>SUMIF($E$6:$E$19,C42,$G$6:$G$19)/3</f>
        <v>2218</v>
      </c>
      <c r="F42" s="20"/>
      <c r="G42" s="2"/>
      <c r="X42" s="1"/>
      <c r="Y42" s="56" t="s">
        <v>74</v>
      </c>
      <c r="Z42" s="55">
        <f>Z39-Z40*10-Z41</f>
        <v>70</v>
      </c>
      <c r="BG42"/>
      <c r="BH42" s="9"/>
      <c r="BI42"/>
      <c r="BJ42"/>
      <c r="BK42" s="24"/>
    </row>
    <row r="43" spans="2:65" ht="39" customHeight="1" x14ac:dyDescent="0.3">
      <c r="B43" s="12">
        <v>2</v>
      </c>
      <c r="C43" s="26" t="s">
        <v>105</v>
      </c>
      <c r="D43" s="17" t="s">
        <v>114</v>
      </c>
      <c r="E43" s="40">
        <f>SUMIF($E$6:$E$19,C43,$G$6:$G$19)/4</f>
        <v>2267.75</v>
      </c>
      <c r="F43" s="27"/>
      <c r="BG43"/>
      <c r="BH43" s="9"/>
      <c r="BI43"/>
      <c r="BJ43"/>
      <c r="BK43" s="24"/>
    </row>
    <row r="44" spans="2:65" ht="39" customHeight="1" x14ac:dyDescent="0.3">
      <c r="B44" s="12">
        <v>3</v>
      </c>
      <c r="C44" s="38" t="s">
        <v>106</v>
      </c>
      <c r="D44" s="17" t="s">
        <v>115</v>
      </c>
      <c r="E44" s="41">
        <f>SUMIF($E$6:$E$19,"*"&amp;C44&amp;"*",$G$6:$G$19)/3</f>
        <v>2365</v>
      </c>
      <c r="F44" s="27"/>
      <c r="BG44"/>
      <c r="BH44" s="9"/>
      <c r="BI44"/>
      <c r="BJ44"/>
      <c r="BK44" s="24"/>
    </row>
    <row r="45" spans="2:65" ht="24" customHeight="1" x14ac:dyDescent="0.3">
      <c r="B45" s="12">
        <v>4</v>
      </c>
      <c r="C45" s="35" t="s">
        <v>55</v>
      </c>
      <c r="D45" s="17" t="s">
        <v>75</v>
      </c>
      <c r="E45" s="40">
        <f>SUMIF($E$6:$E$19,"*"&amp;C45&amp;"*",$G$6:$G$19)/2</f>
        <v>2026</v>
      </c>
      <c r="F45" s="20"/>
      <c r="G45" s="2"/>
      <c r="BG45"/>
      <c r="BH45" s="9"/>
      <c r="BI45"/>
      <c r="BJ45"/>
      <c r="BK45" s="24"/>
    </row>
    <row r="46" spans="2:65" ht="24" customHeight="1" x14ac:dyDescent="0.3">
      <c r="B46" s="12">
        <v>5</v>
      </c>
      <c r="C46" s="36" t="s">
        <v>76</v>
      </c>
      <c r="D46" s="17" t="s">
        <v>90</v>
      </c>
      <c r="E46" s="40">
        <f>SUMIF($E$6:$E$19,"*"&amp;C46&amp;"*",$G$6:$G$19)/2</f>
        <v>1597.5</v>
      </c>
      <c r="F46" s="20"/>
      <c r="G46" s="2"/>
      <c r="BG46"/>
      <c r="BH46" s="9"/>
      <c r="BI46"/>
      <c r="BJ46"/>
      <c r="BK46" s="24"/>
    </row>
    <row r="47" spans="2:65" x14ac:dyDescent="0.3">
      <c r="E47" s="2"/>
      <c r="F47" s="2"/>
      <c r="G47" s="2"/>
      <c r="BG47"/>
      <c r="BH47" s="9"/>
      <c r="BI47"/>
      <c r="BJ47"/>
      <c r="BK47" s="24"/>
    </row>
    <row r="48" spans="2:65" x14ac:dyDescent="0.3">
      <c r="B48" s="16" t="s">
        <v>11</v>
      </c>
      <c r="C48" s="19" t="s">
        <v>12</v>
      </c>
      <c r="D48" s="19" t="s">
        <v>72</v>
      </c>
      <c r="E48" s="19" t="s">
        <v>73</v>
      </c>
      <c r="F48" s="19"/>
      <c r="G48" s="2"/>
      <c r="BG48"/>
      <c r="BH48" s="9"/>
      <c r="BI48"/>
      <c r="BJ48"/>
      <c r="BK48" s="24"/>
    </row>
    <row r="49" spans="2:63" ht="25.5" customHeight="1" x14ac:dyDescent="0.3">
      <c r="B49" s="12">
        <v>1</v>
      </c>
      <c r="C49" s="30" t="s">
        <v>68</v>
      </c>
      <c r="D49" s="17" t="s">
        <v>104</v>
      </c>
      <c r="E49" s="40">
        <f>SUMIF($F$6:$F$19,C49,$G$6:$G$19)/2</f>
        <v>2029</v>
      </c>
      <c r="F49" s="20"/>
      <c r="BG49"/>
      <c r="BH49" s="9"/>
      <c r="BI49"/>
      <c r="BJ49"/>
      <c r="BK49" s="24"/>
    </row>
    <row r="50" spans="2:63" ht="24.75" customHeight="1" x14ac:dyDescent="0.3">
      <c r="B50" s="12">
        <v>2</v>
      </c>
      <c r="C50" s="31" t="s">
        <v>66</v>
      </c>
      <c r="D50" s="17" t="s">
        <v>78</v>
      </c>
      <c r="E50" s="40">
        <f>SUMIF($F$6:$F$19,C50,$G$6:$G$19)/6</f>
        <v>2430.5</v>
      </c>
      <c r="F50" s="20"/>
      <c r="BG50"/>
      <c r="BH50" s="9"/>
      <c r="BI50"/>
      <c r="BJ50"/>
      <c r="BK50" s="24"/>
    </row>
    <row r="51" spans="2:63" ht="24" customHeight="1" x14ac:dyDescent="0.3">
      <c r="B51" s="12">
        <v>3</v>
      </c>
      <c r="C51" s="32" t="s">
        <v>92</v>
      </c>
      <c r="D51" s="17" t="s">
        <v>85</v>
      </c>
      <c r="E51" s="40">
        <f>SUMIF($F$6:$F$19,C51,$G$6:$G$19)/1</f>
        <v>2143</v>
      </c>
      <c r="F51" s="20"/>
      <c r="BG51"/>
      <c r="BH51" s="9"/>
      <c r="BI51"/>
      <c r="BJ51"/>
      <c r="BK51" s="24"/>
    </row>
    <row r="52" spans="2:63" ht="25.5" customHeight="1" x14ac:dyDescent="0.3">
      <c r="B52" s="12">
        <v>4</v>
      </c>
      <c r="C52" s="33" t="s">
        <v>65</v>
      </c>
      <c r="D52" s="17" t="s">
        <v>77</v>
      </c>
      <c r="E52" s="40">
        <f>SUMIF($F$6:$F$19,C52,$G$6:$G$19)/1</f>
        <v>2119</v>
      </c>
      <c r="F52" s="20"/>
      <c r="BG52"/>
      <c r="BH52" s="9"/>
      <c r="BI52"/>
      <c r="BJ52"/>
      <c r="BK52" s="24"/>
    </row>
    <row r="53" spans="2:63" ht="27" customHeight="1" x14ac:dyDescent="0.3">
      <c r="B53" s="12">
        <v>5</v>
      </c>
      <c r="C53" s="26" t="s">
        <v>67</v>
      </c>
      <c r="D53" s="17" t="s">
        <v>91</v>
      </c>
      <c r="E53" s="40">
        <f>SUMIF($F$6:$F$19,C53,$G$6:$G$19)/3</f>
        <v>1633.3333333333333</v>
      </c>
      <c r="F53" s="20"/>
      <c r="G53" s="2"/>
      <c r="BG53"/>
      <c r="BH53" s="9"/>
      <c r="BI53"/>
      <c r="BJ53"/>
      <c r="BK53" s="24"/>
    </row>
    <row r="54" spans="2:63" ht="27" customHeight="1" x14ac:dyDescent="0.3">
      <c r="B54" s="12">
        <v>7</v>
      </c>
      <c r="C54" s="26" t="s">
        <v>100</v>
      </c>
      <c r="D54" s="17" t="s">
        <v>79</v>
      </c>
      <c r="E54" s="40">
        <f>SUMIF($F$6:$F$19,C54,$G$6:$G$19)/1</f>
        <v>2264</v>
      </c>
      <c r="F54" s="20"/>
    </row>
  </sheetData>
  <autoFilter ref="C5:BF5" xr:uid="{387CB9DC-236C-4DD6-BCC5-5E6633250770}">
    <sortState xmlns:xlrd2="http://schemas.microsoft.com/office/spreadsheetml/2017/richdata2" ref="C6:BF19">
      <sortCondition descending="1" ref="G5"/>
    </sortState>
  </autoFilter>
  <sortState xmlns:xlrd2="http://schemas.microsoft.com/office/spreadsheetml/2017/richdata2" ref="C6:BE19">
    <sortCondition descending="1" ref="G6:G19"/>
  </sortState>
  <mergeCells count="250">
    <mergeCell ref="AB32:AC32"/>
    <mergeCell ref="AB33:AC33"/>
    <mergeCell ref="AB34:AC34"/>
    <mergeCell ref="AB35:AC35"/>
    <mergeCell ref="AB36:AC36"/>
    <mergeCell ref="AB37:AC37"/>
    <mergeCell ref="Z4:AF4"/>
    <mergeCell ref="AG4:AJ4"/>
    <mergeCell ref="Z37:AA37"/>
    <mergeCell ref="AE37:AF37"/>
    <mergeCell ref="AG37:AH37"/>
    <mergeCell ref="AJ22:AP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K23:AL23"/>
    <mergeCell ref="AM23:AP23"/>
    <mergeCell ref="R33:S33"/>
    <mergeCell ref="H28:I28"/>
    <mergeCell ref="T33:U33"/>
    <mergeCell ref="AK4:AO4"/>
    <mergeCell ref="F32:G32"/>
    <mergeCell ref="AK36:AL36"/>
    <mergeCell ref="AE36:AF36"/>
    <mergeCell ref="AM36:AP36"/>
    <mergeCell ref="N24:O24"/>
    <mergeCell ref="F36:G36"/>
    <mergeCell ref="H36:I36"/>
    <mergeCell ref="J36:K36"/>
    <mergeCell ref="L36:M36"/>
    <mergeCell ref="N36:O36"/>
    <mergeCell ref="P36:Q36"/>
    <mergeCell ref="R36:S36"/>
    <mergeCell ref="T36:U36"/>
    <mergeCell ref="L26:M26"/>
    <mergeCell ref="N27:O27"/>
    <mergeCell ref="N28:O28"/>
    <mergeCell ref="R34:S34"/>
    <mergeCell ref="R28:S28"/>
    <mergeCell ref="R29:S29"/>
    <mergeCell ref="R30:S30"/>
    <mergeCell ref="AG23:AH23"/>
    <mergeCell ref="X23:Y23"/>
    <mergeCell ref="T27:U27"/>
    <mergeCell ref="X26:Y26"/>
    <mergeCell ref="R32:S32"/>
    <mergeCell ref="N25:O25"/>
    <mergeCell ref="P27:Q27"/>
    <mergeCell ref="P28:Q28"/>
    <mergeCell ref="P29:Q29"/>
    <mergeCell ref="AE25:AF25"/>
    <mergeCell ref="AE23:AF23"/>
    <mergeCell ref="AE24:AF24"/>
    <mergeCell ref="AE26:AF26"/>
    <mergeCell ref="AE27:AF27"/>
    <mergeCell ref="R27:S27"/>
    <mergeCell ref="Z27:AA27"/>
    <mergeCell ref="N26:O26"/>
    <mergeCell ref="X24:Y24"/>
    <mergeCell ref="X25:Y25"/>
    <mergeCell ref="V26:W26"/>
    <mergeCell ref="T24:U24"/>
    <mergeCell ref="T25:U25"/>
    <mergeCell ref="R31:S31"/>
    <mergeCell ref="AB31:AC31"/>
    <mergeCell ref="H4:K4"/>
    <mergeCell ref="L25:M25"/>
    <mergeCell ref="L24:M24"/>
    <mergeCell ref="T26:U26"/>
    <mergeCell ref="H26:I26"/>
    <mergeCell ref="H25:I25"/>
    <mergeCell ref="Z23:AA23"/>
    <mergeCell ref="V23:W23"/>
    <mergeCell ref="T23:U23"/>
    <mergeCell ref="R23:S23"/>
    <mergeCell ref="P23:Q23"/>
    <mergeCell ref="N23:O23"/>
    <mergeCell ref="P24:Q24"/>
    <mergeCell ref="P25:Q25"/>
    <mergeCell ref="P26:Q26"/>
    <mergeCell ref="R26:S26"/>
    <mergeCell ref="R25:S25"/>
    <mergeCell ref="R24:S24"/>
    <mergeCell ref="L4:O4"/>
    <mergeCell ref="P4:T4"/>
    <mergeCell ref="U4:Y4"/>
    <mergeCell ref="H23:I23"/>
    <mergeCell ref="L23:M23"/>
    <mergeCell ref="J23:K23"/>
    <mergeCell ref="AM37:AP37"/>
    <mergeCell ref="AM25:AP25"/>
    <mergeCell ref="AM24:AP24"/>
    <mergeCell ref="AK27:AL27"/>
    <mergeCell ref="AK24:AL24"/>
    <mergeCell ref="AK25:AL25"/>
    <mergeCell ref="AG32:AH32"/>
    <mergeCell ref="AG31:AH31"/>
    <mergeCell ref="AG30:AH30"/>
    <mergeCell ref="AG29:AH29"/>
    <mergeCell ref="AG28:AH28"/>
    <mergeCell ref="AK28:AL28"/>
    <mergeCell ref="AK29:AL29"/>
    <mergeCell ref="AK32:AL32"/>
    <mergeCell ref="AM28:AP28"/>
    <mergeCell ref="AM29:AP29"/>
    <mergeCell ref="AM30:AP30"/>
    <mergeCell ref="AK26:AL26"/>
    <mergeCell ref="AG27:AH27"/>
    <mergeCell ref="AG26:AH26"/>
    <mergeCell ref="AG25:AH25"/>
    <mergeCell ref="AG24:AH24"/>
    <mergeCell ref="AK30:AL30"/>
    <mergeCell ref="AK31:AL31"/>
    <mergeCell ref="T34:U34"/>
    <mergeCell ref="T35:U35"/>
    <mergeCell ref="X27:Y27"/>
    <mergeCell ref="V24:W24"/>
    <mergeCell ref="V25:W25"/>
    <mergeCell ref="Z26:AA26"/>
    <mergeCell ref="Z25:AA25"/>
    <mergeCell ref="Z24:AA24"/>
    <mergeCell ref="AM35:AP35"/>
    <mergeCell ref="AK35:AL35"/>
    <mergeCell ref="AK33:AL33"/>
    <mergeCell ref="AM31:AP31"/>
    <mergeCell ref="AM32:AP32"/>
    <mergeCell ref="AM33:AP33"/>
    <mergeCell ref="AM34:AP34"/>
    <mergeCell ref="T30:U30"/>
    <mergeCell ref="T31:U31"/>
    <mergeCell ref="T32:U32"/>
    <mergeCell ref="AM27:AP27"/>
    <mergeCell ref="V27:W27"/>
    <mergeCell ref="V28:W28"/>
    <mergeCell ref="V29:W29"/>
    <mergeCell ref="T29:U29"/>
    <mergeCell ref="AM26:AP26"/>
    <mergeCell ref="BD4:BG4"/>
    <mergeCell ref="AP4:AS4"/>
    <mergeCell ref="AX4:BC4"/>
    <mergeCell ref="X28:Y28"/>
    <mergeCell ref="X29:Y29"/>
    <mergeCell ref="X30:Y30"/>
    <mergeCell ref="X31:Y31"/>
    <mergeCell ref="X37:Y37"/>
    <mergeCell ref="L27:M27"/>
    <mergeCell ref="L28:M28"/>
    <mergeCell ref="L29:M29"/>
    <mergeCell ref="L30:M30"/>
    <mergeCell ref="L31:M31"/>
    <mergeCell ref="L32:M32"/>
    <mergeCell ref="P30:Q30"/>
    <mergeCell ref="P31:Q31"/>
    <mergeCell ref="P32:Q32"/>
    <mergeCell ref="N29:O29"/>
    <mergeCell ref="N30:O30"/>
    <mergeCell ref="N31:O31"/>
    <mergeCell ref="N32:O32"/>
    <mergeCell ref="L37:M37"/>
    <mergeCell ref="N37:O37"/>
    <mergeCell ref="P37:Q37"/>
    <mergeCell ref="H34:I34"/>
    <mergeCell ref="H35:I35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H29:I29"/>
    <mergeCell ref="H30:I30"/>
    <mergeCell ref="H31:I31"/>
    <mergeCell ref="H32:I32"/>
    <mergeCell ref="H33:I33"/>
    <mergeCell ref="H24:I24"/>
    <mergeCell ref="H27:I27"/>
    <mergeCell ref="F33:G33"/>
    <mergeCell ref="F34:G34"/>
    <mergeCell ref="AE32:AF32"/>
    <mergeCell ref="AE31:AF31"/>
    <mergeCell ref="AE30:AF30"/>
    <mergeCell ref="AE29:AF29"/>
    <mergeCell ref="AE28:AF28"/>
    <mergeCell ref="AE34:AF34"/>
    <mergeCell ref="Z28:AA28"/>
    <mergeCell ref="Z29:AA29"/>
    <mergeCell ref="Z30:AA30"/>
    <mergeCell ref="Z31:AA31"/>
    <mergeCell ref="Z32:AA32"/>
    <mergeCell ref="T28:U28"/>
    <mergeCell ref="L33:M33"/>
    <mergeCell ref="L34:M34"/>
    <mergeCell ref="P33:Q33"/>
    <mergeCell ref="P34:Q34"/>
    <mergeCell ref="N33:O33"/>
    <mergeCell ref="N34:O34"/>
    <mergeCell ref="X32:Y32"/>
    <mergeCell ref="V30:W30"/>
    <mergeCell ref="V31:W31"/>
    <mergeCell ref="V32:W3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5:G35"/>
    <mergeCell ref="F37:G37"/>
    <mergeCell ref="H37:I37"/>
    <mergeCell ref="J37:K37"/>
    <mergeCell ref="P35:Q35"/>
    <mergeCell ref="J35:K35"/>
    <mergeCell ref="L35:M35"/>
    <mergeCell ref="N35:O35"/>
    <mergeCell ref="V37:W37"/>
    <mergeCell ref="R37:S37"/>
    <mergeCell ref="T37:U37"/>
    <mergeCell ref="R35:S35"/>
    <mergeCell ref="AK37:AL37"/>
    <mergeCell ref="AG33:AH33"/>
    <mergeCell ref="AG34:AH34"/>
    <mergeCell ref="AE35:AF35"/>
    <mergeCell ref="AG35:AH35"/>
    <mergeCell ref="V35:W35"/>
    <mergeCell ref="Z33:AA33"/>
    <mergeCell ref="Z34:AA34"/>
    <mergeCell ref="X35:Y35"/>
    <mergeCell ref="Z35:AA35"/>
    <mergeCell ref="AK34:AL34"/>
    <mergeCell ref="AE33:AF33"/>
    <mergeCell ref="X33:Y33"/>
    <mergeCell ref="X34:Y34"/>
    <mergeCell ref="V36:W36"/>
    <mergeCell ref="X36:Y36"/>
    <mergeCell ref="Z36:AA36"/>
    <mergeCell ref="V33:W33"/>
    <mergeCell ref="V34:W34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16D1-710C-4180-B96F-3601AE3F9BA3}">
  <dimension ref="A1:C533"/>
  <sheetViews>
    <sheetView workbookViewId="0">
      <selection activeCell="C1" sqref="C1"/>
    </sheetView>
  </sheetViews>
  <sheetFormatPr defaultRowHeight="14" x14ac:dyDescent="0.3"/>
  <cols>
    <col min="1" max="1" width="17" bestFit="1" customWidth="1"/>
    <col min="2" max="2" width="10.08203125" bestFit="1" customWidth="1"/>
    <col min="3" max="3" width="7.58203125" bestFit="1" customWidth="1"/>
  </cols>
  <sheetData>
    <row r="1" spans="1:3" x14ac:dyDescent="0.3">
      <c r="A1" t="s">
        <v>12</v>
      </c>
      <c r="B1" t="s">
        <v>166</v>
      </c>
      <c r="C1" t="s">
        <v>167</v>
      </c>
    </row>
    <row r="2" spans="1:3" x14ac:dyDescent="0.3">
      <c r="A2" s="79" t="s">
        <v>87</v>
      </c>
      <c r="B2" s="79" t="s">
        <v>128</v>
      </c>
      <c r="C2">
        <v>100</v>
      </c>
    </row>
    <row r="3" spans="1:3" x14ac:dyDescent="0.3">
      <c r="A3" s="79" t="s">
        <v>87</v>
      </c>
      <c r="B3" s="79" t="s">
        <v>129</v>
      </c>
      <c r="C3">
        <v>83</v>
      </c>
    </row>
    <row r="4" spans="1:3" x14ac:dyDescent="0.3">
      <c r="A4" s="79" t="s">
        <v>87</v>
      </c>
      <c r="B4" s="79" t="s">
        <v>130</v>
      </c>
      <c r="C4">
        <v>62</v>
      </c>
    </row>
    <row r="5" spans="1:3" x14ac:dyDescent="0.3">
      <c r="A5" s="79" t="s">
        <v>87</v>
      </c>
      <c r="B5" s="79" t="s">
        <v>131</v>
      </c>
      <c r="C5">
        <v>67</v>
      </c>
    </row>
    <row r="6" spans="1:3" x14ac:dyDescent="0.3">
      <c r="A6" s="79" t="s">
        <v>87</v>
      </c>
      <c r="B6" s="79" t="s">
        <v>132</v>
      </c>
      <c r="C6">
        <v>68</v>
      </c>
    </row>
    <row r="7" spans="1:3" x14ac:dyDescent="0.3">
      <c r="A7" s="79" t="s">
        <v>87</v>
      </c>
      <c r="B7" s="79" t="s">
        <v>133</v>
      </c>
      <c r="C7">
        <v>51</v>
      </c>
    </row>
    <row r="8" spans="1:3" x14ac:dyDescent="0.3">
      <c r="A8" s="79" t="s">
        <v>87</v>
      </c>
      <c r="B8" s="79" t="s">
        <v>134</v>
      </c>
      <c r="C8">
        <v>59</v>
      </c>
    </row>
    <row r="9" spans="1:3" x14ac:dyDescent="0.3">
      <c r="A9" s="79" t="s">
        <v>87</v>
      </c>
      <c r="B9" s="79" t="s">
        <v>135</v>
      </c>
      <c r="C9">
        <v>67</v>
      </c>
    </row>
    <row r="10" spans="1:3" x14ac:dyDescent="0.3">
      <c r="A10" s="79" t="s">
        <v>87</v>
      </c>
      <c r="B10" s="79" t="s">
        <v>136</v>
      </c>
      <c r="C10">
        <v>114</v>
      </c>
    </row>
    <row r="11" spans="1:3" x14ac:dyDescent="0.3">
      <c r="A11" s="79" t="s">
        <v>87</v>
      </c>
      <c r="B11" s="79" t="s">
        <v>137</v>
      </c>
      <c r="C11">
        <v>59</v>
      </c>
    </row>
    <row r="12" spans="1:3" x14ac:dyDescent="0.3">
      <c r="A12" s="79" t="s">
        <v>87</v>
      </c>
      <c r="B12" s="79" t="s">
        <v>138</v>
      </c>
      <c r="C12">
        <v>63</v>
      </c>
    </row>
    <row r="13" spans="1:3" x14ac:dyDescent="0.3">
      <c r="A13" s="79" t="s">
        <v>87</v>
      </c>
      <c r="B13" s="79" t="s">
        <v>139</v>
      </c>
      <c r="C13">
        <v>80</v>
      </c>
    </row>
    <row r="14" spans="1:3" x14ac:dyDescent="0.3">
      <c r="A14" s="79" t="s">
        <v>87</v>
      </c>
      <c r="B14" s="79" t="s">
        <v>140</v>
      </c>
      <c r="C14">
        <v>62</v>
      </c>
    </row>
    <row r="15" spans="1:3" x14ac:dyDescent="0.3">
      <c r="A15" s="79" t="s">
        <v>87</v>
      </c>
      <c r="B15" s="79" t="s">
        <v>141</v>
      </c>
      <c r="C15">
        <v>62</v>
      </c>
    </row>
    <row r="16" spans="1:3" x14ac:dyDescent="0.3">
      <c r="A16" s="79" t="s">
        <v>87</v>
      </c>
      <c r="B16" s="79" t="s">
        <v>142</v>
      </c>
      <c r="C16">
        <v>42</v>
      </c>
    </row>
    <row r="17" spans="1:3" x14ac:dyDescent="0.3">
      <c r="A17" s="79" t="s">
        <v>87</v>
      </c>
      <c r="B17" s="79" t="s">
        <v>143</v>
      </c>
      <c r="C17">
        <v>68</v>
      </c>
    </row>
    <row r="18" spans="1:3" x14ac:dyDescent="0.3">
      <c r="A18" s="79" t="s">
        <v>87</v>
      </c>
      <c r="B18" s="79" t="s">
        <v>144</v>
      </c>
      <c r="C18">
        <v>80</v>
      </c>
    </row>
    <row r="19" spans="1:3" x14ac:dyDescent="0.3">
      <c r="A19" s="79" t="s">
        <v>87</v>
      </c>
      <c r="B19" s="79" t="s">
        <v>145</v>
      </c>
      <c r="C19">
        <v>55</v>
      </c>
    </row>
    <row r="20" spans="1:3" x14ac:dyDescent="0.3">
      <c r="A20" s="79" t="s">
        <v>87</v>
      </c>
      <c r="B20" s="79" t="s">
        <v>146</v>
      </c>
      <c r="C20">
        <v>70</v>
      </c>
    </row>
    <row r="21" spans="1:3" x14ac:dyDescent="0.3">
      <c r="A21" s="79" t="s">
        <v>87</v>
      </c>
      <c r="B21" s="79" t="s">
        <v>147</v>
      </c>
      <c r="C21">
        <v>50</v>
      </c>
    </row>
    <row r="22" spans="1:3" x14ac:dyDescent="0.3">
      <c r="A22" s="79" t="s">
        <v>87</v>
      </c>
      <c r="B22" s="79" t="s">
        <v>148</v>
      </c>
      <c r="C22">
        <v>80</v>
      </c>
    </row>
    <row r="23" spans="1:3" x14ac:dyDescent="0.3">
      <c r="A23" s="79" t="s">
        <v>87</v>
      </c>
      <c r="B23" s="79" t="s">
        <v>149</v>
      </c>
      <c r="C23">
        <v>50</v>
      </c>
    </row>
    <row r="24" spans="1:3" x14ac:dyDescent="0.3">
      <c r="A24" s="79" t="s">
        <v>87</v>
      </c>
      <c r="B24" s="79" t="s">
        <v>150</v>
      </c>
      <c r="C24">
        <v>39</v>
      </c>
    </row>
    <row r="25" spans="1:3" x14ac:dyDescent="0.3">
      <c r="A25" s="79" t="s">
        <v>87</v>
      </c>
      <c r="B25" s="79" t="s">
        <v>151</v>
      </c>
      <c r="C25">
        <v>73</v>
      </c>
    </row>
    <row r="26" spans="1:3" x14ac:dyDescent="0.3">
      <c r="A26" s="79" t="s">
        <v>87</v>
      </c>
      <c r="B26" s="79" t="s">
        <v>152</v>
      </c>
      <c r="C26">
        <v>81</v>
      </c>
    </row>
    <row r="27" spans="1:3" x14ac:dyDescent="0.3">
      <c r="A27" s="79" t="s">
        <v>87</v>
      </c>
      <c r="B27" s="79" t="s">
        <v>153</v>
      </c>
      <c r="C27">
        <v>128</v>
      </c>
    </row>
    <row r="28" spans="1:3" x14ac:dyDescent="0.3">
      <c r="A28" s="79" t="s">
        <v>87</v>
      </c>
      <c r="B28" s="79" t="s">
        <v>154</v>
      </c>
      <c r="C28">
        <v>42</v>
      </c>
    </row>
    <row r="29" spans="1:3" x14ac:dyDescent="0.3">
      <c r="A29" s="79" t="s">
        <v>87</v>
      </c>
      <c r="B29" s="79" t="s">
        <v>155</v>
      </c>
      <c r="C29">
        <v>64</v>
      </c>
    </row>
    <row r="30" spans="1:3" x14ac:dyDescent="0.3">
      <c r="A30" s="79" t="s">
        <v>87</v>
      </c>
      <c r="B30" s="79" t="s">
        <v>156</v>
      </c>
      <c r="C30">
        <v>90</v>
      </c>
    </row>
    <row r="31" spans="1:3" x14ac:dyDescent="0.3">
      <c r="A31" s="79" t="s">
        <v>87</v>
      </c>
      <c r="B31" s="79" t="s">
        <v>157</v>
      </c>
      <c r="C31">
        <v>65</v>
      </c>
    </row>
    <row r="32" spans="1:3" x14ac:dyDescent="0.3">
      <c r="A32" s="79" t="s">
        <v>87</v>
      </c>
      <c r="B32" s="79" t="s">
        <v>158</v>
      </c>
      <c r="C32">
        <v>43</v>
      </c>
    </row>
    <row r="33" spans="1:3" x14ac:dyDescent="0.3">
      <c r="A33" s="79" t="s">
        <v>87</v>
      </c>
      <c r="B33" s="79" t="s">
        <v>159</v>
      </c>
      <c r="C33">
        <v>62</v>
      </c>
    </row>
    <row r="34" spans="1:3" x14ac:dyDescent="0.3">
      <c r="A34" s="79" t="s">
        <v>87</v>
      </c>
      <c r="B34" s="79" t="s">
        <v>160</v>
      </c>
      <c r="C34">
        <v>87</v>
      </c>
    </row>
    <row r="35" spans="1:3" x14ac:dyDescent="0.3">
      <c r="A35" s="79" t="s">
        <v>87</v>
      </c>
      <c r="B35" s="79" t="s">
        <v>161</v>
      </c>
      <c r="C35">
        <v>61</v>
      </c>
    </row>
    <row r="36" spans="1:3" x14ac:dyDescent="0.3">
      <c r="A36" s="79" t="s">
        <v>87</v>
      </c>
      <c r="B36" s="79" t="s">
        <v>162</v>
      </c>
      <c r="C36">
        <v>37</v>
      </c>
    </row>
    <row r="37" spans="1:3" x14ac:dyDescent="0.3">
      <c r="A37" s="79" t="s">
        <v>87</v>
      </c>
      <c r="B37" s="79" t="s">
        <v>163</v>
      </c>
      <c r="C37">
        <v>123</v>
      </c>
    </row>
    <row r="38" spans="1:3" x14ac:dyDescent="0.3">
      <c r="A38" s="79" t="s">
        <v>87</v>
      </c>
      <c r="B38" s="79" t="s">
        <v>164</v>
      </c>
      <c r="C38">
        <v>103</v>
      </c>
    </row>
    <row r="39" spans="1:3" x14ac:dyDescent="0.3">
      <c r="A39" s="79" t="s">
        <v>87</v>
      </c>
      <c r="B39" s="79" t="s">
        <v>165</v>
      </c>
      <c r="C39">
        <v>67</v>
      </c>
    </row>
    <row r="40" spans="1:3" x14ac:dyDescent="0.3">
      <c r="A40" s="79" t="s">
        <v>96</v>
      </c>
      <c r="B40" s="79" t="s">
        <v>128</v>
      </c>
      <c r="C40">
        <v>111</v>
      </c>
    </row>
    <row r="41" spans="1:3" x14ac:dyDescent="0.3">
      <c r="A41" s="79" t="s">
        <v>96</v>
      </c>
      <c r="B41" s="79" t="s">
        <v>129</v>
      </c>
      <c r="C41">
        <v>88</v>
      </c>
    </row>
    <row r="42" spans="1:3" x14ac:dyDescent="0.3">
      <c r="A42" s="79" t="s">
        <v>96</v>
      </c>
      <c r="B42" s="79" t="s">
        <v>130</v>
      </c>
      <c r="C42">
        <v>70</v>
      </c>
    </row>
    <row r="43" spans="1:3" x14ac:dyDescent="0.3">
      <c r="A43" s="79" t="s">
        <v>96</v>
      </c>
      <c r="B43" s="79" t="s">
        <v>131</v>
      </c>
      <c r="C43">
        <v>71</v>
      </c>
    </row>
    <row r="44" spans="1:3" x14ac:dyDescent="0.3">
      <c r="A44" s="79" t="s">
        <v>96</v>
      </c>
      <c r="B44" s="79" t="s">
        <v>132</v>
      </c>
      <c r="C44">
        <v>63</v>
      </c>
    </row>
    <row r="45" spans="1:3" x14ac:dyDescent="0.3">
      <c r="A45" s="79" t="s">
        <v>96</v>
      </c>
      <c r="B45" s="79" t="s">
        <v>133</v>
      </c>
      <c r="C45">
        <v>36</v>
      </c>
    </row>
    <row r="46" spans="1:3" x14ac:dyDescent="0.3">
      <c r="A46" s="79" t="s">
        <v>96</v>
      </c>
      <c r="B46" s="79" t="s">
        <v>134</v>
      </c>
      <c r="C46">
        <v>43</v>
      </c>
    </row>
    <row r="47" spans="1:3" x14ac:dyDescent="0.3">
      <c r="A47" s="79" t="s">
        <v>96</v>
      </c>
      <c r="B47" s="79" t="s">
        <v>135</v>
      </c>
      <c r="C47">
        <v>61</v>
      </c>
    </row>
    <row r="48" spans="1:3" x14ac:dyDescent="0.3">
      <c r="A48" s="79" t="s">
        <v>96</v>
      </c>
      <c r="B48" s="79" t="s">
        <v>136</v>
      </c>
      <c r="C48">
        <v>82</v>
      </c>
    </row>
    <row r="49" spans="1:3" x14ac:dyDescent="0.3">
      <c r="A49" s="79" t="s">
        <v>96</v>
      </c>
      <c r="B49" s="79" t="s">
        <v>137</v>
      </c>
      <c r="C49">
        <v>52</v>
      </c>
    </row>
    <row r="50" spans="1:3" x14ac:dyDescent="0.3">
      <c r="A50" s="79" t="s">
        <v>96</v>
      </c>
      <c r="B50" s="79" t="s">
        <v>138</v>
      </c>
      <c r="C50">
        <v>63</v>
      </c>
    </row>
    <row r="51" spans="1:3" x14ac:dyDescent="0.3">
      <c r="A51" s="79" t="s">
        <v>96</v>
      </c>
      <c r="B51" s="79" t="s">
        <v>139</v>
      </c>
      <c r="C51">
        <v>75</v>
      </c>
    </row>
    <row r="52" spans="1:3" x14ac:dyDescent="0.3">
      <c r="A52" s="79" t="s">
        <v>96</v>
      </c>
      <c r="B52" s="79" t="s">
        <v>140</v>
      </c>
      <c r="C52">
        <v>68</v>
      </c>
    </row>
    <row r="53" spans="1:3" x14ac:dyDescent="0.3">
      <c r="A53" s="79" t="s">
        <v>96</v>
      </c>
      <c r="B53" s="79" t="s">
        <v>141</v>
      </c>
      <c r="C53">
        <v>56</v>
      </c>
    </row>
    <row r="54" spans="1:3" x14ac:dyDescent="0.3">
      <c r="A54" s="79" t="s">
        <v>96</v>
      </c>
      <c r="B54" s="79" t="s">
        <v>142</v>
      </c>
      <c r="C54">
        <v>43</v>
      </c>
    </row>
    <row r="55" spans="1:3" x14ac:dyDescent="0.3">
      <c r="A55" s="79" t="s">
        <v>96</v>
      </c>
      <c r="B55" s="79" t="s">
        <v>143</v>
      </c>
      <c r="C55">
        <v>80</v>
      </c>
    </row>
    <row r="56" spans="1:3" x14ac:dyDescent="0.3">
      <c r="A56" s="79" t="s">
        <v>96</v>
      </c>
      <c r="B56" s="79" t="s">
        <v>144</v>
      </c>
      <c r="C56">
        <v>79</v>
      </c>
    </row>
    <row r="57" spans="1:3" x14ac:dyDescent="0.3">
      <c r="A57" s="79" t="s">
        <v>96</v>
      </c>
      <c r="B57" s="79" t="s">
        <v>145</v>
      </c>
      <c r="C57">
        <v>50</v>
      </c>
    </row>
    <row r="58" spans="1:3" x14ac:dyDescent="0.3">
      <c r="A58" s="79" t="s">
        <v>96</v>
      </c>
      <c r="B58" s="79" t="s">
        <v>146</v>
      </c>
      <c r="C58">
        <v>24</v>
      </c>
    </row>
    <row r="59" spans="1:3" x14ac:dyDescent="0.3">
      <c r="A59" s="79" t="s">
        <v>96</v>
      </c>
      <c r="B59" s="79" t="s">
        <v>147</v>
      </c>
      <c r="C59">
        <v>40</v>
      </c>
    </row>
    <row r="60" spans="1:3" x14ac:dyDescent="0.3">
      <c r="A60" s="79" t="s">
        <v>96</v>
      </c>
      <c r="B60" s="79" t="s">
        <v>148</v>
      </c>
      <c r="C60">
        <v>75</v>
      </c>
    </row>
    <row r="61" spans="1:3" x14ac:dyDescent="0.3">
      <c r="A61" s="79" t="s">
        <v>96</v>
      </c>
      <c r="B61" s="79" t="s">
        <v>149</v>
      </c>
      <c r="C61">
        <v>62</v>
      </c>
    </row>
    <row r="62" spans="1:3" x14ac:dyDescent="0.3">
      <c r="A62" s="79" t="s">
        <v>96</v>
      </c>
      <c r="B62" s="79" t="s">
        <v>150</v>
      </c>
      <c r="C62">
        <v>30</v>
      </c>
    </row>
    <row r="63" spans="1:3" x14ac:dyDescent="0.3">
      <c r="A63" s="79" t="s">
        <v>96</v>
      </c>
      <c r="B63" s="79" t="s">
        <v>151</v>
      </c>
      <c r="C63">
        <v>72</v>
      </c>
    </row>
    <row r="64" spans="1:3" x14ac:dyDescent="0.3">
      <c r="A64" s="79" t="s">
        <v>96</v>
      </c>
      <c r="B64" s="79" t="s">
        <v>152</v>
      </c>
      <c r="C64">
        <v>70</v>
      </c>
    </row>
    <row r="65" spans="1:3" x14ac:dyDescent="0.3">
      <c r="A65" s="79" t="s">
        <v>96</v>
      </c>
      <c r="B65" s="79" t="s">
        <v>153</v>
      </c>
      <c r="C65">
        <v>140</v>
      </c>
    </row>
    <row r="66" spans="1:3" x14ac:dyDescent="0.3">
      <c r="A66" s="79" t="s">
        <v>96</v>
      </c>
      <c r="B66" s="79" t="s">
        <v>154</v>
      </c>
      <c r="C66">
        <v>51</v>
      </c>
    </row>
    <row r="67" spans="1:3" x14ac:dyDescent="0.3">
      <c r="A67" s="79" t="s">
        <v>96</v>
      </c>
      <c r="B67" s="79" t="s">
        <v>155</v>
      </c>
      <c r="C67">
        <v>60</v>
      </c>
    </row>
    <row r="68" spans="1:3" x14ac:dyDescent="0.3">
      <c r="A68" s="79" t="s">
        <v>96</v>
      </c>
      <c r="B68" s="79" t="s">
        <v>156</v>
      </c>
      <c r="C68">
        <v>95</v>
      </c>
    </row>
    <row r="69" spans="1:3" x14ac:dyDescent="0.3">
      <c r="A69" s="79" t="s">
        <v>96</v>
      </c>
      <c r="B69" s="79" t="s">
        <v>157</v>
      </c>
      <c r="C69">
        <v>58</v>
      </c>
    </row>
    <row r="70" spans="1:3" x14ac:dyDescent="0.3">
      <c r="A70" s="79" t="s">
        <v>96</v>
      </c>
      <c r="B70" s="79" t="s">
        <v>158</v>
      </c>
      <c r="C70">
        <v>54</v>
      </c>
    </row>
    <row r="71" spans="1:3" x14ac:dyDescent="0.3">
      <c r="A71" s="79" t="s">
        <v>96</v>
      </c>
      <c r="B71" s="79" t="s">
        <v>159</v>
      </c>
      <c r="C71">
        <v>63</v>
      </c>
    </row>
    <row r="72" spans="1:3" x14ac:dyDescent="0.3">
      <c r="A72" s="79" t="s">
        <v>96</v>
      </c>
      <c r="B72" s="79" t="s">
        <v>160</v>
      </c>
      <c r="C72">
        <v>77</v>
      </c>
    </row>
    <row r="73" spans="1:3" x14ac:dyDescent="0.3">
      <c r="A73" s="79" t="s">
        <v>96</v>
      </c>
      <c r="B73" s="79" t="s">
        <v>161</v>
      </c>
      <c r="C73">
        <v>75</v>
      </c>
    </row>
    <row r="74" spans="1:3" x14ac:dyDescent="0.3">
      <c r="A74" s="79" t="s">
        <v>96</v>
      </c>
      <c r="B74" s="79" t="s">
        <v>162</v>
      </c>
      <c r="C74">
        <v>38</v>
      </c>
    </row>
    <row r="75" spans="1:3" x14ac:dyDescent="0.3">
      <c r="A75" s="79" t="s">
        <v>96</v>
      </c>
      <c r="B75" s="79" t="s">
        <v>163</v>
      </c>
      <c r="C75">
        <v>172</v>
      </c>
    </row>
    <row r="76" spans="1:3" x14ac:dyDescent="0.3">
      <c r="A76" s="79" t="s">
        <v>96</v>
      </c>
      <c r="B76" s="79" t="s">
        <v>164</v>
      </c>
      <c r="C76">
        <v>35</v>
      </c>
    </row>
    <row r="77" spans="1:3" x14ac:dyDescent="0.3">
      <c r="A77" s="79" t="s">
        <v>96</v>
      </c>
      <c r="B77" s="79" t="s">
        <v>165</v>
      </c>
      <c r="C77">
        <v>61</v>
      </c>
    </row>
    <row r="78" spans="1:3" x14ac:dyDescent="0.3">
      <c r="A78" s="79" t="s">
        <v>86</v>
      </c>
      <c r="B78" s="79" t="s">
        <v>128</v>
      </c>
      <c r="C78">
        <v>87</v>
      </c>
    </row>
    <row r="79" spans="1:3" x14ac:dyDescent="0.3">
      <c r="A79" s="79" t="s">
        <v>86</v>
      </c>
      <c r="B79" s="79" t="s">
        <v>129</v>
      </c>
      <c r="C79">
        <v>74</v>
      </c>
    </row>
    <row r="80" spans="1:3" x14ac:dyDescent="0.3">
      <c r="A80" s="79" t="s">
        <v>86</v>
      </c>
      <c r="B80" s="79" t="s">
        <v>130</v>
      </c>
      <c r="C80">
        <v>66</v>
      </c>
    </row>
    <row r="81" spans="1:3" x14ac:dyDescent="0.3">
      <c r="A81" s="79" t="s">
        <v>86</v>
      </c>
      <c r="B81" s="79" t="s">
        <v>131</v>
      </c>
      <c r="C81">
        <v>63</v>
      </c>
    </row>
    <row r="82" spans="1:3" x14ac:dyDescent="0.3">
      <c r="A82" s="79" t="s">
        <v>86</v>
      </c>
      <c r="B82" s="79" t="s">
        <v>132</v>
      </c>
      <c r="C82">
        <v>77</v>
      </c>
    </row>
    <row r="83" spans="1:3" x14ac:dyDescent="0.3">
      <c r="A83" s="79" t="s">
        <v>86</v>
      </c>
      <c r="B83" s="79" t="s">
        <v>133</v>
      </c>
      <c r="C83">
        <v>55</v>
      </c>
    </row>
    <row r="84" spans="1:3" x14ac:dyDescent="0.3">
      <c r="A84" s="79" t="s">
        <v>86</v>
      </c>
      <c r="B84" s="79" t="s">
        <v>134</v>
      </c>
      <c r="C84">
        <v>50</v>
      </c>
    </row>
    <row r="85" spans="1:3" x14ac:dyDescent="0.3">
      <c r="A85" s="79" t="s">
        <v>86</v>
      </c>
      <c r="B85" s="79" t="s">
        <v>135</v>
      </c>
      <c r="C85">
        <v>48</v>
      </c>
    </row>
    <row r="86" spans="1:3" x14ac:dyDescent="0.3">
      <c r="A86" s="79" t="s">
        <v>86</v>
      </c>
      <c r="B86" s="79" t="s">
        <v>136</v>
      </c>
      <c r="C86">
        <v>109</v>
      </c>
    </row>
    <row r="87" spans="1:3" x14ac:dyDescent="0.3">
      <c r="A87" s="79" t="s">
        <v>86</v>
      </c>
      <c r="B87" s="79" t="s">
        <v>137</v>
      </c>
      <c r="C87">
        <v>46</v>
      </c>
    </row>
    <row r="88" spans="1:3" x14ac:dyDescent="0.3">
      <c r="A88" s="79" t="s">
        <v>86</v>
      </c>
      <c r="B88" s="79" t="s">
        <v>138</v>
      </c>
      <c r="C88">
        <v>66</v>
      </c>
    </row>
    <row r="89" spans="1:3" x14ac:dyDescent="0.3">
      <c r="A89" s="79" t="s">
        <v>86</v>
      </c>
      <c r="B89" s="79" t="s">
        <v>139</v>
      </c>
      <c r="C89">
        <v>46</v>
      </c>
    </row>
    <row r="90" spans="1:3" x14ac:dyDescent="0.3">
      <c r="A90" s="79" t="s">
        <v>86</v>
      </c>
      <c r="B90" s="79" t="s">
        <v>140</v>
      </c>
      <c r="C90">
        <v>61</v>
      </c>
    </row>
    <row r="91" spans="1:3" x14ac:dyDescent="0.3">
      <c r="A91" s="79" t="s">
        <v>86</v>
      </c>
      <c r="B91" s="79" t="s">
        <v>141</v>
      </c>
      <c r="C91">
        <v>71</v>
      </c>
    </row>
    <row r="92" spans="1:3" x14ac:dyDescent="0.3">
      <c r="A92" s="79" t="s">
        <v>86</v>
      </c>
      <c r="B92" s="79" t="s">
        <v>142</v>
      </c>
      <c r="C92">
        <v>47</v>
      </c>
    </row>
    <row r="93" spans="1:3" x14ac:dyDescent="0.3">
      <c r="A93" s="79" t="s">
        <v>86</v>
      </c>
      <c r="B93" s="79" t="s">
        <v>143</v>
      </c>
      <c r="C93">
        <v>58</v>
      </c>
    </row>
    <row r="94" spans="1:3" x14ac:dyDescent="0.3">
      <c r="A94" s="79" t="s">
        <v>86</v>
      </c>
      <c r="B94" s="79" t="s">
        <v>144</v>
      </c>
      <c r="C94">
        <v>75</v>
      </c>
    </row>
    <row r="95" spans="1:3" x14ac:dyDescent="0.3">
      <c r="A95" s="79" t="s">
        <v>86</v>
      </c>
      <c r="B95" s="79" t="s">
        <v>145</v>
      </c>
      <c r="C95">
        <v>58</v>
      </c>
    </row>
    <row r="96" spans="1:3" x14ac:dyDescent="0.3">
      <c r="A96" s="79" t="s">
        <v>86</v>
      </c>
      <c r="B96" s="79" t="s">
        <v>146</v>
      </c>
      <c r="C96">
        <v>40</v>
      </c>
    </row>
    <row r="97" spans="1:3" x14ac:dyDescent="0.3">
      <c r="A97" s="79" t="s">
        <v>86</v>
      </c>
      <c r="B97" s="79" t="s">
        <v>147</v>
      </c>
      <c r="C97">
        <v>41</v>
      </c>
    </row>
    <row r="98" spans="1:3" x14ac:dyDescent="0.3">
      <c r="A98" s="79" t="s">
        <v>86</v>
      </c>
      <c r="B98" s="79" t="s">
        <v>148</v>
      </c>
      <c r="C98">
        <v>78</v>
      </c>
    </row>
    <row r="99" spans="1:3" x14ac:dyDescent="0.3">
      <c r="A99" s="79" t="s">
        <v>86</v>
      </c>
      <c r="B99" s="79" t="s">
        <v>149</v>
      </c>
      <c r="C99">
        <v>45</v>
      </c>
    </row>
    <row r="100" spans="1:3" x14ac:dyDescent="0.3">
      <c r="A100" s="79" t="s">
        <v>86</v>
      </c>
      <c r="B100" s="79" t="s">
        <v>150</v>
      </c>
      <c r="C100">
        <v>37</v>
      </c>
    </row>
    <row r="101" spans="1:3" x14ac:dyDescent="0.3">
      <c r="A101" s="79" t="s">
        <v>86</v>
      </c>
      <c r="B101" s="79" t="s">
        <v>151</v>
      </c>
      <c r="C101">
        <v>93</v>
      </c>
    </row>
    <row r="102" spans="1:3" x14ac:dyDescent="0.3">
      <c r="A102" s="79" t="s">
        <v>86</v>
      </c>
      <c r="B102" s="79" t="s">
        <v>152</v>
      </c>
      <c r="C102">
        <v>64</v>
      </c>
    </row>
    <row r="103" spans="1:3" x14ac:dyDescent="0.3">
      <c r="A103" s="79" t="s">
        <v>86</v>
      </c>
      <c r="B103" s="79" t="s">
        <v>153</v>
      </c>
      <c r="C103">
        <v>133</v>
      </c>
    </row>
    <row r="104" spans="1:3" x14ac:dyDescent="0.3">
      <c r="A104" s="79" t="s">
        <v>86</v>
      </c>
      <c r="B104" s="79" t="s">
        <v>154</v>
      </c>
      <c r="C104">
        <v>44</v>
      </c>
    </row>
    <row r="105" spans="1:3" x14ac:dyDescent="0.3">
      <c r="A105" s="79" t="s">
        <v>86</v>
      </c>
      <c r="B105" s="79" t="s">
        <v>155</v>
      </c>
      <c r="C105">
        <v>75</v>
      </c>
    </row>
    <row r="106" spans="1:3" x14ac:dyDescent="0.3">
      <c r="A106" s="79" t="s">
        <v>86</v>
      </c>
      <c r="B106" s="79" t="s">
        <v>156</v>
      </c>
      <c r="C106">
        <v>80</v>
      </c>
    </row>
    <row r="107" spans="1:3" x14ac:dyDescent="0.3">
      <c r="A107" s="79" t="s">
        <v>86</v>
      </c>
      <c r="B107" s="79" t="s">
        <v>157</v>
      </c>
      <c r="C107">
        <v>49</v>
      </c>
    </row>
    <row r="108" spans="1:3" x14ac:dyDescent="0.3">
      <c r="A108" s="79" t="s">
        <v>86</v>
      </c>
      <c r="B108" s="79" t="s">
        <v>158</v>
      </c>
      <c r="C108">
        <v>36</v>
      </c>
    </row>
    <row r="109" spans="1:3" x14ac:dyDescent="0.3">
      <c r="A109" s="79" t="s">
        <v>86</v>
      </c>
      <c r="B109" s="79" t="s">
        <v>159</v>
      </c>
      <c r="C109">
        <v>52</v>
      </c>
    </row>
    <row r="110" spans="1:3" x14ac:dyDescent="0.3">
      <c r="A110" s="79" t="s">
        <v>86</v>
      </c>
      <c r="B110" s="79" t="s">
        <v>160</v>
      </c>
      <c r="C110">
        <v>75</v>
      </c>
    </row>
    <row r="111" spans="1:3" x14ac:dyDescent="0.3">
      <c r="A111" s="79" t="s">
        <v>86</v>
      </c>
      <c r="B111" s="79" t="s">
        <v>161</v>
      </c>
      <c r="C111">
        <v>61</v>
      </c>
    </row>
    <row r="112" spans="1:3" x14ac:dyDescent="0.3">
      <c r="A112" s="79" t="s">
        <v>86</v>
      </c>
      <c r="B112" s="79" t="s">
        <v>162</v>
      </c>
      <c r="C112">
        <v>39</v>
      </c>
    </row>
    <row r="113" spans="1:3" x14ac:dyDescent="0.3">
      <c r="A113" s="79" t="s">
        <v>86</v>
      </c>
      <c r="B113" s="79" t="s">
        <v>163</v>
      </c>
      <c r="C113">
        <v>92</v>
      </c>
    </row>
    <row r="114" spans="1:3" x14ac:dyDescent="0.3">
      <c r="A114" s="79" t="s">
        <v>86</v>
      </c>
      <c r="B114" s="79" t="s">
        <v>164</v>
      </c>
      <c r="C114">
        <v>62</v>
      </c>
    </row>
    <row r="115" spans="1:3" x14ac:dyDescent="0.3">
      <c r="A115" s="79" t="s">
        <v>86</v>
      </c>
      <c r="B115" s="79" t="s">
        <v>165</v>
      </c>
      <c r="C115">
        <v>56</v>
      </c>
    </row>
    <row r="116" spans="1:3" x14ac:dyDescent="0.3">
      <c r="A116" s="79" t="s">
        <v>50</v>
      </c>
      <c r="B116" s="79" t="s">
        <v>128</v>
      </c>
      <c r="C116">
        <v>94</v>
      </c>
    </row>
    <row r="117" spans="1:3" x14ac:dyDescent="0.3">
      <c r="A117" s="79" t="s">
        <v>50</v>
      </c>
      <c r="B117" s="79" t="s">
        <v>129</v>
      </c>
      <c r="C117">
        <v>67</v>
      </c>
    </row>
    <row r="118" spans="1:3" x14ac:dyDescent="0.3">
      <c r="A118" s="79" t="s">
        <v>50</v>
      </c>
      <c r="B118" s="79" t="s">
        <v>130</v>
      </c>
      <c r="C118">
        <v>67</v>
      </c>
    </row>
    <row r="119" spans="1:3" x14ac:dyDescent="0.3">
      <c r="A119" s="79" t="s">
        <v>50</v>
      </c>
      <c r="B119" s="79" t="s">
        <v>131</v>
      </c>
      <c r="C119">
        <v>72</v>
      </c>
    </row>
    <row r="120" spans="1:3" x14ac:dyDescent="0.3">
      <c r="A120" s="79" t="s">
        <v>50</v>
      </c>
      <c r="B120" s="79" t="s">
        <v>132</v>
      </c>
      <c r="C120">
        <v>64</v>
      </c>
    </row>
    <row r="121" spans="1:3" x14ac:dyDescent="0.3">
      <c r="A121" s="79" t="s">
        <v>50</v>
      </c>
      <c r="B121" s="79" t="s">
        <v>133</v>
      </c>
      <c r="C121">
        <v>48</v>
      </c>
    </row>
    <row r="122" spans="1:3" x14ac:dyDescent="0.3">
      <c r="A122" s="79" t="s">
        <v>50</v>
      </c>
      <c r="B122" s="79" t="s">
        <v>134</v>
      </c>
      <c r="C122">
        <v>42</v>
      </c>
    </row>
    <row r="123" spans="1:3" x14ac:dyDescent="0.3">
      <c r="A123" s="79" t="s">
        <v>50</v>
      </c>
      <c r="B123" s="79" t="s">
        <v>135</v>
      </c>
      <c r="C123">
        <v>51</v>
      </c>
    </row>
    <row r="124" spans="1:3" x14ac:dyDescent="0.3">
      <c r="A124" s="79" t="s">
        <v>50</v>
      </c>
      <c r="B124" s="79" t="s">
        <v>136</v>
      </c>
      <c r="C124">
        <v>90</v>
      </c>
    </row>
    <row r="125" spans="1:3" x14ac:dyDescent="0.3">
      <c r="A125" s="79" t="s">
        <v>50</v>
      </c>
      <c r="B125" s="79" t="s">
        <v>137</v>
      </c>
      <c r="C125">
        <v>63</v>
      </c>
    </row>
    <row r="126" spans="1:3" x14ac:dyDescent="0.3">
      <c r="A126" s="79" t="s">
        <v>50</v>
      </c>
      <c r="B126" s="79" t="s">
        <v>138</v>
      </c>
      <c r="C126">
        <v>59</v>
      </c>
    </row>
    <row r="127" spans="1:3" x14ac:dyDescent="0.3">
      <c r="A127" s="79" t="s">
        <v>50</v>
      </c>
      <c r="B127" s="79" t="s">
        <v>139</v>
      </c>
      <c r="C127">
        <v>83</v>
      </c>
    </row>
    <row r="128" spans="1:3" x14ac:dyDescent="0.3">
      <c r="A128" s="79" t="s">
        <v>50</v>
      </c>
      <c r="B128" s="79" t="s">
        <v>140</v>
      </c>
      <c r="C128">
        <v>49</v>
      </c>
    </row>
    <row r="129" spans="1:3" x14ac:dyDescent="0.3">
      <c r="A129" s="79" t="s">
        <v>50</v>
      </c>
      <c r="B129" s="79" t="s">
        <v>141</v>
      </c>
      <c r="C129">
        <v>60</v>
      </c>
    </row>
    <row r="130" spans="1:3" x14ac:dyDescent="0.3">
      <c r="A130" s="79" t="s">
        <v>50</v>
      </c>
      <c r="B130" s="79" t="s">
        <v>142</v>
      </c>
      <c r="C130">
        <v>43</v>
      </c>
    </row>
    <row r="131" spans="1:3" x14ac:dyDescent="0.3">
      <c r="A131" s="79" t="s">
        <v>50</v>
      </c>
      <c r="B131" s="79" t="s">
        <v>143</v>
      </c>
      <c r="C131">
        <v>60</v>
      </c>
    </row>
    <row r="132" spans="1:3" x14ac:dyDescent="0.3">
      <c r="A132" s="79" t="s">
        <v>50</v>
      </c>
      <c r="B132" s="79" t="s">
        <v>144</v>
      </c>
      <c r="C132">
        <v>64</v>
      </c>
    </row>
    <row r="133" spans="1:3" x14ac:dyDescent="0.3">
      <c r="A133" s="79" t="s">
        <v>50</v>
      </c>
      <c r="B133" s="79" t="s">
        <v>145</v>
      </c>
      <c r="C133">
        <v>57</v>
      </c>
    </row>
    <row r="134" spans="1:3" x14ac:dyDescent="0.3">
      <c r="A134" s="79" t="s">
        <v>50</v>
      </c>
      <c r="B134" s="79" t="s">
        <v>146</v>
      </c>
      <c r="C134">
        <v>72</v>
      </c>
    </row>
    <row r="135" spans="1:3" x14ac:dyDescent="0.3">
      <c r="A135" s="79" t="s">
        <v>50</v>
      </c>
      <c r="B135" s="79" t="s">
        <v>147</v>
      </c>
      <c r="C135">
        <v>38</v>
      </c>
    </row>
    <row r="136" spans="1:3" x14ac:dyDescent="0.3">
      <c r="A136" s="79" t="s">
        <v>50</v>
      </c>
      <c r="B136" s="79" t="s">
        <v>148</v>
      </c>
      <c r="C136">
        <v>65</v>
      </c>
    </row>
    <row r="137" spans="1:3" x14ac:dyDescent="0.3">
      <c r="A137" s="79" t="s">
        <v>50</v>
      </c>
      <c r="B137" s="79" t="s">
        <v>149</v>
      </c>
      <c r="C137">
        <v>62</v>
      </c>
    </row>
    <row r="138" spans="1:3" x14ac:dyDescent="0.3">
      <c r="A138" s="79" t="s">
        <v>50</v>
      </c>
      <c r="B138" s="79" t="s">
        <v>150</v>
      </c>
      <c r="C138">
        <v>42</v>
      </c>
    </row>
    <row r="139" spans="1:3" x14ac:dyDescent="0.3">
      <c r="A139" s="79" t="s">
        <v>50</v>
      </c>
      <c r="B139" s="79" t="s">
        <v>151</v>
      </c>
      <c r="C139">
        <v>63</v>
      </c>
    </row>
    <row r="140" spans="1:3" x14ac:dyDescent="0.3">
      <c r="A140" s="79" t="s">
        <v>50</v>
      </c>
      <c r="B140" s="79" t="s">
        <v>152</v>
      </c>
      <c r="C140">
        <v>63</v>
      </c>
    </row>
    <row r="141" spans="1:3" x14ac:dyDescent="0.3">
      <c r="A141" s="79" t="s">
        <v>50</v>
      </c>
      <c r="B141" s="79" t="s">
        <v>153</v>
      </c>
      <c r="C141">
        <v>107</v>
      </c>
    </row>
    <row r="142" spans="1:3" x14ac:dyDescent="0.3">
      <c r="A142" s="79" t="s">
        <v>50</v>
      </c>
      <c r="B142" s="79" t="s">
        <v>154</v>
      </c>
      <c r="C142">
        <v>61</v>
      </c>
    </row>
    <row r="143" spans="1:3" x14ac:dyDescent="0.3">
      <c r="A143" s="79" t="s">
        <v>50</v>
      </c>
      <c r="B143" s="79" t="s">
        <v>155</v>
      </c>
      <c r="C143">
        <v>121</v>
      </c>
    </row>
    <row r="144" spans="1:3" x14ac:dyDescent="0.3">
      <c r="A144" s="79" t="s">
        <v>50</v>
      </c>
      <c r="B144" s="79" t="s">
        <v>156</v>
      </c>
      <c r="C144">
        <v>93</v>
      </c>
    </row>
    <row r="145" spans="1:3" x14ac:dyDescent="0.3">
      <c r="A145" s="79" t="s">
        <v>50</v>
      </c>
      <c r="B145" s="79" t="s">
        <v>157</v>
      </c>
      <c r="C145">
        <v>15</v>
      </c>
    </row>
    <row r="146" spans="1:3" x14ac:dyDescent="0.3">
      <c r="A146" s="79" t="s">
        <v>50</v>
      </c>
      <c r="B146" s="79" t="s">
        <v>158</v>
      </c>
      <c r="C146">
        <v>45</v>
      </c>
    </row>
    <row r="147" spans="1:3" x14ac:dyDescent="0.3">
      <c r="A147" s="79" t="s">
        <v>50</v>
      </c>
      <c r="B147" s="79" t="s">
        <v>159</v>
      </c>
      <c r="C147">
        <v>18</v>
      </c>
    </row>
    <row r="148" spans="1:3" x14ac:dyDescent="0.3">
      <c r="A148" s="79" t="s">
        <v>50</v>
      </c>
      <c r="B148" s="79" t="s">
        <v>160</v>
      </c>
      <c r="C148">
        <v>70</v>
      </c>
    </row>
    <row r="149" spans="1:3" x14ac:dyDescent="0.3">
      <c r="A149" s="79" t="s">
        <v>50</v>
      </c>
      <c r="B149" s="79" t="s">
        <v>161</v>
      </c>
      <c r="C149">
        <v>67</v>
      </c>
    </row>
    <row r="150" spans="1:3" x14ac:dyDescent="0.3">
      <c r="A150" s="79" t="s">
        <v>50</v>
      </c>
      <c r="B150" s="79" t="s">
        <v>162</v>
      </c>
      <c r="C150">
        <v>47</v>
      </c>
    </row>
    <row r="151" spans="1:3" x14ac:dyDescent="0.3">
      <c r="A151" s="79" t="s">
        <v>50</v>
      </c>
      <c r="B151" s="79" t="s">
        <v>163</v>
      </c>
      <c r="C151">
        <v>75</v>
      </c>
    </row>
    <row r="152" spans="1:3" x14ac:dyDescent="0.3">
      <c r="A152" s="79" t="s">
        <v>50</v>
      </c>
      <c r="B152" s="79" t="s">
        <v>164</v>
      </c>
      <c r="C152">
        <v>75</v>
      </c>
    </row>
    <row r="153" spans="1:3" x14ac:dyDescent="0.3">
      <c r="A153" s="79" t="s">
        <v>50</v>
      </c>
      <c r="B153" s="79" t="s">
        <v>165</v>
      </c>
      <c r="C153">
        <v>65</v>
      </c>
    </row>
    <row r="154" spans="1:3" x14ac:dyDescent="0.3">
      <c r="A154" s="79" t="s">
        <v>98</v>
      </c>
      <c r="B154" s="79" t="s">
        <v>128</v>
      </c>
      <c r="C154">
        <v>72</v>
      </c>
    </row>
    <row r="155" spans="1:3" x14ac:dyDescent="0.3">
      <c r="A155" s="79" t="s">
        <v>98</v>
      </c>
      <c r="B155" s="79" t="s">
        <v>129</v>
      </c>
      <c r="C155">
        <v>40</v>
      </c>
    </row>
    <row r="156" spans="1:3" x14ac:dyDescent="0.3">
      <c r="A156" s="79" t="s">
        <v>98</v>
      </c>
      <c r="B156" s="79" t="s">
        <v>130</v>
      </c>
      <c r="C156">
        <v>69</v>
      </c>
    </row>
    <row r="157" spans="1:3" x14ac:dyDescent="0.3">
      <c r="A157" s="79" t="s">
        <v>98</v>
      </c>
      <c r="B157" s="79" t="s">
        <v>131</v>
      </c>
      <c r="C157">
        <v>48</v>
      </c>
    </row>
    <row r="158" spans="1:3" x14ac:dyDescent="0.3">
      <c r="A158" s="79" t="s">
        <v>98</v>
      </c>
      <c r="B158" s="79" t="s">
        <v>132</v>
      </c>
      <c r="C158">
        <v>64</v>
      </c>
    </row>
    <row r="159" spans="1:3" x14ac:dyDescent="0.3">
      <c r="A159" s="79" t="s">
        <v>98</v>
      </c>
      <c r="B159" s="79" t="s">
        <v>133</v>
      </c>
      <c r="C159">
        <v>52</v>
      </c>
    </row>
    <row r="160" spans="1:3" x14ac:dyDescent="0.3">
      <c r="A160" s="79" t="s">
        <v>98</v>
      </c>
      <c r="B160" s="79" t="s">
        <v>134</v>
      </c>
      <c r="C160">
        <v>60</v>
      </c>
    </row>
    <row r="161" spans="1:3" x14ac:dyDescent="0.3">
      <c r="A161" s="79" t="s">
        <v>98</v>
      </c>
      <c r="B161" s="79" t="s">
        <v>135</v>
      </c>
      <c r="C161">
        <v>57</v>
      </c>
    </row>
    <row r="162" spans="1:3" x14ac:dyDescent="0.3">
      <c r="A162" s="79" t="s">
        <v>98</v>
      </c>
      <c r="B162" s="79" t="s">
        <v>136</v>
      </c>
      <c r="C162">
        <v>82</v>
      </c>
    </row>
    <row r="163" spans="1:3" x14ac:dyDescent="0.3">
      <c r="A163" s="79" t="s">
        <v>98</v>
      </c>
      <c r="B163" s="79" t="s">
        <v>137</v>
      </c>
      <c r="C163">
        <v>42</v>
      </c>
    </row>
    <row r="164" spans="1:3" x14ac:dyDescent="0.3">
      <c r="A164" s="79" t="s">
        <v>98</v>
      </c>
      <c r="B164" s="79" t="s">
        <v>138</v>
      </c>
      <c r="C164">
        <v>53</v>
      </c>
    </row>
    <row r="165" spans="1:3" x14ac:dyDescent="0.3">
      <c r="A165" s="79" t="s">
        <v>98</v>
      </c>
      <c r="B165" s="79" t="s">
        <v>139</v>
      </c>
      <c r="C165">
        <v>63</v>
      </c>
    </row>
    <row r="166" spans="1:3" x14ac:dyDescent="0.3">
      <c r="A166" s="79" t="s">
        <v>98</v>
      </c>
      <c r="B166" s="79" t="s">
        <v>140</v>
      </c>
      <c r="C166">
        <v>81</v>
      </c>
    </row>
    <row r="167" spans="1:3" x14ac:dyDescent="0.3">
      <c r="A167" s="79" t="s">
        <v>98</v>
      </c>
      <c r="B167" s="79" t="s">
        <v>141</v>
      </c>
      <c r="C167">
        <v>79</v>
      </c>
    </row>
    <row r="168" spans="1:3" x14ac:dyDescent="0.3">
      <c r="A168" s="79" t="s">
        <v>98</v>
      </c>
      <c r="B168" s="79" t="s">
        <v>142</v>
      </c>
      <c r="C168">
        <v>41</v>
      </c>
    </row>
    <row r="169" spans="1:3" x14ac:dyDescent="0.3">
      <c r="A169" s="79" t="s">
        <v>98</v>
      </c>
      <c r="B169" s="79" t="s">
        <v>143</v>
      </c>
      <c r="C169">
        <v>34</v>
      </c>
    </row>
    <row r="170" spans="1:3" x14ac:dyDescent="0.3">
      <c r="A170" s="79" t="s">
        <v>98</v>
      </c>
      <c r="B170" s="79" t="s">
        <v>144</v>
      </c>
      <c r="C170">
        <v>35</v>
      </c>
    </row>
    <row r="171" spans="1:3" x14ac:dyDescent="0.3">
      <c r="A171" s="79" t="s">
        <v>98</v>
      </c>
      <c r="B171" s="79" t="s">
        <v>145</v>
      </c>
      <c r="C171">
        <v>69</v>
      </c>
    </row>
    <row r="172" spans="1:3" x14ac:dyDescent="0.3">
      <c r="A172" s="79" t="s">
        <v>98</v>
      </c>
      <c r="B172" s="79" t="s">
        <v>146</v>
      </c>
      <c r="C172">
        <v>40</v>
      </c>
    </row>
    <row r="173" spans="1:3" x14ac:dyDescent="0.3">
      <c r="A173" s="79" t="s">
        <v>98</v>
      </c>
      <c r="B173" s="79" t="s">
        <v>147</v>
      </c>
      <c r="C173">
        <v>36</v>
      </c>
    </row>
    <row r="174" spans="1:3" x14ac:dyDescent="0.3">
      <c r="A174" s="79" t="s">
        <v>98</v>
      </c>
      <c r="B174" s="79" t="s">
        <v>148</v>
      </c>
      <c r="C174">
        <v>52</v>
      </c>
    </row>
    <row r="175" spans="1:3" x14ac:dyDescent="0.3">
      <c r="A175" s="79" t="s">
        <v>98</v>
      </c>
      <c r="B175" s="79" t="s">
        <v>149</v>
      </c>
      <c r="C175">
        <v>52</v>
      </c>
    </row>
    <row r="176" spans="1:3" x14ac:dyDescent="0.3">
      <c r="A176" s="79" t="s">
        <v>98</v>
      </c>
      <c r="B176" s="79" t="s">
        <v>150</v>
      </c>
      <c r="C176">
        <v>34</v>
      </c>
    </row>
    <row r="177" spans="1:3" x14ac:dyDescent="0.3">
      <c r="A177" s="79" t="s">
        <v>98</v>
      </c>
      <c r="B177" s="79" t="s">
        <v>151</v>
      </c>
      <c r="C177">
        <v>60</v>
      </c>
    </row>
    <row r="178" spans="1:3" x14ac:dyDescent="0.3">
      <c r="A178" s="79" t="s">
        <v>98</v>
      </c>
      <c r="B178" s="79" t="s">
        <v>152</v>
      </c>
      <c r="C178">
        <v>64</v>
      </c>
    </row>
    <row r="179" spans="1:3" x14ac:dyDescent="0.3">
      <c r="A179" s="79" t="s">
        <v>98</v>
      </c>
      <c r="B179" s="79" t="s">
        <v>153</v>
      </c>
      <c r="C179">
        <v>67</v>
      </c>
    </row>
    <row r="180" spans="1:3" x14ac:dyDescent="0.3">
      <c r="A180" s="79" t="s">
        <v>98</v>
      </c>
      <c r="B180" s="79" t="s">
        <v>154</v>
      </c>
      <c r="C180">
        <v>49</v>
      </c>
    </row>
    <row r="181" spans="1:3" x14ac:dyDescent="0.3">
      <c r="A181" s="79" t="s">
        <v>98</v>
      </c>
      <c r="B181" s="79" t="s">
        <v>155</v>
      </c>
      <c r="C181">
        <v>74</v>
      </c>
    </row>
    <row r="182" spans="1:3" x14ac:dyDescent="0.3">
      <c r="A182" s="79" t="s">
        <v>98</v>
      </c>
      <c r="B182" s="79" t="s">
        <v>156</v>
      </c>
      <c r="C182">
        <v>86</v>
      </c>
    </row>
    <row r="183" spans="1:3" x14ac:dyDescent="0.3">
      <c r="A183" s="79" t="s">
        <v>98</v>
      </c>
      <c r="B183" s="79" t="s">
        <v>157</v>
      </c>
      <c r="C183">
        <v>47</v>
      </c>
    </row>
    <row r="184" spans="1:3" x14ac:dyDescent="0.3">
      <c r="A184" s="79" t="s">
        <v>98</v>
      </c>
      <c r="B184" s="79" t="s">
        <v>158</v>
      </c>
      <c r="C184">
        <v>81</v>
      </c>
    </row>
    <row r="185" spans="1:3" x14ac:dyDescent="0.3">
      <c r="A185" s="79" t="s">
        <v>98</v>
      </c>
      <c r="B185" s="79" t="s">
        <v>159</v>
      </c>
      <c r="C185">
        <v>69</v>
      </c>
    </row>
    <row r="186" spans="1:3" x14ac:dyDescent="0.3">
      <c r="A186" s="79" t="s">
        <v>98</v>
      </c>
      <c r="B186" s="79" t="s">
        <v>160</v>
      </c>
      <c r="C186">
        <v>46</v>
      </c>
    </row>
    <row r="187" spans="1:3" x14ac:dyDescent="0.3">
      <c r="A187" s="79" t="s">
        <v>98</v>
      </c>
      <c r="B187" s="79" t="s">
        <v>161</v>
      </c>
      <c r="C187">
        <v>41</v>
      </c>
    </row>
    <row r="188" spans="1:3" x14ac:dyDescent="0.3">
      <c r="A188" s="79" t="s">
        <v>98</v>
      </c>
      <c r="B188" s="79" t="s">
        <v>162</v>
      </c>
      <c r="C188">
        <v>88</v>
      </c>
    </row>
    <row r="189" spans="1:3" x14ac:dyDescent="0.3">
      <c r="A189" s="79" t="s">
        <v>98</v>
      </c>
      <c r="B189" s="79" t="s">
        <v>163</v>
      </c>
      <c r="C189">
        <v>168</v>
      </c>
    </row>
    <row r="190" spans="1:3" x14ac:dyDescent="0.3">
      <c r="A190" s="79" t="s">
        <v>98</v>
      </c>
      <c r="B190" s="79" t="s">
        <v>164</v>
      </c>
      <c r="C190">
        <v>94</v>
      </c>
    </row>
    <row r="191" spans="1:3" x14ac:dyDescent="0.3">
      <c r="A191" s="79" t="s">
        <v>98</v>
      </c>
      <c r="B191" s="79" t="s">
        <v>165</v>
      </c>
      <c r="C191">
        <v>58</v>
      </c>
    </row>
    <row r="192" spans="1:3" x14ac:dyDescent="0.3">
      <c r="A192" s="79" t="s">
        <v>97</v>
      </c>
      <c r="B192" s="79" t="s">
        <v>128</v>
      </c>
      <c r="C192">
        <v>101</v>
      </c>
    </row>
    <row r="193" spans="1:3" x14ac:dyDescent="0.3">
      <c r="A193" s="79" t="s">
        <v>97</v>
      </c>
      <c r="B193" s="79" t="s">
        <v>129</v>
      </c>
      <c r="C193">
        <v>76</v>
      </c>
    </row>
    <row r="194" spans="1:3" x14ac:dyDescent="0.3">
      <c r="A194" s="79" t="s">
        <v>97</v>
      </c>
      <c r="B194" s="79" t="s">
        <v>130</v>
      </c>
      <c r="C194">
        <v>56</v>
      </c>
    </row>
    <row r="195" spans="1:3" x14ac:dyDescent="0.3">
      <c r="A195" s="79" t="s">
        <v>97</v>
      </c>
      <c r="B195" s="79" t="s">
        <v>131</v>
      </c>
      <c r="C195">
        <v>52</v>
      </c>
    </row>
    <row r="196" spans="1:3" x14ac:dyDescent="0.3">
      <c r="A196" s="79" t="s">
        <v>97</v>
      </c>
      <c r="B196" s="79" t="s">
        <v>132</v>
      </c>
      <c r="C196">
        <v>56</v>
      </c>
    </row>
    <row r="197" spans="1:3" x14ac:dyDescent="0.3">
      <c r="A197" s="79" t="s">
        <v>97</v>
      </c>
      <c r="B197" s="79" t="s">
        <v>133</v>
      </c>
      <c r="C197">
        <v>43</v>
      </c>
    </row>
    <row r="198" spans="1:3" x14ac:dyDescent="0.3">
      <c r="A198" s="79" t="s">
        <v>97</v>
      </c>
      <c r="B198" s="79" t="s">
        <v>134</v>
      </c>
      <c r="C198">
        <v>51</v>
      </c>
    </row>
    <row r="199" spans="1:3" x14ac:dyDescent="0.3">
      <c r="A199" s="79" t="s">
        <v>97</v>
      </c>
      <c r="B199" s="79" t="s">
        <v>135</v>
      </c>
      <c r="C199">
        <v>62</v>
      </c>
    </row>
    <row r="200" spans="1:3" x14ac:dyDescent="0.3">
      <c r="A200" s="79" t="s">
        <v>97</v>
      </c>
      <c r="B200" s="79" t="s">
        <v>136</v>
      </c>
      <c r="C200">
        <v>38</v>
      </c>
    </row>
    <row r="201" spans="1:3" x14ac:dyDescent="0.3">
      <c r="A201" s="79" t="s">
        <v>97</v>
      </c>
      <c r="B201" s="79" t="s">
        <v>137</v>
      </c>
      <c r="C201">
        <v>88</v>
      </c>
    </row>
    <row r="202" spans="1:3" x14ac:dyDescent="0.3">
      <c r="A202" s="79" t="s">
        <v>97</v>
      </c>
      <c r="B202" s="79" t="s">
        <v>138</v>
      </c>
      <c r="C202">
        <v>55</v>
      </c>
    </row>
    <row r="203" spans="1:3" x14ac:dyDescent="0.3">
      <c r="A203" s="79" t="s">
        <v>97</v>
      </c>
      <c r="B203" s="79" t="s">
        <v>139</v>
      </c>
      <c r="C203">
        <v>67</v>
      </c>
    </row>
    <row r="204" spans="1:3" x14ac:dyDescent="0.3">
      <c r="A204" s="79" t="s">
        <v>97</v>
      </c>
      <c r="B204" s="79" t="s">
        <v>140</v>
      </c>
      <c r="C204">
        <v>54</v>
      </c>
    </row>
    <row r="205" spans="1:3" x14ac:dyDescent="0.3">
      <c r="A205" s="79" t="s">
        <v>97</v>
      </c>
      <c r="B205" s="79" t="s">
        <v>141</v>
      </c>
      <c r="C205">
        <v>72</v>
      </c>
    </row>
    <row r="206" spans="1:3" x14ac:dyDescent="0.3">
      <c r="A206" s="79" t="s">
        <v>97</v>
      </c>
      <c r="B206" s="79" t="s">
        <v>142</v>
      </c>
      <c r="C206">
        <v>56</v>
      </c>
    </row>
    <row r="207" spans="1:3" x14ac:dyDescent="0.3">
      <c r="A207" s="79" t="s">
        <v>97</v>
      </c>
      <c r="B207" s="79" t="s">
        <v>143</v>
      </c>
      <c r="C207">
        <v>58</v>
      </c>
    </row>
    <row r="208" spans="1:3" x14ac:dyDescent="0.3">
      <c r="A208" s="79" t="s">
        <v>97</v>
      </c>
      <c r="B208" s="79" t="s">
        <v>144</v>
      </c>
      <c r="C208">
        <v>88</v>
      </c>
    </row>
    <row r="209" spans="1:3" x14ac:dyDescent="0.3">
      <c r="A209" s="79" t="s">
        <v>97</v>
      </c>
      <c r="B209" s="79" t="s">
        <v>145</v>
      </c>
      <c r="C209">
        <v>55</v>
      </c>
    </row>
    <row r="210" spans="1:3" x14ac:dyDescent="0.3">
      <c r="A210" s="79" t="s">
        <v>97</v>
      </c>
      <c r="B210" s="79" t="s">
        <v>146</v>
      </c>
      <c r="C210">
        <v>49</v>
      </c>
    </row>
    <row r="211" spans="1:3" x14ac:dyDescent="0.3">
      <c r="A211" s="79" t="s">
        <v>97</v>
      </c>
      <c r="B211" s="79" t="s">
        <v>147</v>
      </c>
      <c r="C211">
        <v>35</v>
      </c>
    </row>
    <row r="212" spans="1:3" x14ac:dyDescent="0.3">
      <c r="A212" s="79" t="s">
        <v>97</v>
      </c>
      <c r="B212" s="79" t="s">
        <v>148</v>
      </c>
      <c r="C212">
        <v>67</v>
      </c>
    </row>
    <row r="213" spans="1:3" x14ac:dyDescent="0.3">
      <c r="A213" s="79" t="s">
        <v>97</v>
      </c>
      <c r="B213" s="79" t="s">
        <v>149</v>
      </c>
      <c r="C213">
        <v>53</v>
      </c>
    </row>
    <row r="214" spans="1:3" x14ac:dyDescent="0.3">
      <c r="A214" s="79" t="s">
        <v>97</v>
      </c>
      <c r="B214" s="79" t="s">
        <v>150</v>
      </c>
      <c r="C214">
        <v>49</v>
      </c>
    </row>
    <row r="215" spans="1:3" x14ac:dyDescent="0.3">
      <c r="A215" s="79" t="s">
        <v>97</v>
      </c>
      <c r="B215" s="79" t="s">
        <v>151</v>
      </c>
      <c r="C215">
        <v>78</v>
      </c>
    </row>
    <row r="216" spans="1:3" x14ac:dyDescent="0.3">
      <c r="A216" s="79" t="s">
        <v>97</v>
      </c>
      <c r="B216" s="79" t="s">
        <v>152</v>
      </c>
      <c r="C216">
        <v>24</v>
      </c>
    </row>
    <row r="217" spans="1:3" x14ac:dyDescent="0.3">
      <c r="A217" s="79" t="s">
        <v>97</v>
      </c>
      <c r="B217" s="79" t="s">
        <v>153</v>
      </c>
      <c r="C217">
        <v>140</v>
      </c>
    </row>
    <row r="218" spans="1:3" x14ac:dyDescent="0.3">
      <c r="A218" s="79" t="s">
        <v>97</v>
      </c>
      <c r="B218" s="79" t="s">
        <v>154</v>
      </c>
      <c r="C218">
        <v>52</v>
      </c>
    </row>
    <row r="219" spans="1:3" x14ac:dyDescent="0.3">
      <c r="A219" s="79" t="s">
        <v>97</v>
      </c>
      <c r="B219" s="79" t="s">
        <v>155</v>
      </c>
      <c r="C219">
        <v>88</v>
      </c>
    </row>
    <row r="220" spans="1:3" x14ac:dyDescent="0.3">
      <c r="A220" s="79" t="s">
        <v>97</v>
      </c>
      <c r="B220" s="79" t="s">
        <v>156</v>
      </c>
      <c r="C220">
        <v>87</v>
      </c>
    </row>
    <row r="221" spans="1:3" x14ac:dyDescent="0.3">
      <c r="A221" s="79" t="s">
        <v>97</v>
      </c>
      <c r="B221" s="79" t="s">
        <v>157</v>
      </c>
      <c r="C221">
        <v>27</v>
      </c>
    </row>
    <row r="222" spans="1:3" x14ac:dyDescent="0.3">
      <c r="A222" s="79" t="s">
        <v>97</v>
      </c>
      <c r="B222" s="79" t="s">
        <v>158</v>
      </c>
      <c r="C222">
        <v>35</v>
      </c>
    </row>
    <row r="223" spans="1:3" x14ac:dyDescent="0.3">
      <c r="A223" s="79" t="s">
        <v>97</v>
      </c>
      <c r="B223" s="79" t="s">
        <v>159</v>
      </c>
      <c r="C223">
        <v>45</v>
      </c>
    </row>
    <row r="224" spans="1:3" x14ac:dyDescent="0.3">
      <c r="A224" s="79" t="s">
        <v>97</v>
      </c>
      <c r="B224" s="79" t="s">
        <v>160</v>
      </c>
      <c r="C224">
        <v>45</v>
      </c>
    </row>
    <row r="225" spans="1:3" x14ac:dyDescent="0.3">
      <c r="A225" s="79" t="s">
        <v>97</v>
      </c>
      <c r="B225" s="79" t="s">
        <v>161</v>
      </c>
      <c r="C225">
        <v>49</v>
      </c>
    </row>
    <row r="226" spans="1:3" x14ac:dyDescent="0.3">
      <c r="A226" s="79" t="s">
        <v>97</v>
      </c>
      <c r="B226" s="79" t="s">
        <v>162</v>
      </c>
      <c r="C226">
        <v>46</v>
      </c>
    </row>
    <row r="227" spans="1:3" x14ac:dyDescent="0.3">
      <c r="A227" s="79" t="s">
        <v>97</v>
      </c>
      <c r="B227" s="79" t="s">
        <v>163</v>
      </c>
      <c r="C227">
        <v>81</v>
      </c>
    </row>
    <row r="228" spans="1:3" x14ac:dyDescent="0.3">
      <c r="A228" s="79" t="s">
        <v>97</v>
      </c>
      <c r="B228" s="79" t="s">
        <v>164</v>
      </c>
      <c r="C228">
        <v>43</v>
      </c>
    </row>
    <row r="229" spans="1:3" x14ac:dyDescent="0.3">
      <c r="A229" s="79" t="s">
        <v>97</v>
      </c>
      <c r="B229" s="79" t="s">
        <v>165</v>
      </c>
      <c r="C229">
        <v>70</v>
      </c>
    </row>
    <row r="230" spans="1:3" x14ac:dyDescent="0.3">
      <c r="A230" s="79" t="s">
        <v>56</v>
      </c>
      <c r="B230" s="79" t="s">
        <v>128</v>
      </c>
      <c r="C230">
        <v>62</v>
      </c>
    </row>
    <row r="231" spans="1:3" x14ac:dyDescent="0.3">
      <c r="A231" s="79" t="s">
        <v>56</v>
      </c>
      <c r="B231" s="79" t="s">
        <v>129</v>
      </c>
      <c r="C231">
        <v>65</v>
      </c>
    </row>
    <row r="232" spans="1:3" x14ac:dyDescent="0.3">
      <c r="A232" s="79" t="s">
        <v>56</v>
      </c>
      <c r="B232" s="79" t="s">
        <v>130</v>
      </c>
      <c r="C232">
        <v>68</v>
      </c>
    </row>
    <row r="233" spans="1:3" x14ac:dyDescent="0.3">
      <c r="A233" s="79" t="s">
        <v>56</v>
      </c>
      <c r="B233" s="79" t="s">
        <v>131</v>
      </c>
      <c r="C233">
        <v>71</v>
      </c>
    </row>
    <row r="234" spans="1:3" x14ac:dyDescent="0.3">
      <c r="A234" s="79" t="s">
        <v>56</v>
      </c>
      <c r="B234" s="79" t="s">
        <v>132</v>
      </c>
      <c r="C234">
        <v>67</v>
      </c>
    </row>
    <row r="235" spans="1:3" x14ac:dyDescent="0.3">
      <c r="A235" s="79" t="s">
        <v>56</v>
      </c>
      <c r="B235" s="79" t="s">
        <v>133</v>
      </c>
      <c r="C235">
        <v>56</v>
      </c>
    </row>
    <row r="236" spans="1:3" x14ac:dyDescent="0.3">
      <c r="A236" s="79" t="s">
        <v>56</v>
      </c>
      <c r="B236" s="79" t="s">
        <v>134</v>
      </c>
      <c r="C236">
        <v>40</v>
      </c>
    </row>
    <row r="237" spans="1:3" x14ac:dyDescent="0.3">
      <c r="A237" s="79" t="s">
        <v>56</v>
      </c>
      <c r="B237" s="79" t="s">
        <v>135</v>
      </c>
      <c r="C237">
        <v>47</v>
      </c>
    </row>
    <row r="238" spans="1:3" x14ac:dyDescent="0.3">
      <c r="A238" s="79" t="s">
        <v>56</v>
      </c>
      <c r="B238" s="79" t="s">
        <v>136</v>
      </c>
      <c r="C238">
        <v>84</v>
      </c>
    </row>
    <row r="239" spans="1:3" x14ac:dyDescent="0.3">
      <c r="A239" s="79" t="s">
        <v>56</v>
      </c>
      <c r="B239" s="79" t="s">
        <v>137</v>
      </c>
      <c r="C239">
        <v>37</v>
      </c>
    </row>
    <row r="240" spans="1:3" x14ac:dyDescent="0.3">
      <c r="A240" s="79" t="s">
        <v>56</v>
      </c>
      <c r="B240" s="79" t="s">
        <v>138</v>
      </c>
      <c r="C240">
        <v>61</v>
      </c>
    </row>
    <row r="241" spans="1:3" x14ac:dyDescent="0.3">
      <c r="A241" s="79" t="s">
        <v>56</v>
      </c>
      <c r="B241" s="79" t="s">
        <v>139</v>
      </c>
      <c r="C241">
        <v>59</v>
      </c>
    </row>
    <row r="242" spans="1:3" x14ac:dyDescent="0.3">
      <c r="A242" s="79" t="s">
        <v>56</v>
      </c>
      <c r="B242" s="79" t="s">
        <v>140</v>
      </c>
      <c r="C242">
        <v>49</v>
      </c>
    </row>
    <row r="243" spans="1:3" x14ac:dyDescent="0.3">
      <c r="A243" s="79" t="s">
        <v>56</v>
      </c>
      <c r="B243" s="79" t="s">
        <v>141</v>
      </c>
      <c r="C243">
        <v>64</v>
      </c>
    </row>
    <row r="244" spans="1:3" x14ac:dyDescent="0.3">
      <c r="A244" s="79" t="s">
        <v>56</v>
      </c>
      <c r="B244" s="79" t="s">
        <v>142</v>
      </c>
      <c r="C244">
        <v>44</v>
      </c>
    </row>
    <row r="245" spans="1:3" x14ac:dyDescent="0.3">
      <c r="A245" s="79" t="s">
        <v>56</v>
      </c>
      <c r="B245" s="79" t="s">
        <v>143</v>
      </c>
      <c r="C245">
        <v>68</v>
      </c>
    </row>
    <row r="246" spans="1:3" x14ac:dyDescent="0.3">
      <c r="A246" s="79" t="s">
        <v>56</v>
      </c>
      <c r="B246" s="79" t="s">
        <v>144</v>
      </c>
      <c r="C246">
        <v>55</v>
      </c>
    </row>
    <row r="247" spans="1:3" x14ac:dyDescent="0.3">
      <c r="A247" s="79" t="s">
        <v>56</v>
      </c>
      <c r="B247" s="79" t="s">
        <v>145</v>
      </c>
      <c r="C247">
        <v>60</v>
      </c>
    </row>
    <row r="248" spans="1:3" x14ac:dyDescent="0.3">
      <c r="A248" s="79" t="s">
        <v>56</v>
      </c>
      <c r="B248" s="79" t="s">
        <v>146</v>
      </c>
      <c r="C248">
        <v>38</v>
      </c>
    </row>
    <row r="249" spans="1:3" x14ac:dyDescent="0.3">
      <c r="A249" s="79" t="s">
        <v>56</v>
      </c>
      <c r="B249" s="79" t="s">
        <v>147</v>
      </c>
      <c r="C249">
        <v>47</v>
      </c>
    </row>
    <row r="250" spans="1:3" x14ac:dyDescent="0.3">
      <c r="A250" s="79" t="s">
        <v>56</v>
      </c>
      <c r="B250" s="79" t="s">
        <v>148</v>
      </c>
      <c r="C250">
        <v>34</v>
      </c>
    </row>
    <row r="251" spans="1:3" x14ac:dyDescent="0.3">
      <c r="A251" s="79" t="s">
        <v>56</v>
      </c>
      <c r="B251" s="79" t="s">
        <v>149</v>
      </c>
      <c r="C251">
        <v>48</v>
      </c>
    </row>
    <row r="252" spans="1:3" x14ac:dyDescent="0.3">
      <c r="A252" s="79" t="s">
        <v>56</v>
      </c>
      <c r="B252" s="79" t="s">
        <v>150</v>
      </c>
      <c r="C252">
        <v>50</v>
      </c>
    </row>
    <row r="253" spans="1:3" x14ac:dyDescent="0.3">
      <c r="A253" s="79" t="s">
        <v>56</v>
      </c>
      <c r="B253" s="79" t="s">
        <v>151</v>
      </c>
      <c r="C253">
        <v>89</v>
      </c>
    </row>
    <row r="254" spans="1:3" x14ac:dyDescent="0.3">
      <c r="A254" s="79" t="s">
        <v>56</v>
      </c>
      <c r="B254" s="79" t="s">
        <v>152</v>
      </c>
      <c r="C254">
        <v>36</v>
      </c>
    </row>
    <row r="255" spans="1:3" x14ac:dyDescent="0.3">
      <c r="A255" s="79" t="s">
        <v>56</v>
      </c>
      <c r="B255" s="79" t="s">
        <v>153</v>
      </c>
      <c r="C255">
        <v>132</v>
      </c>
    </row>
    <row r="256" spans="1:3" x14ac:dyDescent="0.3">
      <c r="A256" s="79" t="s">
        <v>56</v>
      </c>
      <c r="B256" s="79" t="s">
        <v>154</v>
      </c>
      <c r="C256">
        <v>71</v>
      </c>
    </row>
    <row r="257" spans="1:3" x14ac:dyDescent="0.3">
      <c r="A257" s="79" t="s">
        <v>56</v>
      </c>
      <c r="B257" s="79" t="s">
        <v>155</v>
      </c>
      <c r="C257">
        <v>120</v>
      </c>
    </row>
    <row r="258" spans="1:3" x14ac:dyDescent="0.3">
      <c r="A258" s="79" t="s">
        <v>56</v>
      </c>
      <c r="B258" s="79" t="s">
        <v>156</v>
      </c>
      <c r="C258">
        <v>83</v>
      </c>
    </row>
    <row r="259" spans="1:3" x14ac:dyDescent="0.3">
      <c r="A259" s="79" t="s">
        <v>56</v>
      </c>
      <c r="B259" s="79" t="s">
        <v>157</v>
      </c>
      <c r="C259">
        <v>76</v>
      </c>
    </row>
    <row r="260" spans="1:3" x14ac:dyDescent="0.3">
      <c r="A260" s="79" t="s">
        <v>56</v>
      </c>
      <c r="B260" s="79" t="s">
        <v>158</v>
      </c>
      <c r="C260">
        <v>34</v>
      </c>
    </row>
    <row r="261" spans="1:3" x14ac:dyDescent="0.3">
      <c r="A261" s="79" t="s">
        <v>56</v>
      </c>
      <c r="B261" s="79" t="s">
        <v>159</v>
      </c>
      <c r="C261">
        <v>31</v>
      </c>
    </row>
    <row r="262" spans="1:3" x14ac:dyDescent="0.3">
      <c r="A262" s="79" t="s">
        <v>56</v>
      </c>
      <c r="B262" s="79" t="s">
        <v>160</v>
      </c>
      <c r="C262">
        <v>81</v>
      </c>
    </row>
    <row r="263" spans="1:3" x14ac:dyDescent="0.3">
      <c r="A263" s="79" t="s">
        <v>56</v>
      </c>
      <c r="B263" s="79" t="s">
        <v>161</v>
      </c>
      <c r="C263">
        <v>59</v>
      </c>
    </row>
    <row r="264" spans="1:3" x14ac:dyDescent="0.3">
      <c r="A264" s="79" t="s">
        <v>56</v>
      </c>
      <c r="B264" s="79" t="s">
        <v>162</v>
      </c>
      <c r="C264">
        <v>31</v>
      </c>
    </row>
    <row r="265" spans="1:3" x14ac:dyDescent="0.3">
      <c r="A265" s="79" t="s">
        <v>56</v>
      </c>
      <c r="B265" s="79" t="s">
        <v>163</v>
      </c>
      <c r="C265">
        <v>63</v>
      </c>
    </row>
    <row r="266" spans="1:3" x14ac:dyDescent="0.3">
      <c r="A266" s="79" t="s">
        <v>56</v>
      </c>
      <c r="B266" s="79" t="s">
        <v>164</v>
      </c>
      <c r="C266">
        <v>37</v>
      </c>
    </row>
    <row r="267" spans="1:3" x14ac:dyDescent="0.3">
      <c r="A267" s="79" t="s">
        <v>56</v>
      </c>
      <c r="B267" s="79" t="s">
        <v>165</v>
      </c>
      <c r="C267">
        <v>69</v>
      </c>
    </row>
    <row r="268" spans="1:3" x14ac:dyDescent="0.3">
      <c r="A268" s="79" t="s">
        <v>94</v>
      </c>
      <c r="B268" s="79" t="s">
        <v>128</v>
      </c>
      <c r="C268">
        <v>74</v>
      </c>
    </row>
    <row r="269" spans="1:3" x14ac:dyDescent="0.3">
      <c r="A269" s="79" t="s">
        <v>94</v>
      </c>
      <c r="B269" s="79" t="s">
        <v>129</v>
      </c>
      <c r="C269">
        <v>48</v>
      </c>
    </row>
    <row r="270" spans="1:3" x14ac:dyDescent="0.3">
      <c r="A270" s="79" t="s">
        <v>94</v>
      </c>
      <c r="B270" s="79" t="s">
        <v>130</v>
      </c>
      <c r="C270">
        <v>69</v>
      </c>
    </row>
    <row r="271" spans="1:3" x14ac:dyDescent="0.3">
      <c r="A271" s="79" t="s">
        <v>94</v>
      </c>
      <c r="B271" s="79" t="s">
        <v>131</v>
      </c>
      <c r="C271">
        <v>82</v>
      </c>
    </row>
    <row r="272" spans="1:3" x14ac:dyDescent="0.3">
      <c r="A272" s="79" t="s">
        <v>94</v>
      </c>
      <c r="B272" s="79" t="s">
        <v>132</v>
      </c>
      <c r="C272">
        <v>51</v>
      </c>
    </row>
    <row r="273" spans="1:3" x14ac:dyDescent="0.3">
      <c r="A273" s="79" t="s">
        <v>94</v>
      </c>
      <c r="B273" s="79" t="s">
        <v>133</v>
      </c>
      <c r="C273">
        <v>61</v>
      </c>
    </row>
    <row r="274" spans="1:3" x14ac:dyDescent="0.3">
      <c r="A274" s="79" t="s">
        <v>94</v>
      </c>
      <c r="B274" s="79" t="s">
        <v>134</v>
      </c>
      <c r="C274">
        <v>37</v>
      </c>
    </row>
    <row r="275" spans="1:3" x14ac:dyDescent="0.3">
      <c r="A275" s="79" t="s">
        <v>94</v>
      </c>
      <c r="B275" s="79" t="s">
        <v>135</v>
      </c>
      <c r="C275">
        <v>60</v>
      </c>
    </row>
    <row r="276" spans="1:3" x14ac:dyDescent="0.3">
      <c r="A276" s="79" t="s">
        <v>94</v>
      </c>
      <c r="B276" s="79" t="s">
        <v>136</v>
      </c>
      <c r="C276">
        <v>73</v>
      </c>
    </row>
    <row r="277" spans="1:3" x14ac:dyDescent="0.3">
      <c r="A277" s="79" t="s">
        <v>94</v>
      </c>
      <c r="B277" s="79" t="s">
        <v>137</v>
      </c>
      <c r="C277">
        <v>71</v>
      </c>
    </row>
    <row r="278" spans="1:3" x14ac:dyDescent="0.3">
      <c r="A278" s="79" t="s">
        <v>94</v>
      </c>
      <c r="B278" s="79" t="s">
        <v>138</v>
      </c>
      <c r="C278">
        <v>62</v>
      </c>
    </row>
    <row r="279" spans="1:3" x14ac:dyDescent="0.3">
      <c r="A279" s="79" t="s">
        <v>94</v>
      </c>
      <c r="B279" s="79" t="s">
        <v>139</v>
      </c>
      <c r="C279">
        <v>63</v>
      </c>
    </row>
    <row r="280" spans="1:3" x14ac:dyDescent="0.3">
      <c r="A280" s="79" t="s">
        <v>94</v>
      </c>
      <c r="B280" s="79" t="s">
        <v>140</v>
      </c>
      <c r="C280">
        <v>41</v>
      </c>
    </row>
    <row r="281" spans="1:3" x14ac:dyDescent="0.3">
      <c r="A281" s="79" t="s">
        <v>94</v>
      </c>
      <c r="B281" s="79" t="s">
        <v>141</v>
      </c>
      <c r="C281">
        <v>78</v>
      </c>
    </row>
    <row r="282" spans="1:3" x14ac:dyDescent="0.3">
      <c r="A282" s="79" t="s">
        <v>94</v>
      </c>
      <c r="B282" s="79" t="s">
        <v>142</v>
      </c>
      <c r="C282">
        <v>48</v>
      </c>
    </row>
    <row r="283" spans="1:3" x14ac:dyDescent="0.3">
      <c r="A283" s="79" t="s">
        <v>94</v>
      </c>
      <c r="B283" s="79" t="s">
        <v>143</v>
      </c>
      <c r="C283">
        <v>48</v>
      </c>
    </row>
    <row r="284" spans="1:3" x14ac:dyDescent="0.3">
      <c r="A284" s="79" t="s">
        <v>94</v>
      </c>
      <c r="B284" s="79" t="s">
        <v>144</v>
      </c>
      <c r="C284">
        <v>41</v>
      </c>
    </row>
    <row r="285" spans="1:3" x14ac:dyDescent="0.3">
      <c r="A285" s="79" t="s">
        <v>94</v>
      </c>
      <c r="B285" s="79" t="s">
        <v>145</v>
      </c>
      <c r="C285">
        <v>57</v>
      </c>
    </row>
    <row r="286" spans="1:3" x14ac:dyDescent="0.3">
      <c r="A286" s="79" t="s">
        <v>94</v>
      </c>
      <c r="B286" s="79" t="s">
        <v>146</v>
      </c>
      <c r="C286">
        <v>45</v>
      </c>
    </row>
    <row r="287" spans="1:3" x14ac:dyDescent="0.3">
      <c r="A287" s="79" t="s">
        <v>94</v>
      </c>
      <c r="B287" s="79" t="s">
        <v>147</v>
      </c>
      <c r="C287">
        <v>43</v>
      </c>
    </row>
    <row r="288" spans="1:3" x14ac:dyDescent="0.3">
      <c r="A288" s="79" t="s">
        <v>94</v>
      </c>
      <c r="B288" s="79" t="s">
        <v>148</v>
      </c>
      <c r="C288">
        <v>86</v>
      </c>
    </row>
    <row r="289" spans="1:3" x14ac:dyDescent="0.3">
      <c r="A289" s="79" t="s">
        <v>94</v>
      </c>
      <c r="B289" s="79" t="s">
        <v>149</v>
      </c>
      <c r="C289">
        <v>83</v>
      </c>
    </row>
    <row r="290" spans="1:3" x14ac:dyDescent="0.3">
      <c r="A290" s="79" t="s">
        <v>94</v>
      </c>
      <c r="B290" s="79" t="s">
        <v>150</v>
      </c>
      <c r="C290">
        <v>47</v>
      </c>
    </row>
    <row r="291" spans="1:3" x14ac:dyDescent="0.3">
      <c r="A291" s="79" t="s">
        <v>94</v>
      </c>
      <c r="B291" s="79" t="s">
        <v>151</v>
      </c>
      <c r="C291">
        <v>69</v>
      </c>
    </row>
    <row r="292" spans="1:3" x14ac:dyDescent="0.3">
      <c r="A292" s="79" t="s">
        <v>94</v>
      </c>
      <c r="B292" s="79" t="s">
        <v>152</v>
      </c>
      <c r="C292">
        <v>49</v>
      </c>
    </row>
    <row r="293" spans="1:3" x14ac:dyDescent="0.3">
      <c r="A293" s="79" t="s">
        <v>94</v>
      </c>
      <c r="B293" s="79" t="s">
        <v>153</v>
      </c>
      <c r="C293">
        <v>109</v>
      </c>
    </row>
    <row r="294" spans="1:3" x14ac:dyDescent="0.3">
      <c r="A294" s="79" t="s">
        <v>94</v>
      </c>
      <c r="B294" s="79" t="s">
        <v>154</v>
      </c>
      <c r="C294">
        <v>43</v>
      </c>
    </row>
    <row r="295" spans="1:3" x14ac:dyDescent="0.3">
      <c r="A295" s="79" t="s">
        <v>94</v>
      </c>
      <c r="B295" s="79" t="s">
        <v>155</v>
      </c>
      <c r="C295">
        <v>69</v>
      </c>
    </row>
    <row r="296" spans="1:3" x14ac:dyDescent="0.3">
      <c r="A296" s="79" t="s">
        <v>94</v>
      </c>
      <c r="B296" s="79" t="s">
        <v>156</v>
      </c>
      <c r="C296">
        <v>78</v>
      </c>
    </row>
    <row r="297" spans="1:3" x14ac:dyDescent="0.3">
      <c r="A297" s="79" t="s">
        <v>94</v>
      </c>
      <c r="B297" s="79" t="s">
        <v>157</v>
      </c>
      <c r="C297">
        <v>2</v>
      </c>
    </row>
    <row r="298" spans="1:3" x14ac:dyDescent="0.3">
      <c r="A298" s="79" t="s">
        <v>94</v>
      </c>
      <c r="B298" s="79" t="s">
        <v>158</v>
      </c>
      <c r="C298">
        <v>62</v>
      </c>
    </row>
    <row r="299" spans="1:3" x14ac:dyDescent="0.3">
      <c r="A299" s="79" t="s">
        <v>94</v>
      </c>
      <c r="B299" s="79" t="s">
        <v>159</v>
      </c>
      <c r="C299">
        <v>73</v>
      </c>
    </row>
    <row r="300" spans="1:3" x14ac:dyDescent="0.3">
      <c r="A300" s="79" t="s">
        <v>94</v>
      </c>
      <c r="B300" s="79" t="s">
        <v>160</v>
      </c>
      <c r="C300">
        <v>64</v>
      </c>
    </row>
    <row r="301" spans="1:3" x14ac:dyDescent="0.3">
      <c r="A301" s="79" t="s">
        <v>94</v>
      </c>
      <c r="B301" s="79" t="s">
        <v>161</v>
      </c>
      <c r="C301">
        <v>67</v>
      </c>
    </row>
    <row r="302" spans="1:3" x14ac:dyDescent="0.3">
      <c r="A302" s="79" t="s">
        <v>94</v>
      </c>
      <c r="B302" s="79" t="s">
        <v>162</v>
      </c>
      <c r="C302">
        <v>31</v>
      </c>
    </row>
    <row r="303" spans="1:3" x14ac:dyDescent="0.3">
      <c r="A303" s="79" t="s">
        <v>94</v>
      </c>
      <c r="B303" s="79" t="s">
        <v>163</v>
      </c>
      <c r="C303">
        <v>86</v>
      </c>
    </row>
    <row r="304" spans="1:3" x14ac:dyDescent="0.3">
      <c r="A304" s="79" t="s">
        <v>94</v>
      </c>
      <c r="B304" s="79" t="s">
        <v>164</v>
      </c>
      <c r="C304">
        <v>39</v>
      </c>
    </row>
    <row r="305" spans="1:3" x14ac:dyDescent="0.3">
      <c r="A305" s="79" t="s">
        <v>94</v>
      </c>
      <c r="B305" s="79" t="s">
        <v>165</v>
      </c>
      <c r="C305">
        <v>55</v>
      </c>
    </row>
    <row r="306" spans="1:3" x14ac:dyDescent="0.3">
      <c r="A306" s="79" t="s">
        <v>84</v>
      </c>
      <c r="B306" s="79" t="s">
        <v>128</v>
      </c>
      <c r="C306">
        <v>59</v>
      </c>
    </row>
    <row r="307" spans="1:3" x14ac:dyDescent="0.3">
      <c r="A307" s="79" t="s">
        <v>84</v>
      </c>
      <c r="B307" s="79" t="s">
        <v>129</v>
      </c>
      <c r="C307">
        <v>51</v>
      </c>
    </row>
    <row r="308" spans="1:3" x14ac:dyDescent="0.3">
      <c r="A308" s="79" t="s">
        <v>84</v>
      </c>
      <c r="B308" s="79" t="s">
        <v>130</v>
      </c>
      <c r="C308">
        <v>69</v>
      </c>
    </row>
    <row r="309" spans="1:3" x14ac:dyDescent="0.3">
      <c r="A309" s="79" t="s">
        <v>84</v>
      </c>
      <c r="B309" s="79" t="s">
        <v>131</v>
      </c>
      <c r="C309">
        <v>55</v>
      </c>
    </row>
    <row r="310" spans="1:3" x14ac:dyDescent="0.3">
      <c r="A310" s="79" t="s">
        <v>84</v>
      </c>
      <c r="B310" s="79" t="s">
        <v>132</v>
      </c>
      <c r="C310">
        <v>73</v>
      </c>
    </row>
    <row r="311" spans="1:3" x14ac:dyDescent="0.3">
      <c r="A311" s="79" t="s">
        <v>84</v>
      </c>
      <c r="B311" s="79" t="s">
        <v>133</v>
      </c>
      <c r="C311">
        <v>67</v>
      </c>
    </row>
    <row r="312" spans="1:3" x14ac:dyDescent="0.3">
      <c r="A312" s="79" t="s">
        <v>84</v>
      </c>
      <c r="B312" s="79" t="s">
        <v>134</v>
      </c>
      <c r="C312">
        <v>43</v>
      </c>
    </row>
    <row r="313" spans="1:3" x14ac:dyDescent="0.3">
      <c r="A313" s="79" t="s">
        <v>84</v>
      </c>
      <c r="B313" s="79" t="s">
        <v>135</v>
      </c>
      <c r="C313">
        <v>59</v>
      </c>
    </row>
    <row r="314" spans="1:3" x14ac:dyDescent="0.3">
      <c r="A314" s="79" t="s">
        <v>84</v>
      </c>
      <c r="B314" s="79" t="s">
        <v>136</v>
      </c>
      <c r="C314">
        <v>92</v>
      </c>
    </row>
    <row r="315" spans="1:3" x14ac:dyDescent="0.3">
      <c r="A315" s="79" t="s">
        <v>84</v>
      </c>
      <c r="B315" s="79" t="s">
        <v>137</v>
      </c>
      <c r="C315">
        <v>35</v>
      </c>
    </row>
    <row r="316" spans="1:3" x14ac:dyDescent="0.3">
      <c r="A316" s="79" t="s">
        <v>84</v>
      </c>
      <c r="B316" s="79" t="s">
        <v>138</v>
      </c>
      <c r="C316">
        <v>47</v>
      </c>
    </row>
    <row r="317" spans="1:3" x14ac:dyDescent="0.3">
      <c r="A317" s="79" t="s">
        <v>84</v>
      </c>
      <c r="B317" s="79" t="s">
        <v>139</v>
      </c>
      <c r="C317">
        <v>59</v>
      </c>
    </row>
    <row r="318" spans="1:3" x14ac:dyDescent="0.3">
      <c r="A318" s="79" t="s">
        <v>84</v>
      </c>
      <c r="B318" s="79" t="s">
        <v>140</v>
      </c>
      <c r="C318">
        <v>57</v>
      </c>
    </row>
    <row r="319" spans="1:3" x14ac:dyDescent="0.3">
      <c r="A319" s="79" t="s">
        <v>84</v>
      </c>
      <c r="B319" s="79" t="s">
        <v>141</v>
      </c>
      <c r="C319">
        <v>54</v>
      </c>
    </row>
    <row r="320" spans="1:3" x14ac:dyDescent="0.3">
      <c r="A320" s="79" t="s">
        <v>84</v>
      </c>
      <c r="B320" s="79" t="s">
        <v>142</v>
      </c>
      <c r="C320">
        <v>54</v>
      </c>
    </row>
    <row r="321" spans="1:3" x14ac:dyDescent="0.3">
      <c r="A321" s="79" t="s">
        <v>84</v>
      </c>
      <c r="B321" s="79" t="s">
        <v>143</v>
      </c>
      <c r="C321">
        <v>66</v>
      </c>
    </row>
    <row r="322" spans="1:3" x14ac:dyDescent="0.3">
      <c r="A322" s="79" t="s">
        <v>84</v>
      </c>
      <c r="B322" s="79" t="s">
        <v>144</v>
      </c>
      <c r="C322">
        <v>43</v>
      </c>
    </row>
    <row r="323" spans="1:3" x14ac:dyDescent="0.3">
      <c r="A323" s="79" t="s">
        <v>84</v>
      </c>
      <c r="B323" s="79" t="s">
        <v>145</v>
      </c>
      <c r="C323">
        <v>53</v>
      </c>
    </row>
    <row r="324" spans="1:3" x14ac:dyDescent="0.3">
      <c r="A324" s="79" t="s">
        <v>84</v>
      </c>
      <c r="B324" s="79" t="s">
        <v>146</v>
      </c>
      <c r="C324">
        <v>29</v>
      </c>
    </row>
    <row r="325" spans="1:3" x14ac:dyDescent="0.3">
      <c r="A325" s="79" t="s">
        <v>84</v>
      </c>
      <c r="B325" s="79" t="s">
        <v>147</v>
      </c>
      <c r="C325">
        <v>38</v>
      </c>
    </row>
    <row r="326" spans="1:3" x14ac:dyDescent="0.3">
      <c r="A326" s="79" t="s">
        <v>84</v>
      </c>
      <c r="B326" s="79" t="s">
        <v>148</v>
      </c>
      <c r="C326">
        <v>68</v>
      </c>
    </row>
    <row r="327" spans="1:3" x14ac:dyDescent="0.3">
      <c r="A327" s="79" t="s">
        <v>84</v>
      </c>
      <c r="B327" s="79" t="s">
        <v>149</v>
      </c>
      <c r="C327">
        <v>39</v>
      </c>
    </row>
    <row r="328" spans="1:3" x14ac:dyDescent="0.3">
      <c r="A328" s="79" t="s">
        <v>84</v>
      </c>
      <c r="B328" s="79" t="s">
        <v>150</v>
      </c>
      <c r="C328">
        <v>31</v>
      </c>
    </row>
    <row r="329" spans="1:3" x14ac:dyDescent="0.3">
      <c r="A329" s="79" t="s">
        <v>84</v>
      </c>
      <c r="B329" s="79" t="s">
        <v>151</v>
      </c>
      <c r="C329">
        <v>51</v>
      </c>
    </row>
    <row r="330" spans="1:3" x14ac:dyDescent="0.3">
      <c r="A330" s="79" t="s">
        <v>84</v>
      </c>
      <c r="B330" s="79" t="s">
        <v>152</v>
      </c>
      <c r="C330">
        <v>63</v>
      </c>
    </row>
    <row r="331" spans="1:3" x14ac:dyDescent="0.3">
      <c r="A331" s="79" t="s">
        <v>84</v>
      </c>
      <c r="B331" s="79" t="s">
        <v>153</v>
      </c>
      <c r="C331">
        <v>117</v>
      </c>
    </row>
    <row r="332" spans="1:3" x14ac:dyDescent="0.3">
      <c r="A332" s="79" t="s">
        <v>84</v>
      </c>
      <c r="B332" s="79" t="s">
        <v>154</v>
      </c>
      <c r="C332">
        <v>42</v>
      </c>
    </row>
    <row r="333" spans="1:3" x14ac:dyDescent="0.3">
      <c r="A333" s="79" t="s">
        <v>84</v>
      </c>
      <c r="B333" s="79" t="s">
        <v>155</v>
      </c>
      <c r="C333">
        <v>63</v>
      </c>
    </row>
    <row r="334" spans="1:3" x14ac:dyDescent="0.3">
      <c r="A334" s="79" t="s">
        <v>84</v>
      </c>
      <c r="B334" s="79" t="s">
        <v>156</v>
      </c>
      <c r="C334">
        <v>111</v>
      </c>
    </row>
    <row r="335" spans="1:3" x14ac:dyDescent="0.3">
      <c r="A335" s="79" t="s">
        <v>84</v>
      </c>
      <c r="B335" s="79" t="s">
        <v>157</v>
      </c>
      <c r="C335">
        <v>18</v>
      </c>
    </row>
    <row r="336" spans="1:3" x14ac:dyDescent="0.3">
      <c r="A336" s="79" t="s">
        <v>84</v>
      </c>
      <c r="B336" s="79" t="s">
        <v>158</v>
      </c>
      <c r="C336">
        <v>31</v>
      </c>
    </row>
    <row r="337" spans="1:3" x14ac:dyDescent="0.3">
      <c r="A337" s="79" t="s">
        <v>84</v>
      </c>
      <c r="B337" s="79" t="s">
        <v>159</v>
      </c>
      <c r="C337">
        <v>29</v>
      </c>
    </row>
    <row r="338" spans="1:3" x14ac:dyDescent="0.3">
      <c r="A338" s="79" t="s">
        <v>84</v>
      </c>
      <c r="B338" s="79" t="s">
        <v>160</v>
      </c>
      <c r="C338">
        <v>56</v>
      </c>
    </row>
    <row r="339" spans="1:3" x14ac:dyDescent="0.3">
      <c r="A339" s="79" t="s">
        <v>84</v>
      </c>
      <c r="B339" s="79" t="s">
        <v>161</v>
      </c>
      <c r="C339">
        <v>60</v>
      </c>
    </row>
    <row r="340" spans="1:3" x14ac:dyDescent="0.3">
      <c r="A340" s="79" t="s">
        <v>84</v>
      </c>
      <c r="B340" s="79" t="s">
        <v>162</v>
      </c>
      <c r="C340">
        <v>57</v>
      </c>
    </row>
    <row r="341" spans="1:3" x14ac:dyDescent="0.3">
      <c r="A341" s="79" t="s">
        <v>84</v>
      </c>
      <c r="B341" s="79" t="s">
        <v>163</v>
      </c>
      <c r="C341">
        <v>95</v>
      </c>
    </row>
    <row r="342" spans="1:3" x14ac:dyDescent="0.3">
      <c r="A342" s="79" t="s">
        <v>84</v>
      </c>
      <c r="B342" s="79" t="s">
        <v>164</v>
      </c>
      <c r="C342">
        <v>58</v>
      </c>
    </row>
    <row r="343" spans="1:3" x14ac:dyDescent="0.3">
      <c r="A343" s="79" t="s">
        <v>84</v>
      </c>
      <c r="B343" s="79" t="s">
        <v>165</v>
      </c>
      <c r="C343">
        <v>51</v>
      </c>
    </row>
    <row r="344" spans="1:3" x14ac:dyDescent="0.3">
      <c r="A344" s="79" t="s">
        <v>95</v>
      </c>
      <c r="B344" s="79" t="s">
        <v>128</v>
      </c>
      <c r="C344">
        <v>82</v>
      </c>
    </row>
    <row r="345" spans="1:3" x14ac:dyDescent="0.3">
      <c r="A345" s="79" t="s">
        <v>95</v>
      </c>
      <c r="B345" s="79" t="s">
        <v>129</v>
      </c>
      <c r="C345">
        <v>38</v>
      </c>
    </row>
    <row r="346" spans="1:3" x14ac:dyDescent="0.3">
      <c r="A346" s="79" t="s">
        <v>95</v>
      </c>
      <c r="B346" s="79" t="s">
        <v>130</v>
      </c>
      <c r="C346">
        <v>49</v>
      </c>
    </row>
    <row r="347" spans="1:3" x14ac:dyDescent="0.3">
      <c r="A347" s="79" t="s">
        <v>95</v>
      </c>
      <c r="B347" s="79" t="s">
        <v>131</v>
      </c>
      <c r="C347">
        <v>67</v>
      </c>
    </row>
    <row r="348" spans="1:3" x14ac:dyDescent="0.3">
      <c r="A348" s="79" t="s">
        <v>95</v>
      </c>
      <c r="B348" s="79" t="s">
        <v>132</v>
      </c>
      <c r="C348">
        <v>62</v>
      </c>
    </row>
    <row r="349" spans="1:3" x14ac:dyDescent="0.3">
      <c r="A349" s="79" t="s">
        <v>95</v>
      </c>
      <c r="B349" s="79" t="s">
        <v>133</v>
      </c>
      <c r="C349">
        <v>53</v>
      </c>
    </row>
    <row r="350" spans="1:3" x14ac:dyDescent="0.3">
      <c r="A350" s="79" t="s">
        <v>95</v>
      </c>
      <c r="B350" s="79" t="s">
        <v>134</v>
      </c>
      <c r="C350">
        <v>37</v>
      </c>
    </row>
    <row r="351" spans="1:3" x14ac:dyDescent="0.3">
      <c r="A351" s="79" t="s">
        <v>95</v>
      </c>
      <c r="B351" s="79" t="s">
        <v>135</v>
      </c>
      <c r="C351">
        <v>56</v>
      </c>
    </row>
    <row r="352" spans="1:3" x14ac:dyDescent="0.3">
      <c r="A352" s="79" t="s">
        <v>95</v>
      </c>
      <c r="B352" s="79" t="s">
        <v>136</v>
      </c>
      <c r="C352">
        <v>70</v>
      </c>
    </row>
    <row r="353" spans="1:3" x14ac:dyDescent="0.3">
      <c r="A353" s="79" t="s">
        <v>95</v>
      </c>
      <c r="B353" s="79" t="s">
        <v>137</v>
      </c>
      <c r="C353">
        <v>31</v>
      </c>
    </row>
    <row r="354" spans="1:3" x14ac:dyDescent="0.3">
      <c r="A354" s="79" t="s">
        <v>95</v>
      </c>
      <c r="B354" s="79" t="s">
        <v>138</v>
      </c>
      <c r="C354">
        <v>52</v>
      </c>
    </row>
    <row r="355" spans="1:3" x14ac:dyDescent="0.3">
      <c r="A355" s="79" t="s">
        <v>95</v>
      </c>
      <c r="B355" s="79" t="s">
        <v>139</v>
      </c>
      <c r="C355">
        <v>66</v>
      </c>
    </row>
    <row r="356" spans="1:3" x14ac:dyDescent="0.3">
      <c r="A356" s="79" t="s">
        <v>95</v>
      </c>
      <c r="B356" s="79" t="s">
        <v>140</v>
      </c>
      <c r="C356">
        <v>59</v>
      </c>
    </row>
    <row r="357" spans="1:3" x14ac:dyDescent="0.3">
      <c r="A357" s="79" t="s">
        <v>95</v>
      </c>
      <c r="B357" s="79" t="s">
        <v>141</v>
      </c>
      <c r="C357">
        <v>56</v>
      </c>
    </row>
    <row r="358" spans="1:3" x14ac:dyDescent="0.3">
      <c r="A358" s="79" t="s">
        <v>95</v>
      </c>
      <c r="B358" s="79" t="s">
        <v>142</v>
      </c>
      <c r="C358">
        <v>49</v>
      </c>
    </row>
    <row r="359" spans="1:3" x14ac:dyDescent="0.3">
      <c r="A359" s="79" t="s">
        <v>95</v>
      </c>
      <c r="B359" s="79" t="s">
        <v>143</v>
      </c>
      <c r="C359">
        <v>74</v>
      </c>
    </row>
    <row r="360" spans="1:3" x14ac:dyDescent="0.3">
      <c r="A360" s="79" t="s">
        <v>95</v>
      </c>
      <c r="B360" s="79" t="s">
        <v>144</v>
      </c>
      <c r="C360">
        <v>56</v>
      </c>
    </row>
    <row r="361" spans="1:3" x14ac:dyDescent="0.3">
      <c r="A361" s="79" t="s">
        <v>95</v>
      </c>
      <c r="B361" s="79" t="s">
        <v>145</v>
      </c>
      <c r="C361">
        <v>33</v>
      </c>
    </row>
    <row r="362" spans="1:3" x14ac:dyDescent="0.3">
      <c r="A362" s="79" t="s">
        <v>95</v>
      </c>
      <c r="B362" s="79" t="s">
        <v>146</v>
      </c>
      <c r="C362">
        <v>32</v>
      </c>
    </row>
    <row r="363" spans="1:3" x14ac:dyDescent="0.3">
      <c r="A363" s="79" t="s">
        <v>95</v>
      </c>
      <c r="B363" s="79" t="s">
        <v>147</v>
      </c>
      <c r="C363">
        <v>34</v>
      </c>
    </row>
    <row r="364" spans="1:3" x14ac:dyDescent="0.3">
      <c r="A364" s="79" t="s">
        <v>95</v>
      </c>
      <c r="B364" s="79" t="s">
        <v>148</v>
      </c>
      <c r="C364">
        <v>34</v>
      </c>
    </row>
    <row r="365" spans="1:3" x14ac:dyDescent="0.3">
      <c r="A365" s="79" t="s">
        <v>95</v>
      </c>
      <c r="B365" s="79" t="s">
        <v>149</v>
      </c>
      <c r="C365">
        <v>48</v>
      </c>
    </row>
    <row r="366" spans="1:3" x14ac:dyDescent="0.3">
      <c r="A366" s="79" t="s">
        <v>95</v>
      </c>
      <c r="B366" s="79" t="s">
        <v>150</v>
      </c>
      <c r="C366">
        <v>42</v>
      </c>
    </row>
    <row r="367" spans="1:3" x14ac:dyDescent="0.3">
      <c r="A367" s="79" t="s">
        <v>95</v>
      </c>
      <c r="B367" s="79" t="s">
        <v>151</v>
      </c>
      <c r="C367">
        <v>49</v>
      </c>
    </row>
    <row r="368" spans="1:3" x14ac:dyDescent="0.3">
      <c r="A368" s="79" t="s">
        <v>95</v>
      </c>
      <c r="B368" s="79" t="s">
        <v>152</v>
      </c>
      <c r="C368">
        <v>45</v>
      </c>
    </row>
    <row r="369" spans="1:3" x14ac:dyDescent="0.3">
      <c r="A369" s="79" t="s">
        <v>95</v>
      </c>
      <c r="B369" s="79" t="s">
        <v>153</v>
      </c>
      <c r="C369">
        <v>115</v>
      </c>
    </row>
    <row r="370" spans="1:3" x14ac:dyDescent="0.3">
      <c r="A370" s="79" t="s">
        <v>95</v>
      </c>
      <c r="B370" s="79" t="s">
        <v>154</v>
      </c>
      <c r="C370">
        <v>37</v>
      </c>
    </row>
    <row r="371" spans="1:3" x14ac:dyDescent="0.3">
      <c r="A371" s="79" t="s">
        <v>95</v>
      </c>
      <c r="B371" s="79" t="s">
        <v>155</v>
      </c>
      <c r="C371">
        <v>53</v>
      </c>
    </row>
    <row r="372" spans="1:3" x14ac:dyDescent="0.3">
      <c r="A372" s="79" t="s">
        <v>95</v>
      </c>
      <c r="B372" s="79" t="s">
        <v>156</v>
      </c>
      <c r="C372">
        <v>92</v>
      </c>
    </row>
    <row r="373" spans="1:3" x14ac:dyDescent="0.3">
      <c r="A373" s="79" t="s">
        <v>95</v>
      </c>
      <c r="B373" s="79" t="s">
        <v>157</v>
      </c>
      <c r="C373">
        <v>53</v>
      </c>
    </row>
    <row r="374" spans="1:3" x14ac:dyDescent="0.3">
      <c r="A374" s="79" t="s">
        <v>95</v>
      </c>
      <c r="B374" s="79" t="s">
        <v>158</v>
      </c>
      <c r="C374">
        <v>50</v>
      </c>
    </row>
    <row r="375" spans="1:3" x14ac:dyDescent="0.3">
      <c r="A375" s="79" t="s">
        <v>95</v>
      </c>
      <c r="B375" s="79" t="s">
        <v>159</v>
      </c>
      <c r="C375">
        <v>67</v>
      </c>
    </row>
    <row r="376" spans="1:3" x14ac:dyDescent="0.3">
      <c r="A376" s="79" t="s">
        <v>95</v>
      </c>
      <c r="B376" s="79" t="s">
        <v>160</v>
      </c>
      <c r="C376">
        <v>67</v>
      </c>
    </row>
    <row r="377" spans="1:3" x14ac:dyDescent="0.3">
      <c r="A377" s="79" t="s">
        <v>95</v>
      </c>
      <c r="B377" s="79" t="s">
        <v>161</v>
      </c>
      <c r="C377">
        <v>58</v>
      </c>
    </row>
    <row r="378" spans="1:3" x14ac:dyDescent="0.3">
      <c r="A378" s="79" t="s">
        <v>95</v>
      </c>
      <c r="B378" s="79" t="s">
        <v>162</v>
      </c>
      <c r="C378">
        <v>60</v>
      </c>
    </row>
    <row r="379" spans="1:3" x14ac:dyDescent="0.3">
      <c r="A379" s="79" t="s">
        <v>95</v>
      </c>
      <c r="B379" s="79" t="s">
        <v>163</v>
      </c>
      <c r="C379">
        <v>87</v>
      </c>
    </row>
    <row r="380" spans="1:3" x14ac:dyDescent="0.3">
      <c r="A380" s="79" t="s">
        <v>95</v>
      </c>
      <c r="B380" s="79" t="s">
        <v>164</v>
      </c>
      <c r="C380">
        <v>33</v>
      </c>
    </row>
    <row r="381" spans="1:3" x14ac:dyDescent="0.3">
      <c r="A381" s="79" t="s">
        <v>95</v>
      </c>
      <c r="B381" s="79" t="s">
        <v>165</v>
      </c>
      <c r="C381">
        <v>73</v>
      </c>
    </row>
    <row r="382" spans="1:3" x14ac:dyDescent="0.3">
      <c r="A382" s="79" t="s">
        <v>102</v>
      </c>
      <c r="B382" s="79" t="s">
        <v>128</v>
      </c>
      <c r="C382">
        <v>32</v>
      </c>
    </row>
    <row r="383" spans="1:3" x14ac:dyDescent="0.3">
      <c r="A383" s="79" t="s">
        <v>102</v>
      </c>
      <c r="B383" s="79" t="s">
        <v>129</v>
      </c>
      <c r="C383">
        <v>61</v>
      </c>
    </row>
    <row r="384" spans="1:3" x14ac:dyDescent="0.3">
      <c r="A384" s="79" t="s">
        <v>102</v>
      </c>
      <c r="B384" s="79" t="s">
        <v>130</v>
      </c>
      <c r="C384">
        <v>41</v>
      </c>
    </row>
    <row r="385" spans="1:3" x14ac:dyDescent="0.3">
      <c r="A385" s="79" t="s">
        <v>102</v>
      </c>
      <c r="B385" s="79" t="s">
        <v>131</v>
      </c>
      <c r="C385">
        <v>49</v>
      </c>
    </row>
    <row r="386" spans="1:3" x14ac:dyDescent="0.3">
      <c r="A386" s="79" t="s">
        <v>102</v>
      </c>
      <c r="B386" s="79" t="s">
        <v>132</v>
      </c>
      <c r="C386">
        <v>70</v>
      </c>
    </row>
    <row r="387" spans="1:3" x14ac:dyDescent="0.3">
      <c r="A387" s="79" t="s">
        <v>102</v>
      </c>
      <c r="B387" s="79" t="s">
        <v>133</v>
      </c>
      <c r="C387">
        <v>54</v>
      </c>
    </row>
    <row r="388" spans="1:3" x14ac:dyDescent="0.3">
      <c r="A388" s="79" t="s">
        <v>102</v>
      </c>
      <c r="B388" s="79" t="s">
        <v>134</v>
      </c>
      <c r="C388">
        <v>33</v>
      </c>
    </row>
    <row r="389" spans="1:3" x14ac:dyDescent="0.3">
      <c r="A389" s="79" t="s">
        <v>102</v>
      </c>
      <c r="B389" s="79" t="s">
        <v>135</v>
      </c>
      <c r="C389">
        <v>30</v>
      </c>
    </row>
    <row r="390" spans="1:3" x14ac:dyDescent="0.3">
      <c r="A390" s="79" t="s">
        <v>102</v>
      </c>
      <c r="B390" s="79" t="s">
        <v>136</v>
      </c>
      <c r="C390">
        <v>65</v>
      </c>
    </row>
    <row r="391" spans="1:3" x14ac:dyDescent="0.3">
      <c r="A391" s="79" t="s">
        <v>102</v>
      </c>
      <c r="B391" s="79" t="s">
        <v>137</v>
      </c>
      <c r="C391">
        <v>18</v>
      </c>
    </row>
    <row r="392" spans="1:3" x14ac:dyDescent="0.3">
      <c r="A392" s="79" t="s">
        <v>102</v>
      </c>
      <c r="B392" s="79" t="s">
        <v>138</v>
      </c>
      <c r="C392">
        <v>39</v>
      </c>
    </row>
    <row r="393" spans="1:3" x14ac:dyDescent="0.3">
      <c r="A393" s="79" t="s">
        <v>102</v>
      </c>
      <c r="B393" s="79" t="s">
        <v>139</v>
      </c>
      <c r="C393">
        <v>49</v>
      </c>
    </row>
    <row r="394" spans="1:3" x14ac:dyDescent="0.3">
      <c r="A394" s="79" t="s">
        <v>102</v>
      </c>
      <c r="B394" s="79" t="s">
        <v>140</v>
      </c>
      <c r="C394">
        <v>52</v>
      </c>
    </row>
    <row r="395" spans="1:3" x14ac:dyDescent="0.3">
      <c r="A395" s="79" t="s">
        <v>102</v>
      </c>
      <c r="B395" s="79" t="s">
        <v>141</v>
      </c>
      <c r="C395">
        <v>32</v>
      </c>
    </row>
    <row r="396" spans="1:3" x14ac:dyDescent="0.3">
      <c r="A396" s="79" t="s">
        <v>102</v>
      </c>
      <c r="B396" s="79" t="s">
        <v>142</v>
      </c>
      <c r="C396">
        <v>34</v>
      </c>
    </row>
    <row r="397" spans="1:3" x14ac:dyDescent="0.3">
      <c r="A397" s="79" t="s">
        <v>102</v>
      </c>
      <c r="B397" s="79" t="s">
        <v>143</v>
      </c>
      <c r="C397">
        <v>58</v>
      </c>
    </row>
    <row r="398" spans="1:3" x14ac:dyDescent="0.3">
      <c r="A398" s="79" t="s">
        <v>102</v>
      </c>
      <c r="B398" s="79" t="s">
        <v>144</v>
      </c>
      <c r="C398">
        <v>45</v>
      </c>
    </row>
    <row r="399" spans="1:3" x14ac:dyDescent="0.3">
      <c r="A399" s="79" t="s">
        <v>102</v>
      </c>
      <c r="B399" s="79" t="s">
        <v>145</v>
      </c>
      <c r="C399">
        <v>33</v>
      </c>
    </row>
    <row r="400" spans="1:3" x14ac:dyDescent="0.3">
      <c r="A400" s="79" t="s">
        <v>102</v>
      </c>
      <c r="B400" s="79" t="s">
        <v>146</v>
      </c>
      <c r="C400">
        <v>23</v>
      </c>
    </row>
    <row r="401" spans="1:3" x14ac:dyDescent="0.3">
      <c r="A401" s="79" t="s">
        <v>102</v>
      </c>
      <c r="B401" s="79" t="s">
        <v>147</v>
      </c>
      <c r="C401">
        <v>27</v>
      </c>
    </row>
    <row r="402" spans="1:3" x14ac:dyDescent="0.3">
      <c r="A402" s="79" t="s">
        <v>102</v>
      </c>
      <c r="B402" s="79" t="s">
        <v>148</v>
      </c>
      <c r="C402">
        <v>41</v>
      </c>
    </row>
    <row r="403" spans="1:3" x14ac:dyDescent="0.3">
      <c r="A403" s="79" t="s">
        <v>102</v>
      </c>
      <c r="B403" s="79" t="s">
        <v>149</v>
      </c>
      <c r="C403">
        <v>37</v>
      </c>
    </row>
    <row r="404" spans="1:3" x14ac:dyDescent="0.3">
      <c r="A404" s="79" t="s">
        <v>102</v>
      </c>
      <c r="B404" s="79" t="s">
        <v>150</v>
      </c>
      <c r="C404">
        <v>39</v>
      </c>
    </row>
    <row r="405" spans="1:3" x14ac:dyDescent="0.3">
      <c r="A405" s="79" t="s">
        <v>102</v>
      </c>
      <c r="B405" s="79" t="s">
        <v>151</v>
      </c>
      <c r="C405">
        <v>54</v>
      </c>
    </row>
    <row r="406" spans="1:3" x14ac:dyDescent="0.3">
      <c r="A406" s="79" t="s">
        <v>102</v>
      </c>
      <c r="B406" s="79" t="s">
        <v>152</v>
      </c>
      <c r="C406">
        <v>42</v>
      </c>
    </row>
    <row r="407" spans="1:3" x14ac:dyDescent="0.3">
      <c r="A407" s="79" t="s">
        <v>102</v>
      </c>
      <c r="B407" s="79" t="s">
        <v>153</v>
      </c>
      <c r="C407">
        <v>37</v>
      </c>
    </row>
    <row r="408" spans="1:3" x14ac:dyDescent="0.3">
      <c r="A408" s="79" t="s">
        <v>102</v>
      </c>
      <c r="B408" s="79" t="s">
        <v>154</v>
      </c>
      <c r="C408">
        <v>33</v>
      </c>
    </row>
    <row r="409" spans="1:3" x14ac:dyDescent="0.3">
      <c r="A409" s="79" t="s">
        <v>102</v>
      </c>
      <c r="B409" s="79" t="s">
        <v>155</v>
      </c>
      <c r="C409">
        <v>38</v>
      </c>
    </row>
    <row r="410" spans="1:3" x14ac:dyDescent="0.3">
      <c r="A410" s="79" t="s">
        <v>102</v>
      </c>
      <c r="B410" s="79" t="s">
        <v>156</v>
      </c>
      <c r="C410">
        <v>90</v>
      </c>
    </row>
    <row r="411" spans="1:3" x14ac:dyDescent="0.3">
      <c r="A411" s="79" t="s">
        <v>102</v>
      </c>
      <c r="B411" s="79" t="s">
        <v>157</v>
      </c>
      <c r="C411">
        <v>16</v>
      </c>
    </row>
    <row r="412" spans="1:3" x14ac:dyDescent="0.3">
      <c r="A412" s="79" t="s">
        <v>102</v>
      </c>
      <c r="B412" s="79" t="s">
        <v>158</v>
      </c>
      <c r="C412">
        <v>56</v>
      </c>
    </row>
    <row r="413" spans="1:3" x14ac:dyDescent="0.3">
      <c r="A413" s="79" t="s">
        <v>102</v>
      </c>
      <c r="B413" s="79" t="s">
        <v>159</v>
      </c>
      <c r="C413">
        <v>45</v>
      </c>
    </row>
    <row r="414" spans="1:3" x14ac:dyDescent="0.3">
      <c r="A414" s="79" t="s">
        <v>102</v>
      </c>
      <c r="B414" s="79" t="s">
        <v>160</v>
      </c>
      <c r="C414">
        <v>71</v>
      </c>
    </row>
    <row r="415" spans="1:3" x14ac:dyDescent="0.3">
      <c r="A415" s="79" t="s">
        <v>102</v>
      </c>
      <c r="B415" s="79" t="s">
        <v>161</v>
      </c>
      <c r="C415">
        <v>82</v>
      </c>
    </row>
    <row r="416" spans="1:3" x14ac:dyDescent="0.3">
      <c r="A416" s="79" t="s">
        <v>102</v>
      </c>
      <c r="B416" s="79" t="s">
        <v>162</v>
      </c>
      <c r="C416">
        <v>45</v>
      </c>
    </row>
    <row r="417" spans="1:3" x14ac:dyDescent="0.3">
      <c r="A417" s="79" t="s">
        <v>102</v>
      </c>
      <c r="B417" s="79" t="s">
        <v>163</v>
      </c>
      <c r="C417">
        <v>76</v>
      </c>
    </row>
    <row r="418" spans="1:3" x14ac:dyDescent="0.3">
      <c r="A418" s="79" t="s">
        <v>102</v>
      </c>
      <c r="B418" s="79" t="s">
        <v>164</v>
      </c>
      <c r="C418">
        <v>46</v>
      </c>
    </row>
    <row r="419" spans="1:3" x14ac:dyDescent="0.3">
      <c r="A419" s="79" t="s">
        <v>102</v>
      </c>
      <c r="B419" s="79" t="s">
        <v>165</v>
      </c>
      <c r="C419">
        <v>18</v>
      </c>
    </row>
    <row r="420" spans="1:3" x14ac:dyDescent="0.3">
      <c r="A420" s="79" t="s">
        <v>58</v>
      </c>
      <c r="B420" s="79" t="s">
        <v>128</v>
      </c>
      <c r="C420">
        <v>47</v>
      </c>
    </row>
    <row r="421" spans="1:3" x14ac:dyDescent="0.3">
      <c r="A421" s="79" t="s">
        <v>58</v>
      </c>
      <c r="B421" s="79" t="s">
        <v>129</v>
      </c>
      <c r="C421">
        <v>56</v>
      </c>
    </row>
    <row r="422" spans="1:3" x14ac:dyDescent="0.3">
      <c r="A422" s="79" t="s">
        <v>58</v>
      </c>
      <c r="B422" s="79" t="s">
        <v>130</v>
      </c>
      <c r="C422">
        <v>48</v>
      </c>
    </row>
    <row r="423" spans="1:3" x14ac:dyDescent="0.3">
      <c r="A423" s="79" t="s">
        <v>58</v>
      </c>
      <c r="B423" s="79" t="s">
        <v>131</v>
      </c>
      <c r="C423">
        <v>49</v>
      </c>
    </row>
    <row r="424" spans="1:3" x14ac:dyDescent="0.3">
      <c r="A424" s="79" t="s">
        <v>58</v>
      </c>
      <c r="B424" s="79" t="s">
        <v>132</v>
      </c>
      <c r="C424">
        <v>36</v>
      </c>
    </row>
    <row r="425" spans="1:3" x14ac:dyDescent="0.3">
      <c r="A425" s="79" t="s">
        <v>58</v>
      </c>
      <c r="B425" s="79" t="s">
        <v>133</v>
      </c>
      <c r="C425">
        <v>53</v>
      </c>
    </row>
    <row r="426" spans="1:3" x14ac:dyDescent="0.3">
      <c r="A426" s="79" t="s">
        <v>58</v>
      </c>
      <c r="B426" s="79" t="s">
        <v>134</v>
      </c>
      <c r="C426">
        <v>42</v>
      </c>
    </row>
    <row r="427" spans="1:3" x14ac:dyDescent="0.3">
      <c r="A427" s="79" t="s">
        <v>58</v>
      </c>
      <c r="B427" s="79" t="s">
        <v>135</v>
      </c>
      <c r="C427">
        <v>33</v>
      </c>
    </row>
    <row r="428" spans="1:3" x14ac:dyDescent="0.3">
      <c r="A428" s="79" t="s">
        <v>58</v>
      </c>
      <c r="B428" s="79" t="s">
        <v>136</v>
      </c>
      <c r="C428">
        <v>48</v>
      </c>
    </row>
    <row r="429" spans="1:3" x14ac:dyDescent="0.3">
      <c r="A429" s="79" t="s">
        <v>58</v>
      </c>
      <c r="B429" s="79" t="s">
        <v>137</v>
      </c>
      <c r="C429">
        <v>41</v>
      </c>
    </row>
    <row r="430" spans="1:3" x14ac:dyDescent="0.3">
      <c r="A430" s="79" t="s">
        <v>58</v>
      </c>
      <c r="B430" s="79" t="s">
        <v>138</v>
      </c>
      <c r="C430">
        <v>32</v>
      </c>
    </row>
    <row r="431" spans="1:3" x14ac:dyDescent="0.3">
      <c r="A431" s="79" t="s">
        <v>58</v>
      </c>
      <c r="B431" s="79" t="s">
        <v>139</v>
      </c>
      <c r="C431">
        <v>53</v>
      </c>
    </row>
    <row r="432" spans="1:3" x14ac:dyDescent="0.3">
      <c r="A432" s="79" t="s">
        <v>58</v>
      </c>
      <c r="B432" s="79" t="s">
        <v>140</v>
      </c>
      <c r="C432">
        <v>52</v>
      </c>
    </row>
    <row r="433" spans="1:3" x14ac:dyDescent="0.3">
      <c r="A433" s="79" t="s">
        <v>58</v>
      </c>
      <c r="B433" s="79" t="s">
        <v>141</v>
      </c>
      <c r="C433">
        <v>45</v>
      </c>
    </row>
    <row r="434" spans="1:3" x14ac:dyDescent="0.3">
      <c r="A434" s="79" t="s">
        <v>58</v>
      </c>
      <c r="B434" s="79" t="s">
        <v>142</v>
      </c>
      <c r="C434">
        <v>41</v>
      </c>
    </row>
    <row r="435" spans="1:3" x14ac:dyDescent="0.3">
      <c r="A435" s="79" t="s">
        <v>58</v>
      </c>
      <c r="B435" s="79" t="s">
        <v>143</v>
      </c>
      <c r="C435">
        <v>21</v>
      </c>
    </row>
    <row r="436" spans="1:3" x14ac:dyDescent="0.3">
      <c r="A436" s="79" t="s">
        <v>58</v>
      </c>
      <c r="B436" s="79" t="s">
        <v>144</v>
      </c>
      <c r="C436">
        <v>23</v>
      </c>
    </row>
    <row r="437" spans="1:3" x14ac:dyDescent="0.3">
      <c r="A437" s="79" t="s">
        <v>58</v>
      </c>
      <c r="B437" s="79" t="s">
        <v>145</v>
      </c>
      <c r="C437">
        <v>25</v>
      </c>
    </row>
    <row r="438" spans="1:3" x14ac:dyDescent="0.3">
      <c r="A438" s="79" t="s">
        <v>58</v>
      </c>
      <c r="B438" s="79" t="s">
        <v>146</v>
      </c>
      <c r="C438">
        <v>43</v>
      </c>
    </row>
    <row r="439" spans="1:3" x14ac:dyDescent="0.3">
      <c r="A439" s="79" t="s">
        <v>58</v>
      </c>
      <c r="B439" s="79" t="s">
        <v>147</v>
      </c>
      <c r="C439">
        <v>40</v>
      </c>
    </row>
    <row r="440" spans="1:3" x14ac:dyDescent="0.3">
      <c r="A440" s="79" t="s">
        <v>58</v>
      </c>
      <c r="B440" s="79" t="s">
        <v>148</v>
      </c>
      <c r="C440">
        <v>48</v>
      </c>
    </row>
    <row r="441" spans="1:3" x14ac:dyDescent="0.3">
      <c r="A441" s="79" t="s">
        <v>58</v>
      </c>
      <c r="B441" s="79" t="s">
        <v>149</v>
      </c>
      <c r="C441">
        <v>45</v>
      </c>
    </row>
    <row r="442" spans="1:3" x14ac:dyDescent="0.3">
      <c r="A442" s="79" t="s">
        <v>58</v>
      </c>
      <c r="B442" s="79" t="s">
        <v>150</v>
      </c>
      <c r="C442">
        <v>23</v>
      </c>
    </row>
    <row r="443" spans="1:3" x14ac:dyDescent="0.3">
      <c r="A443" s="79" t="s">
        <v>58</v>
      </c>
      <c r="B443" s="79" t="s">
        <v>151</v>
      </c>
      <c r="C443">
        <v>42</v>
      </c>
    </row>
    <row r="444" spans="1:3" x14ac:dyDescent="0.3">
      <c r="A444" s="79" t="s">
        <v>58</v>
      </c>
      <c r="B444" s="79" t="s">
        <v>152</v>
      </c>
      <c r="C444">
        <v>33</v>
      </c>
    </row>
    <row r="445" spans="1:3" x14ac:dyDescent="0.3">
      <c r="A445" s="79" t="s">
        <v>58</v>
      </c>
      <c r="B445" s="79" t="s">
        <v>153</v>
      </c>
      <c r="C445">
        <v>40</v>
      </c>
    </row>
    <row r="446" spans="1:3" x14ac:dyDescent="0.3">
      <c r="A446" s="79" t="s">
        <v>58</v>
      </c>
      <c r="B446" s="79" t="s">
        <v>154</v>
      </c>
      <c r="C446">
        <v>55</v>
      </c>
    </row>
    <row r="447" spans="1:3" x14ac:dyDescent="0.3">
      <c r="A447" s="79" t="s">
        <v>58</v>
      </c>
      <c r="B447" s="79" t="s">
        <v>155</v>
      </c>
      <c r="C447">
        <v>51</v>
      </c>
    </row>
    <row r="448" spans="1:3" x14ac:dyDescent="0.3">
      <c r="A448" s="79" t="s">
        <v>58</v>
      </c>
      <c r="B448" s="79" t="s">
        <v>156</v>
      </c>
      <c r="C448">
        <v>58</v>
      </c>
    </row>
    <row r="449" spans="1:3" x14ac:dyDescent="0.3">
      <c r="A449" s="79" t="s">
        <v>58</v>
      </c>
      <c r="B449" s="79" t="s">
        <v>157</v>
      </c>
      <c r="C449">
        <v>31</v>
      </c>
    </row>
    <row r="450" spans="1:3" x14ac:dyDescent="0.3">
      <c r="A450" s="79" t="s">
        <v>58</v>
      </c>
      <c r="B450" s="79" t="s">
        <v>158</v>
      </c>
      <c r="C450">
        <v>50</v>
      </c>
    </row>
    <row r="451" spans="1:3" x14ac:dyDescent="0.3">
      <c r="A451" s="79" t="s">
        <v>58</v>
      </c>
      <c r="B451" s="79" t="s">
        <v>159</v>
      </c>
      <c r="C451">
        <v>58</v>
      </c>
    </row>
    <row r="452" spans="1:3" x14ac:dyDescent="0.3">
      <c r="A452" s="79" t="s">
        <v>58</v>
      </c>
      <c r="B452" s="79" t="s">
        <v>160</v>
      </c>
      <c r="C452">
        <v>34</v>
      </c>
    </row>
    <row r="453" spans="1:3" x14ac:dyDescent="0.3">
      <c r="A453" s="79" t="s">
        <v>58</v>
      </c>
      <c r="B453" s="79" t="s">
        <v>161</v>
      </c>
      <c r="C453">
        <v>30</v>
      </c>
    </row>
    <row r="454" spans="1:3" x14ac:dyDescent="0.3">
      <c r="A454" s="79" t="s">
        <v>58</v>
      </c>
      <c r="B454" s="79" t="s">
        <v>162</v>
      </c>
      <c r="C454">
        <v>44</v>
      </c>
    </row>
    <row r="455" spans="1:3" x14ac:dyDescent="0.3">
      <c r="A455" s="79" t="s">
        <v>58</v>
      </c>
      <c r="B455" s="79" t="s">
        <v>163</v>
      </c>
      <c r="C455">
        <v>107</v>
      </c>
    </row>
    <row r="456" spans="1:3" x14ac:dyDescent="0.3">
      <c r="A456" s="79" t="s">
        <v>58</v>
      </c>
      <c r="B456" s="79" t="s">
        <v>164</v>
      </c>
      <c r="C456">
        <v>66</v>
      </c>
    </row>
    <row r="457" spans="1:3" x14ac:dyDescent="0.3">
      <c r="A457" s="79" t="s">
        <v>58</v>
      </c>
      <c r="B457" s="79" t="s">
        <v>165</v>
      </c>
      <c r="C457">
        <v>62</v>
      </c>
    </row>
    <row r="458" spans="1:3" x14ac:dyDescent="0.3">
      <c r="A458" s="79" t="s">
        <v>99</v>
      </c>
      <c r="B458" s="79" t="s">
        <v>128</v>
      </c>
      <c r="C458">
        <v>33</v>
      </c>
    </row>
    <row r="459" spans="1:3" x14ac:dyDescent="0.3">
      <c r="A459" s="79" t="s">
        <v>99</v>
      </c>
      <c r="B459" s="79" t="s">
        <v>129</v>
      </c>
      <c r="C459">
        <v>46</v>
      </c>
    </row>
    <row r="460" spans="1:3" x14ac:dyDescent="0.3">
      <c r="A460" s="79" t="s">
        <v>99</v>
      </c>
      <c r="B460" s="79" t="s">
        <v>130</v>
      </c>
      <c r="C460">
        <v>68</v>
      </c>
    </row>
    <row r="461" spans="1:3" x14ac:dyDescent="0.3">
      <c r="A461" s="79" t="s">
        <v>99</v>
      </c>
      <c r="B461" s="79" t="s">
        <v>131</v>
      </c>
      <c r="C461">
        <v>42</v>
      </c>
    </row>
    <row r="462" spans="1:3" x14ac:dyDescent="0.3">
      <c r="A462" s="79" t="s">
        <v>99</v>
      </c>
      <c r="B462" s="79" t="s">
        <v>132</v>
      </c>
      <c r="C462">
        <v>49</v>
      </c>
    </row>
    <row r="463" spans="1:3" x14ac:dyDescent="0.3">
      <c r="A463" s="79" t="s">
        <v>99</v>
      </c>
      <c r="B463" s="79" t="s">
        <v>133</v>
      </c>
      <c r="C463">
        <v>48</v>
      </c>
    </row>
    <row r="464" spans="1:3" x14ac:dyDescent="0.3">
      <c r="A464" s="79" t="s">
        <v>99</v>
      </c>
      <c r="B464" s="79" t="s">
        <v>134</v>
      </c>
      <c r="C464">
        <v>35</v>
      </c>
    </row>
    <row r="465" spans="1:3" x14ac:dyDescent="0.3">
      <c r="A465" s="79" t="s">
        <v>99</v>
      </c>
      <c r="B465" s="79" t="s">
        <v>135</v>
      </c>
      <c r="C465">
        <v>56</v>
      </c>
    </row>
    <row r="466" spans="1:3" x14ac:dyDescent="0.3">
      <c r="A466" s="79" t="s">
        <v>99</v>
      </c>
      <c r="B466" s="79" t="s">
        <v>136</v>
      </c>
      <c r="C466">
        <v>41</v>
      </c>
    </row>
    <row r="467" spans="1:3" x14ac:dyDescent="0.3">
      <c r="A467" s="79" t="s">
        <v>99</v>
      </c>
      <c r="B467" s="79" t="s">
        <v>137</v>
      </c>
      <c r="C467">
        <v>19</v>
      </c>
    </row>
    <row r="468" spans="1:3" x14ac:dyDescent="0.3">
      <c r="A468" s="79" t="s">
        <v>99</v>
      </c>
      <c r="B468" s="79" t="s">
        <v>138</v>
      </c>
      <c r="C468">
        <v>49</v>
      </c>
    </row>
    <row r="469" spans="1:3" x14ac:dyDescent="0.3">
      <c r="A469" s="79" t="s">
        <v>99</v>
      </c>
      <c r="B469" s="79" t="s">
        <v>139</v>
      </c>
      <c r="C469">
        <v>62</v>
      </c>
    </row>
    <row r="470" spans="1:3" x14ac:dyDescent="0.3">
      <c r="A470" s="79" t="s">
        <v>99</v>
      </c>
      <c r="B470" s="79" t="s">
        <v>140</v>
      </c>
      <c r="C470">
        <v>45</v>
      </c>
    </row>
    <row r="471" spans="1:3" x14ac:dyDescent="0.3">
      <c r="A471" s="79" t="s">
        <v>99</v>
      </c>
      <c r="B471" s="79" t="s">
        <v>141</v>
      </c>
      <c r="C471">
        <v>34</v>
      </c>
    </row>
    <row r="472" spans="1:3" x14ac:dyDescent="0.3">
      <c r="A472" s="79" t="s">
        <v>99</v>
      </c>
      <c r="B472" s="79" t="s">
        <v>142</v>
      </c>
      <c r="C472">
        <v>51</v>
      </c>
    </row>
    <row r="473" spans="1:3" x14ac:dyDescent="0.3">
      <c r="A473" s="79" t="s">
        <v>99</v>
      </c>
      <c r="B473" s="79" t="s">
        <v>143</v>
      </c>
      <c r="C473">
        <v>50</v>
      </c>
    </row>
    <row r="474" spans="1:3" x14ac:dyDescent="0.3">
      <c r="A474" s="79" t="s">
        <v>99</v>
      </c>
      <c r="B474" s="79" t="s">
        <v>144</v>
      </c>
      <c r="C474">
        <v>52</v>
      </c>
    </row>
    <row r="475" spans="1:3" x14ac:dyDescent="0.3">
      <c r="A475" s="79" t="s">
        <v>99</v>
      </c>
      <c r="B475" s="79" t="s">
        <v>145</v>
      </c>
      <c r="C475">
        <v>44</v>
      </c>
    </row>
    <row r="476" spans="1:3" x14ac:dyDescent="0.3">
      <c r="A476" s="79" t="s">
        <v>99</v>
      </c>
      <c r="B476" s="79" t="s">
        <v>146</v>
      </c>
      <c r="C476">
        <v>18</v>
      </c>
    </row>
    <row r="477" spans="1:3" x14ac:dyDescent="0.3">
      <c r="A477" s="79" t="s">
        <v>99</v>
      </c>
      <c r="B477" s="79" t="s">
        <v>147</v>
      </c>
      <c r="C477">
        <v>40</v>
      </c>
    </row>
    <row r="478" spans="1:3" x14ac:dyDescent="0.3">
      <c r="A478" s="79" t="s">
        <v>99</v>
      </c>
      <c r="B478" s="79" t="s">
        <v>148</v>
      </c>
      <c r="C478">
        <v>37</v>
      </c>
    </row>
    <row r="479" spans="1:3" x14ac:dyDescent="0.3">
      <c r="A479" s="79" t="s">
        <v>99</v>
      </c>
      <c r="B479" s="79" t="s">
        <v>149</v>
      </c>
      <c r="C479">
        <v>50</v>
      </c>
    </row>
    <row r="480" spans="1:3" x14ac:dyDescent="0.3">
      <c r="A480" s="79" t="s">
        <v>99</v>
      </c>
      <c r="B480" s="79" t="s">
        <v>150</v>
      </c>
      <c r="C480">
        <v>30</v>
      </c>
    </row>
    <row r="481" spans="1:3" x14ac:dyDescent="0.3">
      <c r="A481" s="79" t="s">
        <v>99</v>
      </c>
      <c r="B481" s="79" t="s">
        <v>151</v>
      </c>
      <c r="C481">
        <v>41</v>
      </c>
    </row>
    <row r="482" spans="1:3" x14ac:dyDescent="0.3">
      <c r="A482" s="79" t="s">
        <v>99</v>
      </c>
      <c r="B482" s="79" t="s">
        <v>152</v>
      </c>
      <c r="C482">
        <v>26</v>
      </c>
    </row>
    <row r="483" spans="1:3" x14ac:dyDescent="0.3">
      <c r="A483" s="79" t="s">
        <v>99</v>
      </c>
      <c r="B483" s="79" t="s">
        <v>153</v>
      </c>
      <c r="C483">
        <v>28</v>
      </c>
    </row>
    <row r="484" spans="1:3" x14ac:dyDescent="0.3">
      <c r="A484" s="79" t="s">
        <v>99</v>
      </c>
      <c r="B484" s="79" t="s">
        <v>154</v>
      </c>
      <c r="C484">
        <v>21</v>
      </c>
    </row>
    <row r="485" spans="1:3" x14ac:dyDescent="0.3">
      <c r="A485" s="79" t="s">
        <v>99</v>
      </c>
      <c r="B485" s="79" t="s">
        <v>155</v>
      </c>
      <c r="C485">
        <v>56</v>
      </c>
    </row>
    <row r="486" spans="1:3" x14ac:dyDescent="0.3">
      <c r="A486" s="79" t="s">
        <v>99</v>
      </c>
      <c r="B486" s="79" t="s">
        <v>156</v>
      </c>
      <c r="C486">
        <v>54</v>
      </c>
    </row>
    <row r="487" spans="1:3" x14ac:dyDescent="0.3">
      <c r="A487" s="79" t="s">
        <v>99</v>
      </c>
      <c r="B487" s="79" t="s">
        <v>157</v>
      </c>
      <c r="C487">
        <v>4</v>
      </c>
    </row>
    <row r="488" spans="1:3" x14ac:dyDescent="0.3">
      <c r="A488" s="79" t="s">
        <v>99</v>
      </c>
      <c r="B488" s="79" t="s">
        <v>158</v>
      </c>
      <c r="C488">
        <v>50</v>
      </c>
    </row>
    <row r="489" spans="1:3" x14ac:dyDescent="0.3">
      <c r="A489" s="79" t="s">
        <v>99</v>
      </c>
      <c r="B489" s="79" t="s">
        <v>159</v>
      </c>
      <c r="C489">
        <v>64</v>
      </c>
    </row>
    <row r="490" spans="1:3" x14ac:dyDescent="0.3">
      <c r="A490" s="79" t="s">
        <v>99</v>
      </c>
      <c r="B490" s="79" t="s">
        <v>160</v>
      </c>
      <c r="C490">
        <v>47</v>
      </c>
    </row>
    <row r="491" spans="1:3" x14ac:dyDescent="0.3">
      <c r="A491" s="79" t="s">
        <v>99</v>
      </c>
      <c r="B491" s="79" t="s">
        <v>161</v>
      </c>
      <c r="C491">
        <v>59</v>
      </c>
    </row>
    <row r="492" spans="1:3" x14ac:dyDescent="0.3">
      <c r="A492" s="79" t="s">
        <v>99</v>
      </c>
      <c r="B492" s="79" t="s">
        <v>162</v>
      </c>
      <c r="C492">
        <v>34</v>
      </c>
    </row>
    <row r="493" spans="1:3" x14ac:dyDescent="0.3">
      <c r="A493" s="79" t="s">
        <v>99</v>
      </c>
      <c r="B493" s="79" t="s">
        <v>163</v>
      </c>
      <c r="C493">
        <v>64</v>
      </c>
    </row>
    <row r="494" spans="1:3" x14ac:dyDescent="0.3">
      <c r="A494" s="79" t="s">
        <v>99</v>
      </c>
      <c r="B494" s="79" t="s">
        <v>164</v>
      </c>
      <c r="C494">
        <v>32</v>
      </c>
    </row>
    <row r="495" spans="1:3" x14ac:dyDescent="0.3">
      <c r="A495" s="79" t="s">
        <v>99</v>
      </c>
      <c r="B495" s="79" t="s">
        <v>165</v>
      </c>
      <c r="C495">
        <v>39</v>
      </c>
    </row>
    <row r="496" spans="1:3" x14ac:dyDescent="0.3">
      <c r="A496" s="79" t="s">
        <v>62</v>
      </c>
      <c r="B496" s="79" t="s">
        <v>128</v>
      </c>
      <c r="C496">
        <v>61</v>
      </c>
    </row>
    <row r="497" spans="1:3" x14ac:dyDescent="0.3">
      <c r="A497" s="79" t="s">
        <v>62</v>
      </c>
      <c r="B497" s="79" t="s">
        <v>129</v>
      </c>
      <c r="C497">
        <v>29</v>
      </c>
    </row>
    <row r="498" spans="1:3" x14ac:dyDescent="0.3">
      <c r="A498" s="79" t="s">
        <v>62</v>
      </c>
      <c r="B498" s="79" t="s">
        <v>130</v>
      </c>
      <c r="C498">
        <v>37</v>
      </c>
    </row>
    <row r="499" spans="1:3" x14ac:dyDescent="0.3">
      <c r="A499" s="79" t="s">
        <v>62</v>
      </c>
      <c r="B499" s="79" t="s">
        <v>131</v>
      </c>
      <c r="C499">
        <v>41</v>
      </c>
    </row>
    <row r="500" spans="1:3" x14ac:dyDescent="0.3">
      <c r="A500" s="79" t="s">
        <v>62</v>
      </c>
      <c r="B500" s="79" t="s">
        <v>132</v>
      </c>
      <c r="C500">
        <v>40</v>
      </c>
    </row>
    <row r="501" spans="1:3" x14ac:dyDescent="0.3">
      <c r="A501" s="79" t="s">
        <v>62</v>
      </c>
      <c r="B501" s="79" t="s">
        <v>133</v>
      </c>
      <c r="C501">
        <v>32</v>
      </c>
    </row>
    <row r="502" spans="1:3" x14ac:dyDescent="0.3">
      <c r="A502" s="79" t="s">
        <v>62</v>
      </c>
      <c r="B502" s="79" t="s">
        <v>134</v>
      </c>
      <c r="C502">
        <v>58</v>
      </c>
    </row>
    <row r="503" spans="1:3" x14ac:dyDescent="0.3">
      <c r="A503" s="79" t="s">
        <v>62</v>
      </c>
      <c r="B503" s="79" t="s">
        <v>135</v>
      </c>
      <c r="C503">
        <v>50</v>
      </c>
    </row>
    <row r="504" spans="1:3" x14ac:dyDescent="0.3">
      <c r="A504" s="79" t="s">
        <v>62</v>
      </c>
      <c r="B504" s="79" t="s">
        <v>136</v>
      </c>
      <c r="C504">
        <v>18</v>
      </c>
    </row>
    <row r="505" spans="1:3" x14ac:dyDescent="0.3">
      <c r="A505" s="79" t="s">
        <v>62</v>
      </c>
      <c r="B505" s="79" t="s">
        <v>137</v>
      </c>
      <c r="C505">
        <v>50</v>
      </c>
    </row>
    <row r="506" spans="1:3" x14ac:dyDescent="0.3">
      <c r="A506" s="79" t="s">
        <v>62</v>
      </c>
      <c r="B506" s="79" t="s">
        <v>138</v>
      </c>
      <c r="C506">
        <v>35</v>
      </c>
    </row>
    <row r="507" spans="1:3" x14ac:dyDescent="0.3">
      <c r="A507" s="79" t="s">
        <v>62</v>
      </c>
      <c r="B507" s="79" t="s">
        <v>139</v>
      </c>
      <c r="C507">
        <v>29</v>
      </c>
    </row>
    <row r="508" spans="1:3" x14ac:dyDescent="0.3">
      <c r="A508" s="79" t="s">
        <v>62</v>
      </c>
      <c r="B508" s="79" t="s">
        <v>140</v>
      </c>
      <c r="C508">
        <v>30</v>
      </c>
    </row>
    <row r="509" spans="1:3" x14ac:dyDescent="0.3">
      <c r="A509" s="79" t="s">
        <v>62</v>
      </c>
      <c r="B509" s="79" t="s">
        <v>141</v>
      </c>
      <c r="C509">
        <v>56</v>
      </c>
    </row>
    <row r="510" spans="1:3" x14ac:dyDescent="0.3">
      <c r="A510" s="79" t="s">
        <v>62</v>
      </c>
      <c r="B510" s="79" t="s">
        <v>142</v>
      </c>
      <c r="C510">
        <v>37</v>
      </c>
    </row>
    <row r="511" spans="1:3" x14ac:dyDescent="0.3">
      <c r="A511" s="79" t="s">
        <v>62</v>
      </c>
      <c r="B511" s="79" t="s">
        <v>143</v>
      </c>
      <c r="C511">
        <v>35</v>
      </c>
    </row>
    <row r="512" spans="1:3" x14ac:dyDescent="0.3">
      <c r="A512" s="79" t="s">
        <v>62</v>
      </c>
      <c r="B512" s="79" t="s">
        <v>144</v>
      </c>
      <c r="C512">
        <v>18</v>
      </c>
    </row>
    <row r="513" spans="1:3" x14ac:dyDescent="0.3">
      <c r="A513" s="79" t="s">
        <v>62</v>
      </c>
      <c r="B513" s="79" t="s">
        <v>145</v>
      </c>
      <c r="C513">
        <v>30</v>
      </c>
    </row>
    <row r="514" spans="1:3" x14ac:dyDescent="0.3">
      <c r="A514" s="79" t="s">
        <v>62</v>
      </c>
      <c r="B514" s="79" t="s">
        <v>146</v>
      </c>
      <c r="C514">
        <v>34</v>
      </c>
    </row>
    <row r="515" spans="1:3" x14ac:dyDescent="0.3">
      <c r="A515" s="79" t="s">
        <v>62</v>
      </c>
      <c r="B515" s="79" t="s">
        <v>147</v>
      </c>
      <c r="C515">
        <v>30</v>
      </c>
    </row>
    <row r="516" spans="1:3" x14ac:dyDescent="0.3">
      <c r="A516" s="79" t="s">
        <v>62</v>
      </c>
      <c r="B516" s="79" t="s">
        <v>148</v>
      </c>
      <c r="C516">
        <v>27</v>
      </c>
    </row>
    <row r="517" spans="1:3" x14ac:dyDescent="0.3">
      <c r="A517" s="79" t="s">
        <v>62</v>
      </c>
      <c r="B517" s="79" t="s">
        <v>149</v>
      </c>
      <c r="C517">
        <v>67</v>
      </c>
    </row>
    <row r="518" spans="1:3" x14ac:dyDescent="0.3">
      <c r="A518" s="79" t="s">
        <v>62</v>
      </c>
      <c r="B518" s="79" t="s">
        <v>150</v>
      </c>
      <c r="C518">
        <v>29</v>
      </c>
    </row>
    <row r="519" spans="1:3" x14ac:dyDescent="0.3">
      <c r="A519" s="79" t="s">
        <v>62</v>
      </c>
      <c r="B519" s="79" t="s">
        <v>151</v>
      </c>
      <c r="C519">
        <v>31</v>
      </c>
    </row>
    <row r="520" spans="1:3" x14ac:dyDescent="0.3">
      <c r="A520" s="79" t="s">
        <v>62</v>
      </c>
      <c r="B520" s="79" t="s">
        <v>152</v>
      </c>
      <c r="C520">
        <v>36</v>
      </c>
    </row>
    <row r="521" spans="1:3" x14ac:dyDescent="0.3">
      <c r="A521" s="79" t="s">
        <v>62</v>
      </c>
      <c r="B521" s="79" t="s">
        <v>153</v>
      </c>
      <c r="C521">
        <v>73</v>
      </c>
    </row>
    <row r="522" spans="1:3" x14ac:dyDescent="0.3">
      <c r="A522" s="79" t="s">
        <v>62</v>
      </c>
      <c r="B522" s="79" t="s">
        <v>154</v>
      </c>
      <c r="C522">
        <v>49</v>
      </c>
    </row>
    <row r="523" spans="1:3" x14ac:dyDescent="0.3">
      <c r="A523" s="79" t="s">
        <v>62</v>
      </c>
      <c r="B523" s="79" t="s">
        <v>155</v>
      </c>
      <c r="C523">
        <v>45</v>
      </c>
    </row>
    <row r="524" spans="1:3" x14ac:dyDescent="0.3">
      <c r="A524" s="79" t="s">
        <v>62</v>
      </c>
      <c r="B524" s="79" t="s">
        <v>156</v>
      </c>
      <c r="C524">
        <v>52</v>
      </c>
    </row>
    <row r="525" spans="1:3" x14ac:dyDescent="0.3">
      <c r="A525" s="79" t="s">
        <v>62</v>
      </c>
      <c r="B525" s="79" t="s">
        <v>157</v>
      </c>
      <c r="C525">
        <v>62</v>
      </c>
    </row>
    <row r="526" spans="1:3" x14ac:dyDescent="0.3">
      <c r="A526" s="79" t="s">
        <v>62</v>
      </c>
      <c r="B526" s="79" t="s">
        <v>158</v>
      </c>
      <c r="C526">
        <v>42</v>
      </c>
    </row>
    <row r="527" spans="1:3" x14ac:dyDescent="0.3">
      <c r="A527" s="79" t="s">
        <v>62</v>
      </c>
      <c r="B527" s="79" t="s">
        <v>159</v>
      </c>
      <c r="C527">
        <v>60</v>
      </c>
    </row>
    <row r="528" spans="1:3" x14ac:dyDescent="0.3">
      <c r="A528" s="79" t="s">
        <v>62</v>
      </c>
      <c r="B528" s="79" t="s">
        <v>160</v>
      </c>
      <c r="C528">
        <v>51</v>
      </c>
    </row>
    <row r="529" spans="1:3" x14ac:dyDescent="0.3">
      <c r="A529" s="79" t="s">
        <v>62</v>
      </c>
      <c r="B529" s="79" t="s">
        <v>161</v>
      </c>
      <c r="C529">
        <v>25</v>
      </c>
    </row>
    <row r="530" spans="1:3" x14ac:dyDescent="0.3">
      <c r="A530" s="79" t="s">
        <v>62</v>
      </c>
      <c r="B530" s="79" t="s">
        <v>162</v>
      </c>
      <c r="C530">
        <v>64</v>
      </c>
    </row>
    <row r="531" spans="1:3" x14ac:dyDescent="0.3">
      <c r="A531" s="79" t="s">
        <v>62</v>
      </c>
      <c r="B531" s="79" t="s">
        <v>163</v>
      </c>
      <c r="C531">
        <v>47</v>
      </c>
    </row>
    <row r="532" spans="1:3" x14ac:dyDescent="0.3">
      <c r="A532" s="79" t="s">
        <v>62</v>
      </c>
      <c r="B532" s="79" t="s">
        <v>164</v>
      </c>
      <c r="C532">
        <v>25</v>
      </c>
    </row>
    <row r="533" spans="1:3" x14ac:dyDescent="0.3">
      <c r="A533" s="79" t="s">
        <v>62</v>
      </c>
      <c r="B533" s="79" t="s">
        <v>165</v>
      </c>
      <c r="C533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7E64-3797-466C-AC90-419185B39A05}">
  <dimension ref="A1:AM15"/>
  <sheetViews>
    <sheetView workbookViewId="0">
      <selection sqref="A1:AM15"/>
    </sheetView>
  </sheetViews>
  <sheetFormatPr defaultRowHeight="14" x14ac:dyDescent="0.3"/>
  <cols>
    <col min="1" max="1" width="10.1640625" customWidth="1"/>
  </cols>
  <sheetData>
    <row r="1" spans="1:39" x14ac:dyDescent="0.3">
      <c r="A1" s="4" t="s">
        <v>127</v>
      </c>
      <c r="B1" s="7" t="s">
        <v>128</v>
      </c>
      <c r="C1" s="7" t="s">
        <v>129</v>
      </c>
      <c r="D1" s="7" t="s">
        <v>130</v>
      </c>
      <c r="E1" s="7" t="s">
        <v>131</v>
      </c>
      <c r="F1" s="7" t="s">
        <v>132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137</v>
      </c>
      <c r="L1" s="7" t="s">
        <v>138</v>
      </c>
      <c r="M1" s="7" t="s">
        <v>139</v>
      </c>
      <c r="N1" s="7" t="s">
        <v>140</v>
      </c>
      <c r="O1" s="7" t="s">
        <v>141</v>
      </c>
      <c r="P1" s="7" t="s">
        <v>142</v>
      </c>
      <c r="Q1" s="7" t="s">
        <v>143</v>
      </c>
      <c r="R1" s="7" t="s">
        <v>144</v>
      </c>
      <c r="S1" s="7" t="s">
        <v>145</v>
      </c>
      <c r="T1" s="7" t="s">
        <v>146</v>
      </c>
      <c r="U1" s="7" t="s">
        <v>147</v>
      </c>
      <c r="V1" s="7" t="s">
        <v>148</v>
      </c>
      <c r="W1" s="7" t="s">
        <v>149</v>
      </c>
      <c r="X1" s="7" t="s">
        <v>150</v>
      </c>
      <c r="Y1" s="7" t="s">
        <v>151</v>
      </c>
      <c r="Z1" s="7" t="s">
        <v>152</v>
      </c>
      <c r="AA1" s="7" t="s">
        <v>153</v>
      </c>
      <c r="AB1" s="7" t="s">
        <v>154</v>
      </c>
      <c r="AC1" s="7" t="s">
        <v>155</v>
      </c>
      <c r="AD1" s="7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</row>
    <row r="2" spans="1:39" ht="14.5" x14ac:dyDescent="0.35">
      <c r="A2" s="6" t="s">
        <v>87</v>
      </c>
      <c r="B2" s="3">
        <v>100</v>
      </c>
      <c r="C2" s="3">
        <v>83</v>
      </c>
      <c r="D2" s="3">
        <v>62</v>
      </c>
      <c r="E2" s="3">
        <v>67</v>
      </c>
      <c r="F2" s="3">
        <v>68</v>
      </c>
      <c r="G2" s="3">
        <v>51</v>
      </c>
      <c r="H2" s="3">
        <v>59</v>
      </c>
      <c r="I2" s="25">
        <v>67</v>
      </c>
      <c r="J2" s="25">
        <v>114</v>
      </c>
      <c r="K2" s="3">
        <v>59</v>
      </c>
      <c r="L2" s="3">
        <v>63</v>
      </c>
      <c r="M2" s="3">
        <v>80</v>
      </c>
      <c r="N2" s="3">
        <v>62</v>
      </c>
      <c r="O2" s="25">
        <v>62</v>
      </c>
      <c r="P2" s="48">
        <v>42</v>
      </c>
      <c r="Q2" s="3">
        <v>68</v>
      </c>
      <c r="R2" s="3">
        <v>80</v>
      </c>
      <c r="S2" s="3">
        <v>55</v>
      </c>
      <c r="T2" s="3">
        <v>70</v>
      </c>
      <c r="U2" s="25">
        <v>50</v>
      </c>
      <c r="V2" s="3">
        <v>80</v>
      </c>
      <c r="W2" s="3">
        <v>50</v>
      </c>
      <c r="X2" s="3">
        <v>39</v>
      </c>
      <c r="Y2" s="3">
        <v>73</v>
      </c>
      <c r="Z2" s="25">
        <v>81</v>
      </c>
      <c r="AA2" s="3">
        <v>128</v>
      </c>
      <c r="AB2" s="3">
        <v>42</v>
      </c>
      <c r="AC2" s="3">
        <v>64</v>
      </c>
      <c r="AD2" s="3">
        <v>90</v>
      </c>
      <c r="AE2" s="3">
        <v>65</v>
      </c>
      <c r="AF2" s="3">
        <v>43</v>
      </c>
      <c r="AG2" s="3">
        <v>62</v>
      </c>
      <c r="AH2" s="25">
        <v>87</v>
      </c>
      <c r="AI2" s="3">
        <v>61</v>
      </c>
      <c r="AJ2" s="3">
        <v>37</v>
      </c>
      <c r="AK2" s="3">
        <v>123</v>
      </c>
      <c r="AL2" s="25">
        <v>103</v>
      </c>
      <c r="AM2" s="3">
        <v>67</v>
      </c>
    </row>
    <row r="3" spans="1:39" ht="14.5" x14ac:dyDescent="0.35">
      <c r="A3" s="6" t="s">
        <v>96</v>
      </c>
      <c r="B3" s="25">
        <v>111</v>
      </c>
      <c r="C3" s="25">
        <v>88</v>
      </c>
      <c r="D3" s="25">
        <v>70</v>
      </c>
      <c r="E3" s="3">
        <v>71</v>
      </c>
      <c r="F3" s="3">
        <v>63</v>
      </c>
      <c r="G3" s="3">
        <v>36</v>
      </c>
      <c r="H3" s="3">
        <v>43</v>
      </c>
      <c r="I3" s="3">
        <v>61</v>
      </c>
      <c r="J3" s="3">
        <v>82</v>
      </c>
      <c r="K3" s="3">
        <v>52</v>
      </c>
      <c r="L3" s="25">
        <v>63</v>
      </c>
      <c r="M3" s="3">
        <v>75</v>
      </c>
      <c r="N3" s="25">
        <v>68</v>
      </c>
      <c r="O3" s="3">
        <v>56</v>
      </c>
      <c r="P3" s="48">
        <v>43</v>
      </c>
      <c r="Q3" s="25">
        <v>80</v>
      </c>
      <c r="R3" s="3">
        <v>79</v>
      </c>
      <c r="S3" s="3">
        <v>50</v>
      </c>
      <c r="T3" s="3">
        <v>24</v>
      </c>
      <c r="U3" s="3">
        <v>40</v>
      </c>
      <c r="V3" s="3">
        <v>75</v>
      </c>
      <c r="W3" s="3">
        <v>62</v>
      </c>
      <c r="X3" s="3">
        <v>30</v>
      </c>
      <c r="Y3" s="3">
        <v>72</v>
      </c>
      <c r="Z3" s="3">
        <v>70</v>
      </c>
      <c r="AA3" s="25">
        <v>140</v>
      </c>
      <c r="AB3" s="3">
        <v>51</v>
      </c>
      <c r="AC3" s="3">
        <v>60</v>
      </c>
      <c r="AD3" s="3">
        <v>95</v>
      </c>
      <c r="AE3" s="3">
        <v>58</v>
      </c>
      <c r="AF3" s="3">
        <v>54</v>
      </c>
      <c r="AG3" s="3">
        <v>63</v>
      </c>
      <c r="AH3" s="3">
        <v>77</v>
      </c>
      <c r="AI3" s="3">
        <v>75</v>
      </c>
      <c r="AJ3" s="3">
        <v>38</v>
      </c>
      <c r="AK3" s="25">
        <v>172</v>
      </c>
      <c r="AL3" s="53">
        <v>35</v>
      </c>
      <c r="AM3" s="3">
        <v>61</v>
      </c>
    </row>
    <row r="4" spans="1:39" ht="14.5" x14ac:dyDescent="0.35">
      <c r="A4" s="6" t="s">
        <v>86</v>
      </c>
      <c r="B4" s="3">
        <v>87</v>
      </c>
      <c r="C4" s="3">
        <v>74</v>
      </c>
      <c r="D4" s="3">
        <v>66</v>
      </c>
      <c r="E4" s="3">
        <v>63</v>
      </c>
      <c r="F4" s="25">
        <v>77</v>
      </c>
      <c r="G4" s="3">
        <v>55</v>
      </c>
      <c r="H4" s="3">
        <v>50</v>
      </c>
      <c r="I4" s="3">
        <v>48</v>
      </c>
      <c r="J4" s="3">
        <v>109</v>
      </c>
      <c r="K4" s="3">
        <v>46</v>
      </c>
      <c r="L4" s="3">
        <v>66</v>
      </c>
      <c r="M4" s="3">
        <v>46</v>
      </c>
      <c r="N4" s="3">
        <v>61</v>
      </c>
      <c r="O4" s="3">
        <v>71</v>
      </c>
      <c r="P4" s="48">
        <v>47</v>
      </c>
      <c r="Q4" s="3">
        <v>58</v>
      </c>
      <c r="R4" s="3">
        <v>75</v>
      </c>
      <c r="S4" s="3">
        <v>58</v>
      </c>
      <c r="T4" s="3">
        <v>40</v>
      </c>
      <c r="U4" s="3">
        <v>41</v>
      </c>
      <c r="V4" s="3">
        <v>78</v>
      </c>
      <c r="W4" s="3">
        <v>45</v>
      </c>
      <c r="X4" s="3">
        <v>37</v>
      </c>
      <c r="Y4" s="25">
        <v>93</v>
      </c>
      <c r="Z4" s="3">
        <v>64</v>
      </c>
      <c r="AA4" s="3">
        <v>133</v>
      </c>
      <c r="AB4" s="3">
        <v>44</v>
      </c>
      <c r="AC4" s="3">
        <v>75</v>
      </c>
      <c r="AD4" s="3">
        <v>80</v>
      </c>
      <c r="AE4" s="3">
        <v>49</v>
      </c>
      <c r="AF4" s="3">
        <v>36</v>
      </c>
      <c r="AG4" s="3">
        <v>52</v>
      </c>
      <c r="AH4" s="3">
        <v>75</v>
      </c>
      <c r="AI4" s="3">
        <v>61</v>
      </c>
      <c r="AJ4" s="3">
        <v>39</v>
      </c>
      <c r="AK4" s="3">
        <v>92</v>
      </c>
      <c r="AL4" s="3">
        <v>62</v>
      </c>
      <c r="AM4" s="3">
        <v>56</v>
      </c>
    </row>
    <row r="5" spans="1:39" ht="14.5" x14ac:dyDescent="0.35">
      <c r="A5" s="6" t="s">
        <v>50</v>
      </c>
      <c r="B5" s="3">
        <v>94</v>
      </c>
      <c r="C5" s="3">
        <v>67</v>
      </c>
      <c r="D5" s="3">
        <v>67</v>
      </c>
      <c r="E5" s="3">
        <v>72</v>
      </c>
      <c r="F5" s="3">
        <v>64</v>
      </c>
      <c r="G5" s="3">
        <v>48</v>
      </c>
      <c r="H5" s="3">
        <v>42</v>
      </c>
      <c r="I5" s="3">
        <v>51</v>
      </c>
      <c r="J5" s="3">
        <v>90</v>
      </c>
      <c r="K5" s="3">
        <v>63</v>
      </c>
      <c r="L5" s="3">
        <v>59</v>
      </c>
      <c r="M5" s="25">
        <v>83</v>
      </c>
      <c r="N5" s="3">
        <v>49</v>
      </c>
      <c r="O5" s="3">
        <v>60</v>
      </c>
      <c r="P5" s="48">
        <v>43</v>
      </c>
      <c r="Q5" s="3">
        <v>60</v>
      </c>
      <c r="R5" s="3">
        <v>64</v>
      </c>
      <c r="S5" s="3">
        <v>57</v>
      </c>
      <c r="T5" s="25">
        <v>72</v>
      </c>
      <c r="U5" s="3">
        <v>38</v>
      </c>
      <c r="V5" s="3">
        <v>65</v>
      </c>
      <c r="W5" s="3">
        <v>62</v>
      </c>
      <c r="X5" s="3">
        <v>42</v>
      </c>
      <c r="Y5" s="3">
        <v>63</v>
      </c>
      <c r="Z5" s="3">
        <v>63</v>
      </c>
      <c r="AA5" s="3">
        <v>107</v>
      </c>
      <c r="AB5" s="3">
        <v>61</v>
      </c>
      <c r="AC5" s="25">
        <v>121</v>
      </c>
      <c r="AD5" s="3">
        <v>93</v>
      </c>
      <c r="AE5" s="3">
        <v>15</v>
      </c>
      <c r="AF5" s="3">
        <v>45</v>
      </c>
      <c r="AG5" s="3">
        <v>18</v>
      </c>
      <c r="AH5" s="3">
        <v>70</v>
      </c>
      <c r="AI5" s="3">
        <v>67</v>
      </c>
      <c r="AJ5" s="3">
        <v>47</v>
      </c>
      <c r="AK5" s="3">
        <v>75</v>
      </c>
      <c r="AL5" s="3">
        <v>75</v>
      </c>
      <c r="AM5" s="3">
        <v>65</v>
      </c>
    </row>
    <row r="6" spans="1:39" ht="14.5" x14ac:dyDescent="0.35">
      <c r="A6" s="6" t="s">
        <v>98</v>
      </c>
      <c r="B6" s="3">
        <v>72</v>
      </c>
      <c r="C6" s="3">
        <v>40</v>
      </c>
      <c r="D6" s="3">
        <v>69</v>
      </c>
      <c r="E6" s="3">
        <v>48</v>
      </c>
      <c r="F6" s="3">
        <v>64</v>
      </c>
      <c r="G6" s="3">
        <v>52</v>
      </c>
      <c r="H6" s="25">
        <v>60</v>
      </c>
      <c r="I6" s="3">
        <v>57</v>
      </c>
      <c r="J6" s="3">
        <v>82</v>
      </c>
      <c r="K6" s="3">
        <v>42</v>
      </c>
      <c r="L6" s="3">
        <v>53</v>
      </c>
      <c r="M6" s="3">
        <v>63</v>
      </c>
      <c r="N6" s="3">
        <v>81</v>
      </c>
      <c r="O6" s="3">
        <v>79</v>
      </c>
      <c r="P6" s="48">
        <v>41</v>
      </c>
      <c r="Q6" s="3">
        <v>34</v>
      </c>
      <c r="R6" s="3">
        <v>35</v>
      </c>
      <c r="S6" s="25">
        <v>69</v>
      </c>
      <c r="T6" s="3">
        <v>40</v>
      </c>
      <c r="U6" s="3">
        <v>36</v>
      </c>
      <c r="V6" s="3">
        <v>52</v>
      </c>
      <c r="W6" s="3">
        <v>52</v>
      </c>
      <c r="X6" s="3">
        <v>34</v>
      </c>
      <c r="Y6" s="3">
        <v>60</v>
      </c>
      <c r="Z6" s="3">
        <v>64</v>
      </c>
      <c r="AA6" s="3">
        <v>67</v>
      </c>
      <c r="AB6" s="3">
        <v>49</v>
      </c>
      <c r="AC6" s="3">
        <v>74</v>
      </c>
      <c r="AD6" s="3">
        <v>86</v>
      </c>
      <c r="AE6" s="3">
        <v>47</v>
      </c>
      <c r="AF6" s="25">
        <v>81</v>
      </c>
      <c r="AG6" s="3">
        <v>69</v>
      </c>
      <c r="AH6" s="3">
        <v>46</v>
      </c>
      <c r="AI6" s="3">
        <v>41</v>
      </c>
      <c r="AJ6" s="25">
        <v>88</v>
      </c>
      <c r="AK6" s="3">
        <v>168</v>
      </c>
      <c r="AL6" s="3">
        <v>94</v>
      </c>
      <c r="AM6" s="3">
        <v>58</v>
      </c>
    </row>
    <row r="7" spans="1:39" ht="14.5" x14ac:dyDescent="0.35">
      <c r="A7" s="6" t="s">
        <v>97</v>
      </c>
      <c r="B7" s="3">
        <v>101</v>
      </c>
      <c r="C7" s="3">
        <v>76</v>
      </c>
      <c r="D7" s="3">
        <v>56</v>
      </c>
      <c r="E7" s="3">
        <v>52</v>
      </c>
      <c r="F7" s="3">
        <v>56</v>
      </c>
      <c r="G7" s="3">
        <v>43</v>
      </c>
      <c r="H7" s="3">
        <v>51</v>
      </c>
      <c r="I7" s="3">
        <v>62</v>
      </c>
      <c r="J7" s="3">
        <v>38</v>
      </c>
      <c r="K7" s="25">
        <v>88</v>
      </c>
      <c r="L7" s="3">
        <v>55</v>
      </c>
      <c r="M7" s="3">
        <v>67</v>
      </c>
      <c r="N7" s="3">
        <v>54</v>
      </c>
      <c r="O7" s="3">
        <v>72</v>
      </c>
      <c r="P7" s="49">
        <v>56</v>
      </c>
      <c r="Q7" s="3">
        <v>58</v>
      </c>
      <c r="R7" s="25">
        <v>88</v>
      </c>
      <c r="S7" s="3">
        <v>55</v>
      </c>
      <c r="T7" s="3">
        <v>49</v>
      </c>
      <c r="U7" s="3">
        <v>35</v>
      </c>
      <c r="V7" s="3">
        <v>67</v>
      </c>
      <c r="W7" s="3">
        <v>53</v>
      </c>
      <c r="X7" s="3">
        <v>49</v>
      </c>
      <c r="Y7" s="3">
        <v>78</v>
      </c>
      <c r="Z7" s="3">
        <v>24</v>
      </c>
      <c r="AA7" s="25">
        <v>140</v>
      </c>
      <c r="AB7" s="3">
        <v>52</v>
      </c>
      <c r="AC7" s="3">
        <v>88</v>
      </c>
      <c r="AD7" s="3">
        <v>87</v>
      </c>
      <c r="AE7" s="3">
        <v>27</v>
      </c>
      <c r="AF7" s="3">
        <v>35</v>
      </c>
      <c r="AG7" s="3">
        <v>45</v>
      </c>
      <c r="AH7" s="3">
        <v>45</v>
      </c>
      <c r="AI7" s="3">
        <v>49</v>
      </c>
      <c r="AJ7" s="3">
        <v>46</v>
      </c>
      <c r="AK7" s="3">
        <v>81</v>
      </c>
      <c r="AL7" s="3">
        <v>43</v>
      </c>
      <c r="AM7" s="3">
        <v>70</v>
      </c>
    </row>
    <row r="8" spans="1:39" ht="14.5" x14ac:dyDescent="0.35">
      <c r="A8" s="6" t="s">
        <v>56</v>
      </c>
      <c r="B8" s="3">
        <v>62</v>
      </c>
      <c r="C8" s="3">
        <v>65</v>
      </c>
      <c r="D8" s="3">
        <v>68</v>
      </c>
      <c r="E8" s="3">
        <v>71</v>
      </c>
      <c r="F8" s="3">
        <v>67</v>
      </c>
      <c r="G8" s="3">
        <v>56</v>
      </c>
      <c r="H8" s="3">
        <v>40</v>
      </c>
      <c r="I8" s="3">
        <v>47</v>
      </c>
      <c r="J8" s="3">
        <v>84</v>
      </c>
      <c r="K8" s="3">
        <v>37</v>
      </c>
      <c r="L8" s="3">
        <v>61</v>
      </c>
      <c r="M8" s="3">
        <v>59</v>
      </c>
      <c r="N8" s="3">
        <v>49</v>
      </c>
      <c r="O8" s="3">
        <v>64</v>
      </c>
      <c r="P8" s="48">
        <v>44</v>
      </c>
      <c r="Q8" s="3">
        <v>68</v>
      </c>
      <c r="R8" s="3">
        <v>55</v>
      </c>
      <c r="S8" s="3">
        <v>60</v>
      </c>
      <c r="T8" s="3">
        <v>38</v>
      </c>
      <c r="U8" s="3">
        <v>47</v>
      </c>
      <c r="V8" s="3">
        <v>34</v>
      </c>
      <c r="W8" s="3">
        <v>48</v>
      </c>
      <c r="X8" s="25">
        <v>50</v>
      </c>
      <c r="Y8" s="3">
        <v>89</v>
      </c>
      <c r="Z8" s="3">
        <v>36</v>
      </c>
      <c r="AA8" s="3">
        <v>132</v>
      </c>
      <c r="AB8" s="25">
        <v>71</v>
      </c>
      <c r="AC8" s="3">
        <v>120</v>
      </c>
      <c r="AD8" s="3">
        <v>83</v>
      </c>
      <c r="AE8" s="25">
        <v>76</v>
      </c>
      <c r="AF8" s="3">
        <v>34</v>
      </c>
      <c r="AG8" s="3">
        <v>31</v>
      </c>
      <c r="AH8" s="3">
        <v>81</v>
      </c>
      <c r="AI8" s="3">
        <v>59</v>
      </c>
      <c r="AJ8" s="3">
        <v>31</v>
      </c>
      <c r="AK8" s="3">
        <v>63</v>
      </c>
      <c r="AL8" s="3">
        <v>37</v>
      </c>
      <c r="AM8" s="3">
        <v>69</v>
      </c>
    </row>
    <row r="9" spans="1:39" ht="14.5" x14ac:dyDescent="0.35">
      <c r="A9" s="6" t="s">
        <v>94</v>
      </c>
      <c r="B9" s="3">
        <v>74</v>
      </c>
      <c r="C9" s="3">
        <v>48</v>
      </c>
      <c r="D9" s="3">
        <v>69</v>
      </c>
      <c r="E9" s="25">
        <v>82</v>
      </c>
      <c r="F9" s="3">
        <v>51</v>
      </c>
      <c r="G9" s="3">
        <v>61</v>
      </c>
      <c r="H9" s="3">
        <v>37</v>
      </c>
      <c r="I9" s="3">
        <v>60</v>
      </c>
      <c r="J9" s="3">
        <v>73</v>
      </c>
      <c r="K9" s="3">
        <v>71</v>
      </c>
      <c r="L9" s="3">
        <v>62</v>
      </c>
      <c r="M9" s="3">
        <v>63</v>
      </c>
      <c r="N9" s="3">
        <v>41</v>
      </c>
      <c r="O9" s="3">
        <v>78</v>
      </c>
      <c r="P9" s="48">
        <v>48</v>
      </c>
      <c r="Q9" s="3">
        <v>48</v>
      </c>
      <c r="R9" s="3">
        <v>41</v>
      </c>
      <c r="S9" s="3">
        <v>57</v>
      </c>
      <c r="T9" s="3">
        <v>45</v>
      </c>
      <c r="U9" s="3">
        <v>43</v>
      </c>
      <c r="V9" s="25">
        <v>86</v>
      </c>
      <c r="W9" s="25">
        <v>83</v>
      </c>
      <c r="X9" s="3">
        <v>47</v>
      </c>
      <c r="Y9" s="3">
        <v>69</v>
      </c>
      <c r="Z9" s="3">
        <v>49</v>
      </c>
      <c r="AA9" s="3">
        <v>109</v>
      </c>
      <c r="AB9" s="3">
        <v>43</v>
      </c>
      <c r="AC9" s="3">
        <v>69</v>
      </c>
      <c r="AD9" s="3">
        <v>78</v>
      </c>
      <c r="AE9" s="3">
        <v>2</v>
      </c>
      <c r="AF9" s="3">
        <v>62</v>
      </c>
      <c r="AG9" s="25">
        <v>73</v>
      </c>
      <c r="AH9" s="3">
        <v>64</v>
      </c>
      <c r="AI9" s="3">
        <v>67</v>
      </c>
      <c r="AJ9" s="3">
        <v>31</v>
      </c>
      <c r="AK9" s="3">
        <v>86</v>
      </c>
      <c r="AL9" s="3">
        <v>39</v>
      </c>
      <c r="AM9" s="3">
        <v>55</v>
      </c>
    </row>
    <row r="10" spans="1:39" ht="14.5" x14ac:dyDescent="0.35">
      <c r="A10" s="6" t="s">
        <v>84</v>
      </c>
      <c r="B10" s="3">
        <v>59</v>
      </c>
      <c r="C10" s="3">
        <v>51</v>
      </c>
      <c r="D10" s="3">
        <v>69</v>
      </c>
      <c r="E10" s="3">
        <v>55</v>
      </c>
      <c r="F10" s="3">
        <v>73</v>
      </c>
      <c r="G10" s="25">
        <v>67</v>
      </c>
      <c r="H10" s="3">
        <v>43</v>
      </c>
      <c r="I10" s="3">
        <v>59</v>
      </c>
      <c r="J10" s="3">
        <v>92</v>
      </c>
      <c r="K10" s="3">
        <v>35</v>
      </c>
      <c r="L10" s="3">
        <v>47</v>
      </c>
      <c r="M10" s="3">
        <v>59</v>
      </c>
      <c r="N10" s="3">
        <v>57</v>
      </c>
      <c r="O10" s="3">
        <v>54</v>
      </c>
      <c r="P10" s="3">
        <v>54</v>
      </c>
      <c r="Q10" s="3">
        <v>66</v>
      </c>
      <c r="R10" s="3">
        <v>43</v>
      </c>
      <c r="S10" s="3">
        <v>53</v>
      </c>
      <c r="T10" s="3">
        <v>29</v>
      </c>
      <c r="U10" s="3">
        <v>38</v>
      </c>
      <c r="V10" s="3">
        <v>68</v>
      </c>
      <c r="W10" s="3">
        <v>39</v>
      </c>
      <c r="X10" s="3">
        <v>31</v>
      </c>
      <c r="Y10" s="3">
        <v>51</v>
      </c>
      <c r="Z10" s="3">
        <v>63</v>
      </c>
      <c r="AA10" s="3">
        <v>117</v>
      </c>
      <c r="AB10" s="3">
        <v>42</v>
      </c>
      <c r="AC10" s="3">
        <v>63</v>
      </c>
      <c r="AD10" s="25">
        <v>111</v>
      </c>
      <c r="AE10" s="3">
        <v>18</v>
      </c>
      <c r="AF10" s="3">
        <v>31</v>
      </c>
      <c r="AG10" s="3">
        <v>29</v>
      </c>
      <c r="AH10" s="3">
        <v>56</v>
      </c>
      <c r="AI10" s="3">
        <v>60</v>
      </c>
      <c r="AJ10" s="3">
        <v>57</v>
      </c>
      <c r="AK10" s="3">
        <v>95</v>
      </c>
      <c r="AL10" s="3">
        <v>58</v>
      </c>
      <c r="AM10" s="3">
        <v>51</v>
      </c>
    </row>
    <row r="11" spans="1:39" ht="14.5" x14ac:dyDescent="0.35">
      <c r="A11" s="6" t="s">
        <v>95</v>
      </c>
      <c r="B11" s="3">
        <v>82</v>
      </c>
      <c r="C11" s="3">
        <v>38</v>
      </c>
      <c r="D11" s="3">
        <v>49</v>
      </c>
      <c r="E11" s="3">
        <v>67</v>
      </c>
      <c r="F11" s="3">
        <v>62</v>
      </c>
      <c r="G11" s="3">
        <v>53</v>
      </c>
      <c r="H11" s="3">
        <v>37</v>
      </c>
      <c r="I11" s="3">
        <v>56</v>
      </c>
      <c r="J11" s="3">
        <v>70</v>
      </c>
      <c r="K11" s="3">
        <v>31</v>
      </c>
      <c r="L11" s="3">
        <v>52</v>
      </c>
      <c r="M11" s="3">
        <v>66</v>
      </c>
      <c r="N11" s="3">
        <v>59</v>
      </c>
      <c r="O11" s="3">
        <v>56</v>
      </c>
      <c r="P11" s="48">
        <v>49</v>
      </c>
      <c r="Q11" s="3">
        <v>74</v>
      </c>
      <c r="R11" s="3">
        <v>56</v>
      </c>
      <c r="S11" s="3">
        <v>33</v>
      </c>
      <c r="T11" s="3">
        <v>32</v>
      </c>
      <c r="U11" s="3">
        <v>34</v>
      </c>
      <c r="V11" s="3">
        <v>34</v>
      </c>
      <c r="W11" s="3">
        <v>48</v>
      </c>
      <c r="X11" s="3">
        <v>42</v>
      </c>
      <c r="Y11" s="3">
        <v>49</v>
      </c>
      <c r="Z11" s="3">
        <v>45</v>
      </c>
      <c r="AA11" s="3">
        <v>115</v>
      </c>
      <c r="AB11" s="3">
        <v>37</v>
      </c>
      <c r="AC11" s="3">
        <v>53</v>
      </c>
      <c r="AD11" s="3">
        <v>92</v>
      </c>
      <c r="AE11" s="3">
        <v>53</v>
      </c>
      <c r="AF11" s="3">
        <v>50</v>
      </c>
      <c r="AG11" s="3">
        <v>67</v>
      </c>
      <c r="AH11" s="3">
        <v>67</v>
      </c>
      <c r="AI11" s="3">
        <v>58</v>
      </c>
      <c r="AJ11" s="3">
        <v>60</v>
      </c>
      <c r="AK11" s="3">
        <v>87</v>
      </c>
      <c r="AL11" s="3">
        <v>33</v>
      </c>
      <c r="AM11" s="25">
        <v>73</v>
      </c>
    </row>
    <row r="12" spans="1:39" ht="14.5" x14ac:dyDescent="0.35">
      <c r="A12" s="6" t="s">
        <v>102</v>
      </c>
      <c r="B12" s="3">
        <v>32</v>
      </c>
      <c r="C12" s="3">
        <v>61</v>
      </c>
      <c r="D12" s="3">
        <v>41</v>
      </c>
      <c r="E12" s="3">
        <v>49</v>
      </c>
      <c r="F12" s="3">
        <v>70</v>
      </c>
      <c r="G12" s="3">
        <v>54</v>
      </c>
      <c r="H12" s="3">
        <v>33</v>
      </c>
      <c r="I12" s="3">
        <v>30</v>
      </c>
      <c r="J12" s="3">
        <v>65</v>
      </c>
      <c r="K12" s="3">
        <v>18</v>
      </c>
      <c r="L12" s="3">
        <v>39</v>
      </c>
      <c r="M12" s="3">
        <v>49</v>
      </c>
      <c r="N12" s="3">
        <v>52</v>
      </c>
      <c r="O12" s="3">
        <v>32</v>
      </c>
      <c r="P12" s="2">
        <v>34</v>
      </c>
      <c r="Q12" s="3">
        <v>58</v>
      </c>
      <c r="R12" s="3">
        <v>45</v>
      </c>
      <c r="S12" s="3">
        <v>33</v>
      </c>
      <c r="T12" s="3">
        <v>23</v>
      </c>
      <c r="U12" s="3">
        <v>27</v>
      </c>
      <c r="V12" s="3">
        <v>41</v>
      </c>
      <c r="W12" s="3">
        <v>37</v>
      </c>
      <c r="X12" s="3">
        <v>39</v>
      </c>
      <c r="Y12" s="3">
        <v>54</v>
      </c>
      <c r="Z12" s="3">
        <v>42</v>
      </c>
      <c r="AA12" s="3">
        <v>37</v>
      </c>
      <c r="AB12" s="3">
        <v>33</v>
      </c>
      <c r="AC12" s="3">
        <v>38</v>
      </c>
      <c r="AD12" s="3">
        <v>90</v>
      </c>
      <c r="AE12" s="3">
        <v>16</v>
      </c>
      <c r="AF12" s="3">
        <v>56</v>
      </c>
      <c r="AG12" s="3">
        <v>45</v>
      </c>
      <c r="AH12" s="3">
        <v>71</v>
      </c>
      <c r="AI12" s="25">
        <v>82</v>
      </c>
      <c r="AJ12" s="3">
        <v>45</v>
      </c>
      <c r="AK12" s="3">
        <v>76</v>
      </c>
      <c r="AL12" s="3">
        <v>46</v>
      </c>
      <c r="AM12" s="3">
        <v>18</v>
      </c>
    </row>
    <row r="13" spans="1:39" ht="14.5" x14ac:dyDescent="0.35">
      <c r="A13" s="6" t="s">
        <v>58</v>
      </c>
      <c r="B13" s="3">
        <v>47</v>
      </c>
      <c r="C13" s="3">
        <v>56</v>
      </c>
      <c r="D13" s="3">
        <v>48</v>
      </c>
      <c r="E13" s="3">
        <v>49</v>
      </c>
      <c r="F13" s="3">
        <v>36</v>
      </c>
      <c r="G13" s="3">
        <v>53</v>
      </c>
      <c r="H13" s="3">
        <v>42</v>
      </c>
      <c r="I13" s="3">
        <v>33</v>
      </c>
      <c r="J13" s="3">
        <v>48</v>
      </c>
      <c r="K13" s="3">
        <v>41</v>
      </c>
      <c r="L13" s="3">
        <v>32</v>
      </c>
      <c r="M13" s="3">
        <v>53</v>
      </c>
      <c r="N13" s="3">
        <v>52</v>
      </c>
      <c r="O13" s="3">
        <v>45</v>
      </c>
      <c r="P13" s="48">
        <v>41</v>
      </c>
      <c r="Q13" s="3">
        <v>21</v>
      </c>
      <c r="R13" s="3">
        <v>23</v>
      </c>
      <c r="S13" s="3">
        <v>25</v>
      </c>
      <c r="T13" s="3">
        <v>43</v>
      </c>
      <c r="U13" s="3">
        <v>40</v>
      </c>
      <c r="V13" s="3">
        <v>48</v>
      </c>
      <c r="W13" s="3">
        <v>45</v>
      </c>
      <c r="X13" s="3">
        <v>23</v>
      </c>
      <c r="Y13" s="3">
        <v>42</v>
      </c>
      <c r="Z13" s="3">
        <v>33</v>
      </c>
      <c r="AA13" s="3">
        <v>40</v>
      </c>
      <c r="AB13" s="3">
        <v>55</v>
      </c>
      <c r="AC13" s="3">
        <v>51</v>
      </c>
      <c r="AD13" s="3">
        <v>58</v>
      </c>
      <c r="AE13" s="3">
        <v>31</v>
      </c>
      <c r="AF13" s="3">
        <v>50</v>
      </c>
      <c r="AG13" s="3">
        <v>58</v>
      </c>
      <c r="AH13" s="3">
        <v>34</v>
      </c>
      <c r="AI13" s="3">
        <v>30</v>
      </c>
      <c r="AJ13" s="3">
        <v>44</v>
      </c>
      <c r="AK13" s="3">
        <v>107</v>
      </c>
      <c r="AL13" s="3">
        <v>66</v>
      </c>
      <c r="AM13" s="3">
        <v>62</v>
      </c>
    </row>
    <row r="14" spans="1:39" ht="14.5" x14ac:dyDescent="0.35">
      <c r="A14" s="6" t="s">
        <v>99</v>
      </c>
      <c r="B14" s="3">
        <v>33</v>
      </c>
      <c r="C14" s="3">
        <v>46</v>
      </c>
      <c r="D14" s="3">
        <v>68</v>
      </c>
      <c r="E14" s="3">
        <v>42</v>
      </c>
      <c r="F14" s="3">
        <v>49</v>
      </c>
      <c r="G14" s="3">
        <v>48</v>
      </c>
      <c r="H14" s="3">
        <v>35</v>
      </c>
      <c r="I14" s="3">
        <v>56</v>
      </c>
      <c r="J14" s="3">
        <v>41</v>
      </c>
      <c r="K14" s="3">
        <v>19</v>
      </c>
      <c r="L14" s="3">
        <v>49</v>
      </c>
      <c r="M14" s="3">
        <v>62</v>
      </c>
      <c r="N14" s="3">
        <v>45</v>
      </c>
      <c r="O14" s="3">
        <v>34</v>
      </c>
      <c r="P14" s="48">
        <v>51</v>
      </c>
      <c r="Q14" s="3">
        <v>50</v>
      </c>
      <c r="R14" s="3">
        <v>52</v>
      </c>
      <c r="S14" s="3">
        <v>44</v>
      </c>
      <c r="T14" s="3">
        <v>18</v>
      </c>
      <c r="U14" s="3">
        <v>40</v>
      </c>
      <c r="V14" s="3">
        <v>37</v>
      </c>
      <c r="W14" s="3">
        <v>50</v>
      </c>
      <c r="X14" s="3">
        <v>30</v>
      </c>
      <c r="Y14" s="3">
        <v>41</v>
      </c>
      <c r="Z14" s="3">
        <v>26</v>
      </c>
      <c r="AA14" s="3">
        <v>28</v>
      </c>
      <c r="AB14" s="3">
        <v>21</v>
      </c>
      <c r="AC14" s="3">
        <v>56</v>
      </c>
      <c r="AD14" s="3">
        <v>54</v>
      </c>
      <c r="AE14" s="3">
        <v>4</v>
      </c>
      <c r="AF14" s="3">
        <v>50</v>
      </c>
      <c r="AG14" s="3">
        <v>64</v>
      </c>
      <c r="AH14" s="3">
        <v>47</v>
      </c>
      <c r="AI14" s="3">
        <v>59</v>
      </c>
      <c r="AJ14" s="3">
        <v>34</v>
      </c>
      <c r="AK14" s="3">
        <v>64</v>
      </c>
      <c r="AL14" s="3">
        <v>32</v>
      </c>
      <c r="AM14" s="3">
        <v>39</v>
      </c>
    </row>
    <row r="15" spans="1:39" ht="14.5" x14ac:dyDescent="0.35">
      <c r="A15" s="6" t="s">
        <v>62</v>
      </c>
      <c r="B15" s="3">
        <v>61</v>
      </c>
      <c r="C15" s="3">
        <v>29</v>
      </c>
      <c r="D15" s="3">
        <v>37</v>
      </c>
      <c r="E15" s="3">
        <v>41</v>
      </c>
      <c r="F15" s="3">
        <v>40</v>
      </c>
      <c r="G15" s="3">
        <v>32</v>
      </c>
      <c r="H15" s="3">
        <v>58</v>
      </c>
      <c r="I15" s="3">
        <v>50</v>
      </c>
      <c r="J15" s="3">
        <v>18</v>
      </c>
      <c r="K15" s="3">
        <v>50</v>
      </c>
      <c r="L15" s="3">
        <v>35</v>
      </c>
      <c r="M15" s="3">
        <v>29</v>
      </c>
      <c r="N15" s="3">
        <v>30</v>
      </c>
      <c r="O15" s="3">
        <v>56</v>
      </c>
      <c r="P15" s="2">
        <v>37</v>
      </c>
      <c r="Q15" s="3">
        <v>35</v>
      </c>
      <c r="R15" s="3">
        <v>18</v>
      </c>
      <c r="S15" s="3">
        <v>30</v>
      </c>
      <c r="T15" s="3">
        <v>34</v>
      </c>
      <c r="U15" s="3">
        <v>30</v>
      </c>
      <c r="V15" s="3">
        <v>27</v>
      </c>
      <c r="W15" s="3">
        <v>67</v>
      </c>
      <c r="X15" s="3">
        <v>29</v>
      </c>
      <c r="Y15" s="3">
        <v>31</v>
      </c>
      <c r="Z15" s="3">
        <v>36</v>
      </c>
      <c r="AA15" s="3">
        <v>73</v>
      </c>
      <c r="AB15" s="3">
        <v>49</v>
      </c>
      <c r="AC15" s="3">
        <v>45</v>
      </c>
      <c r="AD15" s="3">
        <v>52</v>
      </c>
      <c r="AE15" s="3">
        <v>62</v>
      </c>
      <c r="AF15" s="3">
        <v>42</v>
      </c>
      <c r="AG15" s="3">
        <v>60</v>
      </c>
      <c r="AH15" s="3">
        <v>51</v>
      </c>
      <c r="AI15" s="3">
        <v>25</v>
      </c>
      <c r="AJ15" s="3">
        <v>64</v>
      </c>
      <c r="AK15" s="3">
        <v>47</v>
      </c>
      <c r="AL15" s="3">
        <v>25</v>
      </c>
      <c r="AM15" s="3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937EA-1F4A-47C2-B53C-F438C030C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Sheet2</vt:lpstr>
    </vt:vector>
  </TitlesOfParts>
  <Manager/>
  <Company>Auckland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Dixon</dc:creator>
  <cp:keywords/>
  <dc:description/>
  <cp:lastModifiedBy>Doug</cp:lastModifiedBy>
  <cp:revision/>
  <dcterms:created xsi:type="dcterms:W3CDTF">2017-08-14T04:32:34Z</dcterms:created>
  <dcterms:modified xsi:type="dcterms:W3CDTF">2022-07-24T09:33:35Z</dcterms:modified>
  <cp:category/>
  <cp:contentStatus/>
</cp:coreProperties>
</file>